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Default Extension="jpeg" ContentType="image/jpeg"/>
  <Override PartName="/xl/drawings/drawing4.xml" ContentType="application/vnd.openxmlformats-officedocument.drawing+xml"/>
  <Override PartName="/xl/drawings/drawing5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docProps/custom.xml" ContentType="application/vnd.openxmlformats-officedocument.custom-properties+xml"/>
  <Override PartName="/xl/worksheets/sheet1.xml" ContentType="application/vnd.openxmlformats-officedocument.spreadsheetml.worksheet+xml"/>
  <Default Extension="gif" ContentType="image/gif"/>
  <Override PartName="/xl/calcChain.xml" ContentType="application/vnd.openxmlformats-officedocument.spreadsheetml.calcChain+xml"/>
  <Override PartName="/xl/worksheets/sheet19.xml" ContentType="application/vnd.openxmlformats-officedocument.spreadsheetml.worksheet+xml"/>
  <Override PartName="/xl/sharedStrings.xml" ContentType="application/vnd.openxmlformats-officedocument.spreadsheetml.sharedStrings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hidePivotFieldList="1"/>
  <bookViews>
    <workbookView xWindow="12000" yWindow="-15" windowWidth="12030" windowHeight="10095" tabRatio="987" activeTab="4"/>
  </bookViews>
  <sheets>
    <sheet name="Feuil1" sheetId="27" r:id="rId1"/>
    <sheet name="général" sheetId="1" r:id="rId2"/>
    <sheet name="Primaire G" sheetId="2" r:id="rId3"/>
    <sheet name="Primaire F" sheetId="3" r:id="rId4"/>
    <sheet name="BF" sheetId="4" r:id="rId5"/>
    <sheet name="BG" sheetId="5" r:id="rId6"/>
    <sheet name="MF" sheetId="6" r:id="rId7"/>
    <sheet name="MG" sheetId="7" r:id="rId8"/>
    <sheet name="CG - CF - DISP" sheetId="8" r:id="rId9"/>
    <sheet name="CF" sheetId="9" state="hidden" r:id="rId10"/>
    <sheet name="6A" sheetId="10" r:id="rId11"/>
    <sheet name="6B" sheetId="11" r:id="rId12"/>
    <sheet name="6C" sheetId="12" r:id="rId13"/>
    <sheet name="6D" sheetId="13" r:id="rId14"/>
    <sheet name="5A" sheetId="14" r:id="rId15"/>
    <sheet name="5B" sheetId="15" r:id="rId16"/>
    <sheet name="5C" sheetId="16" r:id="rId17"/>
    <sheet name="5D" sheetId="17" r:id="rId18"/>
    <sheet name="4A" sheetId="18" r:id="rId19"/>
    <sheet name="4B" sheetId="19" r:id="rId20"/>
    <sheet name="4C" sheetId="20" r:id="rId21"/>
    <sheet name="4D" sheetId="21" r:id="rId22"/>
    <sheet name="3A" sheetId="22" r:id="rId23"/>
    <sheet name="3B" sheetId="26" r:id="rId24"/>
    <sheet name="3C" sheetId="24" r:id="rId25"/>
    <sheet name="Classement CLASSES" sheetId="25" r:id="rId26"/>
    <sheet name="Feuil2" sheetId="28" r:id="rId27"/>
  </sheets>
  <definedNames>
    <definedName name="_xlnm._FilterDatabase" localSheetId="22" hidden="1">'3A'!$A$2:$F$29</definedName>
    <definedName name="_xlnm._FilterDatabase" localSheetId="23" hidden="1">'3B'!$A$2:$F$30</definedName>
    <definedName name="_xlnm._FilterDatabase" localSheetId="24" hidden="1">'3C'!$A$2:$F$31</definedName>
    <definedName name="_xlnm._FilterDatabase" localSheetId="18" hidden="1">'4A'!$A$2:$F$27</definedName>
    <definedName name="_xlnm._FilterDatabase" localSheetId="19" hidden="1">'4B'!$A$2:$F$27</definedName>
    <definedName name="_xlnm._FilterDatabase" localSheetId="20" hidden="1">'4C'!$A$2:$F$26</definedName>
    <definedName name="_xlnm._FilterDatabase" localSheetId="21" hidden="1">'4D'!$A$2:$G$22</definedName>
    <definedName name="_xlnm._FilterDatabase" localSheetId="14" hidden="1">'5A'!$A$2:$G$26</definedName>
    <definedName name="_xlnm._FilterDatabase" localSheetId="15" hidden="1">'5B'!$A$2:$F$28</definedName>
    <definedName name="_xlnm._FilterDatabase" localSheetId="16" hidden="1">'5C'!$A$2:$F$27</definedName>
    <definedName name="_xlnm._FilterDatabase" localSheetId="17" hidden="1">'5D'!$A$2:$F$26</definedName>
    <definedName name="_xlnm._FilterDatabase" localSheetId="10" hidden="1">'6A'!$A$2:$F$32</definedName>
    <definedName name="_xlnm._FilterDatabase" localSheetId="11" hidden="1">'6B'!$A$2:$F$2</definedName>
    <definedName name="_xlnm._FilterDatabase" localSheetId="12" hidden="1">'6C'!$A$2:$G$26</definedName>
    <definedName name="_xlnm._FilterDatabase" localSheetId="13" hidden="1">'6D'!$A$2:$F$29</definedName>
    <definedName name="_xlnm._FilterDatabase" localSheetId="4" hidden="1">BF!$A$3:$F$103</definedName>
    <definedName name="_xlnm._FilterDatabase" localSheetId="5" hidden="1">BG!$A$3:$F$103</definedName>
    <definedName name="_xlnm._FilterDatabase" localSheetId="9">CF!$A$3:$F$103</definedName>
    <definedName name="_xlnm._FilterDatabase" localSheetId="8">'CG - CF - DISP'!$A$2:$F$103</definedName>
    <definedName name="_xlnm._FilterDatabase" localSheetId="25" hidden="1">'Classement CLASSES'!$A$1:$C$16</definedName>
    <definedName name="_xlnm._FilterDatabase" localSheetId="1" hidden="1">général!$A$1:$H$615</definedName>
    <definedName name="_xlnm._FilterDatabase" localSheetId="6">MF!$A$3:$F$103</definedName>
    <definedName name="_xlnm._FilterDatabase" localSheetId="7">MG!$A$3:$F$103</definedName>
    <definedName name="_FilterDatabase_0" localSheetId="22">'3A'!$D$2:$G$25</definedName>
    <definedName name="_FilterDatabase_0" localSheetId="24">'3C'!$D$2:$G$21</definedName>
    <definedName name="_FilterDatabase_0" localSheetId="18">'4A'!$D$2:$G$20</definedName>
    <definedName name="_FilterDatabase_0" localSheetId="19">'4B'!$D$2:$G$20</definedName>
    <definedName name="_FilterDatabase_0" localSheetId="20">'4C'!$D$2:$G$19</definedName>
    <definedName name="_FilterDatabase_0" localSheetId="21">'4D'!$D$2:$G$19</definedName>
    <definedName name="_FilterDatabase_0" localSheetId="14">'5A'!$E$1:$H$18</definedName>
    <definedName name="_FilterDatabase_0" localSheetId="15">'5B'!$D$2:$G$21</definedName>
    <definedName name="_FilterDatabase_0" localSheetId="16">'5C'!$D$2:$G$22</definedName>
    <definedName name="_FilterDatabase_0" localSheetId="17">'5D'!$D$2:$G$21</definedName>
    <definedName name="_FilterDatabase_0" localSheetId="10">'6A'!$F$1:$I$22</definedName>
    <definedName name="_FilterDatabase_0" localSheetId="11">'6B'!$E$2:$H$27</definedName>
    <definedName name="_FilterDatabase_0" localSheetId="12">'6C'!$E$1:$H$25</definedName>
    <definedName name="_FilterDatabase_0" localSheetId="13">'6D'!$E$1:$H$23</definedName>
    <definedName name="_FilterDatabase_0" localSheetId="4">BF!$A$3:$F$103</definedName>
    <definedName name="_FilterDatabase_0" localSheetId="5">BG!$A$3:$F$102</definedName>
    <definedName name="_FilterDatabase_0" localSheetId="9">CF!$A$3:$F$103</definedName>
    <definedName name="_FilterDatabase_0" localSheetId="8">'CG - CF - DISP'!$A$2:$F$103</definedName>
    <definedName name="_FilterDatabase_0" localSheetId="1">général!$A$1:$H$600</definedName>
    <definedName name="_FilterDatabase_0" localSheetId="6">MF!$A$3:$F$103</definedName>
    <definedName name="_FilterDatabase_0" localSheetId="7">MG!$A$3:$F$103</definedName>
    <definedName name="BF">BF!$A$4:$F$103</definedName>
    <definedName name="BG">BG!$A$4:$F$103</definedName>
    <definedName name="ListeDossards">général!$A$2:$A$409</definedName>
    <definedName name="TabGene">général!$A$2:$J$409</definedName>
  </definedNames>
  <calcPr calcId="125725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I408" i="1"/>
  <c r="I409"/>
  <c r="C408"/>
  <c r="B408" s="1"/>
  <c r="C409"/>
  <c r="B409" s="1"/>
  <c r="I3"/>
  <c r="I4"/>
  <c r="I5"/>
  <c r="I6"/>
  <c r="I7"/>
  <c r="I8"/>
  <c r="I9"/>
  <c r="I10"/>
  <c r="I11"/>
  <c r="I12"/>
  <c r="I13"/>
  <c r="I14"/>
  <c r="I15"/>
  <c r="I16"/>
  <c r="I17"/>
  <c r="I18"/>
  <c r="I19"/>
  <c r="I20"/>
  <c r="I21"/>
  <c r="I22"/>
  <c r="I23"/>
  <c r="I24"/>
  <c r="I25"/>
  <c r="I26"/>
  <c r="I27"/>
  <c r="I28"/>
  <c r="I29"/>
  <c r="I30"/>
  <c r="I31"/>
  <c r="I32"/>
  <c r="I33"/>
  <c r="I34"/>
  <c r="I35"/>
  <c r="I36"/>
  <c r="I37"/>
  <c r="I38"/>
  <c r="I39"/>
  <c r="I40"/>
  <c r="I41"/>
  <c r="I42"/>
  <c r="I43"/>
  <c r="I44"/>
  <c r="I45"/>
  <c r="I46"/>
  <c r="I47"/>
  <c r="I48"/>
  <c r="I49"/>
  <c r="I50"/>
  <c r="I51"/>
  <c r="I52"/>
  <c r="I53"/>
  <c r="I54"/>
  <c r="I55"/>
  <c r="I56"/>
  <c r="I57"/>
  <c r="I58"/>
  <c r="I59"/>
  <c r="I60"/>
  <c r="I61"/>
  <c r="I62"/>
  <c r="J62"/>
  <c r="I63"/>
  <c r="J63"/>
  <c r="I64"/>
  <c r="J64"/>
  <c r="I65"/>
  <c r="I66"/>
  <c r="I67"/>
  <c r="I68"/>
  <c r="I69"/>
  <c r="I70"/>
  <c r="I71"/>
  <c r="I72"/>
  <c r="I73"/>
  <c r="I74"/>
  <c r="I75"/>
  <c r="I76"/>
  <c r="I77"/>
  <c r="I78"/>
  <c r="I79"/>
  <c r="I80"/>
  <c r="I81"/>
  <c r="I82"/>
  <c r="I83"/>
  <c r="I84"/>
  <c r="I85"/>
  <c r="I86"/>
  <c r="I87"/>
  <c r="I88"/>
  <c r="I89"/>
  <c r="I90"/>
  <c r="I91"/>
  <c r="I92"/>
  <c r="J92"/>
  <c r="I93"/>
  <c r="J93"/>
  <c r="I94"/>
  <c r="J94"/>
  <c r="I95"/>
  <c r="J95"/>
  <c r="I96"/>
  <c r="J96"/>
  <c r="I97"/>
  <c r="I98"/>
  <c r="I99"/>
  <c r="I100"/>
  <c r="I101"/>
  <c r="I102"/>
  <c r="I103"/>
  <c r="I104"/>
  <c r="I105"/>
  <c r="I106"/>
  <c r="I107"/>
  <c r="I108"/>
  <c r="I109"/>
  <c r="I110"/>
  <c r="I111"/>
  <c r="J111"/>
  <c r="I112"/>
  <c r="I113"/>
  <c r="I114"/>
  <c r="I115"/>
  <c r="I116"/>
  <c r="I117"/>
  <c r="I118"/>
  <c r="I119"/>
  <c r="I120"/>
  <c r="J120"/>
  <c r="I121"/>
  <c r="J121"/>
  <c r="I122"/>
  <c r="I123"/>
  <c r="I124"/>
  <c r="I125"/>
  <c r="I126"/>
  <c r="I127"/>
  <c r="I128"/>
  <c r="I129"/>
  <c r="I130"/>
  <c r="I131"/>
  <c r="I132"/>
  <c r="I133"/>
  <c r="I134"/>
  <c r="I135"/>
  <c r="I136"/>
  <c r="I137"/>
  <c r="I138"/>
  <c r="I139"/>
  <c r="I140"/>
  <c r="I141"/>
  <c r="I142"/>
  <c r="I143"/>
  <c r="I144"/>
  <c r="I145"/>
  <c r="I146"/>
  <c r="I147"/>
  <c r="I148"/>
  <c r="I149"/>
  <c r="I150"/>
  <c r="I151"/>
  <c r="I152"/>
  <c r="I153"/>
  <c r="I154"/>
  <c r="I155"/>
  <c r="I156"/>
  <c r="I157"/>
  <c r="I158"/>
  <c r="I159"/>
  <c r="I160"/>
  <c r="I161"/>
  <c r="I162"/>
  <c r="I163"/>
  <c r="I164"/>
  <c r="I165"/>
  <c r="I166"/>
  <c r="I167"/>
  <c r="I168"/>
  <c r="I169"/>
  <c r="I170"/>
  <c r="I171"/>
  <c r="I172"/>
  <c r="I173"/>
  <c r="I174"/>
  <c r="I175"/>
  <c r="I176"/>
  <c r="I177"/>
  <c r="I178"/>
  <c r="I179"/>
  <c r="I180"/>
  <c r="I181"/>
  <c r="I182"/>
  <c r="I183"/>
  <c r="I184"/>
  <c r="I185"/>
  <c r="I186"/>
  <c r="I187"/>
  <c r="I188"/>
  <c r="I189"/>
  <c r="I190"/>
  <c r="I191"/>
  <c r="I192"/>
  <c r="I193"/>
  <c r="I194"/>
  <c r="I195"/>
  <c r="I196"/>
  <c r="I197"/>
  <c r="I198"/>
  <c r="I199"/>
  <c r="I200"/>
  <c r="I201"/>
  <c r="I202"/>
  <c r="I203"/>
  <c r="I204"/>
  <c r="I205"/>
  <c r="I206"/>
  <c r="I207"/>
  <c r="I208"/>
  <c r="I209"/>
  <c r="I210"/>
  <c r="I211"/>
  <c r="I212"/>
  <c r="I213"/>
  <c r="I214"/>
  <c r="I215"/>
  <c r="I216"/>
  <c r="I217"/>
  <c r="I218"/>
  <c r="I219"/>
  <c r="I220"/>
  <c r="J220"/>
  <c r="I221"/>
  <c r="I222"/>
  <c r="I223"/>
  <c r="I224"/>
  <c r="I225"/>
  <c r="I226"/>
  <c r="I227"/>
  <c r="I228"/>
  <c r="I229"/>
  <c r="I230"/>
  <c r="I231"/>
  <c r="I232"/>
  <c r="I233"/>
  <c r="I234"/>
  <c r="I235"/>
  <c r="I236"/>
  <c r="I237"/>
  <c r="I238"/>
  <c r="I239"/>
  <c r="I240"/>
  <c r="I241"/>
  <c r="I242"/>
  <c r="I243"/>
  <c r="I244"/>
  <c r="I245"/>
  <c r="I246"/>
  <c r="I247"/>
  <c r="I248"/>
  <c r="I249"/>
  <c r="I250"/>
  <c r="I251"/>
  <c r="I252"/>
  <c r="I253"/>
  <c r="I254"/>
  <c r="I255"/>
  <c r="I256"/>
  <c r="I257"/>
  <c r="I258"/>
  <c r="I259"/>
  <c r="I260"/>
  <c r="I261"/>
  <c r="I262"/>
  <c r="I263"/>
  <c r="I264"/>
  <c r="I265"/>
  <c r="I266"/>
  <c r="I267"/>
  <c r="I268"/>
  <c r="I269"/>
  <c r="I270"/>
  <c r="I271"/>
  <c r="I272"/>
  <c r="I273"/>
  <c r="I274"/>
  <c r="I275"/>
  <c r="I276"/>
  <c r="I277"/>
  <c r="I278"/>
  <c r="I279"/>
  <c r="I280"/>
  <c r="I281"/>
  <c r="I282"/>
  <c r="I283"/>
  <c r="I284"/>
  <c r="I285"/>
  <c r="I286"/>
  <c r="I287"/>
  <c r="I288"/>
  <c r="I289"/>
  <c r="I290"/>
  <c r="I291"/>
  <c r="I292"/>
  <c r="I293"/>
  <c r="I294"/>
  <c r="I295"/>
  <c r="I296"/>
  <c r="I297"/>
  <c r="I298"/>
  <c r="I299"/>
  <c r="I300"/>
  <c r="I301"/>
  <c r="I302"/>
  <c r="I303"/>
  <c r="I304"/>
  <c r="I305"/>
  <c r="I306"/>
  <c r="I307"/>
  <c r="I308"/>
  <c r="I309"/>
  <c r="I310"/>
  <c r="I311"/>
  <c r="I312"/>
  <c r="I313"/>
  <c r="I314"/>
  <c r="I315"/>
  <c r="I316"/>
  <c r="I317"/>
  <c r="I318"/>
  <c r="I319"/>
  <c r="I320"/>
  <c r="I321"/>
  <c r="I322"/>
  <c r="I323"/>
  <c r="I324"/>
  <c r="I325"/>
  <c r="I326"/>
  <c r="I327"/>
  <c r="I328"/>
  <c r="I329"/>
  <c r="I330"/>
  <c r="I331"/>
  <c r="I332"/>
  <c r="I333"/>
  <c r="I334"/>
  <c r="I335"/>
  <c r="I336"/>
  <c r="I337"/>
  <c r="I338"/>
  <c r="I339"/>
  <c r="I340"/>
  <c r="I341"/>
  <c r="I342"/>
  <c r="I343"/>
  <c r="I344"/>
  <c r="I345"/>
  <c r="I346"/>
  <c r="I347"/>
  <c r="I348"/>
  <c r="I349"/>
  <c r="I350"/>
  <c r="I351"/>
  <c r="I352"/>
  <c r="I353"/>
  <c r="I354"/>
  <c r="I355"/>
  <c r="I356"/>
  <c r="I357"/>
  <c r="I358"/>
  <c r="I359"/>
  <c r="I360"/>
  <c r="I361"/>
  <c r="I362"/>
  <c r="I363"/>
  <c r="I364"/>
  <c r="I365"/>
  <c r="I366"/>
  <c r="I367"/>
  <c r="I368"/>
  <c r="I369"/>
  <c r="I370"/>
  <c r="I371"/>
  <c r="I372"/>
  <c r="I373"/>
  <c r="I374"/>
  <c r="I375"/>
  <c r="I376"/>
  <c r="I377"/>
  <c r="I378"/>
  <c r="I379"/>
  <c r="I380"/>
  <c r="I381"/>
  <c r="I382"/>
  <c r="I383"/>
  <c r="I384"/>
  <c r="I385"/>
  <c r="I386"/>
  <c r="I387"/>
  <c r="I388"/>
  <c r="I389"/>
  <c r="I390"/>
  <c r="I391"/>
  <c r="I392"/>
  <c r="I393"/>
  <c r="I394"/>
  <c r="I395"/>
  <c r="I396"/>
  <c r="I397"/>
  <c r="I398"/>
  <c r="I399"/>
  <c r="I400"/>
  <c r="I401"/>
  <c r="I402"/>
  <c r="I403"/>
  <c r="I404"/>
  <c r="I405"/>
  <c r="C405" s="1"/>
  <c r="I406"/>
  <c r="C406" s="1"/>
  <c r="I407"/>
  <c r="C407" s="1"/>
  <c r="B3" i="22"/>
  <c r="B4"/>
  <c r="C4"/>
  <c r="D4"/>
  <c r="B5"/>
  <c r="C5"/>
  <c r="D5"/>
  <c r="B6"/>
  <c r="C6"/>
  <c r="D6"/>
  <c r="B7"/>
  <c r="C7"/>
  <c r="D7"/>
  <c r="B8"/>
  <c r="C8"/>
  <c r="D8"/>
  <c r="B9"/>
  <c r="C9"/>
  <c r="D9"/>
  <c r="B10"/>
  <c r="C10"/>
  <c r="D10"/>
  <c r="B11"/>
  <c r="C11"/>
  <c r="D11"/>
  <c r="B12"/>
  <c r="C12"/>
  <c r="D12"/>
  <c r="B13"/>
  <c r="C13"/>
  <c r="D13"/>
  <c r="B14"/>
  <c r="C14"/>
  <c r="D14"/>
  <c r="B15"/>
  <c r="C15"/>
  <c r="D15"/>
  <c r="B16"/>
  <c r="C16"/>
  <c r="D16"/>
  <c r="B17"/>
  <c r="C17"/>
  <c r="D17"/>
  <c r="B18"/>
  <c r="C18"/>
  <c r="D18"/>
  <c r="B19"/>
  <c r="C19"/>
  <c r="D19"/>
  <c r="B20"/>
  <c r="C20"/>
  <c r="D20"/>
  <c r="B21"/>
  <c r="C21"/>
  <c r="D21"/>
  <c r="B22"/>
  <c r="C22"/>
  <c r="D22"/>
  <c r="B23"/>
  <c r="C23"/>
  <c r="D23"/>
  <c r="B24"/>
  <c r="C24"/>
  <c r="D24"/>
  <c r="B25"/>
  <c r="C25"/>
  <c r="D25"/>
  <c r="B26"/>
  <c r="C26"/>
  <c r="D26"/>
  <c r="B27"/>
  <c r="C27"/>
  <c r="D27"/>
  <c r="B28"/>
  <c r="C28"/>
  <c r="D28"/>
  <c r="B29"/>
  <c r="C29"/>
  <c r="D29"/>
  <c r="B30"/>
  <c r="C30"/>
  <c r="D30"/>
  <c r="B31"/>
  <c r="C31"/>
  <c r="D31"/>
  <c r="B4" i="26"/>
  <c r="C4"/>
  <c r="D4"/>
  <c r="B5"/>
  <c r="C5"/>
  <c r="D5"/>
  <c r="B6"/>
  <c r="C6"/>
  <c r="D6"/>
  <c r="B7"/>
  <c r="C7"/>
  <c r="D7"/>
  <c r="B8"/>
  <c r="C8"/>
  <c r="D8"/>
  <c r="B9"/>
  <c r="C9"/>
  <c r="D9"/>
  <c r="B10"/>
  <c r="C10"/>
  <c r="D10"/>
  <c r="B11"/>
  <c r="C11"/>
  <c r="D11"/>
  <c r="B12"/>
  <c r="C12"/>
  <c r="D12"/>
  <c r="B13"/>
  <c r="C13"/>
  <c r="D13"/>
  <c r="B14"/>
  <c r="C14"/>
  <c r="D14"/>
  <c r="B15"/>
  <c r="C15"/>
  <c r="D15"/>
  <c r="B16"/>
  <c r="C16"/>
  <c r="D16"/>
  <c r="B17"/>
  <c r="C17"/>
  <c r="D17"/>
  <c r="B18"/>
  <c r="C18"/>
  <c r="D18"/>
  <c r="B19"/>
  <c r="C19"/>
  <c r="D19"/>
  <c r="B20"/>
  <c r="C20"/>
  <c r="D20"/>
  <c r="B21"/>
  <c r="C21"/>
  <c r="D21"/>
  <c r="B22"/>
  <c r="C22"/>
  <c r="D22"/>
  <c r="B23"/>
  <c r="C23"/>
  <c r="D23"/>
  <c r="B24"/>
  <c r="C24"/>
  <c r="D24"/>
  <c r="B25"/>
  <c r="C25"/>
  <c r="D25"/>
  <c r="B26"/>
  <c r="C26"/>
  <c r="D26"/>
  <c r="B27"/>
  <c r="C27"/>
  <c r="D27"/>
  <c r="B28"/>
  <c r="C28"/>
  <c r="D28"/>
  <c r="B29"/>
  <c r="C29"/>
  <c r="D29"/>
  <c r="B30"/>
  <c r="C30"/>
  <c r="D30"/>
  <c r="B31"/>
  <c r="C31"/>
  <c r="D31"/>
  <c r="B4" i="24"/>
  <c r="C4"/>
  <c r="D4"/>
  <c r="B5"/>
  <c r="C5"/>
  <c r="D5"/>
  <c r="B6"/>
  <c r="C6"/>
  <c r="D6"/>
  <c r="B7"/>
  <c r="C7"/>
  <c r="D7"/>
  <c r="B8"/>
  <c r="C8"/>
  <c r="D8"/>
  <c r="B9"/>
  <c r="C9"/>
  <c r="D9"/>
  <c r="B10"/>
  <c r="C10"/>
  <c r="D10"/>
  <c r="B11"/>
  <c r="C11"/>
  <c r="D11"/>
  <c r="B12"/>
  <c r="C12"/>
  <c r="D12"/>
  <c r="B13"/>
  <c r="C13"/>
  <c r="D13"/>
  <c r="B14"/>
  <c r="C14"/>
  <c r="D14"/>
  <c r="B15"/>
  <c r="C15"/>
  <c r="D15"/>
  <c r="B16"/>
  <c r="C16"/>
  <c r="D16"/>
  <c r="B17"/>
  <c r="C17"/>
  <c r="D17"/>
  <c r="B18"/>
  <c r="C18"/>
  <c r="D18"/>
  <c r="B19"/>
  <c r="C19"/>
  <c r="D19"/>
  <c r="B20"/>
  <c r="C20"/>
  <c r="D20"/>
  <c r="B21"/>
  <c r="C21"/>
  <c r="D21"/>
  <c r="B22"/>
  <c r="C22"/>
  <c r="D22"/>
  <c r="B23"/>
  <c r="C23"/>
  <c r="D23"/>
  <c r="B24"/>
  <c r="C24"/>
  <c r="D24"/>
  <c r="B25"/>
  <c r="C25"/>
  <c r="D25"/>
  <c r="B26"/>
  <c r="C26"/>
  <c r="D26"/>
  <c r="B27"/>
  <c r="C27"/>
  <c r="D27"/>
  <c r="B28"/>
  <c r="C28"/>
  <c r="D28"/>
  <c r="B29"/>
  <c r="C29"/>
  <c r="D29"/>
  <c r="B30"/>
  <c r="C30"/>
  <c r="D30"/>
  <c r="B31"/>
  <c r="C31"/>
  <c r="D31"/>
  <c r="D3" i="22"/>
  <c r="C3"/>
  <c r="D3" i="26"/>
  <c r="C3"/>
  <c r="B3"/>
  <c r="D3" i="24"/>
  <c r="C3"/>
  <c r="B3"/>
  <c r="B4" i="16"/>
  <c r="C4"/>
  <c r="D4"/>
  <c r="B5"/>
  <c r="C5"/>
  <c r="D5"/>
  <c r="B6"/>
  <c r="C6"/>
  <c r="D6"/>
  <c r="B7"/>
  <c r="C7"/>
  <c r="D7"/>
  <c r="B8"/>
  <c r="C8"/>
  <c r="D8"/>
  <c r="B9"/>
  <c r="C9"/>
  <c r="D9"/>
  <c r="B10"/>
  <c r="C10"/>
  <c r="D10"/>
  <c r="B11"/>
  <c r="C11"/>
  <c r="D11"/>
  <c r="B12"/>
  <c r="C12"/>
  <c r="D12"/>
  <c r="B13"/>
  <c r="C13"/>
  <c r="D13"/>
  <c r="B14"/>
  <c r="C14"/>
  <c r="D14"/>
  <c r="B15"/>
  <c r="C15"/>
  <c r="D15"/>
  <c r="B16"/>
  <c r="C16"/>
  <c r="D16"/>
  <c r="B17"/>
  <c r="C17"/>
  <c r="D17"/>
  <c r="B18"/>
  <c r="C18"/>
  <c r="D18"/>
  <c r="B19"/>
  <c r="C19"/>
  <c r="D19"/>
  <c r="B20"/>
  <c r="C20"/>
  <c r="D20"/>
  <c r="B21"/>
  <c r="C21"/>
  <c r="D21"/>
  <c r="B22"/>
  <c r="C22"/>
  <c r="D22"/>
  <c r="B23"/>
  <c r="C23"/>
  <c r="D23"/>
  <c r="B24"/>
  <c r="C24"/>
  <c r="D24"/>
  <c r="B25"/>
  <c r="C25"/>
  <c r="D25"/>
  <c r="B26"/>
  <c r="C26"/>
  <c r="D26"/>
  <c r="B27"/>
  <c r="C27"/>
  <c r="D27"/>
  <c r="B28"/>
  <c r="C28"/>
  <c r="D28"/>
  <c r="B4" i="17"/>
  <c r="C4"/>
  <c r="D4"/>
  <c r="B5"/>
  <c r="C5"/>
  <c r="D5"/>
  <c r="B6"/>
  <c r="C6"/>
  <c r="D6"/>
  <c r="B7"/>
  <c r="C7"/>
  <c r="D7"/>
  <c r="B8"/>
  <c r="C8"/>
  <c r="D8"/>
  <c r="B9"/>
  <c r="C9"/>
  <c r="D9"/>
  <c r="B10"/>
  <c r="C10"/>
  <c r="D10"/>
  <c r="B11"/>
  <c r="C11"/>
  <c r="D11"/>
  <c r="B12"/>
  <c r="C12"/>
  <c r="D12"/>
  <c r="B13"/>
  <c r="C13"/>
  <c r="D13"/>
  <c r="B14"/>
  <c r="C14"/>
  <c r="D14"/>
  <c r="B15"/>
  <c r="C15"/>
  <c r="D15"/>
  <c r="B16"/>
  <c r="C16"/>
  <c r="D16"/>
  <c r="B17"/>
  <c r="C17"/>
  <c r="D17"/>
  <c r="B18"/>
  <c r="C18"/>
  <c r="D18"/>
  <c r="B19"/>
  <c r="C19"/>
  <c r="D19"/>
  <c r="B20"/>
  <c r="C20"/>
  <c r="D20"/>
  <c r="B21"/>
  <c r="C21"/>
  <c r="D21"/>
  <c r="B22"/>
  <c r="C22"/>
  <c r="D22"/>
  <c r="B23"/>
  <c r="C23"/>
  <c r="D23"/>
  <c r="B24"/>
  <c r="C24"/>
  <c r="D24"/>
  <c r="B25"/>
  <c r="C25"/>
  <c r="D25"/>
  <c r="B26"/>
  <c r="C26"/>
  <c r="D26"/>
  <c r="B27"/>
  <c r="C27"/>
  <c r="D27"/>
  <c r="B28"/>
  <c r="C28"/>
  <c r="D28"/>
  <c r="B4" i="19"/>
  <c r="C4"/>
  <c r="D4"/>
  <c r="B5"/>
  <c r="C5"/>
  <c r="D5"/>
  <c r="B6"/>
  <c r="C6"/>
  <c r="D6"/>
  <c r="B7"/>
  <c r="C7"/>
  <c r="D7"/>
  <c r="B8"/>
  <c r="C8"/>
  <c r="D8"/>
  <c r="B9"/>
  <c r="C9"/>
  <c r="D9"/>
  <c r="B10"/>
  <c r="C10"/>
  <c r="D10"/>
  <c r="B11"/>
  <c r="C11"/>
  <c r="D11"/>
  <c r="B12"/>
  <c r="C12"/>
  <c r="D12"/>
  <c r="B13"/>
  <c r="C13"/>
  <c r="D13"/>
  <c r="B14"/>
  <c r="C14"/>
  <c r="D14"/>
  <c r="B15"/>
  <c r="C15"/>
  <c r="D15"/>
  <c r="B16"/>
  <c r="C16"/>
  <c r="D16"/>
  <c r="B17"/>
  <c r="C17"/>
  <c r="D17"/>
  <c r="B18"/>
  <c r="C18"/>
  <c r="D18"/>
  <c r="B19"/>
  <c r="C19"/>
  <c r="D19"/>
  <c r="B20"/>
  <c r="C20"/>
  <c r="D20"/>
  <c r="B21"/>
  <c r="C21"/>
  <c r="D21"/>
  <c r="B22"/>
  <c r="C22"/>
  <c r="D22"/>
  <c r="B23"/>
  <c r="C23"/>
  <c r="D23"/>
  <c r="B24"/>
  <c r="C24"/>
  <c r="D24"/>
  <c r="B25"/>
  <c r="C25"/>
  <c r="D25"/>
  <c r="B26"/>
  <c r="C26"/>
  <c r="D26"/>
  <c r="B27"/>
  <c r="C27"/>
  <c r="D27"/>
  <c r="B28"/>
  <c r="C28"/>
  <c r="D28"/>
  <c r="B4" i="20"/>
  <c r="C4"/>
  <c r="D4"/>
  <c r="B5"/>
  <c r="C5"/>
  <c r="D5"/>
  <c r="B6"/>
  <c r="C6"/>
  <c r="D6"/>
  <c r="B7"/>
  <c r="C7"/>
  <c r="D7"/>
  <c r="B8"/>
  <c r="C8"/>
  <c r="D8"/>
  <c r="B9"/>
  <c r="C9"/>
  <c r="D9"/>
  <c r="B10"/>
  <c r="C10"/>
  <c r="D10"/>
  <c r="B11"/>
  <c r="C11"/>
  <c r="D11"/>
  <c r="B12"/>
  <c r="C12"/>
  <c r="D12"/>
  <c r="B13"/>
  <c r="C13"/>
  <c r="D13"/>
  <c r="B14"/>
  <c r="C14"/>
  <c r="D14"/>
  <c r="B15"/>
  <c r="C15"/>
  <c r="D15"/>
  <c r="B16"/>
  <c r="C16"/>
  <c r="D16"/>
  <c r="B17"/>
  <c r="C17"/>
  <c r="D17"/>
  <c r="B18"/>
  <c r="C18"/>
  <c r="D18"/>
  <c r="B19"/>
  <c r="C19"/>
  <c r="D19"/>
  <c r="B20"/>
  <c r="C20"/>
  <c r="D20"/>
  <c r="B21"/>
  <c r="C21"/>
  <c r="D21"/>
  <c r="B22"/>
  <c r="C22"/>
  <c r="D22"/>
  <c r="B23"/>
  <c r="C23"/>
  <c r="D23"/>
  <c r="B24"/>
  <c r="C24"/>
  <c r="D24"/>
  <c r="B25"/>
  <c r="C25"/>
  <c r="D25"/>
  <c r="B26"/>
  <c r="C26"/>
  <c r="D26"/>
  <c r="B27"/>
  <c r="C27"/>
  <c r="D27"/>
  <c r="B28"/>
  <c r="C28"/>
  <c r="D28"/>
  <c r="B4" i="21"/>
  <c r="C4"/>
  <c r="D4"/>
  <c r="B5"/>
  <c r="C5"/>
  <c r="D5"/>
  <c r="B6"/>
  <c r="C6"/>
  <c r="D6"/>
  <c r="B7"/>
  <c r="C7"/>
  <c r="D7"/>
  <c r="B8"/>
  <c r="C8"/>
  <c r="D8"/>
  <c r="B9"/>
  <c r="C9"/>
  <c r="D9"/>
  <c r="B10"/>
  <c r="C10"/>
  <c r="D10"/>
  <c r="B11"/>
  <c r="C11"/>
  <c r="D11"/>
  <c r="B12"/>
  <c r="C12"/>
  <c r="D12"/>
  <c r="B13"/>
  <c r="C13"/>
  <c r="D13"/>
  <c r="B14"/>
  <c r="C14"/>
  <c r="D14"/>
  <c r="B15"/>
  <c r="C15"/>
  <c r="D15"/>
  <c r="B16"/>
  <c r="C16"/>
  <c r="D16"/>
  <c r="B17"/>
  <c r="C17"/>
  <c r="D17"/>
  <c r="B18"/>
  <c r="C18"/>
  <c r="D18"/>
  <c r="B19"/>
  <c r="C19"/>
  <c r="D19"/>
  <c r="B20"/>
  <c r="C20"/>
  <c r="D20"/>
  <c r="B21"/>
  <c r="C21"/>
  <c r="D21"/>
  <c r="B22"/>
  <c r="C22"/>
  <c r="D22"/>
  <c r="B23"/>
  <c r="C23"/>
  <c r="D23"/>
  <c r="B24"/>
  <c r="C24"/>
  <c r="D24"/>
  <c r="B25"/>
  <c r="C25"/>
  <c r="D25"/>
  <c r="B26"/>
  <c r="C26"/>
  <c r="D26"/>
  <c r="B27"/>
  <c r="C27"/>
  <c r="D27"/>
  <c r="B28"/>
  <c r="C28"/>
  <c r="D28"/>
  <c r="B4" i="18"/>
  <c r="C4"/>
  <c r="D4"/>
  <c r="B5"/>
  <c r="C5"/>
  <c r="D5"/>
  <c r="B6"/>
  <c r="C6"/>
  <c r="D6"/>
  <c r="B7"/>
  <c r="C7"/>
  <c r="D7"/>
  <c r="B8"/>
  <c r="C8"/>
  <c r="D8"/>
  <c r="B9"/>
  <c r="C9"/>
  <c r="D9"/>
  <c r="B10"/>
  <c r="C10"/>
  <c r="D10"/>
  <c r="B11"/>
  <c r="C11"/>
  <c r="D11"/>
  <c r="B12"/>
  <c r="C12"/>
  <c r="D12"/>
  <c r="B13"/>
  <c r="C13"/>
  <c r="D13"/>
  <c r="B14"/>
  <c r="C14"/>
  <c r="D14"/>
  <c r="B15"/>
  <c r="C15"/>
  <c r="D15"/>
  <c r="B16"/>
  <c r="C16"/>
  <c r="D16"/>
  <c r="B17"/>
  <c r="C17"/>
  <c r="D17"/>
  <c r="B18"/>
  <c r="C18"/>
  <c r="D18"/>
  <c r="B19"/>
  <c r="C19"/>
  <c r="D19"/>
  <c r="B20"/>
  <c r="C20"/>
  <c r="D20"/>
  <c r="B21"/>
  <c r="C21"/>
  <c r="D21"/>
  <c r="B22"/>
  <c r="C22"/>
  <c r="D22"/>
  <c r="B23"/>
  <c r="C23"/>
  <c r="D23"/>
  <c r="B24"/>
  <c r="C24"/>
  <c r="D24"/>
  <c r="B25"/>
  <c r="C25"/>
  <c r="D25"/>
  <c r="B26"/>
  <c r="C26"/>
  <c r="D26"/>
  <c r="B27"/>
  <c r="C27"/>
  <c r="D27"/>
  <c r="B28"/>
  <c r="C28"/>
  <c r="D28"/>
  <c r="D3" i="16"/>
  <c r="C3"/>
  <c r="B3"/>
  <c r="D3" i="17"/>
  <c r="C3"/>
  <c r="B3"/>
  <c r="D3" i="19"/>
  <c r="C3"/>
  <c r="B3"/>
  <c r="D3" i="20"/>
  <c r="C3"/>
  <c r="B3"/>
  <c r="D3" i="21"/>
  <c r="C3"/>
  <c r="B3"/>
  <c r="D3" i="18"/>
  <c r="C3"/>
  <c r="B3"/>
  <c r="B4" i="15"/>
  <c r="C4"/>
  <c r="D4"/>
  <c r="B5"/>
  <c r="C5"/>
  <c r="D5"/>
  <c r="B6"/>
  <c r="C6"/>
  <c r="D6"/>
  <c r="B7"/>
  <c r="C7"/>
  <c r="D7"/>
  <c r="B8"/>
  <c r="C8"/>
  <c r="D8"/>
  <c r="B9"/>
  <c r="C9"/>
  <c r="D9"/>
  <c r="B10"/>
  <c r="C10"/>
  <c r="D10"/>
  <c r="B11"/>
  <c r="C11"/>
  <c r="D11"/>
  <c r="B12"/>
  <c r="C12"/>
  <c r="D12"/>
  <c r="B13"/>
  <c r="C13"/>
  <c r="D13"/>
  <c r="B14"/>
  <c r="C14"/>
  <c r="D14"/>
  <c r="B15"/>
  <c r="C15"/>
  <c r="D15"/>
  <c r="B16"/>
  <c r="C16"/>
  <c r="D16"/>
  <c r="B17"/>
  <c r="C17"/>
  <c r="D17"/>
  <c r="B18"/>
  <c r="C18"/>
  <c r="D18"/>
  <c r="B19"/>
  <c r="C19"/>
  <c r="D19"/>
  <c r="B20"/>
  <c r="C20"/>
  <c r="D20"/>
  <c r="B21"/>
  <c r="C21"/>
  <c r="D21"/>
  <c r="B22"/>
  <c r="C22"/>
  <c r="D22"/>
  <c r="B23"/>
  <c r="C23"/>
  <c r="D23"/>
  <c r="B24"/>
  <c r="C24"/>
  <c r="D24"/>
  <c r="B25"/>
  <c r="C25"/>
  <c r="D25"/>
  <c r="B26"/>
  <c r="C26"/>
  <c r="D26"/>
  <c r="B27"/>
  <c r="C27"/>
  <c r="D27"/>
  <c r="B28"/>
  <c r="C28"/>
  <c r="D28"/>
  <c r="D3"/>
  <c r="C3"/>
  <c r="B3"/>
  <c r="B4" i="14"/>
  <c r="C4"/>
  <c r="D4"/>
  <c r="B5"/>
  <c r="C5"/>
  <c r="D5"/>
  <c r="B6"/>
  <c r="C6"/>
  <c r="D6"/>
  <c r="B7"/>
  <c r="C7"/>
  <c r="D7"/>
  <c r="B8"/>
  <c r="C8"/>
  <c r="D8"/>
  <c r="B9"/>
  <c r="C9"/>
  <c r="D9"/>
  <c r="B10"/>
  <c r="C10"/>
  <c r="D10"/>
  <c r="B11"/>
  <c r="C11"/>
  <c r="D11"/>
  <c r="B12"/>
  <c r="C12"/>
  <c r="D12"/>
  <c r="B13"/>
  <c r="C13"/>
  <c r="D13"/>
  <c r="B14"/>
  <c r="C14"/>
  <c r="D14"/>
  <c r="B15"/>
  <c r="C15"/>
  <c r="D15"/>
  <c r="B16"/>
  <c r="C16"/>
  <c r="D16"/>
  <c r="B17"/>
  <c r="C17"/>
  <c r="D17"/>
  <c r="B18"/>
  <c r="C18"/>
  <c r="D18"/>
  <c r="B19"/>
  <c r="C19"/>
  <c r="D19"/>
  <c r="B20"/>
  <c r="C20"/>
  <c r="D20"/>
  <c r="B21"/>
  <c r="C21"/>
  <c r="D21"/>
  <c r="B22"/>
  <c r="C22"/>
  <c r="D22"/>
  <c r="B23"/>
  <c r="C23"/>
  <c r="D23"/>
  <c r="B24"/>
  <c r="C24"/>
  <c r="D24"/>
  <c r="B25"/>
  <c r="C25"/>
  <c r="D25"/>
  <c r="B26"/>
  <c r="C26"/>
  <c r="D26"/>
  <c r="D3"/>
  <c r="C3"/>
  <c r="B3"/>
  <c r="B4" i="13"/>
  <c r="C4"/>
  <c r="D4"/>
  <c r="B5"/>
  <c r="C5"/>
  <c r="D5"/>
  <c r="B6"/>
  <c r="C6"/>
  <c r="D6"/>
  <c r="B7"/>
  <c r="C7"/>
  <c r="D7"/>
  <c r="B8"/>
  <c r="C8"/>
  <c r="D8"/>
  <c r="B9"/>
  <c r="C9"/>
  <c r="D9"/>
  <c r="B10"/>
  <c r="C10"/>
  <c r="D10"/>
  <c r="B11"/>
  <c r="C11"/>
  <c r="D11"/>
  <c r="B12"/>
  <c r="C12"/>
  <c r="D12"/>
  <c r="B13"/>
  <c r="C13"/>
  <c r="D13"/>
  <c r="B14"/>
  <c r="C14"/>
  <c r="D14"/>
  <c r="B15"/>
  <c r="C15"/>
  <c r="D15"/>
  <c r="B16"/>
  <c r="C16"/>
  <c r="D16"/>
  <c r="B17"/>
  <c r="C17"/>
  <c r="D17"/>
  <c r="B18"/>
  <c r="C18"/>
  <c r="D18"/>
  <c r="B19"/>
  <c r="C19"/>
  <c r="D19"/>
  <c r="B20"/>
  <c r="C20"/>
  <c r="D20"/>
  <c r="B21"/>
  <c r="C21"/>
  <c r="D21"/>
  <c r="B22"/>
  <c r="C22"/>
  <c r="D22"/>
  <c r="B23"/>
  <c r="C23"/>
  <c r="D23"/>
  <c r="B24"/>
  <c r="C24"/>
  <c r="D24"/>
  <c r="B25"/>
  <c r="C25"/>
  <c r="D25"/>
  <c r="B26"/>
  <c r="C26"/>
  <c r="D26"/>
  <c r="B27"/>
  <c r="C27"/>
  <c r="D27"/>
  <c r="B28"/>
  <c r="C28"/>
  <c r="D28"/>
  <c r="B29"/>
  <c r="C29"/>
  <c r="D29"/>
  <c r="D3"/>
  <c r="C3"/>
  <c r="B3"/>
  <c r="B4" i="12"/>
  <c r="C4"/>
  <c r="D4"/>
  <c r="B5"/>
  <c r="C5"/>
  <c r="D5"/>
  <c r="B6"/>
  <c r="C6"/>
  <c r="D6"/>
  <c r="B7"/>
  <c r="C7"/>
  <c r="D7"/>
  <c r="B8"/>
  <c r="C8"/>
  <c r="D8"/>
  <c r="B9"/>
  <c r="C9"/>
  <c r="D9"/>
  <c r="B10"/>
  <c r="C10"/>
  <c r="D10"/>
  <c r="B11"/>
  <c r="C11"/>
  <c r="D11"/>
  <c r="B12"/>
  <c r="C12"/>
  <c r="D12"/>
  <c r="B13"/>
  <c r="C13"/>
  <c r="D13"/>
  <c r="B14"/>
  <c r="C14"/>
  <c r="D14"/>
  <c r="B15"/>
  <c r="C15"/>
  <c r="D15"/>
  <c r="B16"/>
  <c r="C16"/>
  <c r="D16"/>
  <c r="B17"/>
  <c r="C17"/>
  <c r="D17"/>
  <c r="B18"/>
  <c r="C18"/>
  <c r="D18"/>
  <c r="B19"/>
  <c r="C19"/>
  <c r="D19"/>
  <c r="B20"/>
  <c r="C20"/>
  <c r="D20"/>
  <c r="B21"/>
  <c r="C21"/>
  <c r="D21"/>
  <c r="B22"/>
  <c r="C22"/>
  <c r="D22"/>
  <c r="B23"/>
  <c r="C23"/>
  <c r="D23"/>
  <c r="B24"/>
  <c r="C24"/>
  <c r="D24"/>
  <c r="B25"/>
  <c r="C25"/>
  <c r="D25"/>
  <c r="B26"/>
  <c r="C26"/>
  <c r="D26"/>
  <c r="D3"/>
  <c r="C3"/>
  <c r="B3"/>
  <c r="B4" i="11"/>
  <c r="C4"/>
  <c r="D4"/>
  <c r="B5"/>
  <c r="C5"/>
  <c r="D5"/>
  <c r="B6"/>
  <c r="C6"/>
  <c r="D6"/>
  <c r="B7"/>
  <c r="C7"/>
  <c r="D7"/>
  <c r="B8"/>
  <c r="C8"/>
  <c r="D8"/>
  <c r="B9"/>
  <c r="C9"/>
  <c r="D9"/>
  <c r="B10"/>
  <c r="C10"/>
  <c r="D10"/>
  <c r="B11"/>
  <c r="C11"/>
  <c r="D11"/>
  <c r="B12"/>
  <c r="C12"/>
  <c r="D12"/>
  <c r="B13"/>
  <c r="C13"/>
  <c r="D13"/>
  <c r="B14"/>
  <c r="C14"/>
  <c r="D14"/>
  <c r="B15"/>
  <c r="C15"/>
  <c r="D15"/>
  <c r="B16"/>
  <c r="C16"/>
  <c r="D16"/>
  <c r="B17"/>
  <c r="C17"/>
  <c r="D17"/>
  <c r="B18"/>
  <c r="C18"/>
  <c r="D18"/>
  <c r="B19"/>
  <c r="C19"/>
  <c r="D19"/>
  <c r="B20"/>
  <c r="C20"/>
  <c r="D20"/>
  <c r="B21"/>
  <c r="C21"/>
  <c r="D21"/>
  <c r="B22"/>
  <c r="C22"/>
  <c r="D22"/>
  <c r="B23"/>
  <c r="C23"/>
  <c r="D23"/>
  <c r="B24"/>
  <c r="C24"/>
  <c r="D24"/>
  <c r="B25"/>
  <c r="C25"/>
  <c r="D25"/>
  <c r="B26"/>
  <c r="C26"/>
  <c r="D26"/>
  <c r="D3"/>
  <c r="C3"/>
  <c r="B3"/>
  <c r="B3" i="10"/>
  <c r="B4"/>
  <c r="C4"/>
  <c r="D4"/>
  <c r="B5"/>
  <c r="C5"/>
  <c r="D5"/>
  <c r="B6"/>
  <c r="C6"/>
  <c r="D6"/>
  <c r="B7"/>
  <c r="C7"/>
  <c r="D7"/>
  <c r="B8"/>
  <c r="C8"/>
  <c r="D8"/>
  <c r="B9"/>
  <c r="C9"/>
  <c r="D9"/>
  <c r="B10"/>
  <c r="C10"/>
  <c r="D10"/>
  <c r="B11"/>
  <c r="C11"/>
  <c r="D11"/>
  <c r="B12"/>
  <c r="C12"/>
  <c r="D12"/>
  <c r="B13"/>
  <c r="C13"/>
  <c r="D13"/>
  <c r="B14"/>
  <c r="C14"/>
  <c r="D14"/>
  <c r="B15"/>
  <c r="C15"/>
  <c r="D15"/>
  <c r="B16"/>
  <c r="C16"/>
  <c r="D16"/>
  <c r="B17"/>
  <c r="C17"/>
  <c r="D17"/>
  <c r="B18"/>
  <c r="C18"/>
  <c r="D18"/>
  <c r="B19"/>
  <c r="C19"/>
  <c r="D19"/>
  <c r="B20"/>
  <c r="C20"/>
  <c r="D20"/>
  <c r="B21"/>
  <c r="C21"/>
  <c r="D21"/>
  <c r="B22"/>
  <c r="C22"/>
  <c r="D22"/>
  <c r="B23"/>
  <c r="C23"/>
  <c r="D23"/>
  <c r="B24"/>
  <c r="C24"/>
  <c r="D24"/>
  <c r="B25"/>
  <c r="C25"/>
  <c r="D25"/>
  <c r="D3"/>
  <c r="C3"/>
  <c r="C55" i="1"/>
  <c r="J55" s="1"/>
  <c r="C58"/>
  <c r="J58" s="1"/>
  <c r="C59"/>
  <c r="J59" s="1"/>
  <c r="C56"/>
  <c r="J56" s="1"/>
  <c r="C60"/>
  <c r="J60" s="1"/>
  <c r="C57"/>
  <c r="B57" s="1"/>
  <c r="C61"/>
  <c r="C26"/>
  <c r="J26" s="1"/>
  <c r="C28"/>
  <c r="J28" s="1"/>
  <c r="C27"/>
  <c r="B27" s="1"/>
  <c r="C29"/>
  <c r="C30"/>
  <c r="B30" s="1"/>
  <c r="C31"/>
  <c r="C32"/>
  <c r="B32" s="1"/>
  <c r="C33"/>
  <c r="C35"/>
  <c r="B35" s="1"/>
  <c r="C36"/>
  <c r="C37"/>
  <c r="B37" s="1"/>
  <c r="C38"/>
  <c r="C39"/>
  <c r="B39" s="1"/>
  <c r="C40"/>
  <c r="C41"/>
  <c r="B41" s="1"/>
  <c r="C42"/>
  <c r="C43"/>
  <c r="B43" s="1"/>
  <c r="C44"/>
  <c r="C45"/>
  <c r="B45" s="1"/>
  <c r="C46"/>
  <c r="C47"/>
  <c r="B47" s="1"/>
  <c r="C48"/>
  <c r="C49"/>
  <c r="B49" s="1"/>
  <c r="C50"/>
  <c r="C51"/>
  <c r="B51" s="1"/>
  <c r="C52"/>
  <c r="C53"/>
  <c r="B53" s="1"/>
  <c r="C54"/>
  <c r="C379"/>
  <c r="J379" s="1"/>
  <c r="C381"/>
  <c r="J381" s="1"/>
  <c r="C378"/>
  <c r="B378" s="1"/>
  <c r="C380"/>
  <c r="B380" s="1"/>
  <c r="C382"/>
  <c r="B382" s="1"/>
  <c r="C349"/>
  <c r="J349" s="1"/>
  <c r="C350"/>
  <c r="J350" s="1"/>
  <c r="C351"/>
  <c r="J351" s="1"/>
  <c r="C352"/>
  <c r="J352" s="1"/>
  <c r="C353"/>
  <c r="J353" s="1"/>
  <c r="C321"/>
  <c r="J321" s="1"/>
  <c r="C322"/>
  <c r="J322" s="1"/>
  <c r="C323"/>
  <c r="J323" s="1"/>
  <c r="C324"/>
  <c r="J324" s="1"/>
  <c r="C319"/>
  <c r="B319" s="1"/>
  <c r="C320"/>
  <c r="B320" s="1"/>
  <c r="C271"/>
  <c r="B271" s="1"/>
  <c r="C191"/>
  <c r="C193"/>
  <c r="B193" s="1"/>
  <c r="C195"/>
  <c r="C192"/>
  <c r="J192" s="1"/>
  <c r="C194"/>
  <c r="J194" s="1"/>
  <c r="C170"/>
  <c r="J170" s="1"/>
  <c r="C144"/>
  <c r="C146"/>
  <c r="B146" s="1"/>
  <c r="C145"/>
  <c r="J145" s="1"/>
  <c r="B407" l="1"/>
  <c r="J407"/>
  <c r="B405"/>
  <c r="J405"/>
  <c r="B406"/>
  <c r="J406"/>
  <c r="J271"/>
  <c r="J39"/>
  <c r="J382"/>
  <c r="J378"/>
  <c r="J319"/>
  <c r="B144"/>
  <c r="J144"/>
  <c r="B195"/>
  <c r="J195"/>
  <c r="B54"/>
  <c r="J54"/>
  <c r="B50"/>
  <c r="J50"/>
  <c r="B46"/>
  <c r="J46"/>
  <c r="B42"/>
  <c r="J42"/>
  <c r="B38"/>
  <c r="J38"/>
  <c r="B33"/>
  <c r="J33"/>
  <c r="B191"/>
  <c r="J191"/>
  <c r="B52"/>
  <c r="J52"/>
  <c r="B48"/>
  <c r="J48"/>
  <c r="B44"/>
  <c r="J44"/>
  <c r="B40"/>
  <c r="J40"/>
  <c r="B36"/>
  <c r="J36"/>
  <c r="B31"/>
  <c r="J31"/>
  <c r="B29"/>
  <c r="J29"/>
  <c r="B61"/>
  <c r="J61"/>
  <c r="J380"/>
  <c r="J320"/>
  <c r="J193"/>
  <c r="J146"/>
  <c r="J57"/>
  <c r="J53"/>
  <c r="J51"/>
  <c r="J49"/>
  <c r="J47"/>
  <c r="J45"/>
  <c r="J43"/>
  <c r="J41"/>
  <c r="J37"/>
  <c r="J35"/>
  <c r="J32"/>
  <c r="J30"/>
  <c r="J27"/>
  <c r="B59"/>
  <c r="B55"/>
  <c r="B60"/>
  <c r="B58"/>
  <c r="B56"/>
  <c r="B145"/>
  <c r="B194"/>
  <c r="B324"/>
  <c r="B322"/>
  <c r="B353"/>
  <c r="B351"/>
  <c r="B349"/>
  <c r="B192"/>
  <c r="B323"/>
  <c r="B321"/>
  <c r="B352"/>
  <c r="B350"/>
  <c r="B28"/>
  <c r="B26"/>
  <c r="B381"/>
  <c r="B379"/>
  <c r="B170"/>
  <c r="C71" i="8"/>
  <c r="D71"/>
  <c r="E71"/>
  <c r="F71"/>
  <c r="C72"/>
  <c r="D72"/>
  <c r="E72"/>
  <c r="F72"/>
  <c r="C73"/>
  <c r="D73"/>
  <c r="E73"/>
  <c r="F73"/>
  <c r="C74"/>
  <c r="D74"/>
  <c r="E74"/>
  <c r="F74"/>
  <c r="C75"/>
  <c r="D75"/>
  <c r="E75"/>
  <c r="F75"/>
  <c r="C76"/>
  <c r="D76"/>
  <c r="E76"/>
  <c r="F76"/>
  <c r="C77"/>
  <c r="D77"/>
  <c r="E77"/>
  <c r="F77"/>
  <c r="C78"/>
  <c r="D78"/>
  <c r="E78"/>
  <c r="F78"/>
  <c r="C69"/>
  <c r="D69"/>
  <c r="E69"/>
  <c r="F69"/>
  <c r="C70"/>
  <c r="D70"/>
  <c r="E70"/>
  <c r="F70"/>
  <c r="C67"/>
  <c r="D67"/>
  <c r="E67"/>
  <c r="F67"/>
  <c r="C68"/>
  <c r="D68"/>
  <c r="E68"/>
  <c r="F68"/>
  <c r="C58"/>
  <c r="D58"/>
  <c r="E58"/>
  <c r="F58"/>
  <c r="C59"/>
  <c r="D59"/>
  <c r="E59"/>
  <c r="F59"/>
  <c r="C60"/>
  <c r="D60"/>
  <c r="E60"/>
  <c r="F60"/>
  <c r="C61"/>
  <c r="D61"/>
  <c r="E61"/>
  <c r="F61"/>
  <c r="C62"/>
  <c r="D62"/>
  <c r="E62"/>
  <c r="F62"/>
  <c r="C63"/>
  <c r="D63"/>
  <c r="E63"/>
  <c r="F63"/>
  <c r="C64"/>
  <c r="D64"/>
  <c r="E64"/>
  <c r="F64"/>
  <c r="C65"/>
  <c r="D65"/>
  <c r="E65"/>
  <c r="F65"/>
  <c r="C66"/>
  <c r="D66"/>
  <c r="E66"/>
  <c r="F66"/>
  <c r="C55"/>
  <c r="D55"/>
  <c r="E55"/>
  <c r="F55"/>
  <c r="C56"/>
  <c r="D56"/>
  <c r="E56"/>
  <c r="F56"/>
  <c r="C57"/>
  <c r="D57"/>
  <c r="E57"/>
  <c r="F57"/>
  <c r="C46"/>
  <c r="D46"/>
  <c r="E46"/>
  <c r="F46"/>
  <c r="C47"/>
  <c r="D47"/>
  <c r="E47"/>
  <c r="F47"/>
  <c r="C48"/>
  <c r="D48"/>
  <c r="E48"/>
  <c r="F48"/>
  <c r="C49"/>
  <c r="D49"/>
  <c r="E49"/>
  <c r="F49"/>
  <c r="C50"/>
  <c r="D50"/>
  <c r="E50"/>
  <c r="F50"/>
  <c r="C51"/>
  <c r="D51"/>
  <c r="E51"/>
  <c r="F51"/>
  <c r="C52"/>
  <c r="D52"/>
  <c r="E52"/>
  <c r="F52"/>
  <c r="C53"/>
  <c r="D53"/>
  <c r="E53"/>
  <c r="F53"/>
  <c r="C54"/>
  <c r="D54"/>
  <c r="E54"/>
  <c r="F54"/>
  <c r="C36"/>
  <c r="D36"/>
  <c r="E36"/>
  <c r="F36"/>
  <c r="C37"/>
  <c r="D37"/>
  <c r="E37"/>
  <c r="F37"/>
  <c r="C38"/>
  <c r="D38"/>
  <c r="E38"/>
  <c r="F38"/>
  <c r="C39"/>
  <c r="D39"/>
  <c r="E39"/>
  <c r="F39"/>
  <c r="C40"/>
  <c r="D40"/>
  <c r="E40"/>
  <c r="F40"/>
  <c r="C41"/>
  <c r="D41"/>
  <c r="E41"/>
  <c r="F41"/>
  <c r="C42"/>
  <c r="D42"/>
  <c r="E42"/>
  <c r="F42"/>
  <c r="C43"/>
  <c r="D43"/>
  <c r="E43"/>
  <c r="F43"/>
  <c r="C44"/>
  <c r="D44"/>
  <c r="E44"/>
  <c r="F44"/>
  <c r="C45"/>
  <c r="D45"/>
  <c r="E45"/>
  <c r="F45"/>
  <c r="F27"/>
  <c r="F28"/>
  <c r="F29"/>
  <c r="F30"/>
  <c r="F31"/>
  <c r="F32"/>
  <c r="F33"/>
  <c r="F34"/>
  <c r="F35"/>
  <c r="F26"/>
  <c r="C31"/>
  <c r="D31"/>
  <c r="E31"/>
  <c r="E53" i="9" l="1"/>
  <c r="D53"/>
  <c r="C53"/>
  <c r="E52"/>
  <c r="D52"/>
  <c r="C52"/>
  <c r="E51"/>
  <c r="D51"/>
  <c r="C51"/>
  <c r="E50"/>
  <c r="D50"/>
  <c r="C50"/>
  <c r="E49"/>
  <c r="D49"/>
  <c r="C49"/>
  <c r="E48"/>
  <c r="D48"/>
  <c r="C48"/>
  <c r="E47"/>
  <c r="D47"/>
  <c r="C47"/>
  <c r="E46"/>
  <c r="D46"/>
  <c r="C46"/>
  <c r="E45"/>
  <c r="D45"/>
  <c r="C45"/>
  <c r="E44"/>
  <c r="D44"/>
  <c r="C44"/>
  <c r="E43"/>
  <c r="D43"/>
  <c r="C43"/>
  <c r="E42"/>
  <c r="D42"/>
  <c r="C42"/>
  <c r="E41"/>
  <c r="D41"/>
  <c r="C41"/>
  <c r="E40"/>
  <c r="D40"/>
  <c r="C40"/>
  <c r="E39"/>
  <c r="D39"/>
  <c r="C39"/>
  <c r="E38"/>
  <c r="D38"/>
  <c r="C38"/>
  <c r="E37"/>
  <c r="D37"/>
  <c r="C37"/>
  <c r="E36"/>
  <c r="D36"/>
  <c r="C36"/>
  <c r="E35"/>
  <c r="D35"/>
  <c r="C35"/>
  <c r="E34"/>
  <c r="D34"/>
  <c r="C34"/>
  <c r="E33"/>
  <c r="D33"/>
  <c r="C33"/>
  <c r="E32"/>
  <c r="D32"/>
  <c r="C32"/>
  <c r="E31"/>
  <c r="D31"/>
  <c r="C31"/>
  <c r="E30"/>
  <c r="D30"/>
  <c r="C30"/>
  <c r="E29"/>
  <c r="D29"/>
  <c r="C29"/>
  <c r="E28"/>
  <c r="D28"/>
  <c r="C28"/>
  <c r="E27"/>
  <c r="D27"/>
  <c r="C27"/>
  <c r="E26"/>
  <c r="D26"/>
  <c r="C26"/>
  <c r="E25"/>
  <c r="D25"/>
  <c r="C25"/>
  <c r="E24"/>
  <c r="D24"/>
  <c r="C24"/>
  <c r="E23"/>
  <c r="D23"/>
  <c r="C23"/>
  <c r="E22"/>
  <c r="D22"/>
  <c r="C22"/>
  <c r="E21"/>
  <c r="D21"/>
  <c r="C21"/>
  <c r="E20"/>
  <c r="D20"/>
  <c r="C20"/>
  <c r="E19"/>
  <c r="D19"/>
  <c r="C19"/>
  <c r="E18"/>
  <c r="D18"/>
  <c r="C18"/>
  <c r="E17"/>
  <c r="D17"/>
  <c r="C17"/>
  <c r="E16"/>
  <c r="D16"/>
  <c r="C16"/>
  <c r="E15"/>
  <c r="D15"/>
  <c r="C15"/>
  <c r="E14"/>
  <c r="D14"/>
  <c r="C14"/>
  <c r="E13"/>
  <c r="D13"/>
  <c r="C13"/>
  <c r="E12"/>
  <c r="D12"/>
  <c r="C12"/>
  <c r="E11"/>
  <c r="D11"/>
  <c r="C11"/>
  <c r="E10"/>
  <c r="D10"/>
  <c r="C10"/>
  <c r="E9"/>
  <c r="D9"/>
  <c r="C9"/>
  <c r="E8"/>
  <c r="D8"/>
  <c r="C8"/>
  <c r="E7"/>
  <c r="D7"/>
  <c r="C7"/>
  <c r="E6"/>
  <c r="D6"/>
  <c r="C6"/>
  <c r="E5"/>
  <c r="D5"/>
  <c r="C5"/>
  <c r="E4"/>
  <c r="D4"/>
  <c r="C4"/>
  <c r="G4" i="7" l="1"/>
  <c r="G4" i="6"/>
  <c r="C221" i="1"/>
  <c r="C169"/>
  <c r="J169" s="1"/>
  <c r="G4" i="5"/>
  <c r="G4" i="4"/>
  <c r="C4" i="3"/>
  <c r="D4"/>
  <c r="E4"/>
  <c r="C5"/>
  <c r="D5"/>
  <c r="E5"/>
  <c r="C6"/>
  <c r="D6"/>
  <c r="E6"/>
  <c r="C7"/>
  <c r="D7"/>
  <c r="E7"/>
  <c r="C8"/>
  <c r="D8"/>
  <c r="E8"/>
  <c r="C9"/>
  <c r="D9"/>
  <c r="E9"/>
  <c r="C10"/>
  <c r="D10"/>
  <c r="E10"/>
  <c r="C11"/>
  <c r="D11"/>
  <c r="E11"/>
  <c r="C12"/>
  <c r="D12"/>
  <c r="E12"/>
  <c r="C13"/>
  <c r="D13"/>
  <c r="E13"/>
  <c r="C14"/>
  <c r="D14"/>
  <c r="E14"/>
  <c r="C15"/>
  <c r="D15"/>
  <c r="E15"/>
  <c r="C16"/>
  <c r="D16"/>
  <c r="E16"/>
  <c r="C17"/>
  <c r="D17"/>
  <c r="E17"/>
  <c r="C18"/>
  <c r="D18"/>
  <c r="E18"/>
  <c r="C19"/>
  <c r="D19"/>
  <c r="E19"/>
  <c r="C20"/>
  <c r="D20"/>
  <c r="E20"/>
  <c r="C21"/>
  <c r="D21"/>
  <c r="E21"/>
  <c r="C22"/>
  <c r="D22"/>
  <c r="E22"/>
  <c r="C23"/>
  <c r="D23"/>
  <c r="E23"/>
  <c r="C24"/>
  <c r="D24"/>
  <c r="E24"/>
  <c r="C25"/>
  <c r="D25"/>
  <c r="E25"/>
  <c r="C26"/>
  <c r="D26"/>
  <c r="E26"/>
  <c r="C27"/>
  <c r="D27"/>
  <c r="E27"/>
  <c r="C28"/>
  <c r="D28"/>
  <c r="E28"/>
  <c r="C29"/>
  <c r="D29"/>
  <c r="E29"/>
  <c r="C30"/>
  <c r="D30"/>
  <c r="E30"/>
  <c r="C31"/>
  <c r="D31"/>
  <c r="E31"/>
  <c r="C32"/>
  <c r="D32"/>
  <c r="E32"/>
  <c r="C33"/>
  <c r="D33"/>
  <c r="E33"/>
  <c r="C34"/>
  <c r="D34"/>
  <c r="E34"/>
  <c r="C35"/>
  <c r="D35"/>
  <c r="E35"/>
  <c r="C36"/>
  <c r="D36"/>
  <c r="E36"/>
  <c r="C37"/>
  <c r="D37"/>
  <c r="E37"/>
  <c r="C38"/>
  <c r="D38"/>
  <c r="E38"/>
  <c r="C39"/>
  <c r="D39"/>
  <c r="E39"/>
  <c r="E40"/>
  <c r="C41"/>
  <c r="D41"/>
  <c r="E41"/>
  <c r="C42"/>
  <c r="D42"/>
  <c r="E42"/>
  <c r="C43"/>
  <c r="D43"/>
  <c r="E43"/>
  <c r="C44"/>
  <c r="D44"/>
  <c r="E44"/>
  <c r="C45"/>
  <c r="D45"/>
  <c r="E45"/>
  <c r="C46"/>
  <c r="D46"/>
  <c r="E46"/>
  <c r="C47"/>
  <c r="D47"/>
  <c r="E47"/>
  <c r="C48"/>
  <c r="D48"/>
  <c r="E48"/>
  <c r="C49"/>
  <c r="D49"/>
  <c r="E49"/>
  <c r="C50"/>
  <c r="D50"/>
  <c r="E50"/>
  <c r="C51"/>
  <c r="D51"/>
  <c r="E51"/>
  <c r="C52"/>
  <c r="D52"/>
  <c r="E52"/>
  <c r="C53"/>
  <c r="D53"/>
  <c r="E53"/>
  <c r="C54"/>
  <c r="D54"/>
  <c r="E54"/>
  <c r="C55"/>
  <c r="D55"/>
  <c r="E55"/>
  <c r="C56"/>
  <c r="D56"/>
  <c r="E56"/>
  <c r="C57"/>
  <c r="D57"/>
  <c r="E57"/>
  <c r="C58"/>
  <c r="D58"/>
  <c r="E58"/>
  <c r="C59"/>
  <c r="D59"/>
  <c r="E59"/>
  <c r="C60"/>
  <c r="D60"/>
  <c r="E60"/>
  <c r="C61"/>
  <c r="D61"/>
  <c r="E61"/>
  <c r="C62"/>
  <c r="D62"/>
  <c r="E62"/>
  <c r="C63"/>
  <c r="D63"/>
  <c r="E63"/>
  <c r="C64"/>
  <c r="D64"/>
  <c r="E64"/>
  <c r="C65"/>
  <c r="D65"/>
  <c r="E65"/>
  <c r="C66"/>
  <c r="D66"/>
  <c r="E66"/>
  <c r="C67"/>
  <c r="D67"/>
  <c r="E67"/>
  <c r="C68"/>
  <c r="D68"/>
  <c r="E68"/>
  <c r="C69"/>
  <c r="D69"/>
  <c r="E69"/>
  <c r="D70"/>
  <c r="E70"/>
  <c r="C71"/>
  <c r="D71"/>
  <c r="E71"/>
  <c r="C72"/>
  <c r="D72"/>
  <c r="E72"/>
  <c r="C73"/>
  <c r="D73"/>
  <c r="E73"/>
  <c r="C74"/>
  <c r="D74"/>
  <c r="E74"/>
  <c r="C75"/>
  <c r="D75"/>
  <c r="E75"/>
  <c r="C76"/>
  <c r="D76"/>
  <c r="E76"/>
  <c r="C77"/>
  <c r="D77"/>
  <c r="E77"/>
  <c r="C78"/>
  <c r="D78"/>
  <c r="E78"/>
  <c r="C79"/>
  <c r="D79"/>
  <c r="E79"/>
  <c r="C80"/>
  <c r="D80"/>
  <c r="E80"/>
  <c r="C81"/>
  <c r="D81"/>
  <c r="E81"/>
  <c r="C82"/>
  <c r="D82"/>
  <c r="E82"/>
  <c r="C83"/>
  <c r="D83"/>
  <c r="E83"/>
  <c r="D84"/>
  <c r="E84"/>
  <c r="C85"/>
  <c r="D85"/>
  <c r="E85"/>
  <c r="C86"/>
  <c r="D86"/>
  <c r="E86"/>
  <c r="C87"/>
  <c r="D87"/>
  <c r="E87"/>
  <c r="C88"/>
  <c r="D88"/>
  <c r="E88"/>
  <c r="C89"/>
  <c r="D89"/>
  <c r="E89"/>
  <c r="C90"/>
  <c r="D90"/>
  <c r="E90"/>
  <c r="C91"/>
  <c r="D91"/>
  <c r="E91"/>
  <c r="C92"/>
  <c r="D92"/>
  <c r="E92"/>
  <c r="C93"/>
  <c r="D93"/>
  <c r="E93"/>
  <c r="C94"/>
  <c r="D94"/>
  <c r="E94"/>
  <c r="C95"/>
  <c r="D95"/>
  <c r="E95"/>
  <c r="C96"/>
  <c r="D96"/>
  <c r="E96"/>
  <c r="C97"/>
  <c r="D97"/>
  <c r="E97"/>
  <c r="C98"/>
  <c r="D98"/>
  <c r="E98"/>
  <c r="C99"/>
  <c r="D99"/>
  <c r="E99"/>
  <c r="C100"/>
  <c r="D100"/>
  <c r="E100"/>
  <c r="C101"/>
  <c r="D101"/>
  <c r="E101"/>
  <c r="C102"/>
  <c r="D102"/>
  <c r="E102"/>
  <c r="E3"/>
  <c r="D3"/>
  <c r="C3"/>
  <c r="E4" i="2"/>
  <c r="E5"/>
  <c r="E6"/>
  <c r="E7"/>
  <c r="E8"/>
  <c r="E9"/>
  <c r="E10"/>
  <c r="E11"/>
  <c r="E12"/>
  <c r="E13"/>
  <c r="E14"/>
  <c r="E15"/>
  <c r="E16"/>
  <c r="E17"/>
  <c r="E18"/>
  <c r="E19"/>
  <c r="E20"/>
  <c r="E21"/>
  <c r="E22"/>
  <c r="E23"/>
  <c r="E24"/>
  <c r="E25"/>
  <c r="E26"/>
  <c r="E27"/>
  <c r="E28"/>
  <c r="E29"/>
  <c r="E30"/>
  <c r="E31"/>
  <c r="E32"/>
  <c r="E33"/>
  <c r="E34"/>
  <c r="E35"/>
  <c r="E36"/>
  <c r="E37"/>
  <c r="E38"/>
  <c r="E39"/>
  <c r="E40"/>
  <c r="E41"/>
  <c r="E42"/>
  <c r="E43"/>
  <c r="E44"/>
  <c r="E45"/>
  <c r="E46"/>
  <c r="E47"/>
  <c r="E48"/>
  <c r="E49"/>
  <c r="E50"/>
  <c r="E51"/>
  <c r="E52"/>
  <c r="E53"/>
  <c r="E54"/>
  <c r="E55"/>
  <c r="E56"/>
  <c r="E57"/>
  <c r="E58"/>
  <c r="E59"/>
  <c r="E60"/>
  <c r="E61"/>
  <c r="E62"/>
  <c r="E63"/>
  <c r="E64"/>
  <c r="E65"/>
  <c r="E66"/>
  <c r="E67"/>
  <c r="E68"/>
  <c r="E69"/>
  <c r="E70"/>
  <c r="E71"/>
  <c r="E72"/>
  <c r="E73"/>
  <c r="E74"/>
  <c r="E75"/>
  <c r="E76"/>
  <c r="E77"/>
  <c r="E78"/>
  <c r="E79"/>
  <c r="E80"/>
  <c r="E81"/>
  <c r="E82"/>
  <c r="E83"/>
  <c r="E84"/>
  <c r="E85"/>
  <c r="E86"/>
  <c r="E87"/>
  <c r="E88"/>
  <c r="E89"/>
  <c r="E90"/>
  <c r="E91"/>
  <c r="E92"/>
  <c r="E93"/>
  <c r="E94"/>
  <c r="E95"/>
  <c r="E96"/>
  <c r="E97"/>
  <c r="E98"/>
  <c r="E99"/>
  <c r="E100"/>
  <c r="E101"/>
  <c r="E102"/>
  <c r="D4"/>
  <c r="D5"/>
  <c r="D6"/>
  <c r="D7"/>
  <c r="D8"/>
  <c r="D9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37"/>
  <c r="D38"/>
  <c r="D39"/>
  <c r="D40"/>
  <c r="D41"/>
  <c r="D42"/>
  <c r="D43"/>
  <c r="D44"/>
  <c r="D45"/>
  <c r="D46"/>
  <c r="D47"/>
  <c r="D48"/>
  <c r="D49"/>
  <c r="D50"/>
  <c r="D51"/>
  <c r="D52"/>
  <c r="D53"/>
  <c r="D54"/>
  <c r="D55"/>
  <c r="D56"/>
  <c r="D57"/>
  <c r="D58"/>
  <c r="D59"/>
  <c r="D60"/>
  <c r="D61"/>
  <c r="D62"/>
  <c r="D63"/>
  <c r="D64"/>
  <c r="D65"/>
  <c r="D66"/>
  <c r="D67"/>
  <c r="D68"/>
  <c r="D69"/>
  <c r="D70"/>
  <c r="D71"/>
  <c r="D72"/>
  <c r="D73"/>
  <c r="D74"/>
  <c r="D75"/>
  <c r="D76"/>
  <c r="D77"/>
  <c r="D78"/>
  <c r="D79"/>
  <c r="D80"/>
  <c r="D82"/>
  <c r="D83"/>
  <c r="D84"/>
  <c r="D85"/>
  <c r="D86"/>
  <c r="D87"/>
  <c r="D88"/>
  <c r="D89"/>
  <c r="D90"/>
  <c r="D91"/>
  <c r="D92"/>
  <c r="D93"/>
  <c r="D94"/>
  <c r="D95"/>
  <c r="D97"/>
  <c r="D98"/>
  <c r="D99"/>
  <c r="D100"/>
  <c r="D101"/>
  <c r="D102"/>
  <c r="C4"/>
  <c r="C5"/>
  <c r="C6"/>
  <c r="C7"/>
  <c r="C8"/>
  <c r="C9"/>
  <c r="C10"/>
  <c r="C11"/>
  <c r="C12"/>
  <c r="C13"/>
  <c r="C14"/>
  <c r="C15"/>
  <c r="C16"/>
  <c r="C17"/>
  <c r="C19"/>
  <c r="C20"/>
  <c r="C21"/>
  <c r="C22"/>
  <c r="C23"/>
  <c r="C24"/>
  <c r="C25"/>
  <c r="C27"/>
  <c r="C28"/>
  <c r="C29"/>
  <c r="C30"/>
  <c r="C32"/>
  <c r="C33"/>
  <c r="C34"/>
  <c r="C35"/>
  <c r="C36"/>
  <c r="C37"/>
  <c r="C38"/>
  <c r="C39"/>
  <c r="C40"/>
  <c r="C41"/>
  <c r="C42"/>
  <c r="C43"/>
  <c r="C44"/>
  <c r="C45"/>
  <c r="C46"/>
  <c r="C48"/>
  <c r="C49"/>
  <c r="C50"/>
  <c r="C51"/>
  <c r="C52"/>
  <c r="C54"/>
  <c r="C55"/>
  <c r="C56"/>
  <c r="C57"/>
  <c r="C58"/>
  <c r="C59"/>
  <c r="C60"/>
  <c r="C61"/>
  <c r="C62"/>
  <c r="C63"/>
  <c r="C64"/>
  <c r="C65"/>
  <c r="C66"/>
  <c r="C67"/>
  <c r="C68"/>
  <c r="C69"/>
  <c r="C70"/>
  <c r="C71"/>
  <c r="C72"/>
  <c r="C73"/>
  <c r="C74"/>
  <c r="C75"/>
  <c r="C76"/>
  <c r="C77"/>
  <c r="C78"/>
  <c r="C79"/>
  <c r="C80"/>
  <c r="C82"/>
  <c r="C83"/>
  <c r="C84"/>
  <c r="C85"/>
  <c r="C86"/>
  <c r="C87"/>
  <c r="C88"/>
  <c r="C89"/>
  <c r="C90"/>
  <c r="C91"/>
  <c r="C93"/>
  <c r="C94"/>
  <c r="C95"/>
  <c r="C97"/>
  <c r="C98"/>
  <c r="C99"/>
  <c r="C100"/>
  <c r="C101"/>
  <c r="C102"/>
  <c r="E3"/>
  <c r="D3"/>
  <c r="C3"/>
  <c r="C168" i="1"/>
  <c r="J168" s="1"/>
  <c r="C5" i="4"/>
  <c r="C294" i="1"/>
  <c r="C295"/>
  <c r="J295" s="1"/>
  <c r="C244"/>
  <c r="C245"/>
  <c r="J245" s="1"/>
  <c r="C246"/>
  <c r="C269"/>
  <c r="C270"/>
  <c r="J270" s="1"/>
  <c r="C219"/>
  <c r="C119"/>
  <c r="B219" l="1"/>
  <c r="J219"/>
  <c r="B269"/>
  <c r="J269"/>
  <c r="B119"/>
  <c r="J119"/>
  <c r="B246"/>
  <c r="J246"/>
  <c r="B244"/>
  <c r="J244"/>
  <c r="B294"/>
  <c r="J294"/>
  <c r="B221"/>
  <c r="J221"/>
  <c r="B295"/>
  <c r="B169"/>
  <c r="B168"/>
  <c r="B245"/>
  <c r="B270"/>
  <c r="C54" i="9"/>
  <c r="D54"/>
  <c r="E54"/>
  <c r="C55"/>
  <c r="D55"/>
  <c r="E55"/>
  <c r="C56"/>
  <c r="D56"/>
  <c r="E56"/>
  <c r="C57"/>
  <c r="D57"/>
  <c r="E57"/>
  <c r="C58"/>
  <c r="D58"/>
  <c r="E58"/>
  <c r="C59"/>
  <c r="D59"/>
  <c r="E59"/>
  <c r="C60"/>
  <c r="D60"/>
  <c r="E60"/>
  <c r="C61"/>
  <c r="D61"/>
  <c r="E61"/>
  <c r="C62"/>
  <c r="D62"/>
  <c r="E62"/>
  <c r="C63"/>
  <c r="D63"/>
  <c r="E63"/>
  <c r="C64"/>
  <c r="D64"/>
  <c r="E64"/>
  <c r="C65"/>
  <c r="D65"/>
  <c r="E65"/>
  <c r="C66"/>
  <c r="D66"/>
  <c r="E66"/>
  <c r="C67"/>
  <c r="D67"/>
  <c r="E67"/>
  <c r="C68"/>
  <c r="D68"/>
  <c r="E68"/>
  <c r="C69"/>
  <c r="D69"/>
  <c r="E69"/>
  <c r="C70"/>
  <c r="D70"/>
  <c r="E70"/>
  <c r="C71"/>
  <c r="D71"/>
  <c r="E71"/>
  <c r="C72"/>
  <c r="D72"/>
  <c r="E72"/>
  <c r="C73"/>
  <c r="D73"/>
  <c r="E73"/>
  <c r="C74"/>
  <c r="D74"/>
  <c r="E74"/>
  <c r="C75"/>
  <c r="D75"/>
  <c r="E75"/>
  <c r="C76"/>
  <c r="D76"/>
  <c r="E76"/>
  <c r="C77"/>
  <c r="D77"/>
  <c r="E77"/>
  <c r="C78"/>
  <c r="D78"/>
  <c r="E78"/>
  <c r="C79"/>
  <c r="D79"/>
  <c r="E79"/>
  <c r="C80"/>
  <c r="D80"/>
  <c r="E80"/>
  <c r="C81"/>
  <c r="D81"/>
  <c r="E81"/>
  <c r="C82"/>
  <c r="D82"/>
  <c r="E82"/>
  <c r="C83"/>
  <c r="D83"/>
  <c r="E83"/>
  <c r="C84"/>
  <c r="D84"/>
  <c r="E84"/>
  <c r="C85"/>
  <c r="D85"/>
  <c r="E85"/>
  <c r="C86"/>
  <c r="D86"/>
  <c r="E86"/>
  <c r="C87"/>
  <c r="D87"/>
  <c r="E87"/>
  <c r="C88"/>
  <c r="D88"/>
  <c r="E88"/>
  <c r="C89"/>
  <c r="D89"/>
  <c r="E89"/>
  <c r="C90"/>
  <c r="D90"/>
  <c r="E90"/>
  <c r="C91"/>
  <c r="D91"/>
  <c r="E91"/>
  <c r="C92"/>
  <c r="D92"/>
  <c r="E92"/>
  <c r="C93"/>
  <c r="D93"/>
  <c r="E93"/>
  <c r="C94"/>
  <c r="D94"/>
  <c r="E94"/>
  <c r="C95"/>
  <c r="D95"/>
  <c r="E95"/>
  <c r="C96"/>
  <c r="D96"/>
  <c r="E96"/>
  <c r="C97"/>
  <c r="D97"/>
  <c r="E97"/>
  <c r="C98"/>
  <c r="D98"/>
  <c r="E98"/>
  <c r="C99"/>
  <c r="D99"/>
  <c r="E99"/>
  <c r="C100"/>
  <c r="D100"/>
  <c r="E100"/>
  <c r="C101"/>
  <c r="D101"/>
  <c r="E101"/>
  <c r="C102"/>
  <c r="D102"/>
  <c r="E102"/>
  <c r="C103"/>
  <c r="D103"/>
  <c r="E103"/>
  <c r="C4" i="8"/>
  <c r="D4"/>
  <c r="E4"/>
  <c r="C5"/>
  <c r="D5"/>
  <c r="E5"/>
  <c r="C6"/>
  <c r="D6"/>
  <c r="E6"/>
  <c r="C7"/>
  <c r="D7"/>
  <c r="E7"/>
  <c r="C8"/>
  <c r="D8"/>
  <c r="E8"/>
  <c r="C9"/>
  <c r="D9"/>
  <c r="E9"/>
  <c r="C10"/>
  <c r="D10"/>
  <c r="E10"/>
  <c r="C11"/>
  <c r="D11"/>
  <c r="E11"/>
  <c r="C12"/>
  <c r="D12"/>
  <c r="E12"/>
  <c r="C15"/>
  <c r="D15"/>
  <c r="E15"/>
  <c r="C16"/>
  <c r="D16"/>
  <c r="E16"/>
  <c r="C17"/>
  <c r="D17"/>
  <c r="E17"/>
  <c r="C18"/>
  <c r="D18"/>
  <c r="E18"/>
  <c r="C19"/>
  <c r="D19"/>
  <c r="E19"/>
  <c r="C20"/>
  <c r="D20"/>
  <c r="E20"/>
  <c r="C21"/>
  <c r="D21"/>
  <c r="E21"/>
  <c r="C22"/>
  <c r="D22"/>
  <c r="E22"/>
  <c r="C23"/>
  <c r="D23"/>
  <c r="E23"/>
  <c r="C24"/>
  <c r="D24"/>
  <c r="E24"/>
  <c r="C26"/>
  <c r="D26"/>
  <c r="E26"/>
  <c r="C27"/>
  <c r="D27"/>
  <c r="E27"/>
  <c r="C28"/>
  <c r="D28"/>
  <c r="E28"/>
  <c r="C29"/>
  <c r="D29"/>
  <c r="E29"/>
  <c r="C30"/>
  <c r="D30"/>
  <c r="E30"/>
  <c r="C32"/>
  <c r="D32"/>
  <c r="E32"/>
  <c r="C33"/>
  <c r="D33"/>
  <c r="E33"/>
  <c r="C34"/>
  <c r="D34"/>
  <c r="E34"/>
  <c r="C35"/>
  <c r="D35"/>
  <c r="E35"/>
  <c r="E3"/>
  <c r="D3"/>
  <c r="C3"/>
  <c r="C5" i="7"/>
  <c r="D5"/>
  <c r="E5"/>
  <c r="C6"/>
  <c r="D6"/>
  <c r="E6"/>
  <c r="C7"/>
  <c r="D7"/>
  <c r="E7"/>
  <c r="C8"/>
  <c r="D8"/>
  <c r="E8"/>
  <c r="C9"/>
  <c r="D9"/>
  <c r="E9"/>
  <c r="C10"/>
  <c r="D10"/>
  <c r="E10"/>
  <c r="C11"/>
  <c r="D11"/>
  <c r="E11"/>
  <c r="C12"/>
  <c r="D12"/>
  <c r="E12"/>
  <c r="C13"/>
  <c r="D13"/>
  <c r="E13"/>
  <c r="C14"/>
  <c r="D14"/>
  <c r="E14"/>
  <c r="C15"/>
  <c r="D15"/>
  <c r="E15"/>
  <c r="C16"/>
  <c r="D16"/>
  <c r="E16"/>
  <c r="C17"/>
  <c r="D17"/>
  <c r="E17"/>
  <c r="C18"/>
  <c r="D18"/>
  <c r="E18"/>
  <c r="C19"/>
  <c r="D19"/>
  <c r="E19"/>
  <c r="C20"/>
  <c r="D20"/>
  <c r="E20"/>
  <c r="C21"/>
  <c r="D21"/>
  <c r="E21"/>
  <c r="C22"/>
  <c r="D22"/>
  <c r="E22"/>
  <c r="C23"/>
  <c r="D23"/>
  <c r="E23"/>
  <c r="C24"/>
  <c r="D24"/>
  <c r="E24"/>
  <c r="C25"/>
  <c r="D25"/>
  <c r="E25"/>
  <c r="C26"/>
  <c r="D26"/>
  <c r="E26"/>
  <c r="C27"/>
  <c r="D27"/>
  <c r="E27"/>
  <c r="C28"/>
  <c r="D28"/>
  <c r="E28"/>
  <c r="C29"/>
  <c r="D29"/>
  <c r="E29"/>
  <c r="C30"/>
  <c r="D30"/>
  <c r="E30"/>
  <c r="C31"/>
  <c r="D31"/>
  <c r="E31"/>
  <c r="C32"/>
  <c r="D32"/>
  <c r="E32"/>
  <c r="C33"/>
  <c r="D33"/>
  <c r="E33"/>
  <c r="C34"/>
  <c r="D34"/>
  <c r="E34"/>
  <c r="C35"/>
  <c r="D35"/>
  <c r="E35"/>
  <c r="C36"/>
  <c r="D36"/>
  <c r="E36"/>
  <c r="C37"/>
  <c r="D37"/>
  <c r="E37"/>
  <c r="C38"/>
  <c r="D38"/>
  <c r="E38"/>
  <c r="C39"/>
  <c r="D39"/>
  <c r="E39"/>
  <c r="C40"/>
  <c r="D40"/>
  <c r="E40"/>
  <c r="C41"/>
  <c r="D41"/>
  <c r="E41"/>
  <c r="C42"/>
  <c r="D42"/>
  <c r="E42"/>
  <c r="C43"/>
  <c r="D43"/>
  <c r="E43"/>
  <c r="C44"/>
  <c r="D44"/>
  <c r="E44"/>
  <c r="C45"/>
  <c r="D45"/>
  <c r="E45"/>
  <c r="C46"/>
  <c r="D46"/>
  <c r="E46"/>
  <c r="C47"/>
  <c r="D47"/>
  <c r="E47"/>
  <c r="C48"/>
  <c r="D48"/>
  <c r="E48"/>
  <c r="C49"/>
  <c r="D49"/>
  <c r="E49"/>
  <c r="C50"/>
  <c r="D50"/>
  <c r="E50"/>
  <c r="C51"/>
  <c r="D51"/>
  <c r="E51"/>
  <c r="C52"/>
  <c r="D52"/>
  <c r="E52"/>
  <c r="C53"/>
  <c r="D53"/>
  <c r="E53"/>
  <c r="C54"/>
  <c r="D54"/>
  <c r="E54"/>
  <c r="C55"/>
  <c r="D55"/>
  <c r="E55"/>
  <c r="C56"/>
  <c r="D56"/>
  <c r="E56"/>
  <c r="C57"/>
  <c r="D57"/>
  <c r="E57"/>
  <c r="C58"/>
  <c r="D58"/>
  <c r="E58"/>
  <c r="C59"/>
  <c r="D59"/>
  <c r="E59"/>
  <c r="C60"/>
  <c r="D60"/>
  <c r="E60"/>
  <c r="C61"/>
  <c r="D61"/>
  <c r="E61"/>
  <c r="C62"/>
  <c r="D62"/>
  <c r="E62"/>
  <c r="C63"/>
  <c r="D63"/>
  <c r="E63"/>
  <c r="C64"/>
  <c r="D64"/>
  <c r="E64"/>
  <c r="C65"/>
  <c r="D65"/>
  <c r="E65"/>
  <c r="C66"/>
  <c r="D66"/>
  <c r="E66"/>
  <c r="C67"/>
  <c r="D67"/>
  <c r="E67"/>
  <c r="C68"/>
  <c r="D68"/>
  <c r="E68"/>
  <c r="C69"/>
  <c r="D69"/>
  <c r="E69"/>
  <c r="C70"/>
  <c r="D70"/>
  <c r="E70"/>
  <c r="C71"/>
  <c r="D71"/>
  <c r="E71"/>
  <c r="C72"/>
  <c r="D72"/>
  <c r="E72"/>
  <c r="C73"/>
  <c r="D73"/>
  <c r="E73"/>
  <c r="C74"/>
  <c r="D74"/>
  <c r="E74"/>
  <c r="C75"/>
  <c r="D75"/>
  <c r="E75"/>
  <c r="C76"/>
  <c r="D76"/>
  <c r="E76"/>
  <c r="C77"/>
  <c r="D77"/>
  <c r="E77"/>
  <c r="C78"/>
  <c r="D78"/>
  <c r="E78"/>
  <c r="C79"/>
  <c r="D79"/>
  <c r="E79"/>
  <c r="C80"/>
  <c r="D80"/>
  <c r="E80"/>
  <c r="C81"/>
  <c r="D81"/>
  <c r="E81"/>
  <c r="C82"/>
  <c r="D82"/>
  <c r="E82"/>
  <c r="C83"/>
  <c r="D83"/>
  <c r="E83"/>
  <c r="C84"/>
  <c r="D84"/>
  <c r="E84"/>
  <c r="C85"/>
  <c r="D85"/>
  <c r="E85"/>
  <c r="C86"/>
  <c r="D86"/>
  <c r="E86"/>
  <c r="C87"/>
  <c r="D87"/>
  <c r="E87"/>
  <c r="C88"/>
  <c r="D88"/>
  <c r="E88"/>
  <c r="C89"/>
  <c r="D89"/>
  <c r="E89"/>
  <c r="C90"/>
  <c r="D90"/>
  <c r="E90"/>
  <c r="C91"/>
  <c r="D91"/>
  <c r="E91"/>
  <c r="C92"/>
  <c r="D92"/>
  <c r="E92"/>
  <c r="C93"/>
  <c r="D93"/>
  <c r="E93"/>
  <c r="C94"/>
  <c r="D94"/>
  <c r="E94"/>
  <c r="C95"/>
  <c r="D95"/>
  <c r="E95"/>
  <c r="C96"/>
  <c r="D96"/>
  <c r="E96"/>
  <c r="C97"/>
  <c r="D97"/>
  <c r="E97"/>
  <c r="C98"/>
  <c r="D98"/>
  <c r="E98"/>
  <c r="C99"/>
  <c r="D99"/>
  <c r="E99"/>
  <c r="C100"/>
  <c r="D100"/>
  <c r="E100"/>
  <c r="C101"/>
  <c r="D101"/>
  <c r="E101"/>
  <c r="C102"/>
  <c r="D102"/>
  <c r="E102"/>
  <c r="C103"/>
  <c r="D103"/>
  <c r="E103"/>
  <c r="E4"/>
  <c r="D4"/>
  <c r="C4"/>
  <c r="C5" i="5"/>
  <c r="D5"/>
  <c r="E5"/>
  <c r="C6"/>
  <c r="D6"/>
  <c r="E6"/>
  <c r="C7"/>
  <c r="D7"/>
  <c r="E7"/>
  <c r="C8"/>
  <c r="D8"/>
  <c r="E8"/>
  <c r="C9"/>
  <c r="D9"/>
  <c r="E9"/>
  <c r="C10"/>
  <c r="D10"/>
  <c r="E10"/>
  <c r="C11"/>
  <c r="D11"/>
  <c r="E11"/>
  <c r="C12"/>
  <c r="D12"/>
  <c r="E12"/>
  <c r="C13"/>
  <c r="D13"/>
  <c r="E13"/>
  <c r="C14"/>
  <c r="D14"/>
  <c r="E14"/>
  <c r="C15"/>
  <c r="D15"/>
  <c r="E15"/>
  <c r="C16"/>
  <c r="D16"/>
  <c r="E16"/>
  <c r="C17"/>
  <c r="D17"/>
  <c r="E17"/>
  <c r="C18"/>
  <c r="D18"/>
  <c r="E18"/>
  <c r="C19"/>
  <c r="D19"/>
  <c r="E19"/>
  <c r="C20"/>
  <c r="D20"/>
  <c r="E20"/>
  <c r="C21"/>
  <c r="D21"/>
  <c r="E21"/>
  <c r="C22"/>
  <c r="D22"/>
  <c r="E22"/>
  <c r="C23"/>
  <c r="D23"/>
  <c r="E23"/>
  <c r="C24"/>
  <c r="D24"/>
  <c r="E24"/>
  <c r="C25"/>
  <c r="D25"/>
  <c r="E25"/>
  <c r="C26"/>
  <c r="D26"/>
  <c r="E26"/>
  <c r="C27"/>
  <c r="D27"/>
  <c r="E27"/>
  <c r="C28"/>
  <c r="D28"/>
  <c r="E28"/>
  <c r="C29"/>
  <c r="D29"/>
  <c r="E29"/>
  <c r="C30"/>
  <c r="D30"/>
  <c r="E30"/>
  <c r="C31"/>
  <c r="D31"/>
  <c r="E31"/>
  <c r="C32"/>
  <c r="D32"/>
  <c r="E32"/>
  <c r="C33"/>
  <c r="D33"/>
  <c r="E33"/>
  <c r="C34"/>
  <c r="D34"/>
  <c r="E34"/>
  <c r="C35"/>
  <c r="D35"/>
  <c r="E35"/>
  <c r="C36"/>
  <c r="D36"/>
  <c r="E36"/>
  <c r="C37"/>
  <c r="D37"/>
  <c r="E37"/>
  <c r="C38"/>
  <c r="D38"/>
  <c r="E38"/>
  <c r="C39"/>
  <c r="D39"/>
  <c r="E39"/>
  <c r="C40"/>
  <c r="D40"/>
  <c r="E40"/>
  <c r="C41"/>
  <c r="D41"/>
  <c r="E41"/>
  <c r="C42"/>
  <c r="D42"/>
  <c r="E42"/>
  <c r="C43"/>
  <c r="D43"/>
  <c r="E43"/>
  <c r="C44"/>
  <c r="D44"/>
  <c r="E44"/>
  <c r="C45"/>
  <c r="D45"/>
  <c r="E45"/>
  <c r="C46"/>
  <c r="D46"/>
  <c r="E46"/>
  <c r="C47"/>
  <c r="D47"/>
  <c r="E47"/>
  <c r="C48"/>
  <c r="D48"/>
  <c r="E48"/>
  <c r="C49"/>
  <c r="D49"/>
  <c r="E49"/>
  <c r="C50"/>
  <c r="D50"/>
  <c r="E50"/>
  <c r="C51"/>
  <c r="D51"/>
  <c r="E51"/>
  <c r="C52"/>
  <c r="D52"/>
  <c r="E52"/>
  <c r="C53"/>
  <c r="D53"/>
  <c r="E53"/>
  <c r="C54"/>
  <c r="D54"/>
  <c r="E54"/>
  <c r="C55"/>
  <c r="D55"/>
  <c r="E55"/>
  <c r="C56"/>
  <c r="D56"/>
  <c r="E56"/>
  <c r="C57"/>
  <c r="D57"/>
  <c r="E57"/>
  <c r="C58"/>
  <c r="D58"/>
  <c r="E58"/>
  <c r="C59"/>
  <c r="D59"/>
  <c r="E59"/>
  <c r="C60"/>
  <c r="D60"/>
  <c r="E60"/>
  <c r="C61"/>
  <c r="D61"/>
  <c r="E61"/>
  <c r="C62"/>
  <c r="D62"/>
  <c r="E62"/>
  <c r="C63"/>
  <c r="D63"/>
  <c r="E63"/>
  <c r="C64"/>
  <c r="D64"/>
  <c r="E64"/>
  <c r="C65"/>
  <c r="D65"/>
  <c r="E65"/>
  <c r="C66"/>
  <c r="D66"/>
  <c r="E66"/>
  <c r="C67"/>
  <c r="D67"/>
  <c r="E67"/>
  <c r="C68"/>
  <c r="D68"/>
  <c r="E68"/>
  <c r="C69"/>
  <c r="D69"/>
  <c r="E69"/>
  <c r="C70"/>
  <c r="D70"/>
  <c r="E70"/>
  <c r="C71"/>
  <c r="D71"/>
  <c r="E71"/>
  <c r="C72"/>
  <c r="D72"/>
  <c r="E72"/>
  <c r="C73"/>
  <c r="D73"/>
  <c r="E73"/>
  <c r="C74"/>
  <c r="D74"/>
  <c r="E74"/>
  <c r="C75"/>
  <c r="D75"/>
  <c r="E75"/>
  <c r="C76"/>
  <c r="D76"/>
  <c r="E76"/>
  <c r="C77"/>
  <c r="D77"/>
  <c r="E77"/>
  <c r="C78"/>
  <c r="D78"/>
  <c r="E78"/>
  <c r="C79"/>
  <c r="D79"/>
  <c r="E79"/>
  <c r="C80"/>
  <c r="D80"/>
  <c r="E80"/>
  <c r="C81"/>
  <c r="D81"/>
  <c r="E81"/>
  <c r="C82"/>
  <c r="D82"/>
  <c r="E82"/>
  <c r="C83"/>
  <c r="D83"/>
  <c r="E83"/>
  <c r="C84"/>
  <c r="D84"/>
  <c r="E84"/>
  <c r="C85"/>
  <c r="D85"/>
  <c r="E85"/>
  <c r="C86"/>
  <c r="D86"/>
  <c r="E86"/>
  <c r="C87"/>
  <c r="D87"/>
  <c r="E87"/>
  <c r="C88"/>
  <c r="D88"/>
  <c r="E88"/>
  <c r="C89"/>
  <c r="D89"/>
  <c r="E89"/>
  <c r="C90"/>
  <c r="D90"/>
  <c r="E90"/>
  <c r="C91"/>
  <c r="D91"/>
  <c r="E91"/>
  <c r="C92"/>
  <c r="D92"/>
  <c r="E92"/>
  <c r="C93"/>
  <c r="D93"/>
  <c r="E93"/>
  <c r="C94"/>
  <c r="D94"/>
  <c r="E94"/>
  <c r="C95"/>
  <c r="D95"/>
  <c r="E95"/>
  <c r="C96"/>
  <c r="D96"/>
  <c r="E96"/>
  <c r="C97"/>
  <c r="D97"/>
  <c r="E97"/>
  <c r="C98"/>
  <c r="D98"/>
  <c r="E98"/>
  <c r="C99"/>
  <c r="D99"/>
  <c r="E99"/>
  <c r="C100"/>
  <c r="D100"/>
  <c r="E100"/>
  <c r="C101"/>
  <c r="D101"/>
  <c r="E101"/>
  <c r="C102"/>
  <c r="D102"/>
  <c r="E102"/>
  <c r="E4"/>
  <c r="D4"/>
  <c r="C4"/>
  <c r="C5" i="6" l="1"/>
  <c r="D5"/>
  <c r="E5"/>
  <c r="C6"/>
  <c r="D6"/>
  <c r="E6"/>
  <c r="C7"/>
  <c r="D7"/>
  <c r="E7"/>
  <c r="C8"/>
  <c r="D8"/>
  <c r="E8"/>
  <c r="C9"/>
  <c r="D9"/>
  <c r="E9"/>
  <c r="C10"/>
  <c r="D10"/>
  <c r="E10"/>
  <c r="C11"/>
  <c r="D11"/>
  <c r="E11"/>
  <c r="C12"/>
  <c r="D12"/>
  <c r="E12"/>
  <c r="C13"/>
  <c r="D13"/>
  <c r="E13"/>
  <c r="C14"/>
  <c r="D14"/>
  <c r="E14"/>
  <c r="C15"/>
  <c r="D15"/>
  <c r="E15"/>
  <c r="C16"/>
  <c r="D16"/>
  <c r="E16"/>
  <c r="C17"/>
  <c r="D17"/>
  <c r="E17"/>
  <c r="C18"/>
  <c r="D18"/>
  <c r="E18"/>
  <c r="C19"/>
  <c r="D19"/>
  <c r="E19"/>
  <c r="C20"/>
  <c r="D20"/>
  <c r="E20"/>
  <c r="C21"/>
  <c r="D21"/>
  <c r="E21"/>
  <c r="C22"/>
  <c r="D22"/>
  <c r="E22"/>
  <c r="C23"/>
  <c r="D23"/>
  <c r="E23"/>
  <c r="C24"/>
  <c r="D24"/>
  <c r="E24"/>
  <c r="C25"/>
  <c r="D25"/>
  <c r="E25"/>
  <c r="C26"/>
  <c r="D26"/>
  <c r="E26"/>
  <c r="C27"/>
  <c r="D27"/>
  <c r="E27"/>
  <c r="C28"/>
  <c r="D28"/>
  <c r="E28"/>
  <c r="C29"/>
  <c r="D29"/>
  <c r="E29"/>
  <c r="C30"/>
  <c r="D30"/>
  <c r="E30"/>
  <c r="C31"/>
  <c r="D31"/>
  <c r="E31"/>
  <c r="C32"/>
  <c r="D32"/>
  <c r="E32"/>
  <c r="C33"/>
  <c r="D33"/>
  <c r="E33"/>
  <c r="C34"/>
  <c r="D34"/>
  <c r="E34"/>
  <c r="C35"/>
  <c r="D35"/>
  <c r="E35"/>
  <c r="C36"/>
  <c r="D36"/>
  <c r="E36"/>
  <c r="C37"/>
  <c r="D37"/>
  <c r="E37"/>
  <c r="C38"/>
  <c r="D38"/>
  <c r="E38"/>
  <c r="C39"/>
  <c r="D39"/>
  <c r="E39"/>
  <c r="C40"/>
  <c r="D40"/>
  <c r="E40"/>
  <c r="C41"/>
  <c r="D41"/>
  <c r="E41"/>
  <c r="C42"/>
  <c r="D42"/>
  <c r="E42"/>
  <c r="C43"/>
  <c r="D43"/>
  <c r="E43"/>
  <c r="C44"/>
  <c r="D44"/>
  <c r="E44"/>
  <c r="C45"/>
  <c r="D45"/>
  <c r="E45"/>
  <c r="C46"/>
  <c r="D46"/>
  <c r="E46"/>
  <c r="C47"/>
  <c r="D47"/>
  <c r="E47"/>
  <c r="C48"/>
  <c r="D48"/>
  <c r="E48"/>
  <c r="C49"/>
  <c r="D49"/>
  <c r="E49"/>
  <c r="C50"/>
  <c r="D50"/>
  <c r="E50"/>
  <c r="C51"/>
  <c r="D51"/>
  <c r="E51"/>
  <c r="C52"/>
  <c r="D52"/>
  <c r="E52"/>
  <c r="C53"/>
  <c r="D53"/>
  <c r="E53"/>
  <c r="C54"/>
  <c r="D54"/>
  <c r="E54"/>
  <c r="C55"/>
  <c r="D55"/>
  <c r="E55"/>
  <c r="C56"/>
  <c r="D56"/>
  <c r="E56"/>
  <c r="C57"/>
  <c r="D57"/>
  <c r="E57"/>
  <c r="C58"/>
  <c r="D58"/>
  <c r="E58"/>
  <c r="C59"/>
  <c r="D59"/>
  <c r="E59"/>
  <c r="C60"/>
  <c r="D60"/>
  <c r="E60"/>
  <c r="C61"/>
  <c r="D61"/>
  <c r="E61"/>
  <c r="C62"/>
  <c r="D62"/>
  <c r="E62"/>
  <c r="C63"/>
  <c r="D63"/>
  <c r="E63"/>
  <c r="C64"/>
  <c r="D64"/>
  <c r="E64"/>
  <c r="C65"/>
  <c r="D65"/>
  <c r="E65"/>
  <c r="C66"/>
  <c r="D66"/>
  <c r="E66"/>
  <c r="C67"/>
  <c r="D67"/>
  <c r="E67"/>
  <c r="C68"/>
  <c r="D68"/>
  <c r="E68"/>
  <c r="C69"/>
  <c r="D69"/>
  <c r="E69"/>
  <c r="C70"/>
  <c r="D70"/>
  <c r="E70"/>
  <c r="C71"/>
  <c r="D71"/>
  <c r="E71"/>
  <c r="C72"/>
  <c r="D72"/>
  <c r="E72"/>
  <c r="C73"/>
  <c r="D73"/>
  <c r="E73"/>
  <c r="C74"/>
  <c r="D74"/>
  <c r="E74"/>
  <c r="C75"/>
  <c r="D75"/>
  <c r="E75"/>
  <c r="C76"/>
  <c r="D76"/>
  <c r="E76"/>
  <c r="C77"/>
  <c r="D77"/>
  <c r="E77"/>
  <c r="C78"/>
  <c r="D78"/>
  <c r="E78"/>
  <c r="C79"/>
  <c r="D79"/>
  <c r="E79"/>
  <c r="C80"/>
  <c r="D80"/>
  <c r="E80"/>
  <c r="C81"/>
  <c r="D81"/>
  <c r="E81"/>
  <c r="C82"/>
  <c r="D82"/>
  <c r="E82"/>
  <c r="C83"/>
  <c r="D83"/>
  <c r="E83"/>
  <c r="C84"/>
  <c r="D84"/>
  <c r="E84"/>
  <c r="C85"/>
  <c r="D85"/>
  <c r="E85"/>
  <c r="C86"/>
  <c r="D86"/>
  <c r="E86"/>
  <c r="C87"/>
  <c r="D87"/>
  <c r="E87"/>
  <c r="C88"/>
  <c r="D88"/>
  <c r="E88"/>
  <c r="C89"/>
  <c r="D89"/>
  <c r="E89"/>
  <c r="C90"/>
  <c r="D90"/>
  <c r="E90"/>
  <c r="C91"/>
  <c r="D91"/>
  <c r="E91"/>
  <c r="C92"/>
  <c r="D92"/>
  <c r="E92"/>
  <c r="C93"/>
  <c r="D93"/>
  <c r="E93"/>
  <c r="C94"/>
  <c r="D94"/>
  <c r="E94"/>
  <c r="C95"/>
  <c r="D95"/>
  <c r="E95"/>
  <c r="C96"/>
  <c r="D96"/>
  <c r="E96"/>
  <c r="C97"/>
  <c r="D97"/>
  <c r="E97"/>
  <c r="C98"/>
  <c r="D98"/>
  <c r="E98"/>
  <c r="C99"/>
  <c r="D99"/>
  <c r="E99"/>
  <c r="C100"/>
  <c r="D100"/>
  <c r="E100"/>
  <c r="C101"/>
  <c r="D101"/>
  <c r="E101"/>
  <c r="C102"/>
  <c r="D102"/>
  <c r="E102"/>
  <c r="C103"/>
  <c r="D103"/>
  <c r="E103"/>
  <c r="E4"/>
  <c r="D4"/>
  <c r="C4"/>
  <c r="D5" i="4"/>
  <c r="C6"/>
  <c r="D6"/>
  <c r="E5" l="1"/>
  <c r="E6"/>
  <c r="C7"/>
  <c r="D7"/>
  <c r="E7"/>
  <c r="C8"/>
  <c r="D8"/>
  <c r="E8"/>
  <c r="C9"/>
  <c r="D9"/>
  <c r="E9"/>
  <c r="C10"/>
  <c r="D10"/>
  <c r="E10"/>
  <c r="C11"/>
  <c r="D11"/>
  <c r="E11"/>
  <c r="C12"/>
  <c r="D12"/>
  <c r="E12"/>
  <c r="C13"/>
  <c r="D13"/>
  <c r="E13"/>
  <c r="C14"/>
  <c r="D14"/>
  <c r="E14"/>
  <c r="C15"/>
  <c r="D15"/>
  <c r="E15"/>
  <c r="C16"/>
  <c r="D16"/>
  <c r="E16"/>
  <c r="C17"/>
  <c r="D17"/>
  <c r="E17"/>
  <c r="C18"/>
  <c r="D18"/>
  <c r="E18"/>
  <c r="C19"/>
  <c r="D19"/>
  <c r="E19"/>
  <c r="C20"/>
  <c r="D20"/>
  <c r="E20"/>
  <c r="C21"/>
  <c r="D21"/>
  <c r="E21"/>
  <c r="C22"/>
  <c r="D22"/>
  <c r="E22"/>
  <c r="C23"/>
  <c r="D23"/>
  <c r="E23"/>
  <c r="C24"/>
  <c r="D24"/>
  <c r="E24"/>
  <c r="C25"/>
  <c r="D25"/>
  <c r="E25"/>
  <c r="C26"/>
  <c r="D26"/>
  <c r="E26"/>
  <c r="C27"/>
  <c r="D27"/>
  <c r="E27"/>
  <c r="C28"/>
  <c r="D28"/>
  <c r="E28"/>
  <c r="C29"/>
  <c r="D29"/>
  <c r="E29"/>
  <c r="C30"/>
  <c r="D30"/>
  <c r="E30"/>
  <c r="C31"/>
  <c r="D31"/>
  <c r="E31"/>
  <c r="C32"/>
  <c r="D32"/>
  <c r="E32"/>
  <c r="C33"/>
  <c r="D33"/>
  <c r="E33"/>
  <c r="C34"/>
  <c r="D34"/>
  <c r="E34"/>
  <c r="C35"/>
  <c r="D35"/>
  <c r="E35"/>
  <c r="C36"/>
  <c r="D36"/>
  <c r="E36"/>
  <c r="C37"/>
  <c r="D37"/>
  <c r="E37"/>
  <c r="C38"/>
  <c r="D38"/>
  <c r="E38"/>
  <c r="C39"/>
  <c r="D39"/>
  <c r="E39"/>
  <c r="C40"/>
  <c r="D40"/>
  <c r="E40"/>
  <c r="C41"/>
  <c r="D41"/>
  <c r="E41"/>
  <c r="C42"/>
  <c r="D42"/>
  <c r="E42"/>
  <c r="C43"/>
  <c r="D43"/>
  <c r="E43"/>
  <c r="C44"/>
  <c r="D44"/>
  <c r="E44"/>
  <c r="C45"/>
  <c r="D45"/>
  <c r="E45"/>
  <c r="C46"/>
  <c r="D46"/>
  <c r="E46"/>
  <c r="C47"/>
  <c r="D47"/>
  <c r="E47"/>
  <c r="C48"/>
  <c r="D48"/>
  <c r="E48"/>
  <c r="C49"/>
  <c r="D49"/>
  <c r="E49"/>
  <c r="C50"/>
  <c r="D50"/>
  <c r="E50"/>
  <c r="C51"/>
  <c r="D51"/>
  <c r="E51"/>
  <c r="C52"/>
  <c r="D52"/>
  <c r="E52"/>
  <c r="C53"/>
  <c r="D53"/>
  <c r="E53"/>
  <c r="C54"/>
  <c r="D54"/>
  <c r="E54"/>
  <c r="C55"/>
  <c r="D55"/>
  <c r="E55"/>
  <c r="C56"/>
  <c r="D56"/>
  <c r="E56"/>
  <c r="C57"/>
  <c r="D57"/>
  <c r="E57"/>
  <c r="C58"/>
  <c r="D58"/>
  <c r="E58"/>
  <c r="C59"/>
  <c r="D59"/>
  <c r="E59"/>
  <c r="C60"/>
  <c r="D60"/>
  <c r="E60"/>
  <c r="C61"/>
  <c r="D61"/>
  <c r="E61"/>
  <c r="C62"/>
  <c r="D62"/>
  <c r="E62"/>
  <c r="C63"/>
  <c r="D63"/>
  <c r="E63"/>
  <c r="C64"/>
  <c r="D64"/>
  <c r="E64"/>
  <c r="C65"/>
  <c r="D65"/>
  <c r="E65"/>
  <c r="C66"/>
  <c r="D66"/>
  <c r="E66"/>
  <c r="C67"/>
  <c r="D67"/>
  <c r="E67"/>
  <c r="C68"/>
  <c r="D68"/>
  <c r="E68"/>
  <c r="C69"/>
  <c r="D69"/>
  <c r="E69"/>
  <c r="C70"/>
  <c r="D70"/>
  <c r="E70"/>
  <c r="C71"/>
  <c r="D71"/>
  <c r="E71"/>
  <c r="C72"/>
  <c r="D72"/>
  <c r="E72"/>
  <c r="C73"/>
  <c r="D73"/>
  <c r="E73"/>
  <c r="C74"/>
  <c r="D74"/>
  <c r="E74"/>
  <c r="C75"/>
  <c r="D75"/>
  <c r="E75"/>
  <c r="C76"/>
  <c r="D76"/>
  <c r="E76"/>
  <c r="C77"/>
  <c r="D77"/>
  <c r="E77"/>
  <c r="C78"/>
  <c r="D78"/>
  <c r="E78"/>
  <c r="C79"/>
  <c r="D79"/>
  <c r="E79"/>
  <c r="C80"/>
  <c r="D80"/>
  <c r="E80"/>
  <c r="C81"/>
  <c r="D81"/>
  <c r="E81"/>
  <c r="C82"/>
  <c r="D82"/>
  <c r="E82"/>
  <c r="C83"/>
  <c r="D83"/>
  <c r="E83"/>
  <c r="C84"/>
  <c r="D84"/>
  <c r="E84"/>
  <c r="C85"/>
  <c r="D85"/>
  <c r="E85"/>
  <c r="C86"/>
  <c r="D86"/>
  <c r="E86"/>
  <c r="C87"/>
  <c r="D87"/>
  <c r="E87"/>
  <c r="C88"/>
  <c r="D88"/>
  <c r="E88"/>
  <c r="C89"/>
  <c r="D89"/>
  <c r="E89"/>
  <c r="C90"/>
  <c r="D90"/>
  <c r="E90"/>
  <c r="C91"/>
  <c r="D91"/>
  <c r="E91"/>
  <c r="C92"/>
  <c r="D92"/>
  <c r="E92"/>
  <c r="C93"/>
  <c r="D93"/>
  <c r="E93"/>
  <c r="C94"/>
  <c r="D94"/>
  <c r="E94"/>
  <c r="C95"/>
  <c r="D95"/>
  <c r="E95"/>
  <c r="C96"/>
  <c r="D96"/>
  <c r="E96"/>
  <c r="C97"/>
  <c r="D97"/>
  <c r="E97"/>
  <c r="C98"/>
  <c r="D98"/>
  <c r="E98"/>
  <c r="C99"/>
  <c r="D99"/>
  <c r="E99"/>
  <c r="C100"/>
  <c r="D100"/>
  <c r="E100"/>
  <c r="C101"/>
  <c r="D101"/>
  <c r="E101"/>
  <c r="C102"/>
  <c r="D102"/>
  <c r="E102"/>
  <c r="C103"/>
  <c r="D103"/>
  <c r="E103"/>
  <c r="E4"/>
  <c r="D4"/>
  <c r="C4"/>
  <c r="F25" i="21" l="1" a="1"/>
  <c r="F25" s="1"/>
  <c r="F24" i="19" a="1"/>
  <c r="F24" s="1"/>
  <c r="E26" i="20" a="1"/>
  <c r="E26" s="1"/>
  <c r="G26" s="1"/>
  <c r="E26" i="19" a="1"/>
  <c r="E26" s="1"/>
  <c r="G26" s="1"/>
  <c r="E24" i="21" a="1"/>
  <c r="E24" s="1"/>
  <c r="G24" s="1"/>
  <c r="E25" a="1"/>
  <c r="E25" s="1"/>
  <c r="G25" s="1"/>
  <c r="F26" a="1"/>
  <c r="F26" s="1"/>
  <c r="F25" i="19" a="1"/>
  <c r="F25" s="1"/>
  <c r="F23" i="21" a="1"/>
  <c r="F23" s="1"/>
  <c r="F26" i="20" a="1"/>
  <c r="F26" s="1"/>
  <c r="F26" i="19" a="1"/>
  <c r="F26" s="1"/>
  <c r="E25" a="1"/>
  <c r="E25" s="1"/>
  <c r="G25" s="1"/>
  <c r="E23" i="21" a="1"/>
  <c r="E23" s="1"/>
  <c r="G23" s="1"/>
  <c r="F24" a="1"/>
  <c r="F24" s="1"/>
  <c r="E26" a="1"/>
  <c r="E26" s="1"/>
  <c r="G26" s="1"/>
  <c r="E24" i="19" a="1"/>
  <c r="E24" s="1"/>
  <c r="G24" s="1"/>
  <c r="F22" i="15" a="1"/>
  <c r="F22" s="1"/>
  <c r="E8" i="26" a="1"/>
  <c r="E8" s="1"/>
  <c r="F13" a="1"/>
  <c r="F13" s="1"/>
  <c r="F25" a="1"/>
  <c r="F25" s="1"/>
  <c r="E7" a="1"/>
  <c r="E7" s="1"/>
  <c r="E22" a="1"/>
  <c r="E22" s="1"/>
  <c r="F4" a="1"/>
  <c r="F4" s="1"/>
  <c r="F9" a="1"/>
  <c r="F9" s="1"/>
  <c r="F15" a="1"/>
  <c r="F15" s="1"/>
  <c r="E21" a="1"/>
  <c r="E21" s="1"/>
  <c r="F5" a="1"/>
  <c r="F5" s="1"/>
  <c r="F6" a="1"/>
  <c r="F6" s="1"/>
  <c r="F23" a="1"/>
  <c r="F23" s="1"/>
  <c r="F12" a="1"/>
  <c r="F12" s="1"/>
  <c r="F27" a="1"/>
  <c r="F27" s="1"/>
  <c r="F20" a="1"/>
  <c r="F20" s="1"/>
  <c r="E14" a="1"/>
  <c r="E14" s="1"/>
  <c r="F11" a="1"/>
  <c r="F11" s="1"/>
  <c r="E24" a="1"/>
  <c r="E24" s="1"/>
  <c r="F3" a="1"/>
  <c r="F3" s="1"/>
  <c r="F7" a="1"/>
  <c r="F7" s="1"/>
  <c r="E4" a="1"/>
  <c r="E4" s="1"/>
  <c r="F8" a="1"/>
  <c r="F8" s="1"/>
  <c r="E25" a="1"/>
  <c r="E25" s="1"/>
  <c r="F22" a="1"/>
  <c r="F22" s="1"/>
  <c r="E15" a="1"/>
  <c r="E15" s="1"/>
  <c r="E10" a="1"/>
  <c r="E10" s="1"/>
  <c r="E9" a="1"/>
  <c r="E9" s="1"/>
  <c r="F18" a="1"/>
  <c r="F18" s="1"/>
  <c r="F26" a="1"/>
  <c r="F26" s="1"/>
  <c r="F19" a="1"/>
  <c r="F19" s="1"/>
  <c r="F16" a="1"/>
  <c r="F16" s="1"/>
  <c r="E13" a="1"/>
  <c r="E13" s="1"/>
  <c r="F17" a="1"/>
  <c r="F17" s="1"/>
  <c r="E16" a="1"/>
  <c r="E16" s="1"/>
  <c r="E19" a="1"/>
  <c r="E19" s="1"/>
  <c r="E26" a="1"/>
  <c r="E26" s="1"/>
  <c r="E18" a="1"/>
  <c r="E18" s="1"/>
  <c r="F21" a="1"/>
  <c r="F21" s="1"/>
  <c r="F14" a="1"/>
  <c r="F14" s="1"/>
  <c r="E17" a="1"/>
  <c r="E17" s="1"/>
  <c r="E20" a="1"/>
  <c r="E20" s="1"/>
  <c r="E27" a="1"/>
  <c r="E27" s="1"/>
  <c r="E12" a="1"/>
  <c r="E12" s="1"/>
  <c r="E23" a="1"/>
  <c r="E23" s="1"/>
  <c r="E6" a="1"/>
  <c r="E6" s="1"/>
  <c r="E5" a="1"/>
  <c r="E5" s="1"/>
  <c r="F10" a="1"/>
  <c r="F10" s="1"/>
  <c r="F24" a="1"/>
  <c r="F24" s="1"/>
  <c r="E3" a="1"/>
  <c r="E3" s="1"/>
  <c r="G3" s="1"/>
  <c r="E11" a="1"/>
  <c r="E11" s="1"/>
  <c r="E6" i="22" a="1"/>
  <c r="E6" s="1"/>
  <c r="E7" a="1"/>
  <c r="E7" s="1"/>
  <c r="E4" a="1"/>
  <c r="E4" s="1"/>
  <c r="E3" a="1"/>
  <c r="E3" s="1"/>
  <c r="E26" a="1"/>
  <c r="E26" s="1"/>
  <c r="E5" a="1"/>
  <c r="E5" s="1"/>
  <c r="E19" a="1"/>
  <c r="E19" s="1"/>
  <c r="E23" a="1"/>
  <c r="E23" s="1"/>
  <c r="E25" a="1"/>
  <c r="E25" s="1"/>
  <c r="E13" a="1"/>
  <c r="E13" s="1"/>
  <c r="E11" a="1"/>
  <c r="E11" s="1"/>
  <c r="E18" a="1"/>
  <c r="E18" s="1"/>
  <c r="E21" a="1"/>
  <c r="E21" s="1"/>
  <c r="E15" a="1"/>
  <c r="E15" s="1"/>
  <c r="E14" a="1"/>
  <c r="E14" s="1"/>
  <c r="E8" a="1"/>
  <c r="E8" s="1"/>
  <c r="E10" a="1"/>
  <c r="E10" s="1"/>
  <c r="E22" a="1"/>
  <c r="E22" s="1"/>
  <c r="E20" a="1"/>
  <c r="E20" s="1"/>
  <c r="E12" a="1"/>
  <c r="E12" s="1"/>
  <c r="E17" a="1"/>
  <c r="E17" s="1"/>
  <c r="E9" a="1"/>
  <c r="E9" s="1"/>
  <c r="E24" a="1"/>
  <c r="E24" s="1"/>
  <c r="E16" a="1"/>
  <c r="E16" s="1"/>
  <c r="F25" a="1"/>
  <c r="F25" s="1"/>
  <c r="F14" a="1"/>
  <c r="F14" s="1"/>
  <c r="F15" a="1"/>
  <c r="F15" s="1"/>
  <c r="F5" a="1"/>
  <c r="F5" s="1"/>
  <c r="F24" a="1"/>
  <c r="F24" s="1"/>
  <c r="F21" a="1"/>
  <c r="F21" s="1"/>
  <c r="F14" i="21" a="1"/>
  <c r="F14" s="1"/>
  <c r="E21" a="1"/>
  <c r="E21" s="1"/>
  <c r="G21" s="1"/>
  <c r="E9" a="1"/>
  <c r="E9" s="1"/>
  <c r="G9" s="1"/>
  <c r="F18" i="22" a="1"/>
  <c r="F18" s="1"/>
  <c r="F7" i="21" a="1"/>
  <c r="F7" s="1"/>
  <c r="F6" i="22" a="1"/>
  <c r="F6" s="1"/>
  <c r="F12" a="1"/>
  <c r="F12" s="1"/>
  <c r="E3" i="21" a="1"/>
  <c r="E3" s="1"/>
  <c r="G3" s="1"/>
  <c r="E5" a="1"/>
  <c r="E5" s="1"/>
  <c r="G5" s="1"/>
  <c r="F17" i="22" a="1"/>
  <c r="F17" s="1"/>
  <c r="F16" a="1"/>
  <c r="F16" s="1"/>
  <c r="F19" a="1"/>
  <c r="F19" s="1"/>
  <c r="F23" a="1"/>
  <c r="F23" s="1"/>
  <c r="F10" a="1"/>
  <c r="F10" s="1"/>
  <c r="F8" a="1"/>
  <c r="F8" s="1"/>
  <c r="E14" i="21" a="1"/>
  <c r="E14" s="1"/>
  <c r="G14" s="1"/>
  <c r="F15" a="1"/>
  <c r="F15" s="1"/>
  <c r="E20" a="1"/>
  <c r="E20" s="1"/>
  <c r="G20" s="1"/>
  <c r="F4" i="22" a="1"/>
  <c r="F4" s="1"/>
  <c r="F22" a="1"/>
  <c r="F22" s="1"/>
  <c r="F9" a="1"/>
  <c r="F9" s="1"/>
  <c r="E15" i="21" a="1"/>
  <c r="E15" s="1"/>
  <c r="G15" s="1"/>
  <c r="F11" i="22" a="1"/>
  <c r="F11" s="1"/>
  <c r="F13" a="1"/>
  <c r="F13" s="1"/>
  <c r="F7" a="1"/>
  <c r="F7" s="1"/>
  <c r="E7" i="21" a="1"/>
  <c r="E7" s="1"/>
  <c r="G7" s="1"/>
  <c r="F3" i="22" a="1"/>
  <c r="F3" s="1"/>
  <c r="E8" i="21" a="1"/>
  <c r="E8" s="1"/>
  <c r="G8" s="1"/>
  <c r="F5" a="1"/>
  <c r="F5" s="1"/>
  <c r="F26" i="22" a="1"/>
  <c r="F26" s="1"/>
  <c r="F20" a="1"/>
  <c r="F20" s="1"/>
  <c r="F9" i="21" a="1"/>
  <c r="F9" s="1"/>
  <c r="F8" a="1"/>
  <c r="F8" s="1"/>
  <c r="F20" a="1"/>
  <c r="F20" s="1"/>
  <c r="F12" a="1"/>
  <c r="F12" s="1"/>
  <c r="F4" a="1"/>
  <c r="F4" s="1"/>
  <c r="E6" a="1"/>
  <c r="E6" s="1"/>
  <c r="G6" s="1"/>
  <c r="E13" a="1"/>
  <c r="E13" s="1"/>
  <c r="G13" s="1"/>
  <c r="E22" a="1"/>
  <c r="E22" s="1"/>
  <c r="G22" s="1"/>
  <c r="F22" a="1"/>
  <c r="F22" s="1"/>
  <c r="F6" a="1"/>
  <c r="F6" s="1"/>
  <c r="E12" a="1"/>
  <c r="E12" s="1"/>
  <c r="G12" s="1"/>
  <c r="E19" a="1"/>
  <c r="E19" s="1"/>
  <c r="G19" s="1"/>
  <c r="F10" a="1"/>
  <c r="F10" s="1"/>
  <c r="E17" a="1"/>
  <c r="E17" s="1"/>
  <c r="G17" s="1"/>
  <c r="F3" a="1"/>
  <c r="F3" s="1"/>
  <c r="F19" a="1"/>
  <c r="F19" s="1"/>
  <c r="F18" a="1"/>
  <c r="F18" s="1"/>
  <c r="F11" a="1"/>
  <c r="F11" s="1"/>
  <c r="E11" a="1"/>
  <c r="E11" s="1"/>
  <c r="G11" s="1"/>
  <c r="E18" a="1"/>
  <c r="E18" s="1"/>
  <c r="G18" s="1"/>
  <c r="E10" a="1"/>
  <c r="E10" s="1"/>
  <c r="G10" s="1"/>
  <c r="F21" a="1"/>
  <c r="F21" s="1"/>
  <c r="F13" a="1"/>
  <c r="F13" s="1"/>
  <c r="E4" a="1"/>
  <c r="E4" s="1"/>
  <c r="G4" s="1"/>
  <c r="F17" a="1"/>
  <c r="F17" s="1"/>
  <c r="F16" a="1"/>
  <c r="F16" s="1"/>
  <c r="E16" a="1"/>
  <c r="E16" s="1"/>
  <c r="G16" s="1"/>
  <c r="E22" i="15" a="1"/>
  <c r="E22" s="1"/>
  <c r="E16" i="10" a="1"/>
  <c r="E16" s="1"/>
  <c r="G16" s="1"/>
  <c r="E17" a="1"/>
  <c r="E17" s="1"/>
  <c r="G17" s="1"/>
  <c r="E20" a="1"/>
  <c r="E20" s="1"/>
  <c r="G20" s="1"/>
  <c r="E12" a="1"/>
  <c r="E12" s="1"/>
  <c r="G12" s="1"/>
  <c r="E23" a="1"/>
  <c r="E23" s="1"/>
  <c r="G23" s="1"/>
  <c r="E3" a="1"/>
  <c r="E3" s="1"/>
  <c r="G3" s="1"/>
  <c r="E25" a="1"/>
  <c r="E25" s="1"/>
  <c r="G25" s="1"/>
  <c r="E14" a="1"/>
  <c r="E14" s="1"/>
  <c r="G14" s="1"/>
  <c r="E19" a="1"/>
  <c r="E19" s="1"/>
  <c r="G19" s="1"/>
  <c r="E8" a="1"/>
  <c r="E8" s="1"/>
  <c r="G8" s="1"/>
  <c r="E7" a="1"/>
  <c r="E7" s="1"/>
  <c r="G7" s="1"/>
  <c r="F18" a="1"/>
  <c r="F18" s="1"/>
  <c r="E15" a="1"/>
  <c r="E15" s="1"/>
  <c r="G15" s="1"/>
  <c r="F4" a="1"/>
  <c r="F4" s="1"/>
  <c r="E13" a="1"/>
  <c r="E13" s="1"/>
  <c r="G13" s="1"/>
  <c r="E22" a="1"/>
  <c r="E22" s="1"/>
  <c r="G22" s="1"/>
  <c r="E9" a="1"/>
  <c r="E9" s="1"/>
  <c r="G9" s="1"/>
  <c r="E10" a="1"/>
  <c r="E10" s="1"/>
  <c r="G10" s="1"/>
  <c r="E6" a="1"/>
  <c r="E6" s="1"/>
  <c r="G6" s="1"/>
  <c r="E21" a="1"/>
  <c r="E21" s="1"/>
  <c r="G21" s="1"/>
  <c r="E11" a="1"/>
  <c r="E11" s="1"/>
  <c r="G11" s="1"/>
  <c r="E5" a="1"/>
  <c r="E5" s="1"/>
  <c r="G5" s="1"/>
  <c r="E24" a="1"/>
  <c r="E24" s="1"/>
  <c r="G24" s="1"/>
  <c r="F16" a="1"/>
  <c r="F16" s="1"/>
  <c r="F17" a="1"/>
  <c r="F17" s="1"/>
  <c r="F20" a="1"/>
  <c r="F20" s="1"/>
  <c r="F12" a="1"/>
  <c r="F12" s="1"/>
  <c r="F23" a="1"/>
  <c r="F23" s="1"/>
  <c r="F3" a="1"/>
  <c r="F3" s="1"/>
  <c r="F25" a="1"/>
  <c r="F25" s="1"/>
  <c r="F14" a="1"/>
  <c r="F14" s="1"/>
  <c r="F19" a="1"/>
  <c r="F19" s="1"/>
  <c r="F8" a="1"/>
  <c r="F8" s="1"/>
  <c r="F7" a="1"/>
  <c r="F7" s="1"/>
  <c r="E18" a="1"/>
  <c r="E18" s="1"/>
  <c r="G18" s="1"/>
  <c r="F15" a="1"/>
  <c r="F15" s="1"/>
  <c r="E4" a="1"/>
  <c r="E4" s="1"/>
  <c r="G4" s="1"/>
  <c r="F13" a="1"/>
  <c r="F13" s="1"/>
  <c r="F22" a="1"/>
  <c r="F22" s="1"/>
  <c r="F9" a="1"/>
  <c r="F9" s="1"/>
  <c r="F10" a="1"/>
  <c r="F10" s="1"/>
  <c r="F6" a="1"/>
  <c r="F6" s="1"/>
  <c r="F21" a="1"/>
  <c r="F21" s="1"/>
  <c r="F11" a="1"/>
  <c r="F11" s="1"/>
  <c r="F5" a="1"/>
  <c r="F5" s="1"/>
  <c r="F24" a="1"/>
  <c r="F24" s="1"/>
  <c r="F6" i="20" a="1"/>
  <c r="F6" s="1"/>
  <c r="E19" a="1"/>
  <c r="E19" s="1"/>
  <c r="G19" s="1"/>
  <c r="F3" i="15" l="1" a="1"/>
  <c r="F3" s="1"/>
  <c r="G22"/>
  <c r="G22" i="22"/>
  <c r="F6" i="15" a="1"/>
  <c r="F6" s="1"/>
  <c r="F34" i="26"/>
  <c r="B9" i="25" s="1"/>
  <c r="F9" i="15" a="1"/>
  <c r="F9" s="1"/>
  <c r="F14" a="1"/>
  <c r="F14" s="1"/>
  <c r="F26" a="1"/>
  <c r="F26" s="1"/>
  <c r="F25" a="1"/>
  <c r="F25" s="1"/>
  <c r="F8" a="1"/>
  <c r="F8" s="1"/>
  <c r="F11" a="1"/>
  <c r="F11" s="1"/>
  <c r="F7" a="1"/>
  <c r="F7" s="1"/>
  <c r="F24" a="1"/>
  <c r="F24" s="1"/>
  <c r="F28" a="1"/>
  <c r="F28" s="1"/>
  <c r="F27" a="1"/>
  <c r="F27" s="1"/>
  <c r="F10" a="1"/>
  <c r="F10" s="1"/>
  <c r="F17" a="1"/>
  <c r="F17" s="1"/>
  <c r="F19" a="1"/>
  <c r="F19" s="1"/>
  <c r="F21" a="1"/>
  <c r="F21" s="1"/>
  <c r="F20" a="1"/>
  <c r="F20" s="1"/>
  <c r="F13" a="1"/>
  <c r="F13" s="1"/>
  <c r="F18" a="1"/>
  <c r="F18" s="1"/>
  <c r="F4" a="1"/>
  <c r="F4" s="1"/>
  <c r="F23" a="1"/>
  <c r="F23" s="1"/>
  <c r="F12" a="1"/>
  <c r="F12" s="1"/>
  <c r="F15" a="1"/>
  <c r="F15" s="1"/>
  <c r="F16" a="1"/>
  <c r="F16" s="1"/>
  <c r="F5" a="1"/>
  <c r="F5" s="1"/>
  <c r="E24" i="14" a="1"/>
  <c r="E24" s="1"/>
  <c r="G24" s="1"/>
  <c r="E22" a="1"/>
  <c r="E22" s="1"/>
  <c r="G22" s="1"/>
  <c r="E20" a="1"/>
  <c r="E20" s="1"/>
  <c r="G20" s="1"/>
  <c r="E18" a="1"/>
  <c r="E18" s="1"/>
  <c r="G18" s="1"/>
  <c r="E14" a="1"/>
  <c r="E14" s="1"/>
  <c r="G14" s="1"/>
  <c r="E12" a="1"/>
  <c r="E12" s="1"/>
  <c r="G12" s="1"/>
  <c r="E10" a="1"/>
  <c r="E10" s="1"/>
  <c r="G10" s="1"/>
  <c r="E8" a="1"/>
  <c r="E8" s="1"/>
  <c r="G8" s="1"/>
  <c r="E6" a="1"/>
  <c r="E6" s="1"/>
  <c r="G6" s="1"/>
  <c r="E4" a="1"/>
  <c r="E4" s="1"/>
  <c r="G4" s="1"/>
  <c r="E17" a="1"/>
  <c r="E17" s="1"/>
  <c r="G17" s="1"/>
  <c r="E15" a="1"/>
  <c r="E15" s="1"/>
  <c r="G15" s="1"/>
  <c r="E13" a="1"/>
  <c r="E13" s="1"/>
  <c r="G13" s="1"/>
  <c r="E11" a="1"/>
  <c r="E11" s="1"/>
  <c r="G11" s="1"/>
  <c r="E9" a="1"/>
  <c r="E9" s="1"/>
  <c r="G9" s="1"/>
  <c r="E7" a="1"/>
  <c r="E7" s="1"/>
  <c r="G7" s="1"/>
  <c r="E5" a="1"/>
  <c r="E5" s="1"/>
  <c r="G5" s="1"/>
  <c r="E34" i="22"/>
  <c r="E34" i="21"/>
  <c r="E25" i="20" a="1"/>
  <c r="E25" s="1"/>
  <c r="G25" s="1"/>
  <c r="E3" a="1"/>
  <c r="E3" s="1"/>
  <c r="G3" s="1"/>
  <c r="F12" i="16" a="1"/>
  <c r="F12" s="1"/>
  <c r="E12" a="1"/>
  <c r="E12" s="1"/>
  <c r="F15" a="1"/>
  <c r="F15" s="1"/>
  <c r="E15" a="1"/>
  <c r="E15" s="1"/>
  <c r="F6" a="1"/>
  <c r="F6" s="1"/>
  <c r="E6" a="1"/>
  <c r="E6" s="1"/>
  <c r="F20" a="1"/>
  <c r="F20" s="1"/>
  <c r="E20" a="1"/>
  <c r="E20" s="1"/>
  <c r="E25" i="14" a="1"/>
  <c r="E25" s="1"/>
  <c r="G25" s="1"/>
  <c r="E23" a="1"/>
  <c r="E23" s="1"/>
  <c r="G23" s="1"/>
  <c r="E21" a="1"/>
  <c r="E21" s="1"/>
  <c r="G21" s="1"/>
  <c r="E19" a="1"/>
  <c r="E19" s="1"/>
  <c r="G19" s="1"/>
  <c r="E26" a="1"/>
  <c r="E26" s="1"/>
  <c r="G26" s="1"/>
  <c r="E16" a="1"/>
  <c r="E16" s="1"/>
  <c r="G16" s="1"/>
  <c r="E20" i="20" a="1"/>
  <c r="E20" s="1"/>
  <c r="G20" s="1"/>
  <c r="E24" a="1"/>
  <c r="E24" s="1"/>
  <c r="G24" s="1"/>
  <c r="E21" a="1"/>
  <c r="E21" s="1"/>
  <c r="G21" s="1"/>
  <c r="E23" a="1"/>
  <c r="E23" s="1"/>
  <c r="G23" s="1"/>
  <c r="F19" a="1"/>
  <c r="F19" s="1"/>
  <c r="E6" a="1"/>
  <c r="E6" s="1"/>
  <c r="G6" s="1"/>
  <c r="E34" i="10"/>
  <c r="B14" i="25" s="1"/>
  <c r="F18" i="11" a="1"/>
  <c r="F18" s="1"/>
  <c r="F3" i="12" a="1"/>
  <c r="F3" s="1"/>
  <c r="F19" i="13" a="1"/>
  <c r="F19" s="1"/>
  <c r="E6" i="15" a="1"/>
  <c r="E6" s="1"/>
  <c r="E16" i="11" a="1"/>
  <c r="E16" s="1"/>
  <c r="G16" s="1"/>
  <c r="F16" i="13" a="1"/>
  <c r="F16" s="1"/>
  <c r="F24" a="1"/>
  <c r="F24" s="1"/>
  <c r="F20" a="1"/>
  <c r="F20" s="1"/>
  <c r="F21" a="1"/>
  <c r="F21" s="1"/>
  <c r="F3" a="1"/>
  <c r="F3" s="1"/>
  <c r="F13" a="1"/>
  <c r="F13" s="1"/>
  <c r="F23" a="1"/>
  <c r="F23" s="1"/>
  <c r="F27" a="1"/>
  <c r="F27" s="1"/>
  <c r="F25" a="1"/>
  <c r="F25" s="1"/>
  <c r="F9" a="1"/>
  <c r="F9" s="1"/>
  <c r="F12" a="1"/>
  <c r="F12" s="1"/>
  <c r="F4" a="1"/>
  <c r="F4" s="1"/>
  <c r="F23" i="14" a="1"/>
  <c r="F23" s="1"/>
  <c r="F19" a="1"/>
  <c r="F19" s="1"/>
  <c r="F15" a="1"/>
  <c r="F15" s="1"/>
  <c r="F11" a="1"/>
  <c r="F11" s="1"/>
  <c r="F5" a="1"/>
  <c r="F5" s="1"/>
  <c r="E25" i="12" a="1"/>
  <c r="E25" s="1"/>
  <c r="G25" s="1"/>
  <c r="E26" a="1"/>
  <c r="E26" s="1"/>
  <c r="G26" s="1"/>
  <c r="E22" a="1"/>
  <c r="E22" s="1"/>
  <c r="G22" s="1"/>
  <c r="E20" a="1"/>
  <c r="E20" s="1"/>
  <c r="G20" s="1"/>
  <c r="E18" a="1"/>
  <c r="E18" s="1"/>
  <c r="G18" s="1"/>
  <c r="E16" a="1"/>
  <c r="E16" s="1"/>
  <c r="G16" s="1"/>
  <c r="E14" a="1"/>
  <c r="E14" s="1"/>
  <c r="G14" s="1"/>
  <c r="E12" a="1"/>
  <c r="E12" s="1"/>
  <c r="G12" s="1"/>
  <c r="E10" a="1"/>
  <c r="E10" s="1"/>
  <c r="G10" s="1"/>
  <c r="E8" a="1"/>
  <c r="E8" s="1"/>
  <c r="G8" s="1"/>
  <c r="E6" a="1"/>
  <c r="E6" s="1"/>
  <c r="G6" s="1"/>
  <c r="E4" a="1"/>
  <c r="E4" s="1"/>
  <c r="G4" s="1"/>
  <c r="F18" i="13" a="1"/>
  <c r="F18" s="1"/>
  <c r="F14" a="1"/>
  <c r="F14" s="1"/>
  <c r="F8" a="1"/>
  <c r="F8" s="1"/>
  <c r="F17" a="1"/>
  <c r="F17" s="1"/>
  <c r="F6" a="1"/>
  <c r="F6" s="1"/>
  <c r="F15" a="1"/>
  <c r="F15" s="1"/>
  <c r="F11" a="1"/>
  <c r="F11" s="1"/>
  <c r="F7" a="1"/>
  <c r="F7" s="1"/>
  <c r="F29" a="1"/>
  <c r="F29" s="1"/>
  <c r="F28" a="1"/>
  <c r="F28" s="1"/>
  <c r="F26" a="1"/>
  <c r="F26" s="1"/>
  <c r="F10" a="1"/>
  <c r="F10" s="1"/>
  <c r="F22" a="1"/>
  <c r="F22" s="1"/>
  <c r="F5" a="1"/>
  <c r="F5" s="1"/>
  <c r="F3" i="14" a="1"/>
  <c r="F3" s="1"/>
  <c r="F6" a="1"/>
  <c r="F6" s="1"/>
  <c r="F4" a="1"/>
  <c r="F4" s="1"/>
  <c r="E24" i="12" a="1"/>
  <c r="E24" s="1"/>
  <c r="G24" s="1"/>
  <c r="E23" a="1"/>
  <c r="E23" s="1"/>
  <c r="G23" s="1"/>
  <c r="E21" a="1"/>
  <c r="E21" s="1"/>
  <c r="G21" s="1"/>
  <c r="E19" a="1"/>
  <c r="E19" s="1"/>
  <c r="G19" s="1"/>
  <c r="E17" a="1"/>
  <c r="E17" s="1"/>
  <c r="G17" s="1"/>
  <c r="E15" a="1"/>
  <c r="E15" s="1"/>
  <c r="G15" s="1"/>
  <c r="E13" a="1"/>
  <c r="E13" s="1"/>
  <c r="G13" s="1"/>
  <c r="E11" a="1"/>
  <c r="E11" s="1"/>
  <c r="G11" s="1"/>
  <c r="E9" a="1"/>
  <c r="E9" s="1"/>
  <c r="G9" s="1"/>
  <c r="E7" a="1"/>
  <c r="E7" s="1"/>
  <c r="G7" s="1"/>
  <c r="E5" a="1"/>
  <c r="E5" s="1"/>
  <c r="G5" s="1"/>
  <c r="E11" i="11" a="1"/>
  <c r="E11" s="1"/>
  <c r="G11" s="1"/>
  <c r="E13" a="1"/>
  <c r="E13" s="1"/>
  <c r="G13" s="1"/>
  <c r="E21" a="1"/>
  <c r="E21" s="1"/>
  <c r="G21" s="1"/>
  <c r="E15" a="1"/>
  <c r="E15" s="1"/>
  <c r="G15" s="1"/>
  <c r="E7" a="1"/>
  <c r="E7" s="1"/>
  <c r="G7" s="1"/>
  <c r="E26" a="1"/>
  <c r="E26" s="1"/>
  <c r="G26" s="1"/>
  <c r="E22" a="1"/>
  <c r="E22" s="1"/>
  <c r="G22" s="1"/>
  <c r="E3" a="1"/>
  <c r="E3" s="1"/>
  <c r="G3" s="1"/>
  <c r="E24" a="1"/>
  <c r="E24" s="1"/>
  <c r="G24" s="1"/>
  <c r="E19" a="1"/>
  <c r="E19" s="1"/>
  <c r="G19" s="1"/>
  <c r="E14" a="1"/>
  <c r="E14" s="1"/>
  <c r="G14" s="1"/>
  <c r="E23" a="1"/>
  <c r="E23" s="1"/>
  <c r="G23" s="1"/>
  <c r="E5" a="1"/>
  <c r="E5" s="1"/>
  <c r="G5" s="1"/>
  <c r="E12" a="1"/>
  <c r="E12" s="1"/>
  <c r="G12" s="1"/>
  <c r="E25" a="1"/>
  <c r="E25" s="1"/>
  <c r="G25" s="1"/>
  <c r="E9" a="1"/>
  <c r="E9" s="1"/>
  <c r="G9" s="1"/>
  <c r="E20" a="1"/>
  <c r="E20" s="1"/>
  <c r="G20" s="1"/>
  <c r="E10" a="1"/>
  <c r="E10" s="1"/>
  <c r="G10" s="1"/>
  <c r="E8" a="1"/>
  <c r="E8" s="1"/>
  <c r="G8" s="1"/>
  <c r="E6" a="1"/>
  <c r="E6" s="1"/>
  <c r="G6" s="1"/>
  <c r="E4" a="1"/>
  <c r="E4" s="1"/>
  <c r="G4" s="1"/>
  <c r="E17" a="1"/>
  <c r="E17" s="1"/>
  <c r="G17" s="1"/>
  <c r="E9" i="15" a="1"/>
  <c r="E9" s="1"/>
  <c r="E23" i="16" a="1"/>
  <c r="E23" s="1"/>
  <c r="F23" a="1"/>
  <c r="F23" s="1"/>
  <c r="E9" a="1"/>
  <c r="E9" s="1"/>
  <c r="F9" a="1"/>
  <c r="F9" s="1"/>
  <c r="E5" a="1"/>
  <c r="E5" s="1"/>
  <c r="F5" a="1"/>
  <c r="F5" s="1"/>
  <c r="E11" a="1"/>
  <c r="E11" s="1"/>
  <c r="F11" a="1"/>
  <c r="F11" s="1"/>
  <c r="E10" a="1"/>
  <c r="E10" s="1"/>
  <c r="F10" a="1"/>
  <c r="F10" s="1"/>
  <c r="E18" a="1"/>
  <c r="E18" s="1"/>
  <c r="F18" a="1"/>
  <c r="F18" s="1"/>
  <c r="E14" a="1"/>
  <c r="E14" s="1"/>
  <c r="F14" a="1"/>
  <c r="F14" s="1"/>
  <c r="G9"/>
  <c r="E25" a="1"/>
  <c r="E25" s="1"/>
  <c r="F25" a="1"/>
  <c r="F25" s="1"/>
  <c r="E24" a="1"/>
  <c r="E24" s="1"/>
  <c r="F24" a="1"/>
  <c r="F24" s="1"/>
  <c r="E3" i="17" a="1"/>
  <c r="E3" s="1"/>
  <c r="G3" s="1"/>
  <c r="F3" a="1"/>
  <c r="F3" s="1"/>
  <c r="E25" a="1"/>
  <c r="E25" s="1"/>
  <c r="G25" s="1"/>
  <c r="F25" a="1"/>
  <c r="F25" s="1"/>
  <c r="E23" a="1"/>
  <c r="E23" s="1"/>
  <c r="G23" s="1"/>
  <c r="F23" a="1"/>
  <c r="F23" s="1"/>
  <c r="E21" a="1"/>
  <c r="E21" s="1"/>
  <c r="G21" s="1"/>
  <c r="F21" a="1"/>
  <c r="F21" s="1"/>
  <c r="E19" a="1"/>
  <c r="E19" s="1"/>
  <c r="G19" s="1"/>
  <c r="F19" a="1"/>
  <c r="F19" s="1"/>
  <c r="E17" a="1"/>
  <c r="E17" s="1"/>
  <c r="G17" s="1"/>
  <c r="F17" a="1"/>
  <c r="F17" s="1"/>
  <c r="E15" a="1"/>
  <c r="E15" s="1"/>
  <c r="G15" s="1"/>
  <c r="F15" a="1"/>
  <c r="F15" s="1"/>
  <c r="E13" a="1"/>
  <c r="E13" s="1"/>
  <c r="G13" s="1"/>
  <c r="F13" a="1"/>
  <c r="F13" s="1"/>
  <c r="E11" a="1"/>
  <c r="E11" s="1"/>
  <c r="G11" s="1"/>
  <c r="F11" a="1"/>
  <c r="F11" s="1"/>
  <c r="E9" a="1"/>
  <c r="E9" s="1"/>
  <c r="G9" s="1"/>
  <c r="F9" a="1"/>
  <c r="F9" s="1"/>
  <c r="E7" a="1"/>
  <c r="E7" s="1"/>
  <c r="G7" s="1"/>
  <c r="F7" a="1"/>
  <c r="F7" s="1"/>
  <c r="E5" a="1"/>
  <c r="E5" s="1"/>
  <c r="G5" s="1"/>
  <c r="F5" a="1"/>
  <c r="F5" s="1"/>
  <c r="E17" i="18" a="1"/>
  <c r="E17" s="1"/>
  <c r="G17" s="1"/>
  <c r="F17" a="1"/>
  <c r="F17" s="1"/>
  <c r="E9" a="1"/>
  <c r="E9" s="1"/>
  <c r="G9" s="1"/>
  <c r="F9" a="1"/>
  <c r="F9" s="1"/>
  <c r="E18" a="1"/>
  <c r="E18" s="1"/>
  <c r="G18" s="1"/>
  <c r="F18" a="1"/>
  <c r="F18" s="1"/>
  <c r="E11" a="1"/>
  <c r="E11" s="1"/>
  <c r="G11" s="1"/>
  <c r="F11" a="1"/>
  <c r="F11" s="1"/>
  <c r="E10" a="1"/>
  <c r="E10" s="1"/>
  <c r="G10" s="1"/>
  <c r="F10" a="1"/>
  <c r="F10" s="1"/>
  <c r="E19" a="1"/>
  <c r="E19" s="1"/>
  <c r="G19" s="1"/>
  <c r="F19" a="1"/>
  <c r="F19" s="1"/>
  <c r="E15" a="1"/>
  <c r="E15" s="1"/>
  <c r="G15" s="1"/>
  <c r="F15" a="1"/>
  <c r="F15" s="1"/>
  <c r="E21" a="1"/>
  <c r="E21" s="1"/>
  <c r="G21" s="1"/>
  <c r="F21" a="1"/>
  <c r="F21" s="1"/>
  <c r="E3" a="1"/>
  <c r="E3" s="1"/>
  <c r="G3" s="1"/>
  <c r="F3" a="1"/>
  <c r="F3" s="1"/>
  <c r="E6" a="1"/>
  <c r="E6" s="1"/>
  <c r="G6" s="1"/>
  <c r="F6" a="1"/>
  <c r="F6" s="1"/>
  <c r="E24" a="1"/>
  <c r="E24" s="1"/>
  <c r="G24" s="1"/>
  <c r="F24" a="1"/>
  <c r="F24" s="1"/>
  <c r="E21" i="19" a="1"/>
  <c r="E21" s="1"/>
  <c r="G21" s="1"/>
  <c r="F21" a="1"/>
  <c r="F21" s="1"/>
  <c r="E18" a="1"/>
  <c r="E18" s="1"/>
  <c r="G18" s="1"/>
  <c r="F18" a="1"/>
  <c r="F18" s="1"/>
  <c r="E10" a="1"/>
  <c r="E10" s="1"/>
  <c r="G10" s="1"/>
  <c r="F10" a="1"/>
  <c r="F10" s="1"/>
  <c r="E16" a="1"/>
  <c r="E16" s="1"/>
  <c r="G16" s="1"/>
  <c r="F16" a="1"/>
  <c r="F16" s="1"/>
  <c r="E23" a="1"/>
  <c r="E23" s="1"/>
  <c r="G23" s="1"/>
  <c r="F23" a="1"/>
  <c r="F23" s="1"/>
  <c r="E7" a="1"/>
  <c r="E7" s="1"/>
  <c r="G7" s="1"/>
  <c r="F7" a="1"/>
  <c r="F7" s="1"/>
  <c r="E20" a="1"/>
  <c r="E20" s="1"/>
  <c r="G20" s="1"/>
  <c r="F20" a="1"/>
  <c r="F20" s="1"/>
  <c r="E12" a="1"/>
  <c r="E12" s="1"/>
  <c r="G12" s="1"/>
  <c r="F12" a="1"/>
  <c r="F12" s="1"/>
  <c r="E15" a="1"/>
  <c r="E15" s="1"/>
  <c r="G15" s="1"/>
  <c r="F15" a="1"/>
  <c r="F15" s="1"/>
  <c r="E9" a="1"/>
  <c r="E9" s="1"/>
  <c r="G9" s="1"/>
  <c r="F9" a="1"/>
  <c r="F9" s="1"/>
  <c r="E8" a="1"/>
  <c r="E8" s="1"/>
  <c r="G8" s="1"/>
  <c r="F8" a="1"/>
  <c r="F8" s="1"/>
  <c r="E12" i="20" a="1"/>
  <c r="E12" s="1"/>
  <c r="G12" s="1"/>
  <c r="F12" a="1"/>
  <c r="F12" s="1"/>
  <c r="E7" a="1"/>
  <c r="E7" s="1"/>
  <c r="G7" s="1"/>
  <c r="F7" a="1"/>
  <c r="F7" s="1"/>
  <c r="F23" a="1"/>
  <c r="F23" s="1"/>
  <c r="E9" a="1"/>
  <c r="E9" s="1"/>
  <c r="G9" s="1"/>
  <c r="F9" a="1"/>
  <c r="F9" s="1"/>
  <c r="E18" a="1"/>
  <c r="E18" s="1"/>
  <c r="G18" s="1"/>
  <c r="F18" a="1"/>
  <c r="F18" s="1"/>
  <c r="F20" a="1"/>
  <c r="F20" s="1"/>
  <c r="E4" a="1"/>
  <c r="E4" s="1"/>
  <c r="G4" s="1"/>
  <c r="F4" a="1"/>
  <c r="F4" s="1"/>
  <c r="E10" a="1"/>
  <c r="E10" s="1"/>
  <c r="G10" s="1"/>
  <c r="F10" a="1"/>
  <c r="F10" s="1"/>
  <c r="E16" a="1"/>
  <c r="E16" s="1"/>
  <c r="G16" s="1"/>
  <c r="F16" a="1"/>
  <c r="F16" s="1"/>
  <c r="E5" a="1"/>
  <c r="E5" s="1"/>
  <c r="G5" s="1"/>
  <c r="F5" a="1"/>
  <c r="F5" s="1"/>
  <c r="E5" i="24" a="1"/>
  <c r="E5" s="1"/>
  <c r="F5" a="1"/>
  <c r="F5" s="1"/>
  <c r="E24" a="1"/>
  <c r="E24" s="1"/>
  <c r="F24" a="1"/>
  <c r="F24" s="1"/>
  <c r="E7" a="1"/>
  <c r="E7" s="1"/>
  <c r="F7" a="1"/>
  <c r="F7" s="1"/>
  <c r="E13" a="1"/>
  <c r="E13" s="1"/>
  <c r="F13" a="1"/>
  <c r="F13" s="1"/>
  <c r="E9" a="1"/>
  <c r="E9" s="1"/>
  <c r="F9" a="1"/>
  <c r="F9" s="1"/>
  <c r="E11" a="1"/>
  <c r="E11" s="1"/>
  <c r="F11" a="1"/>
  <c r="F11" s="1"/>
  <c r="E8" a="1"/>
  <c r="E8" s="1"/>
  <c r="F8" a="1"/>
  <c r="F8" s="1"/>
  <c r="E21" a="1"/>
  <c r="E21" s="1"/>
  <c r="F21" a="1"/>
  <c r="F21" s="1"/>
  <c r="E10" a="1"/>
  <c r="E10" s="1"/>
  <c r="F10" a="1"/>
  <c r="F10" s="1"/>
  <c r="E22" a="1"/>
  <c r="E22" s="1"/>
  <c r="F22" a="1"/>
  <c r="F22" s="1"/>
  <c r="E15" a="1"/>
  <c r="E15" s="1"/>
  <c r="F15" a="1"/>
  <c r="F15" s="1"/>
  <c r="E20" a="1"/>
  <c r="E20" s="1"/>
  <c r="F20" a="1"/>
  <c r="F20" s="1"/>
  <c r="E18" a="1"/>
  <c r="E18" s="1"/>
  <c r="F18" a="1"/>
  <c r="F18" s="1"/>
  <c r="F26" i="14" a="1"/>
  <c r="F26" s="1"/>
  <c r="F24" a="1"/>
  <c r="F24" s="1"/>
  <c r="F22" a="1"/>
  <c r="F22" s="1"/>
  <c r="F20" a="1"/>
  <c r="F20" s="1"/>
  <c r="F18" a="1"/>
  <c r="F18" s="1"/>
  <c r="F16" a="1"/>
  <c r="F16" s="1"/>
  <c r="F14" a="1"/>
  <c r="F14" s="1"/>
  <c r="F12" a="1"/>
  <c r="F12" s="1"/>
  <c r="F10" a="1"/>
  <c r="F10" s="1"/>
  <c r="F8" a="1"/>
  <c r="F8" s="1"/>
  <c r="E17" i="15" a="1"/>
  <c r="E17" s="1"/>
  <c r="E19" a="1"/>
  <c r="E19" s="1"/>
  <c r="E21" a="1"/>
  <c r="E21" s="1"/>
  <c r="E20" a="1"/>
  <c r="E20" s="1"/>
  <c r="E13" a="1"/>
  <c r="E13" s="1"/>
  <c r="E18" a="1"/>
  <c r="E18" s="1"/>
  <c r="E4" a="1"/>
  <c r="E4" s="1"/>
  <c r="E23" a="1"/>
  <c r="E23" s="1"/>
  <c r="E12" a="1"/>
  <c r="E12" s="1"/>
  <c r="E15" a="1"/>
  <c r="E15" s="1"/>
  <c r="E16" a="1"/>
  <c r="E16" s="1"/>
  <c r="E4" i="18" a="1"/>
  <c r="E4" s="1"/>
  <c r="G4" s="1"/>
  <c r="F4" a="1"/>
  <c r="F4" s="1"/>
  <c r="E8" a="1"/>
  <c r="E8" s="1"/>
  <c r="G8" s="1"/>
  <c r="F8" a="1"/>
  <c r="F8" s="1"/>
  <c r="E22" a="1"/>
  <c r="E22" s="1"/>
  <c r="G22" s="1"/>
  <c r="F22" a="1"/>
  <c r="F22" s="1"/>
  <c r="E7" a="1"/>
  <c r="E7" s="1"/>
  <c r="G7" s="1"/>
  <c r="F7" a="1"/>
  <c r="F7" s="1"/>
  <c r="E20" a="1"/>
  <c r="E20" s="1"/>
  <c r="G20" s="1"/>
  <c r="F20" a="1"/>
  <c r="F20" s="1"/>
  <c r="E14" a="1"/>
  <c r="E14" s="1"/>
  <c r="G14" s="1"/>
  <c r="F14" a="1"/>
  <c r="F14" s="1"/>
  <c r="E16" a="1"/>
  <c r="E16" s="1"/>
  <c r="G16" s="1"/>
  <c r="F16" a="1"/>
  <c r="F16" s="1"/>
  <c r="E13" a="1"/>
  <c r="E13" s="1"/>
  <c r="G13" s="1"/>
  <c r="F13" a="1"/>
  <c r="F13" s="1"/>
  <c r="E5" i="19" a="1"/>
  <c r="E5" s="1"/>
  <c r="G5" s="1"/>
  <c r="F5" a="1"/>
  <c r="F5" s="1"/>
  <c r="E19" a="1"/>
  <c r="E19" s="1"/>
  <c r="G19" s="1"/>
  <c r="F19" a="1"/>
  <c r="F19" s="1"/>
  <c r="E17" a="1"/>
  <c r="E17" s="1"/>
  <c r="G17" s="1"/>
  <c r="F17" a="1"/>
  <c r="F17" s="1"/>
  <c r="E11" a="1"/>
  <c r="E11" s="1"/>
  <c r="G11" s="1"/>
  <c r="F11" a="1"/>
  <c r="F11" s="1"/>
  <c r="E14" a="1"/>
  <c r="E14" s="1"/>
  <c r="G14" s="1"/>
  <c r="F14" a="1"/>
  <c r="F14" s="1"/>
  <c r="E22" a="1"/>
  <c r="E22" s="1"/>
  <c r="G22" s="1"/>
  <c r="F22" a="1"/>
  <c r="F22" s="1"/>
  <c r="E3" a="1"/>
  <c r="E3" s="1"/>
  <c r="G3" s="1"/>
  <c r="F3" a="1"/>
  <c r="F3" s="1"/>
  <c r="E6" a="1"/>
  <c r="E6" s="1"/>
  <c r="G6" s="1"/>
  <c r="F6" a="1"/>
  <c r="F6" s="1"/>
  <c r="E13" a="1"/>
  <c r="E13" s="1"/>
  <c r="G13" s="1"/>
  <c r="F13" a="1"/>
  <c r="F13" s="1"/>
  <c r="E4" a="1"/>
  <c r="E4" s="1"/>
  <c r="G4" s="1"/>
  <c r="F4" a="1"/>
  <c r="F4" s="1"/>
  <c r="E8" i="20" a="1"/>
  <c r="E8" s="1"/>
  <c r="G8" s="1"/>
  <c r="F8" a="1"/>
  <c r="F8" s="1"/>
  <c r="F25" a="1"/>
  <c r="F25" s="1"/>
  <c r="F24" a="1"/>
  <c r="F24" s="1"/>
  <c r="E15" a="1"/>
  <c r="E15" s="1"/>
  <c r="G15" s="1"/>
  <c r="F15" a="1"/>
  <c r="F15" s="1"/>
  <c r="F21" a="1"/>
  <c r="F21" s="1"/>
  <c r="F3" a="1"/>
  <c r="F3" s="1"/>
  <c r="E13" a="1"/>
  <c r="E13" s="1"/>
  <c r="G13" s="1"/>
  <c r="F13" a="1"/>
  <c r="F13" s="1"/>
  <c r="E14" a="1"/>
  <c r="E14" s="1"/>
  <c r="G14" s="1"/>
  <c r="F14" a="1"/>
  <c r="F14" s="1"/>
  <c r="E22" a="1"/>
  <c r="E22" s="1"/>
  <c r="G22" s="1"/>
  <c r="F22" a="1"/>
  <c r="F22" s="1"/>
  <c r="E11" a="1"/>
  <c r="E11" s="1"/>
  <c r="G11" s="1"/>
  <c r="F11" a="1"/>
  <c r="F11" s="1"/>
  <c r="E17" a="1"/>
  <c r="E17" s="1"/>
  <c r="G17" s="1"/>
  <c r="F17" a="1"/>
  <c r="F17" s="1"/>
  <c r="E17" i="24" a="1"/>
  <c r="E17" s="1"/>
  <c r="F17" a="1"/>
  <c r="F17" s="1"/>
  <c r="E6" a="1"/>
  <c r="E6" s="1"/>
  <c r="F6" a="1"/>
  <c r="F6" s="1"/>
  <c r="E14" a="1"/>
  <c r="E14" s="1"/>
  <c r="F14" a="1"/>
  <c r="F14" s="1"/>
  <c r="E16" a="1"/>
  <c r="E16" s="1"/>
  <c r="F16" a="1"/>
  <c r="F16" s="1"/>
  <c r="E19" a="1"/>
  <c r="E19" s="1"/>
  <c r="F19" a="1"/>
  <c r="F19" s="1"/>
  <c r="E12" a="1"/>
  <c r="E12" s="1"/>
  <c r="F12" a="1"/>
  <c r="F12" s="1"/>
  <c r="E23" a="1"/>
  <c r="E23" s="1"/>
  <c r="F23" a="1"/>
  <c r="F23" s="1"/>
  <c r="E4" a="1"/>
  <c r="E4" s="1"/>
  <c r="F4" a="1"/>
  <c r="F4" s="1"/>
  <c r="E27" a="1"/>
  <c r="E27" s="1"/>
  <c r="F27" a="1"/>
  <c r="F27" s="1"/>
  <c r="E3" a="1"/>
  <c r="E3" s="1"/>
  <c r="F3" a="1"/>
  <c r="F3" s="1"/>
  <c r="E26" a="1"/>
  <c r="E26" s="1"/>
  <c r="F26" a="1"/>
  <c r="F26" s="1"/>
  <c r="E25" a="1"/>
  <c r="E25" s="1"/>
  <c r="F25" a="1"/>
  <c r="F25" s="1"/>
  <c r="E5" i="15" a="1"/>
  <c r="E5" s="1"/>
  <c r="E14" a="1"/>
  <c r="E14" s="1"/>
  <c r="E26" a="1"/>
  <c r="E26" s="1"/>
  <c r="E25" a="1"/>
  <c r="E25" s="1"/>
  <c r="E8" a="1"/>
  <c r="E8" s="1"/>
  <c r="E11" a="1"/>
  <c r="E11" s="1"/>
  <c r="E7" a="1"/>
  <c r="E7" s="1"/>
  <c r="E3" a="1"/>
  <c r="E3" s="1"/>
  <c r="E24" a="1"/>
  <c r="E24" s="1"/>
  <c r="E28" a="1"/>
  <c r="E28" s="1"/>
  <c r="E27" a="1"/>
  <c r="E27" s="1"/>
  <c r="E10" a="1"/>
  <c r="E10" s="1"/>
  <c r="E17" i="16" a="1"/>
  <c r="E17" s="1"/>
  <c r="E16" a="1"/>
  <c r="E16" s="1"/>
  <c r="G20" s="1"/>
  <c r="E19" a="1"/>
  <c r="E19" s="1"/>
  <c r="E22" a="1"/>
  <c r="E22" s="1"/>
  <c r="E7" a="1"/>
  <c r="E7" s="1"/>
  <c r="E8" a="1"/>
  <c r="E8" s="1"/>
  <c r="G12" s="1"/>
  <c r="E4" a="1"/>
  <c r="E4" s="1"/>
  <c r="E13" a="1"/>
  <c r="E13" s="1"/>
  <c r="E21" a="1"/>
  <c r="E21" s="1"/>
  <c r="E3" a="1"/>
  <c r="E3" s="1"/>
  <c r="E24" i="17" a="1"/>
  <c r="E24" s="1"/>
  <c r="G24" s="1"/>
  <c r="E22" a="1"/>
  <c r="E22" s="1"/>
  <c r="G22" s="1"/>
  <c r="E20" a="1"/>
  <c r="E20" s="1"/>
  <c r="G20" s="1"/>
  <c r="E18" a="1"/>
  <c r="E18" s="1"/>
  <c r="G18" s="1"/>
  <c r="E16" a="1"/>
  <c r="E16" s="1"/>
  <c r="G16" s="1"/>
  <c r="E14" a="1"/>
  <c r="E14" s="1"/>
  <c r="G14" s="1"/>
  <c r="E12" a="1"/>
  <c r="E12" s="1"/>
  <c r="G12" s="1"/>
  <c r="E10" a="1"/>
  <c r="E10" s="1"/>
  <c r="G10" s="1"/>
  <c r="E8" a="1"/>
  <c r="E8" s="1"/>
  <c r="G8" s="1"/>
  <c r="E6" a="1"/>
  <c r="E6" s="1"/>
  <c r="G6" s="1"/>
  <c r="E4" a="1"/>
  <c r="E4" s="1"/>
  <c r="G4" s="1"/>
  <c r="E12" i="18" a="1"/>
  <c r="E12" s="1"/>
  <c r="G12" s="1"/>
  <c r="E5" a="1"/>
  <c r="E5" s="1"/>
  <c r="G5" s="1"/>
  <c r="E23" a="1"/>
  <c r="E23" s="1"/>
  <c r="G23" s="1"/>
  <c r="E18" i="11" a="1"/>
  <c r="E18" s="1"/>
  <c r="G18" s="1"/>
  <c r="F11" a="1"/>
  <c r="F11" s="1"/>
  <c r="F13" a="1"/>
  <c r="F13" s="1"/>
  <c r="F16" a="1"/>
  <c r="F16" s="1"/>
  <c r="F21" a="1"/>
  <c r="F21" s="1"/>
  <c r="F15" a="1"/>
  <c r="F15" s="1"/>
  <c r="F7" a="1"/>
  <c r="F7" s="1"/>
  <c r="F26" a="1"/>
  <c r="F26" s="1"/>
  <c r="F22" a="1"/>
  <c r="F22" s="1"/>
  <c r="F3" a="1"/>
  <c r="F3" s="1"/>
  <c r="F24" a="1"/>
  <c r="F24" s="1"/>
  <c r="F19" a="1"/>
  <c r="F19" s="1"/>
  <c r="E3" i="12" a="1"/>
  <c r="E3" s="1"/>
  <c r="G3" s="1"/>
  <c r="F24" a="1"/>
  <c r="F24" s="1"/>
  <c r="F23" a="1"/>
  <c r="F23" s="1"/>
  <c r="F21" a="1"/>
  <c r="F21" s="1"/>
  <c r="F19" a="1"/>
  <c r="F19" s="1"/>
  <c r="F17" a="1"/>
  <c r="F17" s="1"/>
  <c r="F15" a="1"/>
  <c r="F15" s="1"/>
  <c r="F13" a="1"/>
  <c r="F13" s="1"/>
  <c r="F11" a="1"/>
  <c r="F11" s="1"/>
  <c r="F9" a="1"/>
  <c r="F9" s="1"/>
  <c r="F7" a="1"/>
  <c r="F7" s="1"/>
  <c r="F5" a="1"/>
  <c r="F5" s="1"/>
  <c r="E19" i="13" a="1"/>
  <c r="E19" s="1"/>
  <c r="G19" s="1"/>
  <c r="E23" a="1"/>
  <c r="E23" s="1"/>
  <c r="G23" s="1"/>
  <c r="E13" a="1"/>
  <c r="E13" s="1"/>
  <c r="G13" s="1"/>
  <c r="E3" a="1"/>
  <c r="E3" s="1"/>
  <c r="G3" s="1"/>
  <c r="E21" a="1"/>
  <c r="E21" s="1"/>
  <c r="G21" s="1"/>
  <c r="E20" a="1"/>
  <c r="E20" s="1"/>
  <c r="G20" s="1"/>
  <c r="E24" a="1"/>
  <c r="E24" s="1"/>
  <c r="G24" s="1"/>
  <c r="E16" a="1"/>
  <c r="E16" s="1"/>
  <c r="G16" s="1"/>
  <c r="E4" a="1"/>
  <c r="E4" s="1"/>
  <c r="G4" s="1"/>
  <c r="E12" a="1"/>
  <c r="E12" s="1"/>
  <c r="G12" s="1"/>
  <c r="E9" a="1"/>
  <c r="E9" s="1"/>
  <c r="G9" s="1"/>
  <c r="F3" i="16" a="1"/>
  <c r="F3" s="1"/>
  <c r="F13" a="1"/>
  <c r="F13" s="1"/>
  <c r="F8" a="1"/>
  <c r="F8" s="1"/>
  <c r="F22" a="1"/>
  <c r="F22" s="1"/>
  <c r="F16" a="1"/>
  <c r="F16" s="1"/>
  <c r="F4" i="17" a="1"/>
  <c r="F4" s="1"/>
  <c r="F8" a="1"/>
  <c r="F8" s="1"/>
  <c r="F12" a="1"/>
  <c r="F12" s="1"/>
  <c r="F16" a="1"/>
  <c r="F16" s="1"/>
  <c r="F20" a="1"/>
  <c r="F20" s="1"/>
  <c r="F24" a="1"/>
  <c r="F24" s="1"/>
  <c r="F23" i="18" a="1"/>
  <c r="F23" s="1"/>
  <c r="F12" a="1"/>
  <c r="F12" s="1"/>
  <c r="F14" i="11" a="1"/>
  <c r="F14" s="1"/>
  <c r="F23" a="1"/>
  <c r="F23" s="1"/>
  <c r="F5" a="1"/>
  <c r="F5" s="1"/>
  <c r="F12" a="1"/>
  <c r="F12" s="1"/>
  <c r="F25" a="1"/>
  <c r="F25" s="1"/>
  <c r="F9" a="1"/>
  <c r="F9" s="1"/>
  <c r="F20" a="1"/>
  <c r="F20" s="1"/>
  <c r="F10" a="1"/>
  <c r="F10" s="1"/>
  <c r="F8" a="1"/>
  <c r="F8" s="1"/>
  <c r="F6" a="1"/>
  <c r="F6" s="1"/>
  <c r="F4" a="1"/>
  <c r="F4" s="1"/>
  <c r="F17" a="1"/>
  <c r="F17" s="1"/>
  <c r="F25" i="12" a="1"/>
  <c r="F25" s="1"/>
  <c r="F26" a="1"/>
  <c r="F26" s="1"/>
  <c r="F22" a="1"/>
  <c r="F22" s="1"/>
  <c r="F20" a="1"/>
  <c r="F20" s="1"/>
  <c r="F18" a="1"/>
  <c r="F18" s="1"/>
  <c r="F16" a="1"/>
  <c r="F16" s="1"/>
  <c r="F14" a="1"/>
  <c r="F14" s="1"/>
  <c r="F12" a="1"/>
  <c r="F12" s="1"/>
  <c r="F10" a="1"/>
  <c r="F10" s="1"/>
  <c r="F8" a="1"/>
  <c r="F8" s="1"/>
  <c r="F6" a="1"/>
  <c r="F6" s="1"/>
  <c r="F4" a="1"/>
  <c r="F4" s="1"/>
  <c r="E7" i="13" a="1"/>
  <c r="E7" s="1"/>
  <c r="G7" s="1"/>
  <c r="E11" a="1"/>
  <c r="E11" s="1"/>
  <c r="G11" s="1"/>
  <c r="E15" a="1"/>
  <c r="E15" s="1"/>
  <c r="G15" s="1"/>
  <c r="E6" a="1"/>
  <c r="E6" s="1"/>
  <c r="G6" s="1"/>
  <c r="E17" a="1"/>
  <c r="E17" s="1"/>
  <c r="G17" s="1"/>
  <c r="E8" a="1"/>
  <c r="E8" s="1"/>
  <c r="G8" s="1"/>
  <c r="E14" a="1"/>
  <c r="E14" s="1"/>
  <c r="G14" s="1"/>
  <c r="E18" a="1"/>
  <c r="E18" s="1"/>
  <c r="G18" s="1"/>
  <c r="E5" a="1"/>
  <c r="E5" s="1"/>
  <c r="G5" s="1"/>
  <c r="E22" a="1"/>
  <c r="E22" s="1"/>
  <c r="G22" s="1"/>
  <c r="E10" a="1"/>
  <c r="E10" s="1"/>
  <c r="G10" s="1"/>
  <c r="E3" i="14" a="1"/>
  <c r="E3" s="1"/>
  <c r="G3" s="1"/>
  <c r="F7" a="1"/>
  <c r="F7" s="1"/>
  <c r="F9" a="1"/>
  <c r="F9" s="1"/>
  <c r="F13" a="1"/>
  <c r="F13" s="1"/>
  <c r="F17" a="1"/>
  <c r="F17" s="1"/>
  <c r="F21" a="1"/>
  <c r="F21" s="1"/>
  <c r="F25" a="1"/>
  <c r="F25" s="1"/>
  <c r="F21" i="16" a="1"/>
  <c r="F21" s="1"/>
  <c r="F4" a="1"/>
  <c r="F4" s="1"/>
  <c r="F7" a="1"/>
  <c r="F7" s="1"/>
  <c r="F19" a="1"/>
  <c r="F19" s="1"/>
  <c r="F17" a="1"/>
  <c r="F17" s="1"/>
  <c r="F6" i="17" a="1"/>
  <c r="F6" s="1"/>
  <c r="F10" a="1"/>
  <c r="F10" s="1"/>
  <c r="F14" a="1"/>
  <c r="F14" s="1"/>
  <c r="F18" a="1"/>
  <c r="F18" s="1"/>
  <c r="F22" a="1"/>
  <c r="F22" s="1"/>
  <c r="F5" i="18" a="1"/>
  <c r="F5" s="1"/>
  <c r="C511" i="1"/>
  <c r="C510"/>
  <c r="C509"/>
  <c r="C508"/>
  <c r="C507"/>
  <c r="C506"/>
  <c r="C505"/>
  <c r="C504"/>
  <c r="C503"/>
  <c r="C502"/>
  <c r="C501"/>
  <c r="C500"/>
  <c r="C499"/>
  <c r="C498"/>
  <c r="C497"/>
  <c r="C496"/>
  <c r="C495"/>
  <c r="C494"/>
  <c r="C493"/>
  <c r="C492"/>
  <c r="C491"/>
  <c r="C490"/>
  <c r="C489"/>
  <c r="C488"/>
  <c r="C487"/>
  <c r="C486"/>
  <c r="C485"/>
  <c r="C484"/>
  <c r="C483"/>
  <c r="C482"/>
  <c r="C481"/>
  <c r="C480"/>
  <c r="C479"/>
  <c r="C478"/>
  <c r="C477"/>
  <c r="C476"/>
  <c r="C475"/>
  <c r="C474"/>
  <c r="C473"/>
  <c r="C472"/>
  <c r="C471"/>
  <c r="C470"/>
  <c r="C469"/>
  <c r="C468"/>
  <c r="C467"/>
  <c r="C466"/>
  <c r="C465"/>
  <c r="C464"/>
  <c r="C463"/>
  <c r="C462"/>
  <c r="C461"/>
  <c r="C460"/>
  <c r="C459"/>
  <c r="C458"/>
  <c r="C457"/>
  <c r="C456"/>
  <c r="C455"/>
  <c r="C454"/>
  <c r="C453"/>
  <c r="C452"/>
  <c r="C451"/>
  <c r="C450"/>
  <c r="C449"/>
  <c r="C448"/>
  <c r="C447"/>
  <c r="C446"/>
  <c r="C445"/>
  <c r="C444"/>
  <c r="C443"/>
  <c r="C442"/>
  <c r="C441"/>
  <c r="C440"/>
  <c r="C439"/>
  <c r="C438"/>
  <c r="C437"/>
  <c r="C436"/>
  <c r="C435"/>
  <c r="C434"/>
  <c r="C433"/>
  <c r="C431"/>
  <c r="J431" s="1"/>
  <c r="C430"/>
  <c r="J430" s="1"/>
  <c r="C429"/>
  <c r="J429" s="1"/>
  <c r="C428"/>
  <c r="J428" s="1"/>
  <c r="C427"/>
  <c r="J427" s="1"/>
  <c r="C426"/>
  <c r="J426" s="1"/>
  <c r="C425"/>
  <c r="J425" s="1"/>
  <c r="C424"/>
  <c r="J424" s="1"/>
  <c r="C423"/>
  <c r="J423" s="1"/>
  <c r="C422"/>
  <c r="J422" s="1"/>
  <c r="C421"/>
  <c r="J421" s="1"/>
  <c r="C420"/>
  <c r="J420" s="1"/>
  <c r="C419"/>
  <c r="J419" s="1"/>
  <c r="C418"/>
  <c r="J418" s="1"/>
  <c r="C417"/>
  <c r="J417" s="1"/>
  <c r="C416"/>
  <c r="J416" s="1"/>
  <c r="C415"/>
  <c r="J415" s="1"/>
  <c r="C414"/>
  <c r="J414" s="1"/>
  <c r="C413"/>
  <c r="J413" s="1"/>
  <c r="C412"/>
  <c r="J412" s="1"/>
  <c r="C411"/>
  <c r="J411" s="1"/>
  <c r="C410"/>
  <c r="J410" s="1"/>
  <c r="J408"/>
  <c r="C404"/>
  <c r="J404" s="1"/>
  <c r="C403"/>
  <c r="J403" s="1"/>
  <c r="C402"/>
  <c r="J402" s="1"/>
  <c r="C401"/>
  <c r="J401" s="1"/>
  <c r="C400"/>
  <c r="J400" s="1"/>
  <c r="C399"/>
  <c r="J399" s="1"/>
  <c r="C398"/>
  <c r="J398" s="1"/>
  <c r="C397"/>
  <c r="J397" s="1"/>
  <c r="C396"/>
  <c r="J396" s="1"/>
  <c r="C395"/>
  <c r="J395" s="1"/>
  <c r="C394"/>
  <c r="J394" s="1"/>
  <c r="C393"/>
  <c r="J393" s="1"/>
  <c r="C392"/>
  <c r="J392" s="1"/>
  <c r="C391"/>
  <c r="J391" s="1"/>
  <c r="C390"/>
  <c r="J390" s="1"/>
  <c r="C389"/>
  <c r="J389" s="1"/>
  <c r="C388"/>
  <c r="J388" s="1"/>
  <c r="C387"/>
  <c r="J387" s="1"/>
  <c r="C386"/>
  <c r="J386" s="1"/>
  <c r="C385"/>
  <c r="J385" s="1"/>
  <c r="C384"/>
  <c r="J384" s="1"/>
  <c r="C383"/>
  <c r="J383" s="1"/>
  <c r="C377"/>
  <c r="J377" s="1"/>
  <c r="C376"/>
  <c r="J376" s="1"/>
  <c r="C375"/>
  <c r="J375" s="1"/>
  <c r="C374"/>
  <c r="J374" s="1"/>
  <c r="C373"/>
  <c r="J373" s="1"/>
  <c r="C372"/>
  <c r="J372" s="1"/>
  <c r="C371"/>
  <c r="J371" s="1"/>
  <c r="C370"/>
  <c r="J370" s="1"/>
  <c r="C369"/>
  <c r="J369" s="1"/>
  <c r="C368"/>
  <c r="J368" s="1"/>
  <c r="C367"/>
  <c r="J367" s="1"/>
  <c r="C366"/>
  <c r="J366" s="1"/>
  <c r="C365"/>
  <c r="J365" s="1"/>
  <c r="C364"/>
  <c r="J364" s="1"/>
  <c r="C363"/>
  <c r="J363" s="1"/>
  <c r="C362"/>
  <c r="J362" s="1"/>
  <c r="C361"/>
  <c r="J361" s="1"/>
  <c r="C360"/>
  <c r="J360" s="1"/>
  <c r="C359"/>
  <c r="J359" s="1"/>
  <c r="C358"/>
  <c r="J358" s="1"/>
  <c r="C357"/>
  <c r="J357" s="1"/>
  <c r="C356"/>
  <c r="J356" s="1"/>
  <c r="C355"/>
  <c r="J355" s="1"/>
  <c r="C354"/>
  <c r="J354" s="1"/>
  <c r="C348"/>
  <c r="J348" s="1"/>
  <c r="C347"/>
  <c r="J347" s="1"/>
  <c r="C346"/>
  <c r="J346" s="1"/>
  <c r="C345"/>
  <c r="J345" s="1"/>
  <c r="C344"/>
  <c r="J344" s="1"/>
  <c r="C343"/>
  <c r="J343" s="1"/>
  <c r="C342"/>
  <c r="J342" s="1"/>
  <c r="C341"/>
  <c r="J341" s="1"/>
  <c r="C340"/>
  <c r="J340" s="1"/>
  <c r="C339"/>
  <c r="J339" s="1"/>
  <c r="C338"/>
  <c r="J338" s="1"/>
  <c r="C337"/>
  <c r="J337" s="1"/>
  <c r="C336"/>
  <c r="J336" s="1"/>
  <c r="C335"/>
  <c r="J335" s="1"/>
  <c r="C334"/>
  <c r="J334" s="1"/>
  <c r="C333"/>
  <c r="J333" s="1"/>
  <c r="C332"/>
  <c r="J332" s="1"/>
  <c r="C331"/>
  <c r="J331" s="1"/>
  <c r="C330"/>
  <c r="J330" s="1"/>
  <c r="C329"/>
  <c r="J329" s="1"/>
  <c r="C328"/>
  <c r="J328" s="1"/>
  <c r="C327"/>
  <c r="J327" s="1"/>
  <c r="C326"/>
  <c r="J326" s="1"/>
  <c r="C325"/>
  <c r="J325" s="1"/>
  <c r="C318"/>
  <c r="J318" s="1"/>
  <c r="C317"/>
  <c r="J317" s="1"/>
  <c r="C316"/>
  <c r="J316" s="1"/>
  <c r="C315"/>
  <c r="J315" s="1"/>
  <c r="C314"/>
  <c r="J314" s="1"/>
  <c r="C313"/>
  <c r="J313" s="1"/>
  <c r="C312"/>
  <c r="J312" s="1"/>
  <c r="C311"/>
  <c r="J311" s="1"/>
  <c r="C310"/>
  <c r="J310" s="1"/>
  <c r="C309"/>
  <c r="J309" s="1"/>
  <c r="C308"/>
  <c r="J308" s="1"/>
  <c r="C307"/>
  <c r="J307" s="1"/>
  <c r="C306"/>
  <c r="J306" s="1"/>
  <c r="C305"/>
  <c r="J305" s="1"/>
  <c r="C304"/>
  <c r="J304" s="1"/>
  <c r="C303"/>
  <c r="J303" s="1"/>
  <c r="C302"/>
  <c r="J302" s="1"/>
  <c r="C301"/>
  <c r="J301" s="1"/>
  <c r="C300"/>
  <c r="J300" s="1"/>
  <c r="C299"/>
  <c r="J299" s="1"/>
  <c r="C298"/>
  <c r="J298" s="1"/>
  <c r="C297"/>
  <c r="J297" s="1"/>
  <c r="C296"/>
  <c r="J296" s="1"/>
  <c r="C293"/>
  <c r="J293" s="1"/>
  <c r="C292"/>
  <c r="J292" s="1"/>
  <c r="C291"/>
  <c r="J291" s="1"/>
  <c r="C290"/>
  <c r="J290" s="1"/>
  <c r="C289"/>
  <c r="J289" s="1"/>
  <c r="C288"/>
  <c r="J288" s="1"/>
  <c r="C287"/>
  <c r="J287" s="1"/>
  <c r="C286"/>
  <c r="J286" s="1"/>
  <c r="C285"/>
  <c r="J285" s="1"/>
  <c r="C284"/>
  <c r="J284" s="1"/>
  <c r="C283"/>
  <c r="J283" s="1"/>
  <c r="C282"/>
  <c r="J282" s="1"/>
  <c r="C281"/>
  <c r="J281" s="1"/>
  <c r="C280"/>
  <c r="J280" s="1"/>
  <c r="C279"/>
  <c r="J279" s="1"/>
  <c r="C278"/>
  <c r="J278" s="1"/>
  <c r="C277"/>
  <c r="J277" s="1"/>
  <c r="C276"/>
  <c r="J276" s="1"/>
  <c r="C275"/>
  <c r="J275" s="1"/>
  <c r="C274"/>
  <c r="J274" s="1"/>
  <c r="C273"/>
  <c r="J273" s="1"/>
  <c r="C272"/>
  <c r="J272" s="1"/>
  <c r="C268"/>
  <c r="J268" s="1"/>
  <c r="C267"/>
  <c r="J267" s="1"/>
  <c r="C266"/>
  <c r="J266" s="1"/>
  <c r="C265"/>
  <c r="J265" s="1"/>
  <c r="C264"/>
  <c r="J264" s="1"/>
  <c r="C263"/>
  <c r="J263" s="1"/>
  <c r="C262"/>
  <c r="J262" s="1"/>
  <c r="C261"/>
  <c r="J261" s="1"/>
  <c r="C260"/>
  <c r="J260" s="1"/>
  <c r="C259"/>
  <c r="J259" s="1"/>
  <c r="C258"/>
  <c r="J258" s="1"/>
  <c r="C257"/>
  <c r="C256"/>
  <c r="C255"/>
  <c r="C254"/>
  <c r="C253"/>
  <c r="C252"/>
  <c r="C251"/>
  <c r="C250"/>
  <c r="C249"/>
  <c r="C248"/>
  <c r="C247"/>
  <c r="C243"/>
  <c r="C242"/>
  <c r="C241"/>
  <c r="C240"/>
  <c r="C239"/>
  <c r="C238"/>
  <c r="C237"/>
  <c r="C236"/>
  <c r="C235"/>
  <c r="C234"/>
  <c r="C233"/>
  <c r="C232"/>
  <c r="C231"/>
  <c r="C230"/>
  <c r="C229"/>
  <c r="C228"/>
  <c r="C227"/>
  <c r="C226"/>
  <c r="C225"/>
  <c r="C224"/>
  <c r="C223"/>
  <c r="C222"/>
  <c r="C218"/>
  <c r="C217"/>
  <c r="C216"/>
  <c r="C215"/>
  <c r="C214"/>
  <c r="C213"/>
  <c r="C212"/>
  <c r="C211"/>
  <c r="C210"/>
  <c r="C209"/>
  <c r="C208"/>
  <c r="C207"/>
  <c r="C206"/>
  <c r="C205"/>
  <c r="C204"/>
  <c r="C203"/>
  <c r="C202"/>
  <c r="C201"/>
  <c r="C200"/>
  <c r="C199"/>
  <c r="C198"/>
  <c r="C197"/>
  <c r="C196"/>
  <c r="C190"/>
  <c r="C189"/>
  <c r="C188"/>
  <c r="C187"/>
  <c r="C186"/>
  <c r="C185"/>
  <c r="C184"/>
  <c r="C183"/>
  <c r="C182"/>
  <c r="C181"/>
  <c r="C180"/>
  <c r="C179"/>
  <c r="C178"/>
  <c r="C177"/>
  <c r="C176"/>
  <c r="C175"/>
  <c r="C174"/>
  <c r="C173"/>
  <c r="C172"/>
  <c r="C171"/>
  <c r="C167"/>
  <c r="C166"/>
  <c r="C165"/>
  <c r="C164"/>
  <c r="C163"/>
  <c r="C162"/>
  <c r="C161"/>
  <c r="C160"/>
  <c r="C159"/>
  <c r="C158"/>
  <c r="C157"/>
  <c r="C156"/>
  <c r="C155"/>
  <c r="C154"/>
  <c r="C153"/>
  <c r="C152"/>
  <c r="C151"/>
  <c r="C150"/>
  <c r="C149"/>
  <c r="C148"/>
  <c r="C147"/>
  <c r="C143"/>
  <c r="C142"/>
  <c r="C141"/>
  <c r="C140"/>
  <c r="C139"/>
  <c r="C138"/>
  <c r="C137"/>
  <c r="C136"/>
  <c r="C135"/>
  <c r="C134"/>
  <c r="C133"/>
  <c r="C132"/>
  <c r="C131"/>
  <c r="C130"/>
  <c r="C129"/>
  <c r="C128"/>
  <c r="C127"/>
  <c r="C126"/>
  <c r="C125"/>
  <c r="C124"/>
  <c r="C123"/>
  <c r="C122"/>
  <c r="C118"/>
  <c r="C117"/>
  <c r="C116"/>
  <c r="C115"/>
  <c r="C114"/>
  <c r="C113"/>
  <c r="C112"/>
  <c r="B111"/>
  <c r="C110"/>
  <c r="C109"/>
  <c r="C108"/>
  <c r="C107"/>
  <c r="C106"/>
  <c r="C105"/>
  <c r="C104"/>
  <c r="C103"/>
  <c r="C102"/>
  <c r="C101"/>
  <c r="C100"/>
  <c r="C99"/>
  <c r="C98"/>
  <c r="C97"/>
  <c r="C91"/>
  <c r="C90"/>
  <c r="C89"/>
  <c r="C88"/>
  <c r="C87"/>
  <c r="C86"/>
  <c r="C85"/>
  <c r="C84"/>
  <c r="C83"/>
  <c r="C82"/>
  <c r="C81"/>
  <c r="C80"/>
  <c r="C79"/>
  <c r="C78"/>
  <c r="C77"/>
  <c r="C76"/>
  <c r="C75"/>
  <c r="J75" s="1"/>
  <c r="C74"/>
  <c r="J74" s="1"/>
  <c r="C73"/>
  <c r="J73" s="1"/>
  <c r="C72"/>
  <c r="J72" s="1"/>
  <c r="C71"/>
  <c r="J71" s="1"/>
  <c r="C70"/>
  <c r="J70" s="1"/>
  <c r="C69"/>
  <c r="J69" s="1"/>
  <c r="C68"/>
  <c r="J68" s="1"/>
  <c r="C67"/>
  <c r="J67" s="1"/>
  <c r="C66"/>
  <c r="J66" s="1"/>
  <c r="C65"/>
  <c r="J65" s="1"/>
  <c r="C34"/>
  <c r="J34" s="1"/>
  <c r="C25"/>
  <c r="J25" s="1"/>
  <c r="C24"/>
  <c r="J24" s="1"/>
  <c r="C23"/>
  <c r="J23" s="1"/>
  <c r="C22"/>
  <c r="J22" s="1"/>
  <c r="C21"/>
  <c r="J21" s="1"/>
  <c r="C20"/>
  <c r="J20" s="1"/>
  <c r="C19"/>
  <c r="J19" s="1"/>
  <c r="C18"/>
  <c r="J18" s="1"/>
  <c r="C17"/>
  <c r="J17" s="1"/>
  <c r="C16"/>
  <c r="J16" s="1"/>
  <c r="C15"/>
  <c r="J15" s="1"/>
  <c r="C14"/>
  <c r="J14" s="1"/>
  <c r="C13"/>
  <c r="J13" s="1"/>
  <c r="C12"/>
  <c r="J12" s="1"/>
  <c r="C11"/>
  <c r="J11" s="1"/>
  <c r="C10"/>
  <c r="J10" s="1"/>
  <c r="C9"/>
  <c r="J9" s="1"/>
  <c r="C8"/>
  <c r="J8" s="1"/>
  <c r="C7"/>
  <c r="J7" s="1"/>
  <c r="C6"/>
  <c r="J6" s="1"/>
  <c r="C5"/>
  <c r="J5" s="1"/>
  <c r="C4"/>
  <c r="J4" s="1"/>
  <c r="C3"/>
  <c r="J3" s="1"/>
  <c r="I2"/>
  <c r="C2" s="1"/>
  <c r="B77" l="1"/>
  <c r="J77"/>
  <c r="B81"/>
  <c r="J81"/>
  <c r="B85"/>
  <c r="J85"/>
  <c r="B89"/>
  <c r="J89"/>
  <c r="B91"/>
  <c r="J91"/>
  <c r="B100"/>
  <c r="J100"/>
  <c r="B104"/>
  <c r="J104"/>
  <c r="B108"/>
  <c r="J108"/>
  <c r="B112"/>
  <c r="J112"/>
  <c r="B116"/>
  <c r="J116"/>
  <c r="B123"/>
  <c r="J123"/>
  <c r="B129"/>
  <c r="J129"/>
  <c r="B133"/>
  <c r="J133"/>
  <c r="B137"/>
  <c r="J137"/>
  <c r="B141"/>
  <c r="J141"/>
  <c r="B148"/>
  <c r="J148"/>
  <c r="B152"/>
  <c r="J152"/>
  <c r="B156"/>
  <c r="J156"/>
  <c r="B160"/>
  <c r="J160"/>
  <c r="B164"/>
  <c r="J164"/>
  <c r="B171"/>
  <c r="J171"/>
  <c r="B175"/>
  <c r="J175"/>
  <c r="B179"/>
  <c r="J179"/>
  <c r="B183"/>
  <c r="J183"/>
  <c r="B187"/>
  <c r="J187"/>
  <c r="B196"/>
  <c r="J196"/>
  <c r="B200"/>
  <c r="J200"/>
  <c r="B204"/>
  <c r="J204"/>
  <c r="B208"/>
  <c r="J208"/>
  <c r="B212"/>
  <c r="J212"/>
  <c r="B216"/>
  <c r="J216"/>
  <c r="B223"/>
  <c r="J223"/>
  <c r="B227"/>
  <c r="J227"/>
  <c r="B231"/>
  <c r="J231"/>
  <c r="B235"/>
  <c r="J235"/>
  <c r="B239"/>
  <c r="J239"/>
  <c r="B243"/>
  <c r="J243"/>
  <c r="B250"/>
  <c r="J250"/>
  <c r="B254"/>
  <c r="J254"/>
  <c r="B256"/>
  <c r="J256"/>
  <c r="B79"/>
  <c r="J79"/>
  <c r="B83"/>
  <c r="J83"/>
  <c r="B87"/>
  <c r="J87"/>
  <c r="B98"/>
  <c r="J98"/>
  <c r="B102"/>
  <c r="J102"/>
  <c r="B106"/>
  <c r="J106"/>
  <c r="B110"/>
  <c r="J110"/>
  <c r="B114"/>
  <c r="J114"/>
  <c r="B118"/>
  <c r="J118"/>
  <c r="B125"/>
  <c r="J125"/>
  <c r="B127"/>
  <c r="J127"/>
  <c r="B131"/>
  <c r="J131"/>
  <c r="B135"/>
  <c r="J135"/>
  <c r="B139"/>
  <c r="J139"/>
  <c r="B143"/>
  <c r="J143"/>
  <c r="B150"/>
  <c r="J150"/>
  <c r="B154"/>
  <c r="J154"/>
  <c r="B158"/>
  <c r="J158"/>
  <c r="B162"/>
  <c r="J162"/>
  <c r="B166"/>
  <c r="J166"/>
  <c r="B173"/>
  <c r="J173"/>
  <c r="B177"/>
  <c r="J177"/>
  <c r="B181"/>
  <c r="J181"/>
  <c r="B185"/>
  <c r="J185"/>
  <c r="B189"/>
  <c r="J189"/>
  <c r="B198"/>
  <c r="J198"/>
  <c r="B202"/>
  <c r="J202"/>
  <c r="B206"/>
  <c r="J206"/>
  <c r="B210"/>
  <c r="J210"/>
  <c r="B214"/>
  <c r="J214"/>
  <c r="B218"/>
  <c r="J218"/>
  <c r="B225"/>
  <c r="J225"/>
  <c r="B229"/>
  <c r="J229"/>
  <c r="B233"/>
  <c r="J233"/>
  <c r="B237"/>
  <c r="J237"/>
  <c r="B241"/>
  <c r="J241"/>
  <c r="B248"/>
  <c r="J248"/>
  <c r="B252"/>
  <c r="J252"/>
  <c r="B76"/>
  <c r="J76"/>
  <c r="B78"/>
  <c r="J78"/>
  <c r="B80"/>
  <c r="J80"/>
  <c r="B82"/>
  <c r="J82"/>
  <c r="B84"/>
  <c r="J84"/>
  <c r="B86"/>
  <c r="J86"/>
  <c r="B88"/>
  <c r="J88"/>
  <c r="B90"/>
  <c r="J90"/>
  <c r="B97"/>
  <c r="J97"/>
  <c r="B99"/>
  <c r="J99"/>
  <c r="B101"/>
  <c r="J101"/>
  <c r="B103"/>
  <c r="J103"/>
  <c r="B105"/>
  <c r="J105"/>
  <c r="B107"/>
  <c r="J107"/>
  <c r="B109"/>
  <c r="J109"/>
  <c r="B113"/>
  <c r="J113"/>
  <c r="B115"/>
  <c r="J115"/>
  <c r="B117"/>
  <c r="J117"/>
  <c r="B122"/>
  <c r="J122"/>
  <c r="B124"/>
  <c r="J124"/>
  <c r="B126"/>
  <c r="J126"/>
  <c r="B128"/>
  <c r="J128"/>
  <c r="B130"/>
  <c r="J130"/>
  <c r="B132"/>
  <c r="J132"/>
  <c r="B134"/>
  <c r="J134"/>
  <c r="B136"/>
  <c r="J136"/>
  <c r="B138"/>
  <c r="J138"/>
  <c r="B140"/>
  <c r="J140"/>
  <c r="B142"/>
  <c r="J142"/>
  <c r="B147"/>
  <c r="J147"/>
  <c r="B149"/>
  <c r="J149"/>
  <c r="B151"/>
  <c r="J151"/>
  <c r="B153"/>
  <c r="J153"/>
  <c r="B155"/>
  <c r="J155"/>
  <c r="B157"/>
  <c r="J157"/>
  <c r="B159"/>
  <c r="J159"/>
  <c r="B161"/>
  <c r="J161"/>
  <c r="B163"/>
  <c r="J163"/>
  <c r="B165"/>
  <c r="J165"/>
  <c r="B167"/>
  <c r="J167"/>
  <c r="B172"/>
  <c r="J172"/>
  <c r="B174"/>
  <c r="J174"/>
  <c r="B176"/>
  <c r="J176"/>
  <c r="B178"/>
  <c r="J178"/>
  <c r="B180"/>
  <c r="J180"/>
  <c r="B182"/>
  <c r="J182"/>
  <c r="B184"/>
  <c r="J184"/>
  <c r="B186"/>
  <c r="J186"/>
  <c r="B188"/>
  <c r="J188"/>
  <c r="B190"/>
  <c r="J190"/>
  <c r="B197"/>
  <c r="J197"/>
  <c r="B199"/>
  <c r="J199"/>
  <c r="B201"/>
  <c r="J201"/>
  <c r="B203"/>
  <c r="J203"/>
  <c r="B205"/>
  <c r="J205"/>
  <c r="B207"/>
  <c r="J207"/>
  <c r="B209"/>
  <c r="J209"/>
  <c r="B211"/>
  <c r="J211"/>
  <c r="B213"/>
  <c r="J213"/>
  <c r="B215"/>
  <c r="J215"/>
  <c r="B217"/>
  <c r="J217"/>
  <c r="B222"/>
  <c r="J222"/>
  <c r="B224"/>
  <c r="J224"/>
  <c r="B226"/>
  <c r="J226"/>
  <c r="B228"/>
  <c r="J228"/>
  <c r="B230"/>
  <c r="J230"/>
  <c r="B232"/>
  <c r="J232"/>
  <c r="B234"/>
  <c r="J234"/>
  <c r="B236"/>
  <c r="J236"/>
  <c r="B238"/>
  <c r="J238"/>
  <c r="B240"/>
  <c r="J240"/>
  <c r="B242"/>
  <c r="J242"/>
  <c r="B247"/>
  <c r="J247"/>
  <c r="B249"/>
  <c r="J249"/>
  <c r="B251"/>
  <c r="J251"/>
  <c r="B253"/>
  <c r="J253"/>
  <c r="B255"/>
  <c r="J255"/>
  <c r="B257"/>
  <c r="J257"/>
  <c r="B34"/>
  <c r="B273"/>
  <c r="G10" i="16"/>
  <c r="G14"/>
  <c r="G4"/>
  <c r="G6"/>
  <c r="G5"/>
  <c r="G15"/>
  <c r="G28" i="15"/>
  <c r="G4"/>
  <c r="G4" i="22"/>
  <c r="G6" i="15"/>
  <c r="G6" i="22"/>
  <c r="G11" i="15"/>
  <c r="G11" i="22"/>
  <c r="G14" i="15"/>
  <c r="G14" i="22"/>
  <c r="G16" i="15"/>
  <c r="G16" i="22"/>
  <c r="G21" i="15"/>
  <c r="G21" i="22"/>
  <c r="G27" i="15"/>
  <c r="G7"/>
  <c r="G7" i="22"/>
  <c r="G26" i="15"/>
  <c r="G26" i="22"/>
  <c r="F34" i="24"/>
  <c r="B2" i="25" s="1"/>
  <c r="G3" i="24"/>
  <c r="G23" i="15"/>
  <c r="G23" i="22"/>
  <c r="G20" i="15"/>
  <c r="G20" i="22"/>
  <c r="G9" i="15"/>
  <c r="G9" i="22"/>
  <c r="G18" i="16"/>
  <c r="G10" i="15"/>
  <c r="G10" i="22"/>
  <c r="G3"/>
  <c r="G3" i="15"/>
  <c r="F35"/>
  <c r="B3" i="25" s="1"/>
  <c r="G25" i="15"/>
  <c r="G25" i="22"/>
  <c r="G12" i="15"/>
  <c r="G12" i="22"/>
  <c r="G13" i="15"/>
  <c r="G13" i="22"/>
  <c r="G17" i="15"/>
  <c r="G17" i="22"/>
  <c r="G8" i="16"/>
  <c r="G16"/>
  <c r="G11"/>
  <c r="G24" i="15"/>
  <c r="G24" i="22"/>
  <c r="G8" i="15"/>
  <c r="G8" i="22"/>
  <c r="G5" i="15"/>
  <c r="G5" i="22"/>
  <c r="G15" i="15"/>
  <c r="G15" i="22"/>
  <c r="G18" i="15"/>
  <c r="G18" i="22"/>
  <c r="G19" i="15"/>
  <c r="G19" i="22"/>
  <c r="G7" i="16"/>
  <c r="G13"/>
  <c r="G17"/>
  <c r="G19"/>
  <c r="G21"/>
  <c r="G3"/>
  <c r="G22"/>
  <c r="G23"/>
  <c r="G25"/>
  <c r="G24"/>
  <c r="E34" i="20"/>
  <c r="B4" i="25" s="1"/>
  <c r="E34" i="19"/>
  <c r="B6" i="25" s="1"/>
  <c r="E34" i="18"/>
  <c r="B7" i="25" s="1"/>
  <c r="F34" i="17"/>
  <c r="B11" i="25" s="1"/>
  <c r="E34" i="16"/>
  <c r="B13" i="25" s="1"/>
  <c r="F34" i="14"/>
  <c r="B10" i="25" s="1"/>
  <c r="F34" i="11"/>
  <c r="B5" i="25" s="1"/>
  <c r="B8"/>
  <c r="B16"/>
  <c r="F34" i="12"/>
  <c r="B12" i="25" s="1"/>
  <c r="F34" i="13"/>
  <c r="B15" i="25" s="1"/>
  <c r="B361" i="1"/>
  <c r="B362"/>
  <c r="B363"/>
  <c r="B364"/>
  <c r="B365"/>
  <c r="B366"/>
  <c r="B367"/>
  <c r="B368"/>
  <c r="B369"/>
  <c r="B370"/>
  <c r="B371"/>
  <c r="B3"/>
  <c r="B5"/>
  <c r="B7"/>
  <c r="B9"/>
  <c r="B11"/>
  <c r="B13"/>
  <c r="B15"/>
  <c r="B17"/>
  <c r="B2"/>
  <c r="J2"/>
  <c r="B4"/>
  <c r="B6"/>
  <c r="B8"/>
  <c r="B10"/>
  <c r="B12"/>
  <c r="B14"/>
  <c r="B16"/>
  <c r="B18"/>
  <c r="B19"/>
  <c r="B20"/>
  <c r="B21"/>
  <c r="B22"/>
  <c r="B23"/>
  <c r="B24"/>
  <c r="B25"/>
  <c r="B65"/>
  <c r="B66"/>
  <c r="B67"/>
  <c r="B68"/>
  <c r="B69"/>
  <c r="B70"/>
  <c r="B71"/>
  <c r="B72"/>
  <c r="B73"/>
  <c r="B74"/>
  <c r="B75"/>
  <c r="B259"/>
  <c r="B261"/>
  <c r="B263"/>
  <c r="B265"/>
  <c r="B267"/>
  <c r="B272"/>
  <c r="B275"/>
  <c r="B277"/>
  <c r="B279"/>
  <c r="B281"/>
  <c r="B283"/>
  <c r="B285"/>
  <c r="B287"/>
  <c r="B289"/>
  <c r="B291"/>
  <c r="B293"/>
  <c r="B297"/>
  <c r="B299"/>
  <c r="B301"/>
  <c r="B303"/>
  <c r="B305"/>
  <c r="B307"/>
  <c r="B309"/>
  <c r="B311"/>
  <c r="B313"/>
  <c r="B315"/>
  <c r="B317"/>
  <c r="B326"/>
  <c r="B328"/>
  <c r="B330"/>
  <c r="B258"/>
  <c r="B260"/>
  <c r="B262"/>
  <c r="B264"/>
  <c r="B266"/>
  <c r="B268"/>
  <c r="B274"/>
  <c r="B276"/>
  <c r="B278"/>
  <c r="B280"/>
  <c r="B282"/>
  <c r="B284"/>
  <c r="B286"/>
  <c r="B288"/>
  <c r="B290"/>
  <c r="B292"/>
  <c r="B296"/>
  <c r="B298"/>
  <c r="B300"/>
  <c r="B302"/>
  <c r="B304"/>
  <c r="B306"/>
  <c r="B308"/>
  <c r="B310"/>
  <c r="B312"/>
  <c r="B314"/>
  <c r="B316"/>
  <c r="B318"/>
  <c r="B325"/>
  <c r="B327"/>
  <c r="B329"/>
  <c r="B331"/>
  <c r="B332"/>
  <c r="B333"/>
  <c r="B334"/>
  <c r="B335"/>
  <c r="B336"/>
  <c r="B337"/>
  <c r="B338"/>
  <c r="B339"/>
  <c r="B340"/>
  <c r="B341"/>
  <c r="B342"/>
  <c r="B344"/>
  <c r="B346"/>
  <c r="B348"/>
  <c r="B355"/>
  <c r="B357"/>
  <c r="B359"/>
  <c r="B343"/>
  <c r="B345"/>
  <c r="B347"/>
  <c r="B354"/>
  <c r="B356"/>
  <c r="B358"/>
  <c r="B360"/>
  <c r="B372"/>
  <c r="B374"/>
  <c r="B376"/>
  <c r="B383"/>
  <c r="B385"/>
  <c r="B387"/>
  <c r="B389"/>
  <c r="B391"/>
  <c r="B393"/>
  <c r="B395"/>
  <c r="B397"/>
  <c r="B399"/>
  <c r="B401"/>
  <c r="B403"/>
  <c r="J409"/>
  <c r="B373"/>
  <c r="B375"/>
  <c r="B377"/>
  <c r="B384"/>
  <c r="B386"/>
  <c r="B388"/>
  <c r="B390"/>
  <c r="B392"/>
  <c r="B394"/>
  <c r="B396"/>
  <c r="B398"/>
  <c r="B400"/>
  <c r="B402"/>
  <c r="B404"/>
  <c r="C12" i="25" l="1"/>
  <c r="C13"/>
  <c r="C4"/>
  <c r="C9"/>
  <c r="C5"/>
  <c r="C3"/>
  <c r="C6"/>
  <c r="C8"/>
  <c r="C11"/>
  <c r="C16"/>
  <c r="C2"/>
  <c r="C14"/>
  <c r="C10"/>
  <c r="C7"/>
  <c r="C15"/>
</calcChain>
</file>

<file path=xl/sharedStrings.xml><?xml version="1.0" encoding="utf-8"?>
<sst xmlns="http://schemas.openxmlformats.org/spreadsheetml/2006/main" count="2163" uniqueCount="664">
  <si>
    <t>dossard</t>
  </si>
  <si>
    <t>CAT - sexe</t>
  </si>
  <si>
    <t>categorie</t>
  </si>
  <si>
    <t>NOM</t>
  </si>
  <si>
    <t>PRENOM</t>
  </si>
  <si>
    <t>SEXE</t>
  </si>
  <si>
    <t>NE(E) LE</t>
  </si>
  <si>
    <t>DIV.</t>
  </si>
  <si>
    <t>DDN</t>
  </si>
  <si>
    <t>AIT OUAZZOU</t>
  </si>
  <si>
    <t>G</t>
  </si>
  <si>
    <t>3A</t>
  </si>
  <si>
    <t>C</t>
  </si>
  <si>
    <t>BOULARD</t>
  </si>
  <si>
    <t>F</t>
  </si>
  <si>
    <t>BOURILLON</t>
  </si>
  <si>
    <t>M</t>
  </si>
  <si>
    <t>BOUZIOU</t>
  </si>
  <si>
    <t>B</t>
  </si>
  <si>
    <t>CAILLAUX</t>
  </si>
  <si>
    <t>GOGUET</t>
  </si>
  <si>
    <t>GUILMAIN</t>
  </si>
  <si>
    <t>Nicolas</t>
  </si>
  <si>
    <t>Thomas</t>
  </si>
  <si>
    <t>Louise</t>
  </si>
  <si>
    <t>LESNE</t>
  </si>
  <si>
    <t>Antoine</t>
  </si>
  <si>
    <t>BF</t>
  </si>
  <si>
    <t>MF</t>
  </si>
  <si>
    <t>PATE</t>
  </si>
  <si>
    <t>Evan</t>
  </si>
  <si>
    <t>CF</t>
  </si>
  <si>
    <t>BM</t>
  </si>
  <si>
    <t>MM</t>
  </si>
  <si>
    <t>CM</t>
  </si>
  <si>
    <t>3B</t>
  </si>
  <si>
    <t>BLEUSE</t>
  </si>
  <si>
    <t>JUMEAUX</t>
  </si>
  <si>
    <t>Sarah</t>
  </si>
  <si>
    <t>Marie</t>
  </si>
  <si>
    <t>Ethan</t>
  </si>
  <si>
    <t>TRONQUOY</t>
  </si>
  <si>
    <t>VANDERROOST</t>
  </si>
  <si>
    <t>3C</t>
  </si>
  <si>
    <t>BEAURAIN</t>
  </si>
  <si>
    <t>Quentin</t>
  </si>
  <si>
    <t>DUHENNOIS</t>
  </si>
  <si>
    <t>Camille</t>
  </si>
  <si>
    <t>Nathan</t>
  </si>
  <si>
    <t>4A</t>
  </si>
  <si>
    <t>BIDEAUX</t>
  </si>
  <si>
    <t>Tom</t>
  </si>
  <si>
    <t>Lisa</t>
  </si>
  <si>
    <t>Kylian</t>
  </si>
  <si>
    <t>POWERS</t>
  </si>
  <si>
    <t>Chloé</t>
  </si>
  <si>
    <t>ROSAY</t>
  </si>
  <si>
    <t>Marion</t>
  </si>
  <si>
    <t>SOUILLARD</t>
  </si>
  <si>
    <t>Léa</t>
  </si>
  <si>
    <t>4B</t>
  </si>
  <si>
    <t>CAILLE</t>
  </si>
  <si>
    <t>Morgane</t>
  </si>
  <si>
    <t>DIOT</t>
  </si>
  <si>
    <t>Enzo</t>
  </si>
  <si>
    <t>Julien</t>
  </si>
  <si>
    <t>Clara</t>
  </si>
  <si>
    <t>THOMAS</t>
  </si>
  <si>
    <t>Clement</t>
  </si>
  <si>
    <t>4C</t>
  </si>
  <si>
    <t>ANCEAUX</t>
  </si>
  <si>
    <t>Ilona</t>
  </si>
  <si>
    <t>Lucas</t>
  </si>
  <si>
    <t>BURONFOSSE</t>
  </si>
  <si>
    <t>MOULIN</t>
  </si>
  <si>
    <t>ROUSSEAU</t>
  </si>
  <si>
    <t>4D</t>
  </si>
  <si>
    <t>Zoé</t>
  </si>
  <si>
    <t>Lucie</t>
  </si>
  <si>
    <t>BILLARD</t>
  </si>
  <si>
    <t>Solène</t>
  </si>
  <si>
    <t>5A</t>
  </si>
  <si>
    <t>CAPLAIN</t>
  </si>
  <si>
    <t>Clémence</t>
  </si>
  <si>
    <t>CARPENTIER</t>
  </si>
  <si>
    <t>Baptiste</t>
  </si>
  <si>
    <t>Ghislain</t>
  </si>
  <si>
    <t>FRUCHART</t>
  </si>
  <si>
    <t>Florentin</t>
  </si>
  <si>
    <t>Noémy</t>
  </si>
  <si>
    <t>Samuel</t>
  </si>
  <si>
    <t>MOURAIN</t>
  </si>
  <si>
    <t>OGET</t>
  </si>
  <si>
    <t>Kim</t>
  </si>
  <si>
    <t>PLE</t>
  </si>
  <si>
    <t>Remi</t>
  </si>
  <si>
    <t>WALLERAND</t>
  </si>
  <si>
    <t>Pierre</t>
  </si>
  <si>
    <t>Sofiane</t>
  </si>
  <si>
    <t>5B</t>
  </si>
  <si>
    <t>ASTIC BERNE</t>
  </si>
  <si>
    <t>BRONCHART</t>
  </si>
  <si>
    <t>Mathis</t>
  </si>
  <si>
    <t>DELCLITTE</t>
  </si>
  <si>
    <t>Melvina</t>
  </si>
  <si>
    <t>DELIERE</t>
  </si>
  <si>
    <t>Dimitri</t>
  </si>
  <si>
    <t>HASKA</t>
  </si>
  <si>
    <t>Matthis</t>
  </si>
  <si>
    <t>PUDEPIECE</t>
  </si>
  <si>
    <t>5C</t>
  </si>
  <si>
    <t>CILLIER</t>
  </si>
  <si>
    <t>CORDELETTE</t>
  </si>
  <si>
    <t>Loïck</t>
  </si>
  <si>
    <t>Louis</t>
  </si>
  <si>
    <t>DORANGEVILLE</t>
  </si>
  <si>
    <t>Noa</t>
  </si>
  <si>
    <t>HENNEQUIN</t>
  </si>
  <si>
    <t>Ilan</t>
  </si>
  <si>
    <t>HIRAUX</t>
  </si>
  <si>
    <t>Nolan</t>
  </si>
  <si>
    <t>Emma</t>
  </si>
  <si>
    <t>MONGEAUD</t>
  </si>
  <si>
    <t>Angèle</t>
  </si>
  <si>
    <t>NESZTLER</t>
  </si>
  <si>
    <t>Melinda</t>
  </si>
  <si>
    <t>PARENT</t>
  </si>
  <si>
    <t>Lana</t>
  </si>
  <si>
    <t>POWERS-RICHET</t>
  </si>
  <si>
    <t>Sherilyn</t>
  </si>
  <si>
    <t>SEVERAC</t>
  </si>
  <si>
    <t>TARAPATA</t>
  </si>
  <si>
    <t>Lalie</t>
  </si>
  <si>
    <t>5D</t>
  </si>
  <si>
    <t>Axel</t>
  </si>
  <si>
    <t>CANONNE</t>
  </si>
  <si>
    <t>Louane</t>
  </si>
  <si>
    <t>CORDEVANT</t>
  </si>
  <si>
    <t>Pauline</t>
  </si>
  <si>
    <t>ECHAROUX</t>
  </si>
  <si>
    <t>FLAMANT</t>
  </si>
  <si>
    <t>Lou</t>
  </si>
  <si>
    <t>FRUITIER</t>
  </si>
  <si>
    <t>Rosalie</t>
  </si>
  <si>
    <t>JUPON</t>
  </si>
  <si>
    <t>PLOIX</t>
  </si>
  <si>
    <t>Colin</t>
  </si>
  <si>
    <t>POISEAU</t>
  </si>
  <si>
    <t>Logan</t>
  </si>
  <si>
    <t>Eddy</t>
  </si>
  <si>
    <t>TRABADE</t>
  </si>
  <si>
    <t>6A</t>
  </si>
  <si>
    <t>LANCELIN</t>
  </si>
  <si>
    <t>LEFEVRE</t>
  </si>
  <si>
    <t>Elise</t>
  </si>
  <si>
    <t>6B</t>
  </si>
  <si>
    <t>CAGNION</t>
  </si>
  <si>
    <t>Mathéo</t>
  </si>
  <si>
    <t>PREVOST</t>
  </si>
  <si>
    <t>6C</t>
  </si>
  <si>
    <t>6D</t>
  </si>
  <si>
    <t>FOURCAULT</t>
  </si>
  <si>
    <t>Jules</t>
  </si>
  <si>
    <t>MANSARD</t>
  </si>
  <si>
    <t>Prénom</t>
  </si>
  <si>
    <t>CM2</t>
  </si>
  <si>
    <t>Anaïs</t>
  </si>
  <si>
    <t>THENELLES</t>
  </si>
  <si>
    <t>CM1</t>
  </si>
  <si>
    <t>CE2</t>
  </si>
  <si>
    <t>LAMBERT</t>
  </si>
  <si>
    <t>LEBEAU</t>
  </si>
  <si>
    <t>PADIEU RIBEMONT</t>
  </si>
  <si>
    <t>TAUPIER</t>
  </si>
  <si>
    <t>LA FERTE CHEV</t>
  </si>
  <si>
    <t>MIDELET</t>
  </si>
  <si>
    <t>BRAZIER</t>
  </si>
  <si>
    <t>DOLAY-RICHET</t>
  </si>
  <si>
    <t>GUGGISBERG</t>
  </si>
  <si>
    <t>KOCHED</t>
  </si>
  <si>
    <t>LE GALLO</t>
  </si>
  <si>
    <t>VERHOIGNE</t>
  </si>
  <si>
    <t>SACRE COEUR</t>
  </si>
  <si>
    <t>RENANSART</t>
  </si>
  <si>
    <t>PREUVOT</t>
  </si>
  <si>
    <t>DAVOINE</t>
  </si>
  <si>
    <t>place</t>
  </si>
  <si>
    <t>NOM – PRENOM</t>
  </si>
  <si>
    <t>ETABLISSEMENT</t>
  </si>
  <si>
    <t>ÉTABLISSEMENT</t>
  </si>
  <si>
    <t>Jeanne</t>
  </si>
  <si>
    <t>Amandine</t>
  </si>
  <si>
    <t>Aline</t>
  </si>
  <si>
    <t>Place</t>
  </si>
  <si>
    <t>Dossard</t>
  </si>
  <si>
    <t xml:space="preserve">Nom </t>
  </si>
  <si>
    <t>Classe</t>
  </si>
  <si>
    <t>Temps</t>
  </si>
  <si>
    <t>CLASSE DE 6A</t>
  </si>
  <si>
    <t>CLASSE DE 6B</t>
  </si>
  <si>
    <t>CLASSE DE 6C</t>
  </si>
  <si>
    <t>CLASSE DE 6D</t>
  </si>
  <si>
    <t>nom</t>
  </si>
  <si>
    <t>prenom</t>
  </si>
  <si>
    <t>temps</t>
  </si>
  <si>
    <t>CAT</t>
  </si>
  <si>
    <t>CLASSE DE 5D</t>
  </si>
  <si>
    <t>CLASSE DE 5C</t>
  </si>
  <si>
    <t>CLASSE DE 5B</t>
  </si>
  <si>
    <t>CLASSE DE 5A</t>
  </si>
  <si>
    <t>CLASSE DE 4D</t>
  </si>
  <si>
    <t>CLASSE DE 4C</t>
  </si>
  <si>
    <t>CLASSE DE 4B</t>
  </si>
  <si>
    <t>CLASSE DE 4A</t>
  </si>
  <si>
    <t>CLASSE DE 3C</t>
  </si>
  <si>
    <t>CLASSE DE 3B</t>
  </si>
  <si>
    <t>CLASSE DE 3A</t>
  </si>
  <si>
    <t>Record college</t>
  </si>
  <si>
    <t>RECORD COLLEGE</t>
  </si>
  <si>
    <t>PAQUET - DUARTE</t>
  </si>
  <si>
    <t>BOUZOL</t>
  </si>
  <si>
    <t>Cross Cadettes - 2018</t>
  </si>
  <si>
    <t>classe</t>
  </si>
  <si>
    <t>CLASSEMENT POINTS DE LA CLASSE</t>
  </si>
  <si>
    <t>CLASSES</t>
  </si>
  <si>
    <t>POINTS</t>
  </si>
  <si>
    <t>PLACE</t>
  </si>
  <si>
    <t>Maïlys</t>
  </si>
  <si>
    <t>Raphaël</t>
  </si>
  <si>
    <t>Simon</t>
  </si>
  <si>
    <t>Aurélien</t>
  </si>
  <si>
    <t>Théo</t>
  </si>
  <si>
    <t>ORHAND</t>
  </si>
  <si>
    <t>Maël</t>
  </si>
  <si>
    <t>Cécilia</t>
  </si>
  <si>
    <t>Oscar</t>
  </si>
  <si>
    <t>Vivien</t>
  </si>
  <si>
    <t>Achille</t>
  </si>
  <si>
    <t>DOSSARDS</t>
  </si>
  <si>
    <t>dossards</t>
  </si>
  <si>
    <t>BELMAIN</t>
  </si>
  <si>
    <t>Blandine</t>
  </si>
  <si>
    <t>DUBOIS</t>
  </si>
  <si>
    <t>Ketleen</t>
  </si>
  <si>
    <t>DUVAL</t>
  </si>
  <si>
    <t>FERRATA-CARETTE</t>
  </si>
  <si>
    <t>LANTOINE</t>
  </si>
  <si>
    <t>MÉRIAUX</t>
  </si>
  <si>
    <t>MORIN</t>
  </si>
  <si>
    <t>Valentin</t>
  </si>
  <si>
    <t>Lorenza</t>
  </si>
  <si>
    <t>PAUPIERE</t>
  </si>
  <si>
    <t>PETIT</t>
  </si>
  <si>
    <t>Gwendolyn</t>
  </si>
  <si>
    <t>RISSELIN</t>
  </si>
  <si>
    <t>Ronan</t>
  </si>
  <si>
    <t>Nathanaëlle</t>
  </si>
  <si>
    <t>Gabin</t>
  </si>
  <si>
    <t>ORIGNY</t>
  </si>
  <si>
    <t>Cyril</t>
  </si>
  <si>
    <t>DOUBLET</t>
  </si>
  <si>
    <t>GENTE</t>
  </si>
  <si>
    <t>Luna</t>
  </si>
  <si>
    <t>GRIMONT</t>
  </si>
  <si>
    <t>HERNANDEZ</t>
  </si>
  <si>
    <t>PERUS</t>
  </si>
  <si>
    <t>Eva</t>
  </si>
  <si>
    <t>Eléanor</t>
  </si>
  <si>
    <t>TROCME</t>
  </si>
  <si>
    <t>MT ORIGNY</t>
  </si>
  <si>
    <t>Prevost</t>
  </si>
  <si>
    <t>Loevan</t>
  </si>
  <si>
    <t>SOUILLARD Eleanore</t>
  </si>
  <si>
    <t>Léa Lemaire</t>
  </si>
  <si>
    <t>Jacquet Mélina</t>
  </si>
  <si>
    <t>Haution Clara</t>
  </si>
  <si>
    <t>Poindron Jade</t>
  </si>
  <si>
    <t>Catillon Jarod</t>
  </si>
  <si>
    <t>Mathis Flament</t>
  </si>
  <si>
    <t>Favereaux Louis</t>
  </si>
  <si>
    <t>Kuzma-Champion Lyuann</t>
  </si>
  <si>
    <t>Gaubert Adrien</t>
  </si>
  <si>
    <t>Villion Timéo</t>
  </si>
  <si>
    <t>Mahu Shérilyne</t>
  </si>
  <si>
    <t>Nowak Emma</t>
  </si>
  <si>
    <t>Caille Amandine</t>
  </si>
  <si>
    <t>Thery Phyllis</t>
  </si>
  <si>
    <t>24'12</t>
  </si>
  <si>
    <t>25'21</t>
  </si>
  <si>
    <t>25'25</t>
  </si>
  <si>
    <t>26'27</t>
  </si>
  <si>
    <t>26'45</t>
  </si>
  <si>
    <t>30'42</t>
  </si>
  <si>
    <t>31'22</t>
  </si>
  <si>
    <t>31'31</t>
  </si>
  <si>
    <t>31'35</t>
  </si>
  <si>
    <t>31'54</t>
  </si>
  <si>
    <t>32'48</t>
  </si>
  <si>
    <t>33'38</t>
  </si>
  <si>
    <t>33'40</t>
  </si>
  <si>
    <t>33'42</t>
  </si>
  <si>
    <t>33'44</t>
  </si>
  <si>
    <t>33.24</t>
  </si>
  <si>
    <t>33.22</t>
  </si>
  <si>
    <t>28.14</t>
  </si>
  <si>
    <t>28.10</t>
  </si>
  <si>
    <t>ELEVES DISPENSES - ABSENT</t>
  </si>
  <si>
    <t>DISP</t>
  </si>
  <si>
    <t>ABS</t>
  </si>
  <si>
    <t>A faire avant le départ du cross:</t>
  </si>
  <si>
    <t>rentrer dans l'onglet " CG CF DISP" le n° de dossard des ABS ou DISP</t>
  </si>
  <si>
    <t>note</t>
  </si>
  <si>
    <t>note/20</t>
  </si>
  <si>
    <t>CHAPET</t>
  </si>
  <si>
    <t>SANTOS DO PATROCINIO</t>
  </si>
  <si>
    <t>BAUDRY</t>
  </si>
  <si>
    <t>Hugo</t>
  </si>
  <si>
    <t>BROCQ-VALDEGAMBERI</t>
  </si>
  <si>
    <t>Lou-Anne</t>
  </si>
  <si>
    <t>Loic</t>
  </si>
  <si>
    <t>CHAMPAGNE--CABLEY</t>
  </si>
  <si>
    <t>Timéo</t>
  </si>
  <si>
    <t>COUDRELLE</t>
  </si>
  <si>
    <t>DEBLOCK</t>
  </si>
  <si>
    <t>Guillaume</t>
  </si>
  <si>
    <t>DEFOSSE</t>
  </si>
  <si>
    <t>Corentin</t>
  </si>
  <si>
    <t>Cassandra</t>
  </si>
  <si>
    <t>DESSEIN</t>
  </si>
  <si>
    <t>DOLAY--RICHET</t>
  </si>
  <si>
    <t>FORTIER</t>
  </si>
  <si>
    <t>GARBEZ</t>
  </si>
  <si>
    <t>Océane</t>
  </si>
  <si>
    <t>GODART</t>
  </si>
  <si>
    <t>Marvyn</t>
  </si>
  <si>
    <t>Elouan</t>
  </si>
  <si>
    <t>LE BOHEC</t>
  </si>
  <si>
    <t>Luc</t>
  </si>
  <si>
    <t>Neo</t>
  </si>
  <si>
    <t>MAZZETTO</t>
  </si>
  <si>
    <t>Luca</t>
  </si>
  <si>
    <t>MENNECHET</t>
  </si>
  <si>
    <t>MINETTE SEVESTE</t>
  </si>
  <si>
    <t>Lea</t>
  </si>
  <si>
    <t>PHOYU</t>
  </si>
  <si>
    <t>PILLARD</t>
  </si>
  <si>
    <t>ROUFFANCHE</t>
  </si>
  <si>
    <t>Eleonore</t>
  </si>
  <si>
    <t>SARRAZIN</t>
  </si>
  <si>
    <t>Tiffany</t>
  </si>
  <si>
    <t>BERANGER</t>
  </si>
  <si>
    <t>Réjane</t>
  </si>
  <si>
    <t>BERNIER</t>
  </si>
  <si>
    <t>David</t>
  </si>
  <si>
    <t>Celia</t>
  </si>
  <si>
    <t>Locelina</t>
  </si>
  <si>
    <t>Justine</t>
  </si>
  <si>
    <t>DEMAGNY</t>
  </si>
  <si>
    <t>Sullivan</t>
  </si>
  <si>
    <t>DOLLE</t>
  </si>
  <si>
    <t>Kilian</t>
  </si>
  <si>
    <t>DUPRE</t>
  </si>
  <si>
    <t>GAINE</t>
  </si>
  <si>
    <t>LAURENT</t>
  </si>
  <si>
    <t>Ozelia</t>
  </si>
  <si>
    <t>LEOTARD</t>
  </si>
  <si>
    <t>Alexy</t>
  </si>
  <si>
    <t>LÉGÈRE</t>
  </si>
  <si>
    <t>Léane</t>
  </si>
  <si>
    <t>MAHIEUX</t>
  </si>
  <si>
    <t>MULLER</t>
  </si>
  <si>
    <t>Alexia</t>
  </si>
  <si>
    <t>NAUDIN</t>
  </si>
  <si>
    <t>PERROTEY</t>
  </si>
  <si>
    <t>Lenny</t>
  </si>
  <si>
    <t>PETITJEAN</t>
  </si>
  <si>
    <t>Talia</t>
  </si>
  <si>
    <t>QUIEF</t>
  </si>
  <si>
    <t>Bastian</t>
  </si>
  <si>
    <t>ROUTIER</t>
  </si>
  <si>
    <t>Maxime</t>
  </si>
  <si>
    <t>BARRE</t>
  </si>
  <si>
    <t>Maeva</t>
  </si>
  <si>
    <t>BEVIERE</t>
  </si>
  <si>
    <t>Christopher</t>
  </si>
  <si>
    <t>Ryan</t>
  </si>
  <si>
    <t>BONNECHERE</t>
  </si>
  <si>
    <t>Claire</t>
  </si>
  <si>
    <t>BRIQUET</t>
  </si>
  <si>
    <t>Alexis</t>
  </si>
  <si>
    <t>BRISSET</t>
  </si>
  <si>
    <t>Gwendoline</t>
  </si>
  <si>
    <t>DAZIN</t>
  </si>
  <si>
    <t>DIDIERJEAN</t>
  </si>
  <si>
    <t>Laura</t>
  </si>
  <si>
    <t>GLEYZE</t>
  </si>
  <si>
    <t>HUGE</t>
  </si>
  <si>
    <t>KACZMAREK</t>
  </si>
  <si>
    <t>Alicia</t>
  </si>
  <si>
    <t>LANGINIER</t>
  </si>
  <si>
    <t>Coralyne</t>
  </si>
  <si>
    <t>MAROTINE</t>
  </si>
  <si>
    <t>Oriane</t>
  </si>
  <si>
    <t>MOLOGNI</t>
  </si>
  <si>
    <t>Lilou</t>
  </si>
  <si>
    <t>PANICO</t>
  </si>
  <si>
    <t>Leo</t>
  </si>
  <si>
    <t>PIERRONT</t>
  </si>
  <si>
    <t>TISSERANT</t>
  </si>
  <si>
    <t>TRICHET</t>
  </si>
  <si>
    <t>VOGIQUE</t>
  </si>
  <si>
    <t>Marie-Sarah</t>
  </si>
  <si>
    <t>BAUDEZ</t>
  </si>
  <si>
    <t>Erwan</t>
  </si>
  <si>
    <t>BEAUFRERE</t>
  </si>
  <si>
    <t>BOURGEOIS</t>
  </si>
  <si>
    <t>Mélissa</t>
  </si>
  <si>
    <t>BREBANT</t>
  </si>
  <si>
    <t>Justin</t>
  </si>
  <si>
    <t>Wyatt</t>
  </si>
  <si>
    <t>CANUT</t>
  </si>
  <si>
    <t>Loredana</t>
  </si>
  <si>
    <t>Jason</t>
  </si>
  <si>
    <t>DEGUIN-DAWSON</t>
  </si>
  <si>
    <t>Maxence</t>
  </si>
  <si>
    <t>Deborah</t>
  </si>
  <si>
    <t>DENIVET</t>
  </si>
  <si>
    <t>Arnaud</t>
  </si>
  <si>
    <t>DESJARDINS</t>
  </si>
  <si>
    <t>Léna</t>
  </si>
  <si>
    <t>FAVEREAUX</t>
  </si>
  <si>
    <t>GABET</t>
  </si>
  <si>
    <t>Corantin</t>
  </si>
  <si>
    <t>GOBEAUX</t>
  </si>
  <si>
    <t>Berenice</t>
  </si>
  <si>
    <t>LANGLET</t>
  </si>
  <si>
    <t>Ernestine</t>
  </si>
  <si>
    <t>LAURENCE</t>
  </si>
  <si>
    <t>LOMBARD</t>
  </si>
  <si>
    <t>Jade</t>
  </si>
  <si>
    <t>Cléane</t>
  </si>
  <si>
    <t>ROHART</t>
  </si>
  <si>
    <t>SORTON</t>
  </si>
  <si>
    <t>Dylan</t>
  </si>
  <si>
    <t>BEN HADDOU</t>
  </si>
  <si>
    <t>Nina</t>
  </si>
  <si>
    <t>CAPLIN</t>
  </si>
  <si>
    <t>COUTURIER-LABOUCARIE</t>
  </si>
  <si>
    <t>DELAGRANGE</t>
  </si>
  <si>
    <t>Soledad</t>
  </si>
  <si>
    <t>DERMONT</t>
  </si>
  <si>
    <t>Dan</t>
  </si>
  <si>
    <t>DESSAINT</t>
  </si>
  <si>
    <t>Tiphaine</t>
  </si>
  <si>
    <t>DETHIER</t>
  </si>
  <si>
    <t>GODAT</t>
  </si>
  <si>
    <t>Stacy</t>
  </si>
  <si>
    <t>HONORE</t>
  </si>
  <si>
    <t>Mathieu</t>
  </si>
  <si>
    <t>JONNEAUX</t>
  </si>
  <si>
    <t>Robin</t>
  </si>
  <si>
    <t>LAMOUREUX</t>
  </si>
  <si>
    <t>Luigi</t>
  </si>
  <si>
    <t>LEMOINE</t>
  </si>
  <si>
    <t>Candice</t>
  </si>
  <si>
    <t>LEROY</t>
  </si>
  <si>
    <t>Orlan</t>
  </si>
  <si>
    <t>METENS</t>
  </si>
  <si>
    <t>PESLIN</t>
  </si>
  <si>
    <t>Shanon</t>
  </si>
  <si>
    <t>PETELLE</t>
  </si>
  <si>
    <t>Faustine</t>
  </si>
  <si>
    <t>PIPAR</t>
  </si>
  <si>
    <t>Firmin</t>
  </si>
  <si>
    <t>PUDEPIÈCE</t>
  </si>
  <si>
    <t>RICHEZ</t>
  </si>
  <si>
    <t>Bastien</t>
  </si>
  <si>
    <t>RICHOU</t>
  </si>
  <si>
    <t>ROGER</t>
  </si>
  <si>
    <t>Noah</t>
  </si>
  <si>
    <t>SIMON</t>
  </si>
  <si>
    <t>Lola</t>
  </si>
  <si>
    <t>BOUCHER</t>
  </si>
  <si>
    <t>Fanny</t>
  </si>
  <si>
    <t>CAILLERET</t>
  </si>
  <si>
    <t>Marine</t>
  </si>
  <si>
    <t>CHRETIEN</t>
  </si>
  <si>
    <t>Ellie</t>
  </si>
  <si>
    <t>DELACROIX</t>
  </si>
  <si>
    <t>Honorine</t>
  </si>
  <si>
    <t>DROY</t>
  </si>
  <si>
    <t>FAGLIN</t>
  </si>
  <si>
    <t>GAINE--JUDAS</t>
  </si>
  <si>
    <t>Leïla</t>
  </si>
  <si>
    <t>LEMAIRE</t>
  </si>
  <si>
    <t>MARTINET</t>
  </si>
  <si>
    <t>MOCHALES</t>
  </si>
  <si>
    <t>Romane</t>
  </si>
  <si>
    <t>POQUET-BIDEAUX</t>
  </si>
  <si>
    <t>Matheo</t>
  </si>
  <si>
    <t>Sheridan</t>
  </si>
  <si>
    <t>RAVAUX</t>
  </si>
  <si>
    <t>RIOUCH</t>
  </si>
  <si>
    <t>Iliana</t>
  </si>
  <si>
    <t>TAQUET</t>
  </si>
  <si>
    <t>Avrile</t>
  </si>
  <si>
    <t>TROCMÉ</t>
  </si>
  <si>
    <t>Adam</t>
  </si>
  <si>
    <t>AMADOR</t>
  </si>
  <si>
    <t>Mylène</t>
  </si>
  <si>
    <t>BEAUTOUR</t>
  </si>
  <si>
    <t>Krystal</t>
  </si>
  <si>
    <t>BETHUNE</t>
  </si>
  <si>
    <t>Oceane</t>
  </si>
  <si>
    <t>Lily</t>
  </si>
  <si>
    <t>CABLEY</t>
  </si>
  <si>
    <t>Livy</t>
  </si>
  <si>
    <t>Maya</t>
  </si>
  <si>
    <t>DEVINNE</t>
  </si>
  <si>
    <t>Charly</t>
  </si>
  <si>
    <t>GAUBERT</t>
  </si>
  <si>
    <t>Lilly</t>
  </si>
  <si>
    <t>HAZEBROUCQ</t>
  </si>
  <si>
    <t>HERIN</t>
  </si>
  <si>
    <t>LALLEMENT</t>
  </si>
  <si>
    <t>Cléman</t>
  </si>
  <si>
    <t>Lynoa</t>
  </si>
  <si>
    <t>Emy</t>
  </si>
  <si>
    <t>Lena</t>
  </si>
  <si>
    <t>NOL</t>
  </si>
  <si>
    <t>PHILIPPE</t>
  </si>
  <si>
    <t>Paul</t>
  </si>
  <si>
    <t>PRUNIER</t>
  </si>
  <si>
    <t>Enguerrand</t>
  </si>
  <si>
    <t>SEURY</t>
  </si>
  <si>
    <t>Maria</t>
  </si>
  <si>
    <t>VALET</t>
  </si>
  <si>
    <t>Florian</t>
  </si>
  <si>
    <t>VASSEUR</t>
  </si>
  <si>
    <t>AIN OUAZZEN</t>
  </si>
  <si>
    <t>Nour</t>
  </si>
  <si>
    <t>Kayna</t>
  </si>
  <si>
    <t>ANSEL</t>
  </si>
  <si>
    <t>Maxens</t>
  </si>
  <si>
    <t>AUBOSSU</t>
  </si>
  <si>
    <t>BALLIGAND</t>
  </si>
  <si>
    <t>Cathy</t>
  </si>
  <si>
    <t>CRETIER</t>
  </si>
  <si>
    <t>Yael</t>
  </si>
  <si>
    <t>DEVILLERS</t>
  </si>
  <si>
    <t>LEGERE</t>
  </si>
  <si>
    <t>Kahyna</t>
  </si>
  <si>
    <t>LOUVET</t>
  </si>
  <si>
    <t>MARC</t>
  </si>
  <si>
    <t>MERCIER</t>
  </si>
  <si>
    <t>Alix</t>
  </si>
  <si>
    <t>POULLAIN</t>
  </si>
  <si>
    <t>Loona</t>
  </si>
  <si>
    <t>PRUD'HOMME</t>
  </si>
  <si>
    <t>SANDRAS</t>
  </si>
  <si>
    <t>THÉRY</t>
  </si>
  <si>
    <t>Marc-Antoine</t>
  </si>
  <si>
    <t>ALLIOT</t>
  </si>
  <si>
    <t>Emily</t>
  </si>
  <si>
    <t>Inès</t>
  </si>
  <si>
    <t>Clarisse</t>
  </si>
  <si>
    <t>DEGAUCHY</t>
  </si>
  <si>
    <t>Romain</t>
  </si>
  <si>
    <t>FABING</t>
  </si>
  <si>
    <t>GAUTHIER</t>
  </si>
  <si>
    <t>William</t>
  </si>
  <si>
    <t>KARDOS</t>
  </si>
  <si>
    <t>LEPRINCE</t>
  </si>
  <si>
    <t>Kevans</t>
  </si>
  <si>
    <t>MONFRONT</t>
  </si>
  <si>
    <t>Loan</t>
  </si>
  <si>
    <t>SOLARI</t>
  </si>
  <si>
    <t>Charlotte</t>
  </si>
  <si>
    <t>SOUFFLET</t>
  </si>
  <si>
    <t>Victor</t>
  </si>
  <si>
    <t>Damien</t>
  </si>
  <si>
    <t>VANNESSCHE</t>
  </si>
  <si>
    <t>Alexandre</t>
  </si>
  <si>
    <t>VATIN</t>
  </si>
  <si>
    <t>Adrien</t>
  </si>
  <si>
    <t>Stécy</t>
  </si>
  <si>
    <t>BOUILLIE</t>
  </si>
  <si>
    <t>Kryss</t>
  </si>
  <si>
    <t>DOURLET</t>
  </si>
  <si>
    <t>Maude</t>
  </si>
  <si>
    <t>FOURRIER</t>
  </si>
  <si>
    <t>GOSSET</t>
  </si>
  <si>
    <t>HELIN</t>
  </si>
  <si>
    <t>KUZMA-CHAMPION</t>
  </si>
  <si>
    <t>Maïly</t>
  </si>
  <si>
    <t>PAUL</t>
  </si>
  <si>
    <t>Yanis</t>
  </si>
  <si>
    <t>Sheena</t>
  </si>
  <si>
    <t>RENEVIER--LAIGLE</t>
  </si>
  <si>
    <t>Ambre</t>
  </si>
  <si>
    <t>Zoe</t>
  </si>
  <si>
    <t>BLANQUIN</t>
  </si>
  <si>
    <t>CHOAIN</t>
  </si>
  <si>
    <t>DAMAYE-BEAUCOURT</t>
  </si>
  <si>
    <t>HOCHEDEZ</t>
  </si>
  <si>
    <t>Rémy</t>
  </si>
  <si>
    <t>LIZÉ</t>
  </si>
  <si>
    <t>NOE VALDEGAMBERI</t>
  </si>
  <si>
    <t>NOÉ</t>
  </si>
  <si>
    <t>Manon</t>
  </si>
  <si>
    <t>SABLAIN</t>
  </si>
  <si>
    <t>STOMBE</t>
  </si>
  <si>
    <t>BOUILLARD</t>
  </si>
  <si>
    <t>COOL</t>
  </si>
  <si>
    <t>Naomie</t>
  </si>
  <si>
    <t>Obéline</t>
  </si>
  <si>
    <t>GAUCHY</t>
  </si>
  <si>
    <t>HENNEVILLE</t>
  </si>
  <si>
    <t>Gloria</t>
  </si>
  <si>
    <t>HUGUES</t>
  </si>
  <si>
    <t>MOREAU</t>
  </si>
  <si>
    <t>PARADIS--DAUTRECQUE</t>
  </si>
  <si>
    <t>Yann</t>
  </si>
  <si>
    <t>RAGUENET</t>
  </si>
  <si>
    <t>SEPTI</t>
  </si>
  <si>
    <t>Aunaissa</t>
  </si>
  <si>
    <t>SOULIERS</t>
  </si>
  <si>
    <t>TETU</t>
  </si>
  <si>
    <t>THIEBAUT</t>
  </si>
  <si>
    <t>TORDEUX</t>
  </si>
  <si>
    <t>Madisonne</t>
  </si>
  <si>
    <t>TRIBOULOIS</t>
  </si>
  <si>
    <t>Maureen</t>
  </si>
  <si>
    <t>DE SCHAMPHELAERE</t>
  </si>
  <si>
    <t>DUPAYS</t>
  </si>
  <si>
    <t>DURAND</t>
  </si>
  <si>
    <t>Ines</t>
  </si>
  <si>
    <t>HENRIET</t>
  </si>
  <si>
    <t>Gontran</t>
  </si>
  <si>
    <t>Soann</t>
  </si>
  <si>
    <t>Capucine</t>
  </si>
  <si>
    <t>LEGRAND</t>
  </si>
  <si>
    <t>Kyllian</t>
  </si>
  <si>
    <t>LONCLE</t>
  </si>
  <si>
    <t>Giulia</t>
  </si>
  <si>
    <t>MARIAN</t>
  </si>
  <si>
    <t>OUDIN</t>
  </si>
  <si>
    <t>Angelyne</t>
  </si>
  <si>
    <t>PAQUET</t>
  </si>
  <si>
    <t>Matys</t>
  </si>
  <si>
    <t>POUILLARD</t>
  </si>
  <si>
    <t>Lilian</t>
  </si>
  <si>
    <t>PRUM</t>
  </si>
  <si>
    <t>Anne-Julie</t>
  </si>
  <si>
    <t>Cross Cadets - 2019</t>
  </si>
  <si>
    <t>Cross Cadettes - 2019</t>
  </si>
  <si>
    <t>Cross Minimes Garçons - 2019</t>
  </si>
  <si>
    <t>Cross Minimes Filles - 2019</t>
  </si>
  <si>
    <t>Cross Benjamins - 2019</t>
  </si>
  <si>
    <t>Cross Benjamines - 2019</t>
  </si>
  <si>
    <t>RÉSULTAT CROSS COLLEGE RIBEMONT 2019</t>
  </si>
  <si>
    <t>A faire pour les résultats du cross:</t>
  </si>
  <si>
    <t>Rentrer les N° de dossards.</t>
  </si>
  <si>
    <t>Classer les dossards par place (tri - ordre croissant) et les copier par classe dans chaque onglets.</t>
  </si>
</sst>
</file>

<file path=xl/styles.xml><?xml version="1.0" encoding="utf-8"?>
<styleSheet xmlns="http://schemas.openxmlformats.org/spreadsheetml/2006/main">
  <numFmts count="2">
    <numFmt numFmtId="164" formatCode="[$-F400]h:mm:ss\ AM/PM"/>
    <numFmt numFmtId="165" formatCode="h:mm;@"/>
  </numFmts>
  <fonts count="26">
    <font>
      <sz val="11"/>
      <color rgb="FF000000"/>
      <name val="Calibri"/>
      <family val="2"/>
      <charset val="1"/>
    </font>
    <font>
      <sz val="11"/>
      <color rgb="FF000000"/>
      <name val="Times New Roman"/>
      <family val="1"/>
      <charset val="1"/>
    </font>
    <font>
      <sz val="10"/>
      <color rgb="FF000000"/>
      <name val="Calibri"/>
      <family val="2"/>
      <charset val="1"/>
    </font>
    <font>
      <sz val="8.5"/>
      <color rgb="FF000000"/>
      <name val="Times New Roman"/>
      <family val="1"/>
      <charset val="1"/>
    </font>
    <font>
      <b/>
      <i/>
      <sz val="10"/>
      <color rgb="FF000000"/>
      <name val="Arial"/>
      <family val="2"/>
      <charset val="1"/>
    </font>
    <font>
      <sz val="2.5"/>
      <color rgb="FF000000"/>
      <name val="Times New Roman"/>
      <family val="1"/>
      <charset val="1"/>
    </font>
    <font>
      <sz val="9.5"/>
      <color rgb="FF000000"/>
      <name val="Times New Roman"/>
      <family val="1"/>
      <charset val="1"/>
    </font>
    <font>
      <sz val="10"/>
      <color rgb="FF000000"/>
      <name val="Arial"/>
      <family val="2"/>
      <charset val="1"/>
    </font>
    <font>
      <sz val="7.5"/>
      <color rgb="FF000000"/>
      <name val="Times New Roman"/>
      <family val="1"/>
      <charset val="1"/>
    </font>
    <font>
      <b/>
      <i/>
      <sz val="16"/>
      <color rgb="FFFF0000"/>
      <name val="Calibri"/>
      <family val="2"/>
      <charset val="1"/>
    </font>
    <font>
      <sz val="11"/>
      <color rgb="FF000000"/>
      <name val="Comic Sans MS"/>
      <family val="4"/>
      <charset val="1"/>
    </font>
    <font>
      <sz val="12"/>
      <color rgb="FFFF0000"/>
      <name val="Comic Sans MS"/>
      <family val="4"/>
      <charset val="1"/>
    </font>
    <font>
      <sz val="11"/>
      <color rgb="FF000000"/>
      <name val="Calibri"/>
      <family val="2"/>
      <charset val="1"/>
    </font>
    <font>
      <b/>
      <sz val="11"/>
      <color rgb="FFFF0000"/>
      <name val="Calibri"/>
      <family val="2"/>
    </font>
    <font>
      <sz val="10"/>
      <name val="Arial"/>
      <family val="2"/>
    </font>
    <font>
      <sz val="10"/>
      <name val="Arial"/>
      <family val="2"/>
    </font>
    <font>
      <sz val="11"/>
      <color rgb="FFFF0000"/>
      <name val="Calibri"/>
      <family val="2"/>
      <charset val="1"/>
    </font>
    <font>
      <sz val="11"/>
      <name val="Comic Sans MS"/>
      <family val="4"/>
      <charset val="1"/>
    </font>
    <font>
      <sz val="12"/>
      <color rgb="FF000000"/>
      <name val="Calibri"/>
      <family val="2"/>
    </font>
    <font>
      <sz val="11"/>
      <color rgb="FF333333"/>
      <name val="Consolas"/>
      <family val="3"/>
    </font>
    <font>
      <b/>
      <sz val="11"/>
      <color rgb="FF000000"/>
      <name val="Calibri"/>
      <family val="2"/>
    </font>
    <font>
      <sz val="18"/>
      <color rgb="FF000000"/>
      <name val="Comic Sans MS"/>
      <family val="4"/>
    </font>
    <font>
      <sz val="18"/>
      <color rgb="FF0070C0"/>
      <name val="Comic Sans MS"/>
      <family val="4"/>
    </font>
    <font>
      <sz val="11"/>
      <color rgb="FF000000"/>
      <name val="Calibri"/>
      <family val="2"/>
    </font>
    <font>
      <b/>
      <sz val="11"/>
      <color rgb="FF000000"/>
      <name val="Broadway"/>
      <family val="5"/>
    </font>
    <font>
      <b/>
      <sz val="11"/>
      <color rgb="FFFF0000"/>
      <name val="Ink Free"/>
      <family val="4"/>
    </font>
  </fonts>
  <fills count="30">
    <fill>
      <patternFill patternType="none"/>
    </fill>
    <fill>
      <patternFill patternType="gray125"/>
    </fill>
    <fill>
      <patternFill patternType="solid">
        <fgColor rgb="FFFFFF00"/>
        <bgColor rgb="FFFFFF00"/>
      </patternFill>
    </fill>
    <fill>
      <patternFill patternType="solid">
        <fgColor rgb="FFFF99FF"/>
        <bgColor rgb="FFFF9999"/>
      </patternFill>
    </fill>
    <fill>
      <patternFill patternType="solid">
        <fgColor rgb="FF00FFFF"/>
        <bgColor rgb="FF00FFFF"/>
      </patternFill>
    </fill>
    <fill>
      <patternFill patternType="solid">
        <fgColor rgb="FF99FF33"/>
        <bgColor rgb="FFCCFFCC"/>
      </patternFill>
    </fill>
    <fill>
      <patternFill patternType="solid">
        <fgColor rgb="FFFF66FF"/>
        <bgColor rgb="FFFF99FF"/>
      </patternFill>
    </fill>
    <fill>
      <patternFill patternType="solid">
        <fgColor rgb="FFFAC090"/>
        <bgColor rgb="FFFF9999"/>
      </patternFill>
    </fill>
    <fill>
      <patternFill patternType="solid">
        <fgColor rgb="FF92D050"/>
        <bgColor rgb="FFFFFF00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0"/>
        <bgColor rgb="FFFF9999"/>
      </patternFill>
    </fill>
    <fill>
      <patternFill patternType="solid">
        <fgColor theme="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92D050"/>
        <bgColor rgb="FFFF9999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00B0F0"/>
        <bgColor rgb="FFFF9999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00B0F0"/>
        <bgColor rgb="FFFFFF00"/>
      </patternFill>
    </fill>
  </fills>
  <borders count="2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 style="thin">
        <color auto="1"/>
      </right>
      <top/>
      <bottom/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 style="hair">
        <color auto="1"/>
      </left>
      <right/>
      <top/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/>
      <diagonal/>
    </border>
    <border>
      <left style="hair">
        <color auto="1"/>
      </left>
      <right style="hair">
        <color auto="1"/>
      </right>
      <top/>
      <bottom/>
      <diagonal/>
    </border>
    <border>
      <left/>
      <right style="hair">
        <color auto="1"/>
      </right>
      <top/>
      <bottom style="hair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2" fillId="0" borderId="0" applyBorder="0" applyProtection="0"/>
    <xf numFmtId="0" fontId="15" fillId="0" borderId="0"/>
  </cellStyleXfs>
  <cellXfs count="174">
    <xf numFmtId="0" fontId="0" fillId="0" borderId="0" xfId="0"/>
    <xf numFmtId="0" fontId="0" fillId="0" borderId="0" xfId="0" applyFont="1"/>
    <xf numFmtId="0" fontId="0" fillId="0" borderId="1" xfId="0" applyFont="1" applyBorder="1"/>
    <xf numFmtId="0" fontId="0" fillId="0" borderId="1" xfId="0" applyFont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1" fillId="0" borderId="2" xfId="0" applyFont="1" applyBorder="1" applyAlignment="1">
      <alignment vertical="center" wrapText="1"/>
    </xf>
    <xf numFmtId="0" fontId="1" fillId="0" borderId="3" xfId="0" applyFont="1" applyBorder="1" applyAlignment="1">
      <alignment vertical="center" wrapText="1"/>
    </xf>
    <xf numFmtId="0" fontId="2" fillId="0" borderId="0" xfId="0" applyFont="1" applyAlignment="1">
      <alignment vertical="center" wrapText="1"/>
    </xf>
    <xf numFmtId="0" fontId="3" fillId="0" borderId="4" xfId="0" applyFont="1" applyBorder="1" applyAlignment="1">
      <alignment vertical="center" wrapText="1"/>
    </xf>
    <xf numFmtId="0" fontId="3" fillId="0" borderId="5" xfId="0" applyFont="1" applyBorder="1" applyAlignment="1">
      <alignment vertical="center" wrapText="1"/>
    </xf>
    <xf numFmtId="0" fontId="4" fillId="0" borderId="4" xfId="0" applyFont="1" applyBorder="1" applyAlignment="1">
      <alignment vertical="center" wrapText="1"/>
    </xf>
    <xf numFmtId="0" fontId="4" fillId="0" borderId="4" xfId="0" applyFont="1" applyBorder="1" applyAlignment="1">
      <alignment horizontal="left" vertical="center" wrapText="1" indent="15"/>
    </xf>
    <xf numFmtId="0" fontId="4" fillId="0" borderId="4" xfId="0" applyFont="1" applyBorder="1" applyAlignment="1">
      <alignment horizontal="center" vertical="center" wrapText="1"/>
    </xf>
    <xf numFmtId="0" fontId="5" fillId="0" borderId="4" xfId="0" applyFont="1" applyBorder="1" applyAlignment="1">
      <alignment vertical="center" wrapText="1"/>
    </xf>
    <xf numFmtId="0" fontId="5" fillId="0" borderId="5" xfId="0" applyFont="1" applyBorder="1" applyAlignment="1">
      <alignment vertical="center" wrapText="1"/>
    </xf>
    <xf numFmtId="0" fontId="6" fillId="0" borderId="6" xfId="0" applyFont="1" applyBorder="1" applyAlignment="1">
      <alignment vertical="center" wrapText="1"/>
    </xf>
    <xf numFmtId="0" fontId="6" fillId="0" borderId="7" xfId="0" applyFont="1" applyBorder="1" applyAlignment="1">
      <alignment vertical="center" wrapText="1"/>
    </xf>
    <xf numFmtId="0" fontId="7" fillId="0" borderId="4" xfId="0" applyFont="1" applyBorder="1" applyAlignment="1">
      <alignment horizontal="center" vertical="center" wrapText="1"/>
    </xf>
    <xf numFmtId="0" fontId="7" fillId="0" borderId="4" xfId="0" applyFont="1" applyBorder="1" applyAlignment="1">
      <alignment vertical="center" wrapText="1"/>
    </xf>
    <xf numFmtId="14" fontId="7" fillId="0" borderId="4" xfId="0" applyNumberFormat="1" applyFont="1" applyBorder="1" applyAlignment="1">
      <alignment horizontal="center" vertical="center" wrapText="1"/>
    </xf>
    <xf numFmtId="0" fontId="0" fillId="0" borderId="8" xfId="0" applyBorder="1" applyAlignment="1">
      <alignment horizontal="center"/>
    </xf>
    <xf numFmtId="0" fontId="8" fillId="0" borderId="6" xfId="0" applyFont="1" applyBorder="1" applyAlignment="1">
      <alignment vertical="center" wrapText="1"/>
    </xf>
    <xf numFmtId="0" fontId="8" fillId="0" borderId="7" xfId="0" applyFont="1" applyBorder="1" applyAlignment="1">
      <alignment vertical="center" wrapText="1"/>
    </xf>
    <xf numFmtId="0" fontId="0" fillId="0" borderId="9" xfId="0" applyFont="1" applyBorder="1"/>
    <xf numFmtId="0" fontId="0" fillId="0" borderId="10" xfId="0" applyFont="1" applyBorder="1"/>
    <xf numFmtId="0" fontId="7" fillId="0" borderId="2" xfId="0" applyFont="1" applyBorder="1" applyAlignment="1">
      <alignment horizontal="center" vertical="center" wrapText="1"/>
    </xf>
    <xf numFmtId="0" fontId="7" fillId="0" borderId="2" xfId="0" applyFont="1" applyBorder="1" applyAlignment="1">
      <alignment vertical="center" wrapText="1"/>
    </xf>
    <xf numFmtId="14" fontId="7" fillId="0" borderId="2" xfId="0" applyNumberFormat="1" applyFont="1" applyBorder="1" applyAlignment="1">
      <alignment horizontal="center" vertical="center" wrapText="1"/>
    </xf>
    <xf numFmtId="0" fontId="0" fillId="0" borderId="11" xfId="0" applyFont="1" applyBorder="1" applyAlignment="1">
      <alignment horizontal="center"/>
    </xf>
    <xf numFmtId="0" fontId="0" fillId="0" borderId="11" xfId="0" applyBorder="1" applyAlignment="1">
      <alignment horizontal="center"/>
    </xf>
    <xf numFmtId="0" fontId="4" fillId="0" borderId="4" xfId="0" applyFont="1" applyBorder="1" applyAlignment="1">
      <alignment horizontal="right" vertical="center" wrapText="1"/>
    </xf>
    <xf numFmtId="0" fontId="7" fillId="0" borderId="4" xfId="0" applyFont="1" applyBorder="1" applyAlignment="1">
      <alignment horizontal="right" vertical="center" wrapText="1"/>
    </xf>
    <xf numFmtId="0" fontId="7" fillId="0" borderId="2" xfId="0" applyFont="1" applyBorder="1" applyAlignment="1">
      <alignment horizontal="right" vertical="center" wrapText="1"/>
    </xf>
    <xf numFmtId="0" fontId="0" fillId="4" borderId="1" xfId="0" applyFont="1" applyFill="1" applyBorder="1" applyAlignment="1">
      <alignment horizontal="center"/>
    </xf>
    <xf numFmtId="0" fontId="0" fillId="5" borderId="1" xfId="0" applyFont="1" applyFill="1" applyBorder="1" applyAlignment="1">
      <alignment horizontal="center"/>
    </xf>
    <xf numFmtId="0" fontId="0" fillId="6" borderId="1" xfId="0" applyFont="1" applyFill="1" applyBorder="1" applyAlignment="1">
      <alignment horizontal="center"/>
    </xf>
    <xf numFmtId="0" fontId="0" fillId="0" borderId="1" xfId="0" applyFont="1" applyBorder="1" applyAlignment="1">
      <alignment horizontal="center" vertical="center"/>
    </xf>
    <xf numFmtId="0" fontId="10" fillId="0" borderId="1" xfId="0" applyFont="1" applyBorder="1" applyAlignment="1">
      <alignment horizontal="center"/>
    </xf>
    <xf numFmtId="0" fontId="10" fillId="7" borderId="1" xfId="0" applyFont="1" applyFill="1" applyBorder="1" applyAlignment="1">
      <alignment horizontal="center"/>
    </xf>
    <xf numFmtId="0" fontId="0" fillId="7" borderId="1" xfId="0" applyFont="1" applyFill="1" applyBorder="1" applyAlignment="1">
      <alignment horizontal="center"/>
    </xf>
    <xf numFmtId="20" fontId="0" fillId="0" borderId="1" xfId="0" applyNumberFormat="1" applyBorder="1" applyAlignment="1">
      <alignment horizontal="center"/>
    </xf>
    <xf numFmtId="0" fontId="0" fillId="0" borderId="0" xfId="0" applyAlignment="1">
      <alignment horizontal="center"/>
    </xf>
    <xf numFmtId="20" fontId="0" fillId="0" borderId="0" xfId="0" applyNumberFormat="1" applyAlignment="1">
      <alignment horizontal="center"/>
    </xf>
    <xf numFmtId="20" fontId="0" fillId="0" borderId="1" xfId="0" applyNumberFormat="1" applyBorder="1"/>
    <xf numFmtId="0" fontId="0" fillId="7" borderId="1" xfId="0" applyFill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7" borderId="1" xfId="0" applyFill="1" applyBorder="1"/>
    <xf numFmtId="0" fontId="0" fillId="0" borderId="1" xfId="0" applyBorder="1"/>
    <xf numFmtId="20" fontId="0" fillId="0" borderId="0" xfId="0" applyNumberFormat="1"/>
    <xf numFmtId="0" fontId="0" fillId="7" borderId="1" xfId="0" applyFill="1" applyBorder="1" applyAlignment="1">
      <alignment horizontal="center" vertical="center"/>
    </xf>
    <xf numFmtId="20" fontId="0" fillId="0" borderId="1" xfId="0" applyNumberFormat="1" applyBorder="1" applyAlignment="1">
      <alignment horizontal="center" vertical="center"/>
    </xf>
    <xf numFmtId="0" fontId="11" fillId="0" borderId="0" xfId="0" applyFont="1" applyAlignment="1"/>
    <xf numFmtId="0" fontId="0" fillId="8" borderId="1" xfId="0" applyFill="1" applyBorder="1" applyAlignment="1">
      <alignment horizontal="center"/>
    </xf>
    <xf numFmtId="0" fontId="11" fillId="0" borderId="0" xfId="0" applyFont="1" applyAlignment="1">
      <alignment horizontal="center"/>
    </xf>
    <xf numFmtId="0" fontId="0" fillId="9" borderId="1" xfId="0" applyFill="1" applyBorder="1" applyAlignment="1">
      <alignment horizontal="center"/>
    </xf>
    <xf numFmtId="0" fontId="0" fillId="10" borderId="1" xfId="0" applyFill="1" applyBorder="1" applyAlignment="1">
      <alignment horizontal="center"/>
    </xf>
    <xf numFmtId="0" fontId="0" fillId="11" borderId="1" xfId="0" applyFill="1" applyBorder="1" applyAlignment="1">
      <alignment horizontal="center"/>
    </xf>
    <xf numFmtId="0" fontId="0" fillId="13" borderId="1" xfId="0" applyFill="1" applyBorder="1" applyAlignment="1">
      <alignment horizontal="center"/>
    </xf>
    <xf numFmtId="0" fontId="0" fillId="14" borderId="1" xfId="0" applyFill="1" applyBorder="1" applyAlignment="1">
      <alignment horizontal="center"/>
    </xf>
    <xf numFmtId="0" fontId="0" fillId="9" borderId="1" xfId="0" applyFill="1" applyBorder="1"/>
    <xf numFmtId="0" fontId="0" fillId="15" borderId="1" xfId="0" applyFont="1" applyFill="1" applyBorder="1" applyAlignment="1">
      <alignment horizontal="center"/>
    </xf>
    <xf numFmtId="0" fontId="0" fillId="13" borderId="0" xfId="0" applyFill="1"/>
    <xf numFmtId="0" fontId="0" fillId="13" borderId="1" xfId="0" applyFill="1" applyBorder="1"/>
    <xf numFmtId="0" fontId="0" fillId="16" borderId="1" xfId="0" applyFill="1" applyBorder="1" applyAlignment="1">
      <alignment horizontal="center"/>
    </xf>
    <xf numFmtId="0" fontId="0" fillId="17" borderId="1" xfId="0" applyFill="1" applyBorder="1" applyAlignment="1">
      <alignment horizontal="center"/>
    </xf>
    <xf numFmtId="164" fontId="0" fillId="0" borderId="1" xfId="0" applyNumberFormat="1" applyBorder="1" applyAlignment="1">
      <alignment horizontal="center"/>
    </xf>
    <xf numFmtId="165" fontId="0" fillId="7" borderId="1" xfId="0" applyNumberFormat="1" applyFont="1" applyFill="1" applyBorder="1" applyAlignment="1">
      <alignment horizontal="center"/>
    </xf>
    <xf numFmtId="165" fontId="0" fillId="0" borderId="0" xfId="0" applyNumberFormat="1" applyAlignment="1">
      <alignment horizontal="center"/>
    </xf>
    <xf numFmtId="45" fontId="10" fillId="0" borderId="1" xfId="0" applyNumberFormat="1" applyFont="1" applyBorder="1" applyAlignment="1">
      <alignment horizontal="center"/>
    </xf>
    <xf numFmtId="45" fontId="0" fillId="0" borderId="1" xfId="0" applyNumberFormat="1" applyBorder="1" applyAlignment="1">
      <alignment horizontal="center"/>
    </xf>
    <xf numFmtId="0" fontId="0" fillId="0" borderId="13" xfId="0" applyBorder="1" applyAlignment="1">
      <alignment horizontal="center"/>
    </xf>
    <xf numFmtId="0" fontId="13" fillId="0" borderId="0" xfId="0" applyFont="1" applyAlignment="1">
      <alignment horizontal="center"/>
    </xf>
    <xf numFmtId="45" fontId="0" fillId="0" borderId="0" xfId="0" applyNumberFormat="1" applyAlignment="1">
      <alignment horizontal="center"/>
    </xf>
    <xf numFmtId="0" fontId="0" fillId="0" borderId="0" xfId="1" applyFont="1" applyBorder="1"/>
    <xf numFmtId="0" fontId="12" fillId="0" borderId="0" xfId="1" applyBorder="1"/>
    <xf numFmtId="0" fontId="0" fillId="13" borderId="0" xfId="0" applyFill="1" applyBorder="1"/>
    <xf numFmtId="0" fontId="0" fillId="13" borderId="0" xfId="0" applyFill="1" applyBorder="1" applyAlignment="1">
      <alignment horizontal="center"/>
    </xf>
    <xf numFmtId="45" fontId="0" fillId="0" borderId="0" xfId="0" applyNumberFormat="1"/>
    <xf numFmtId="0" fontId="11" fillId="13" borderId="0" xfId="0" applyFont="1" applyFill="1" applyBorder="1" applyAlignment="1"/>
    <xf numFmtId="164" fontId="0" fillId="13" borderId="0" xfId="0" applyNumberFormat="1" applyFill="1" applyBorder="1" applyAlignment="1">
      <alignment horizontal="center"/>
    </xf>
    <xf numFmtId="165" fontId="0" fillId="0" borderId="1" xfId="0" applyNumberFormat="1" applyBorder="1" applyAlignment="1">
      <alignment horizontal="center"/>
    </xf>
    <xf numFmtId="0" fontId="0" fillId="0" borderId="1" xfId="0" applyFont="1" applyFill="1" applyBorder="1" applyAlignment="1">
      <alignment horizontal="center"/>
    </xf>
    <xf numFmtId="0" fontId="0" fillId="0" borderId="9" xfId="0" applyFont="1" applyBorder="1" applyAlignment="1">
      <alignment horizontal="center"/>
    </xf>
    <xf numFmtId="0" fontId="0" fillId="0" borderId="14" xfId="0" applyFont="1" applyBorder="1" applyAlignment="1">
      <alignment horizontal="center"/>
    </xf>
    <xf numFmtId="0" fontId="0" fillId="0" borderId="16" xfId="0" applyBorder="1" applyAlignment="1">
      <alignment horizontal="center"/>
    </xf>
    <xf numFmtId="0" fontId="14" fillId="9" borderId="1" xfId="0" applyNumberFormat="1" applyFont="1" applyFill="1" applyBorder="1" applyAlignment="1">
      <alignment horizontal="center"/>
    </xf>
    <xf numFmtId="0" fontId="0" fillId="9" borderId="1" xfId="0" applyFont="1" applyFill="1" applyBorder="1" applyAlignment="1">
      <alignment horizontal="center"/>
    </xf>
    <xf numFmtId="0" fontId="0" fillId="17" borderId="1" xfId="0" applyFont="1" applyFill="1" applyBorder="1" applyAlignment="1">
      <alignment horizontal="center"/>
    </xf>
    <xf numFmtId="0" fontId="0" fillId="20" borderId="1" xfId="0" applyFill="1" applyBorder="1" applyAlignment="1">
      <alignment horizontal="center"/>
    </xf>
    <xf numFmtId="0" fontId="0" fillId="20" borderId="1" xfId="0" applyFill="1" applyBorder="1"/>
    <xf numFmtId="0" fontId="0" fillId="20" borderId="1" xfId="0" applyFont="1" applyFill="1" applyBorder="1" applyAlignment="1">
      <alignment horizontal="center"/>
    </xf>
    <xf numFmtId="0" fontId="0" fillId="19" borderId="1" xfId="2" applyFont="1" applyFill="1" applyBorder="1" applyAlignment="1">
      <alignment horizontal="center"/>
    </xf>
    <xf numFmtId="0" fontId="0" fillId="19" borderId="1" xfId="0" applyFont="1" applyFill="1" applyBorder="1" applyAlignment="1">
      <alignment horizontal="center"/>
    </xf>
    <xf numFmtId="0" fontId="0" fillId="19" borderId="1" xfId="0" applyFill="1" applyBorder="1" applyAlignment="1">
      <alignment horizontal="center"/>
    </xf>
    <xf numFmtId="0" fontId="0" fillId="19" borderId="1" xfId="0" applyFill="1" applyBorder="1"/>
    <xf numFmtId="0" fontId="0" fillId="21" borderId="15" xfId="0" applyFill="1" applyBorder="1" applyAlignment="1">
      <alignment horizontal="center"/>
    </xf>
    <xf numFmtId="0" fontId="0" fillId="21" borderId="11" xfId="0" applyFill="1" applyBorder="1" applyAlignment="1">
      <alignment horizontal="center"/>
    </xf>
    <xf numFmtId="0" fontId="16" fillId="21" borderId="1" xfId="0" applyFont="1" applyFill="1" applyBorder="1" applyAlignment="1">
      <alignment horizontal="center"/>
    </xf>
    <xf numFmtId="0" fontId="10" fillId="9" borderId="1" xfId="0" applyFont="1" applyFill="1" applyBorder="1" applyAlignment="1">
      <alignment horizontal="center"/>
    </xf>
    <xf numFmtId="0" fontId="17" fillId="18" borderId="1" xfId="0" applyFont="1" applyFill="1" applyBorder="1" applyAlignment="1">
      <alignment horizontal="center"/>
    </xf>
    <xf numFmtId="0" fontId="10" fillId="10" borderId="1" xfId="0" applyFont="1" applyFill="1" applyBorder="1" applyAlignment="1">
      <alignment horizontal="center"/>
    </xf>
    <xf numFmtId="0" fontId="0" fillId="21" borderId="17" xfId="0" applyFill="1" applyBorder="1" applyAlignment="1">
      <alignment horizontal="center"/>
    </xf>
    <xf numFmtId="0" fontId="0" fillId="21" borderId="18" xfId="0" applyFill="1" applyBorder="1" applyAlignment="1">
      <alignment horizontal="center"/>
    </xf>
    <xf numFmtId="0" fontId="18" fillId="11" borderId="1" xfId="0" applyFont="1" applyFill="1" applyBorder="1" applyAlignment="1">
      <alignment horizontal="center" vertical="center" wrapText="1"/>
    </xf>
    <xf numFmtId="0" fontId="14" fillId="22" borderId="1" xfId="0" applyNumberFormat="1" applyFont="1" applyFill="1" applyBorder="1" applyAlignment="1">
      <alignment horizontal="center"/>
    </xf>
    <xf numFmtId="0" fontId="0" fillId="22" borderId="19" xfId="0" applyFill="1" applyBorder="1" applyAlignment="1">
      <alignment horizontal="center"/>
    </xf>
    <xf numFmtId="0" fontId="0" fillId="22" borderId="1" xfId="0" applyNumberFormat="1" applyFill="1" applyBorder="1" applyAlignment="1">
      <alignment horizontal="center"/>
    </xf>
    <xf numFmtId="0" fontId="0" fillId="18" borderId="1" xfId="0" applyFill="1" applyBorder="1" applyAlignment="1">
      <alignment horizontal="center"/>
    </xf>
    <xf numFmtId="0" fontId="13" fillId="13" borderId="0" xfId="0" applyFont="1" applyFill="1" applyAlignment="1">
      <alignment horizontal="center"/>
    </xf>
    <xf numFmtId="0" fontId="0" fillId="0" borderId="0" xfId="0" applyAlignment="1">
      <alignment horizontal="left"/>
    </xf>
    <xf numFmtId="21" fontId="0" fillId="0" borderId="0" xfId="0" applyNumberFormat="1"/>
    <xf numFmtId="0" fontId="16" fillId="17" borderId="1" xfId="0" applyFont="1" applyFill="1" applyBorder="1" applyAlignment="1">
      <alignment horizontal="center"/>
    </xf>
    <xf numFmtId="46" fontId="0" fillId="0" borderId="0" xfId="0" applyNumberFormat="1"/>
    <xf numFmtId="20" fontId="0" fillId="0" borderId="16" xfId="0" applyNumberFormat="1" applyBorder="1" applyAlignment="1">
      <alignment horizontal="center"/>
    </xf>
    <xf numFmtId="0" fontId="19" fillId="0" borderId="1" xfId="0" applyFont="1" applyBorder="1" applyAlignment="1">
      <alignment horizontal="center"/>
    </xf>
    <xf numFmtId="165" fontId="19" fillId="0" borderId="1" xfId="0" applyNumberFormat="1" applyFont="1" applyBorder="1" applyAlignment="1">
      <alignment horizontal="center"/>
    </xf>
    <xf numFmtId="0" fontId="19" fillId="0" borderId="0" xfId="0" applyFont="1" applyAlignment="1">
      <alignment horizontal="center" vertical="center"/>
    </xf>
    <xf numFmtId="0" fontId="19" fillId="0" borderId="1" xfId="0" applyFont="1" applyBorder="1" applyAlignment="1">
      <alignment horizontal="center" vertical="center" wrapText="1"/>
    </xf>
    <xf numFmtId="0" fontId="10" fillId="18" borderId="1" xfId="0" applyFont="1" applyFill="1" applyBorder="1" applyAlignment="1">
      <alignment horizontal="center"/>
    </xf>
    <xf numFmtId="0" fontId="10" fillId="10" borderId="13" xfId="0" applyFont="1" applyFill="1" applyBorder="1" applyAlignment="1">
      <alignment horizontal="center"/>
    </xf>
    <xf numFmtId="20" fontId="10" fillId="23" borderId="1" xfId="0" applyNumberFormat="1" applyFont="1" applyFill="1" applyBorder="1" applyAlignment="1">
      <alignment horizontal="center"/>
    </xf>
    <xf numFmtId="20" fontId="10" fillId="24" borderId="1" xfId="0" applyNumberFormat="1" applyFont="1" applyFill="1" applyBorder="1" applyAlignment="1">
      <alignment horizontal="center"/>
    </xf>
    <xf numFmtId="0" fontId="10" fillId="24" borderId="1" xfId="0" applyFont="1" applyFill="1" applyBorder="1" applyAlignment="1">
      <alignment horizontal="center"/>
    </xf>
    <xf numFmtId="45" fontId="10" fillId="23" borderId="1" xfId="0" applyNumberFormat="1" applyFont="1" applyFill="1" applyBorder="1" applyAlignment="1">
      <alignment horizontal="center"/>
    </xf>
    <xf numFmtId="0" fontId="0" fillId="26" borderId="1" xfId="0" applyFill="1" applyBorder="1" applyAlignment="1">
      <alignment horizontal="center"/>
    </xf>
    <xf numFmtId="0" fontId="16" fillId="0" borderId="1" xfId="0" applyFont="1" applyBorder="1" applyAlignment="1">
      <alignment horizontal="center"/>
    </xf>
    <xf numFmtId="0" fontId="21" fillId="0" borderId="1" xfId="0" applyFont="1" applyBorder="1" applyAlignment="1">
      <alignment horizontal="center"/>
    </xf>
    <xf numFmtId="18" fontId="21" fillId="0" borderId="1" xfId="0" applyNumberFormat="1" applyFont="1" applyBorder="1" applyAlignment="1">
      <alignment horizontal="center"/>
    </xf>
    <xf numFmtId="0" fontId="22" fillId="9" borderId="1" xfId="0" applyFont="1" applyFill="1" applyBorder="1" applyAlignment="1">
      <alignment horizontal="center"/>
    </xf>
    <xf numFmtId="49" fontId="21" fillId="0" borderId="1" xfId="0" applyNumberFormat="1" applyFont="1" applyBorder="1" applyAlignment="1">
      <alignment horizontal="center"/>
    </xf>
    <xf numFmtId="165" fontId="0" fillId="12" borderId="1" xfId="0" applyNumberFormat="1" applyFont="1" applyFill="1" applyBorder="1" applyAlignment="1">
      <alignment horizontal="center"/>
    </xf>
    <xf numFmtId="0" fontId="0" fillId="15" borderId="13" xfId="0" applyFont="1" applyFill="1" applyBorder="1" applyAlignment="1">
      <alignment horizontal="center"/>
    </xf>
    <xf numFmtId="165" fontId="0" fillId="7" borderId="13" xfId="0" applyNumberFormat="1" applyFont="1" applyFill="1" applyBorder="1" applyAlignment="1">
      <alignment horizontal="center"/>
    </xf>
    <xf numFmtId="0" fontId="0" fillId="9" borderId="13" xfId="0" applyFill="1" applyBorder="1" applyAlignment="1">
      <alignment horizontal="center"/>
    </xf>
    <xf numFmtId="0" fontId="0" fillId="0" borderId="0" xfId="0" applyBorder="1"/>
    <xf numFmtId="0" fontId="0" fillId="0" borderId="8" xfId="0" applyBorder="1"/>
    <xf numFmtId="0" fontId="13" fillId="13" borderId="1" xfId="0" applyFont="1" applyFill="1" applyBorder="1" applyAlignment="1">
      <alignment horizontal="center"/>
    </xf>
    <xf numFmtId="0" fontId="13" fillId="0" borderId="1" xfId="0" applyFont="1" applyBorder="1" applyAlignment="1">
      <alignment horizontal="center"/>
    </xf>
    <xf numFmtId="165" fontId="0" fillId="12" borderId="13" xfId="0" applyNumberFormat="1" applyFont="1" applyFill="1" applyBorder="1" applyAlignment="1">
      <alignment horizontal="center"/>
    </xf>
    <xf numFmtId="0" fontId="0" fillId="13" borderId="13" xfId="0" applyFill="1" applyBorder="1"/>
    <xf numFmtId="0" fontId="0" fillId="27" borderId="1" xfId="0" applyFont="1" applyFill="1" applyBorder="1" applyAlignment="1">
      <alignment horizontal="center"/>
    </xf>
    <xf numFmtId="0" fontId="0" fillId="13" borderId="0" xfId="0" applyFill="1" applyAlignment="1">
      <alignment horizontal="center"/>
    </xf>
    <xf numFmtId="165" fontId="0" fillId="9" borderId="13" xfId="0" applyNumberFormat="1" applyFill="1" applyBorder="1" applyAlignment="1">
      <alignment horizontal="center"/>
    </xf>
    <xf numFmtId="165" fontId="0" fillId="13" borderId="0" xfId="0" applyNumberFormat="1" applyFill="1" applyAlignment="1">
      <alignment horizontal="center"/>
    </xf>
    <xf numFmtId="165" fontId="0" fillId="3" borderId="13" xfId="0" applyNumberFormat="1" applyFont="1" applyFill="1" applyBorder="1" applyAlignment="1">
      <alignment horizontal="center"/>
    </xf>
    <xf numFmtId="0" fontId="23" fillId="0" borderId="1" xfId="0" applyFont="1" applyBorder="1" applyAlignment="1">
      <alignment horizontal="center"/>
    </xf>
    <xf numFmtId="0" fontId="0" fillId="12" borderId="1" xfId="0" applyFont="1" applyFill="1" applyBorder="1" applyAlignment="1">
      <alignment horizontal="center"/>
    </xf>
    <xf numFmtId="0" fontId="0" fillId="12" borderId="1" xfId="0" applyFill="1" applyBorder="1" applyAlignment="1">
      <alignment horizontal="center"/>
    </xf>
    <xf numFmtId="0" fontId="0" fillId="12" borderId="0" xfId="0" applyFill="1" applyBorder="1" applyAlignment="1">
      <alignment horizontal="center"/>
    </xf>
    <xf numFmtId="0" fontId="0" fillId="17" borderId="0" xfId="0" applyFill="1"/>
    <xf numFmtId="0" fontId="16" fillId="0" borderId="0" xfId="0" applyFont="1" applyAlignment="1">
      <alignment horizontal="center"/>
    </xf>
    <xf numFmtId="0" fontId="16" fillId="18" borderId="1" xfId="0" applyFont="1" applyFill="1" applyBorder="1" applyAlignment="1">
      <alignment horizontal="center"/>
    </xf>
    <xf numFmtId="0" fontId="0" fillId="28" borderId="1" xfId="0" applyFill="1" applyBorder="1" applyAlignment="1">
      <alignment horizontal="center"/>
    </xf>
    <xf numFmtId="0" fontId="24" fillId="13" borderId="0" xfId="0" applyFont="1" applyFill="1"/>
    <xf numFmtId="0" fontId="25" fillId="13" borderId="0" xfId="0" applyFont="1" applyFill="1"/>
    <xf numFmtId="0" fontId="0" fillId="2" borderId="1" xfId="0" applyFill="1" applyBorder="1" applyAlignment="1">
      <alignment horizontal="center" vertical="center"/>
    </xf>
    <xf numFmtId="0" fontId="0" fillId="2" borderId="1" xfId="0" applyFont="1" applyFill="1" applyBorder="1" applyAlignment="1">
      <alignment horizontal="center" vertical="center"/>
    </xf>
    <xf numFmtId="0" fontId="0" fillId="5" borderId="1" xfId="0" applyFont="1" applyFill="1" applyBorder="1" applyAlignment="1">
      <alignment horizontal="center" vertical="center"/>
    </xf>
    <xf numFmtId="0" fontId="9" fillId="0" borderId="0" xfId="0" applyFont="1" applyBorder="1" applyAlignment="1">
      <alignment horizontal="center"/>
    </xf>
    <xf numFmtId="0" fontId="9" fillId="25" borderId="0" xfId="0" applyFont="1" applyFill="1" applyBorder="1" applyAlignment="1">
      <alignment horizontal="center"/>
    </xf>
    <xf numFmtId="0" fontId="9" fillId="17" borderId="0" xfId="0" applyFont="1" applyFill="1" applyBorder="1" applyAlignment="1">
      <alignment horizontal="center"/>
    </xf>
    <xf numFmtId="0" fontId="20" fillId="20" borderId="13" xfId="0" applyFont="1" applyFill="1" applyBorder="1" applyAlignment="1">
      <alignment horizontal="center"/>
    </xf>
    <xf numFmtId="0" fontId="20" fillId="20" borderId="20" xfId="0" applyFont="1" applyFill="1" applyBorder="1" applyAlignment="1">
      <alignment horizontal="center"/>
    </xf>
    <xf numFmtId="0" fontId="20" fillId="20" borderId="16" xfId="0" applyFont="1" applyFill="1" applyBorder="1" applyAlignment="1">
      <alignment horizontal="center"/>
    </xf>
    <xf numFmtId="0" fontId="11" fillId="0" borderId="12" xfId="0" applyFont="1" applyBorder="1" applyAlignment="1">
      <alignment horizontal="center"/>
    </xf>
    <xf numFmtId="0" fontId="0" fillId="17" borderId="0" xfId="0" applyFill="1" applyAlignment="1">
      <alignment horizontal="center"/>
    </xf>
    <xf numFmtId="0" fontId="0" fillId="17" borderId="1" xfId="0" applyFill="1" applyBorder="1" applyAlignment="1">
      <alignment horizontal="center"/>
    </xf>
    <xf numFmtId="0" fontId="0" fillId="13" borderId="0" xfId="0" applyFill="1" applyAlignment="1">
      <alignment horizontal="center"/>
    </xf>
    <xf numFmtId="0" fontId="0" fillId="18" borderId="0" xfId="0" applyFill="1" applyAlignment="1">
      <alignment horizontal="center"/>
    </xf>
    <xf numFmtId="0" fontId="0" fillId="29" borderId="1" xfId="0" applyFill="1" applyBorder="1" applyAlignment="1">
      <alignment horizontal="center"/>
    </xf>
  </cellXfs>
  <cellStyles count="3">
    <cellStyle name="Default" xfId="2"/>
    <cellStyle name="Normal" xfId="0" builtinId="0"/>
    <cellStyle name="Texte explicatif" xfId="1" builtinId="53" customBuiltin="1"/>
  </cellStyles>
  <dxfs count="28"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indexedColors>
      <rgbColor rgb="FF000000"/>
      <rgbColor rgb="FFFFFFFF"/>
      <rgbColor rgb="FFFF0000"/>
      <rgbColor rgb="FF00FF66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66FF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99"/>
      <rgbColor rgb="FFFF99FF"/>
      <rgbColor rgb="FFFAC090"/>
      <rgbColor rgb="FF3366FF"/>
      <rgbColor rgb="FF33CCCC"/>
      <rgbColor rgb="FF99FF33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FF99FF"/>
      <color rgb="FFFF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microsoft.com/office/2006/relationships/vbaProject" Target="vbaProject.bin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_rels/drawing6.xml.rels><?xml version="1.0" encoding="UTF-8" standalone="yes"?>
<Relationships xmlns="http://schemas.openxmlformats.org/package/2006/relationships"><Relationship Id="rId2" Type="http://schemas.openxmlformats.org/officeDocument/2006/relationships/image" Target="../media/image3.jpeg"/><Relationship Id="rId1" Type="http://schemas.openxmlformats.org/officeDocument/2006/relationships/image" Target="../media/image4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698500</xdr:colOff>
      <xdr:row>0</xdr:row>
      <xdr:rowOff>134936</xdr:rowOff>
    </xdr:from>
    <xdr:to>
      <xdr:col>10</xdr:col>
      <xdr:colOff>119063</xdr:colOff>
      <xdr:row>17</xdr:row>
      <xdr:rowOff>83925</xdr:rowOff>
    </xdr:to>
    <xdr:pic>
      <xdr:nvPicPr>
        <xdr:cNvPr id="1025" name="Picture 1" descr="Image associÃ©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508500" y="134936"/>
          <a:ext cx="3230563" cy="3187489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619125</xdr:colOff>
      <xdr:row>20</xdr:row>
      <xdr:rowOff>31750</xdr:rowOff>
    </xdr:to>
    <xdr:pic>
      <xdr:nvPicPr>
        <xdr:cNvPr id="2" name="Picture 1" descr="https://gif.toutimages.com/images/webmaster/fleches/fleche_217.gif"/>
        <xdr:cNvPicPr>
          <a:picLocks noChangeAspect="1" noChangeArrowheads="1" noCrop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762000" y="3619500"/>
          <a:ext cx="619125" cy="230188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714375</xdr:colOff>
      <xdr:row>23</xdr:row>
      <xdr:rowOff>7938</xdr:rowOff>
    </xdr:from>
    <xdr:to>
      <xdr:col>1</xdr:col>
      <xdr:colOff>571500</xdr:colOff>
      <xdr:row>24</xdr:row>
      <xdr:rowOff>39688</xdr:rowOff>
    </xdr:to>
    <xdr:pic>
      <xdr:nvPicPr>
        <xdr:cNvPr id="4" name="Picture 1" descr="https://gif.toutimages.com/images/webmaster/fleches/fleche_217.gif"/>
        <xdr:cNvPicPr>
          <a:picLocks noChangeAspect="1" noChangeArrowheads="1" noCrop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714375" y="4405313"/>
          <a:ext cx="619125" cy="230188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739775</xdr:colOff>
      <xdr:row>24</xdr:row>
      <xdr:rowOff>1587</xdr:rowOff>
    </xdr:from>
    <xdr:to>
      <xdr:col>1</xdr:col>
      <xdr:colOff>596900</xdr:colOff>
      <xdr:row>25</xdr:row>
      <xdr:rowOff>33338</xdr:rowOff>
    </xdr:to>
    <xdr:pic>
      <xdr:nvPicPr>
        <xdr:cNvPr id="5" name="Picture 1" descr="https://gif.toutimages.com/images/webmaster/fleches/fleche_217.gif"/>
        <xdr:cNvPicPr>
          <a:picLocks noChangeAspect="1" noChangeArrowheads="1" noCrop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739775" y="4597400"/>
          <a:ext cx="619125" cy="230188"/>
        </a:xfrm>
        <a:prstGeom prst="rect">
          <a:avLst/>
        </a:prstGeom>
        <a:noFill/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952500</xdr:colOff>
      <xdr:row>5</xdr:row>
      <xdr:rowOff>47625</xdr:rowOff>
    </xdr:from>
    <xdr:to>
      <xdr:col>11</xdr:col>
      <xdr:colOff>400049</xdr:colOff>
      <xdr:row>14</xdr:row>
      <xdr:rowOff>169294</xdr:rowOff>
    </xdr:to>
    <xdr:pic>
      <xdr:nvPicPr>
        <xdr:cNvPr id="2" name="Picture 1" descr="RÃ©sultat de recherche d'images pour &quot;attention&quot;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6019800" y="1095375"/>
          <a:ext cx="3705224" cy="1836169"/>
        </a:xfrm>
        <a:prstGeom prst="rect">
          <a:avLst/>
        </a:prstGeom>
        <a:noFill/>
      </xdr:spPr>
    </xdr:pic>
    <xdr:clientData/>
  </xdr:twoCellAnchor>
  <xdr:twoCellAnchor>
    <xdr:from>
      <xdr:col>6</xdr:col>
      <xdr:colOff>866775</xdr:colOff>
      <xdr:row>17</xdr:row>
      <xdr:rowOff>142875</xdr:rowOff>
    </xdr:from>
    <xdr:to>
      <xdr:col>13</xdr:col>
      <xdr:colOff>28575</xdr:colOff>
      <xdr:row>21</xdr:row>
      <xdr:rowOff>76200</xdr:rowOff>
    </xdr:to>
    <xdr:sp macro="" textlink="">
      <xdr:nvSpPr>
        <xdr:cNvPr id="3" name="ZoneTexte 2"/>
        <xdr:cNvSpPr txBox="1"/>
      </xdr:nvSpPr>
      <xdr:spPr>
        <a:xfrm>
          <a:off x="5934075" y="3476625"/>
          <a:ext cx="4810125" cy="695325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1">
              <a:solidFill>
                <a:srgbClr val="FF0000"/>
              </a:solidFill>
              <a:latin typeface="Manga Temple" pitchFamily="34" charset="0"/>
              <a:ea typeface="+mn-ea"/>
              <a:cs typeface="+mn-cs"/>
            </a:rPr>
            <a:t>Ne</a:t>
          </a:r>
          <a:r>
            <a:rPr lang="fr-FR" sz="1100" b="1" baseline="0">
              <a:solidFill>
                <a:srgbClr val="FF0000"/>
              </a:solidFill>
              <a:latin typeface="Manga Temple" pitchFamily="34" charset="0"/>
              <a:ea typeface="+mn-ea"/>
              <a:cs typeface="+mn-cs"/>
            </a:rPr>
            <a:t> remplir que la colonne N° DE DOSSARD </a:t>
          </a:r>
          <a:endParaRPr lang="fr-FR" sz="1100">
            <a:solidFill>
              <a:srgbClr val="FF0000"/>
            </a:solidFill>
            <a:latin typeface="Manga Temple" pitchFamily="34" charset="0"/>
          </a:endParaRP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1057275</xdr:colOff>
      <xdr:row>3</xdr:row>
      <xdr:rowOff>9525</xdr:rowOff>
    </xdr:from>
    <xdr:to>
      <xdr:col>11</xdr:col>
      <xdr:colOff>323849</xdr:colOff>
      <xdr:row>12</xdr:row>
      <xdr:rowOff>131194</xdr:rowOff>
    </xdr:to>
    <xdr:pic>
      <xdr:nvPicPr>
        <xdr:cNvPr id="3073" name="Picture 1" descr="RÃ©sultat de recherche d'images pour &quot;attention&quot;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6200775" y="676275"/>
          <a:ext cx="3705224" cy="1836169"/>
        </a:xfrm>
        <a:prstGeom prst="rect">
          <a:avLst/>
        </a:prstGeom>
        <a:noFill/>
      </xdr:spPr>
    </xdr:pic>
    <xdr:clientData/>
  </xdr:twoCellAnchor>
  <xdr:twoCellAnchor>
    <xdr:from>
      <xdr:col>6</xdr:col>
      <xdr:colOff>971550</xdr:colOff>
      <xdr:row>15</xdr:row>
      <xdr:rowOff>104775</xdr:rowOff>
    </xdr:from>
    <xdr:to>
      <xdr:col>12</xdr:col>
      <xdr:colOff>647700</xdr:colOff>
      <xdr:row>19</xdr:row>
      <xdr:rowOff>38100</xdr:rowOff>
    </xdr:to>
    <xdr:sp macro="" textlink="">
      <xdr:nvSpPr>
        <xdr:cNvPr id="3" name="ZoneTexte 2"/>
        <xdr:cNvSpPr txBox="1"/>
      </xdr:nvSpPr>
      <xdr:spPr>
        <a:xfrm>
          <a:off x="6115050" y="3057525"/>
          <a:ext cx="4810125" cy="695325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1">
              <a:solidFill>
                <a:srgbClr val="FF0000"/>
              </a:solidFill>
              <a:latin typeface="Manga Temple" pitchFamily="34" charset="0"/>
              <a:ea typeface="+mn-ea"/>
              <a:cs typeface="+mn-cs"/>
            </a:rPr>
            <a:t>Ne</a:t>
          </a:r>
          <a:r>
            <a:rPr lang="fr-FR" sz="1100" b="1" baseline="0">
              <a:solidFill>
                <a:srgbClr val="FF0000"/>
              </a:solidFill>
              <a:latin typeface="Manga Temple" pitchFamily="34" charset="0"/>
              <a:ea typeface="+mn-ea"/>
              <a:cs typeface="+mn-cs"/>
            </a:rPr>
            <a:t> remplir que la colonne N° DE DOSSARD </a:t>
          </a:r>
          <a:endParaRPr lang="fr-FR" sz="1100">
            <a:solidFill>
              <a:srgbClr val="FF0000"/>
            </a:solidFill>
            <a:latin typeface="Manga Temple" pitchFamily="34" charset="0"/>
          </a:endParaRP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85725</xdr:colOff>
      <xdr:row>3</xdr:row>
      <xdr:rowOff>0</xdr:rowOff>
    </xdr:from>
    <xdr:to>
      <xdr:col>13</xdr:col>
      <xdr:colOff>314324</xdr:colOff>
      <xdr:row>12</xdr:row>
      <xdr:rowOff>121669</xdr:rowOff>
    </xdr:to>
    <xdr:pic>
      <xdr:nvPicPr>
        <xdr:cNvPr id="2" name="Picture 1" descr="RÃ©sultat de recherche d'images pour &quot;attention&quot;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6191250" y="666750"/>
          <a:ext cx="3705224" cy="1836169"/>
        </a:xfrm>
        <a:prstGeom prst="rect">
          <a:avLst/>
        </a:prstGeom>
        <a:noFill/>
      </xdr:spPr>
    </xdr:pic>
    <xdr:clientData/>
  </xdr:twoCellAnchor>
  <xdr:twoCellAnchor>
    <xdr:from>
      <xdr:col>8</xdr:col>
      <xdr:colOff>0</xdr:colOff>
      <xdr:row>15</xdr:row>
      <xdr:rowOff>95250</xdr:rowOff>
    </xdr:from>
    <xdr:to>
      <xdr:col>14</xdr:col>
      <xdr:colOff>638175</xdr:colOff>
      <xdr:row>19</xdr:row>
      <xdr:rowOff>28575</xdr:rowOff>
    </xdr:to>
    <xdr:sp macro="" textlink="">
      <xdr:nvSpPr>
        <xdr:cNvPr id="3" name="ZoneTexte 2"/>
        <xdr:cNvSpPr txBox="1"/>
      </xdr:nvSpPr>
      <xdr:spPr>
        <a:xfrm>
          <a:off x="6105525" y="3048000"/>
          <a:ext cx="4810125" cy="695325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1">
              <a:solidFill>
                <a:srgbClr val="FF0000"/>
              </a:solidFill>
              <a:latin typeface="Manga Temple" pitchFamily="34" charset="0"/>
              <a:ea typeface="+mn-ea"/>
              <a:cs typeface="+mn-cs"/>
            </a:rPr>
            <a:t>Ne</a:t>
          </a:r>
          <a:r>
            <a:rPr lang="fr-FR" sz="1100" b="1" baseline="0">
              <a:solidFill>
                <a:srgbClr val="FF0000"/>
              </a:solidFill>
              <a:latin typeface="Manga Temple" pitchFamily="34" charset="0"/>
              <a:ea typeface="+mn-ea"/>
              <a:cs typeface="+mn-cs"/>
            </a:rPr>
            <a:t> remplir que la colonne N° DE DOSSARD </a:t>
          </a:r>
          <a:endParaRPr lang="fr-FR" sz="1100">
            <a:solidFill>
              <a:srgbClr val="FF0000"/>
            </a:solidFill>
            <a:latin typeface="Manga Temple" pitchFamily="34" charset="0"/>
          </a:endParaRP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85725</xdr:colOff>
      <xdr:row>3</xdr:row>
      <xdr:rowOff>0</xdr:rowOff>
    </xdr:from>
    <xdr:to>
      <xdr:col>13</xdr:col>
      <xdr:colOff>314324</xdr:colOff>
      <xdr:row>12</xdr:row>
      <xdr:rowOff>121669</xdr:rowOff>
    </xdr:to>
    <xdr:pic>
      <xdr:nvPicPr>
        <xdr:cNvPr id="2" name="Picture 1" descr="RÃ©sultat de recherche d'images pour &quot;attention&quot;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6238875" y="666750"/>
          <a:ext cx="3705224" cy="1836169"/>
        </a:xfrm>
        <a:prstGeom prst="rect">
          <a:avLst/>
        </a:prstGeom>
        <a:noFill/>
      </xdr:spPr>
    </xdr:pic>
    <xdr:clientData/>
  </xdr:twoCellAnchor>
  <xdr:twoCellAnchor>
    <xdr:from>
      <xdr:col>8</xdr:col>
      <xdr:colOff>0</xdr:colOff>
      <xdr:row>15</xdr:row>
      <xdr:rowOff>95250</xdr:rowOff>
    </xdr:from>
    <xdr:to>
      <xdr:col>14</xdr:col>
      <xdr:colOff>638175</xdr:colOff>
      <xdr:row>19</xdr:row>
      <xdr:rowOff>28575</xdr:rowOff>
    </xdr:to>
    <xdr:sp macro="" textlink="">
      <xdr:nvSpPr>
        <xdr:cNvPr id="3" name="ZoneTexte 2"/>
        <xdr:cNvSpPr txBox="1"/>
      </xdr:nvSpPr>
      <xdr:spPr>
        <a:xfrm>
          <a:off x="6153150" y="3048000"/>
          <a:ext cx="4810125" cy="695325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1">
              <a:solidFill>
                <a:srgbClr val="FF0000"/>
              </a:solidFill>
              <a:latin typeface="Manga Temple" pitchFamily="34" charset="0"/>
              <a:ea typeface="+mn-ea"/>
              <a:cs typeface="+mn-cs"/>
            </a:rPr>
            <a:t>Ne</a:t>
          </a:r>
          <a:r>
            <a:rPr lang="fr-FR" sz="1100" b="1" baseline="0">
              <a:solidFill>
                <a:srgbClr val="FF0000"/>
              </a:solidFill>
              <a:latin typeface="Manga Temple" pitchFamily="34" charset="0"/>
              <a:ea typeface="+mn-ea"/>
              <a:cs typeface="+mn-cs"/>
            </a:rPr>
            <a:t> remplir que la colonne N° DE DOSSARD </a:t>
          </a:r>
          <a:endParaRPr lang="fr-FR" sz="1100">
            <a:solidFill>
              <a:srgbClr val="FF0000"/>
            </a:solidFill>
            <a:latin typeface="Manga Temple" pitchFamily="34" charset="0"/>
          </a:endParaRP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342900</xdr:colOff>
      <xdr:row>36</xdr:row>
      <xdr:rowOff>104775</xdr:rowOff>
    </xdr:from>
    <xdr:to>
      <xdr:col>10</xdr:col>
      <xdr:colOff>276225</xdr:colOff>
      <xdr:row>40</xdr:row>
      <xdr:rowOff>57151</xdr:rowOff>
    </xdr:to>
    <xdr:sp macro="" textlink="">
      <xdr:nvSpPr>
        <xdr:cNvPr id="2" name="ZoneTexte 1"/>
        <xdr:cNvSpPr txBox="1"/>
      </xdr:nvSpPr>
      <xdr:spPr>
        <a:xfrm>
          <a:off x="5086350" y="7153275"/>
          <a:ext cx="2714625" cy="714376"/>
        </a:xfrm>
        <a:prstGeom prst="rect">
          <a:avLst/>
        </a:prstGeom>
        <a:solidFill>
          <a:srgbClr val="92D05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100" b="1">
              <a:solidFill>
                <a:srgbClr val="FF0000"/>
              </a:solidFill>
            </a:rPr>
            <a:t>Ne</a:t>
          </a:r>
          <a:r>
            <a:rPr lang="fr-FR" sz="1100" b="1" baseline="0">
              <a:solidFill>
                <a:srgbClr val="FF0000"/>
              </a:solidFill>
            </a:rPr>
            <a:t> remplir que la colonne jaune du code abs ou disp  + LE N° DE DOSSARD en colonne bleue,</a:t>
          </a:r>
          <a:endParaRPr lang="fr-FR" sz="1100" b="1">
            <a:solidFill>
              <a:srgbClr val="FF0000"/>
            </a:solidFill>
          </a:endParaRPr>
        </a:p>
      </xdr:txBody>
    </xdr:sp>
    <xdr:clientData/>
  </xdr:twoCellAnchor>
  <xdr:twoCellAnchor editAs="oneCell">
    <xdr:from>
      <xdr:col>6</xdr:col>
      <xdr:colOff>466725</xdr:colOff>
      <xdr:row>20</xdr:row>
      <xdr:rowOff>180975</xdr:rowOff>
    </xdr:from>
    <xdr:to>
      <xdr:col>10</xdr:col>
      <xdr:colOff>190500</xdr:colOff>
      <xdr:row>35</xdr:row>
      <xdr:rowOff>180975</xdr:rowOff>
    </xdr:to>
    <xdr:pic>
      <xdr:nvPicPr>
        <xdr:cNvPr id="1025" name="Picture 1" descr="RÃ©sultat de recherche d'images pour &quot;blessÃ©&quot;"/>
        <xdr:cNvPicPr>
          <a:picLocks noChangeAspect="1" noChangeArrowheads="1" noCrop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5210175" y="4181475"/>
          <a:ext cx="2505075" cy="2857500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85725</xdr:colOff>
      <xdr:row>1</xdr:row>
      <xdr:rowOff>0</xdr:rowOff>
    </xdr:from>
    <xdr:to>
      <xdr:col>13</xdr:col>
      <xdr:colOff>314324</xdr:colOff>
      <xdr:row>10</xdr:row>
      <xdr:rowOff>102619</xdr:rowOff>
    </xdr:to>
    <xdr:pic>
      <xdr:nvPicPr>
        <xdr:cNvPr id="4" name="Picture 1" descr="RÃ©sultat de recherche d'images pour &quot;attention&quot;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6219825" y="266700"/>
          <a:ext cx="3705224" cy="1836169"/>
        </a:xfrm>
        <a:prstGeom prst="rect">
          <a:avLst/>
        </a:prstGeom>
        <a:noFill/>
      </xdr:spPr>
    </xdr:pic>
    <xdr:clientData/>
  </xdr:twoCellAnchor>
  <xdr:twoCellAnchor>
    <xdr:from>
      <xdr:col>8</xdr:col>
      <xdr:colOff>0</xdr:colOff>
      <xdr:row>13</xdr:row>
      <xdr:rowOff>0</xdr:rowOff>
    </xdr:from>
    <xdr:to>
      <xdr:col>14</xdr:col>
      <xdr:colOff>638175</xdr:colOff>
      <xdr:row>16</xdr:row>
      <xdr:rowOff>104775</xdr:rowOff>
    </xdr:to>
    <xdr:sp macro="" textlink="">
      <xdr:nvSpPr>
        <xdr:cNvPr id="5" name="ZoneTexte 4"/>
        <xdr:cNvSpPr txBox="1"/>
      </xdr:nvSpPr>
      <xdr:spPr>
        <a:xfrm>
          <a:off x="6134100" y="2647950"/>
          <a:ext cx="4810125" cy="695325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1">
              <a:solidFill>
                <a:srgbClr val="FF0000"/>
              </a:solidFill>
              <a:latin typeface="Manga Temple" pitchFamily="34" charset="0"/>
              <a:ea typeface="+mn-ea"/>
              <a:cs typeface="+mn-cs"/>
            </a:rPr>
            <a:t>Ne</a:t>
          </a:r>
          <a:r>
            <a:rPr lang="fr-FR" sz="1100" b="1" baseline="0">
              <a:solidFill>
                <a:srgbClr val="FF0000"/>
              </a:solidFill>
              <a:latin typeface="Manga Temple" pitchFamily="34" charset="0"/>
              <a:ea typeface="+mn-ea"/>
              <a:cs typeface="+mn-cs"/>
            </a:rPr>
            <a:t> remplir que la colonne N° DE DOSSARD </a:t>
          </a:r>
          <a:endParaRPr lang="fr-FR" sz="1100">
            <a:solidFill>
              <a:srgbClr val="FF0000"/>
            </a:solidFill>
            <a:latin typeface="Manga Temple" pitchFamily="34" charset="0"/>
          </a:endParaRPr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28575</xdr:colOff>
      <xdr:row>6</xdr:row>
      <xdr:rowOff>66675</xdr:rowOff>
    </xdr:from>
    <xdr:to>
      <xdr:col>11</xdr:col>
      <xdr:colOff>180975</xdr:colOff>
      <xdr:row>10</xdr:row>
      <xdr:rowOff>0</xdr:rowOff>
    </xdr:to>
    <xdr:sp macro="" textlink="">
      <xdr:nvSpPr>
        <xdr:cNvPr id="2" name="ZoneTexte 1"/>
        <xdr:cNvSpPr txBox="1"/>
      </xdr:nvSpPr>
      <xdr:spPr>
        <a:xfrm>
          <a:off x="5172075" y="1266825"/>
          <a:ext cx="2933700" cy="695325"/>
        </a:xfrm>
        <a:prstGeom prst="rect">
          <a:avLst/>
        </a:prstGeom>
        <a:solidFill>
          <a:srgbClr val="00B0F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>
          <a:scene3d>
            <a:camera prst="orthographicFront"/>
            <a:lightRig rig="soft" dir="tl">
              <a:rot lat="0" lon="0" rev="0"/>
            </a:lightRig>
          </a:scene3d>
          <a:sp3d contourW="25400" prstMaterial="matte">
            <a:bevelT w="25400" h="55880" prst="artDeco"/>
            <a:contourClr>
              <a:schemeClr val="accent2">
                <a:tint val="20000"/>
              </a:schemeClr>
            </a:contourClr>
          </a:sp3d>
        </a:bodyPr>
        <a:lstStyle/>
        <a:p>
          <a:pPr algn="ctr"/>
          <a:r>
            <a:rPr lang="fr-FR" sz="1100" b="1" cap="none" spc="50">
              <a:ln w="11430"/>
              <a:gradFill>
                <a:gsLst>
                  <a:gs pos="25000">
                    <a:schemeClr val="accent2">
                      <a:satMod val="155000"/>
                    </a:schemeClr>
                  </a:gs>
                  <a:gs pos="100000">
                    <a:schemeClr val="accent2">
                      <a:shade val="45000"/>
                      <a:satMod val="165000"/>
                    </a:schemeClr>
                  </a:gs>
                </a:gsLst>
                <a:lin ang="5400000"/>
              </a:gradFill>
              <a:effectLst>
                <a:outerShdw blurRad="76200" dist="50800" dir="5400000" algn="tl" rotWithShape="0">
                  <a:srgbClr val="000000">
                    <a:alpha val="65000"/>
                  </a:srgbClr>
                </a:outerShdw>
              </a:effectLst>
            </a:rPr>
            <a:t>NE PAS OUBLIER D'EFFECTUER</a:t>
          </a:r>
          <a:r>
            <a:rPr lang="fr-FR" sz="1100" b="1" cap="none" spc="50" baseline="0">
              <a:ln w="11430"/>
              <a:gradFill>
                <a:gsLst>
                  <a:gs pos="25000">
                    <a:schemeClr val="accent2">
                      <a:satMod val="155000"/>
                    </a:schemeClr>
                  </a:gs>
                  <a:gs pos="100000">
                    <a:schemeClr val="accent2">
                      <a:shade val="45000"/>
                      <a:satMod val="165000"/>
                    </a:schemeClr>
                  </a:gs>
                </a:gsLst>
                <a:lin ang="5400000"/>
              </a:gradFill>
              <a:effectLst>
                <a:outerShdw blurRad="76200" dist="50800" dir="5400000" algn="tl" rotWithShape="0">
                  <a:srgbClr val="000000">
                    <a:alpha val="65000"/>
                  </a:srgbClr>
                </a:outerShdw>
              </a:effectLst>
            </a:rPr>
            <a:t> LE TRI PAR ORDRE CROISSANT </a:t>
          </a:r>
          <a:endParaRPr lang="fr-FR" sz="1100" b="1" cap="none" spc="50">
            <a:ln w="11430"/>
            <a:gradFill>
              <a:gsLst>
                <a:gs pos="25000">
                  <a:schemeClr val="accent2">
                    <a:satMod val="155000"/>
                  </a:schemeClr>
                </a:gs>
                <a:gs pos="100000">
                  <a:schemeClr val="accent2">
                    <a:shade val="45000"/>
                    <a:satMod val="165000"/>
                  </a:schemeClr>
                </a:gs>
              </a:gsLst>
              <a:lin ang="5400000"/>
            </a:gradFill>
            <a:effectLst>
              <a:outerShdw blurRad="76200" dist="50800" dir="5400000" algn="tl" rotWithShape="0">
                <a:srgbClr val="000000">
                  <a:alpha val="65000"/>
                </a:srgbClr>
              </a:outerShdw>
            </a:effectLst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2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Y367"/>
  <sheetViews>
    <sheetView zoomScale="120" zoomScaleNormal="120" workbookViewId="0">
      <selection activeCell="C13" sqref="C13"/>
    </sheetView>
  </sheetViews>
  <sheetFormatPr baseColWidth="10" defaultRowHeight="15"/>
  <sheetData>
    <row r="1" spans="1:25">
      <c r="A1" s="65"/>
      <c r="B1" s="65"/>
      <c r="C1" s="65"/>
      <c r="D1" s="65"/>
      <c r="E1" s="65"/>
      <c r="F1" s="65"/>
      <c r="G1" s="65"/>
      <c r="H1" s="65"/>
      <c r="I1" s="65"/>
      <c r="J1" s="65"/>
      <c r="K1" s="65"/>
      <c r="L1" s="65"/>
      <c r="M1" s="65"/>
      <c r="N1" s="65"/>
      <c r="O1" s="65"/>
      <c r="P1" s="65"/>
      <c r="Q1" s="65"/>
      <c r="R1" s="65"/>
      <c r="S1" s="65"/>
      <c r="T1" s="65"/>
      <c r="U1" s="65"/>
      <c r="V1" s="65"/>
      <c r="W1" s="65"/>
      <c r="X1" s="65"/>
      <c r="Y1" s="65"/>
    </row>
    <row r="2" spans="1:25">
      <c r="A2" s="65"/>
      <c r="B2" s="65"/>
      <c r="C2" s="65"/>
      <c r="D2" s="65"/>
      <c r="E2" s="65"/>
      <c r="F2" s="65"/>
      <c r="G2" s="65"/>
      <c r="H2" s="65"/>
      <c r="I2" s="65"/>
      <c r="J2" s="65"/>
      <c r="K2" s="65"/>
      <c r="L2" s="65"/>
      <c r="M2" s="65"/>
      <c r="N2" s="65"/>
      <c r="O2" s="65"/>
      <c r="P2" s="65"/>
      <c r="Q2" s="65"/>
      <c r="R2" s="65"/>
      <c r="S2" s="65"/>
      <c r="T2" s="65"/>
      <c r="U2" s="65"/>
      <c r="V2" s="65"/>
      <c r="W2" s="65"/>
      <c r="X2" s="65"/>
      <c r="Y2" s="65"/>
    </row>
    <row r="3" spans="1:25">
      <c r="A3" s="65"/>
      <c r="B3" s="65"/>
      <c r="C3" s="65"/>
      <c r="D3" s="65"/>
      <c r="E3" s="65"/>
      <c r="F3" s="65"/>
      <c r="G3" s="65"/>
      <c r="H3" s="65"/>
      <c r="I3" s="65"/>
      <c r="J3" s="65"/>
      <c r="K3" s="65"/>
      <c r="L3" s="65"/>
      <c r="M3" s="65"/>
      <c r="N3" s="65"/>
      <c r="O3" s="65"/>
      <c r="P3" s="65"/>
      <c r="Q3" s="65"/>
      <c r="R3" s="65"/>
      <c r="S3" s="65"/>
      <c r="T3" s="65"/>
      <c r="U3" s="65"/>
      <c r="V3" s="65"/>
      <c r="W3" s="65"/>
      <c r="X3" s="65"/>
      <c r="Y3" s="65"/>
    </row>
    <row r="4" spans="1:25">
      <c r="A4" s="65"/>
      <c r="B4" s="65"/>
      <c r="C4" s="65"/>
      <c r="D4" s="65"/>
      <c r="E4" s="65"/>
      <c r="F4" s="65"/>
      <c r="G4" s="65"/>
      <c r="H4" s="65"/>
      <c r="I4" s="65"/>
      <c r="J4" s="65"/>
      <c r="K4" s="65"/>
      <c r="L4" s="65"/>
      <c r="M4" s="65"/>
      <c r="N4" s="65"/>
      <c r="O4" s="65"/>
      <c r="P4" s="65"/>
      <c r="Q4" s="65"/>
      <c r="R4" s="65"/>
      <c r="S4" s="65"/>
      <c r="T4" s="65"/>
      <c r="U4" s="65"/>
      <c r="V4" s="65"/>
      <c r="W4" s="65"/>
      <c r="X4" s="65"/>
      <c r="Y4" s="65"/>
    </row>
    <row r="5" spans="1:25">
      <c r="A5" s="65"/>
      <c r="B5" s="65"/>
      <c r="C5" s="65"/>
      <c r="D5" s="65"/>
      <c r="E5" s="65"/>
      <c r="F5" s="65"/>
      <c r="G5" s="65"/>
      <c r="H5" s="65"/>
      <c r="I5" s="65"/>
      <c r="J5" s="65"/>
      <c r="K5" s="65"/>
      <c r="L5" s="65"/>
      <c r="M5" s="65"/>
      <c r="N5" s="65"/>
      <c r="O5" s="65"/>
      <c r="P5" s="65"/>
      <c r="Q5" s="65"/>
      <c r="R5" s="65"/>
      <c r="S5" s="65"/>
      <c r="T5" s="65"/>
      <c r="U5" s="65"/>
      <c r="V5" s="65"/>
      <c r="W5" s="65"/>
      <c r="X5" s="65"/>
      <c r="Y5" s="65"/>
    </row>
    <row r="6" spans="1:25">
      <c r="A6" s="65"/>
      <c r="B6" s="65"/>
      <c r="C6" s="65"/>
      <c r="D6" s="65"/>
      <c r="E6" s="65"/>
      <c r="F6" s="65"/>
      <c r="G6" s="65"/>
      <c r="H6" s="65"/>
      <c r="I6" s="65"/>
      <c r="J6" s="65"/>
      <c r="K6" s="65"/>
      <c r="L6" s="65"/>
      <c r="M6" s="65"/>
      <c r="N6" s="65"/>
      <c r="O6" s="65"/>
      <c r="P6" s="65"/>
      <c r="Q6" s="65"/>
      <c r="R6" s="65"/>
      <c r="S6" s="65"/>
      <c r="T6" s="65"/>
      <c r="U6" s="65"/>
      <c r="V6" s="65"/>
      <c r="W6" s="65"/>
      <c r="X6" s="65"/>
      <c r="Y6" s="65"/>
    </row>
    <row r="7" spans="1:25">
      <c r="A7" s="65"/>
      <c r="B7" s="65"/>
      <c r="C7" s="65"/>
      <c r="D7" s="65"/>
      <c r="E7" s="65"/>
      <c r="F7" s="65"/>
      <c r="G7" s="65"/>
      <c r="H7" s="65"/>
      <c r="I7" s="65"/>
      <c r="J7" s="65"/>
      <c r="K7" s="65"/>
      <c r="L7" s="65"/>
      <c r="M7" s="65"/>
      <c r="N7" s="65"/>
      <c r="O7" s="65"/>
      <c r="P7" s="65"/>
      <c r="Q7" s="65"/>
      <c r="R7" s="65"/>
      <c r="S7" s="65"/>
      <c r="T7" s="65"/>
      <c r="U7" s="65"/>
      <c r="V7" s="65"/>
      <c r="W7" s="65"/>
      <c r="X7" s="65"/>
      <c r="Y7" s="65"/>
    </row>
    <row r="8" spans="1:25">
      <c r="A8" s="65"/>
      <c r="B8" s="65"/>
      <c r="C8" s="65"/>
      <c r="D8" s="65"/>
      <c r="E8" s="65"/>
      <c r="F8" s="65"/>
      <c r="G8" s="65"/>
      <c r="H8" s="65"/>
      <c r="I8" s="65"/>
      <c r="J8" s="65"/>
      <c r="K8" s="65"/>
      <c r="L8" s="65"/>
      <c r="M8" s="65"/>
      <c r="N8" s="65"/>
      <c r="O8" s="65"/>
      <c r="P8" s="65"/>
      <c r="Q8" s="65"/>
      <c r="R8" s="65"/>
      <c r="S8" s="65"/>
      <c r="T8" s="65"/>
      <c r="U8" s="65"/>
      <c r="V8" s="65"/>
      <c r="W8" s="65"/>
      <c r="X8" s="65"/>
      <c r="Y8" s="65"/>
    </row>
    <row r="9" spans="1:25">
      <c r="A9" s="65"/>
      <c r="C9" s="65"/>
      <c r="D9" s="65"/>
      <c r="E9" s="65"/>
      <c r="F9" s="65"/>
      <c r="G9" s="65"/>
      <c r="H9" s="65"/>
      <c r="I9" s="65"/>
      <c r="J9" s="65"/>
      <c r="K9" s="65"/>
      <c r="L9" s="65"/>
      <c r="M9" s="65"/>
      <c r="N9" s="65"/>
      <c r="O9" s="65"/>
      <c r="P9" s="65"/>
      <c r="Q9" s="65"/>
      <c r="R9" s="65"/>
      <c r="S9" s="65"/>
      <c r="T9" s="65"/>
      <c r="U9" s="65"/>
      <c r="V9" s="65"/>
      <c r="W9" s="65"/>
      <c r="X9" s="65"/>
      <c r="Y9" s="65"/>
    </row>
    <row r="10" spans="1:25">
      <c r="A10" s="65"/>
      <c r="B10" s="65"/>
      <c r="C10" s="65"/>
      <c r="D10" s="65"/>
      <c r="E10" s="65"/>
      <c r="F10" s="65"/>
      <c r="G10" s="65"/>
      <c r="H10" s="65"/>
      <c r="I10" s="65"/>
      <c r="J10" s="65"/>
      <c r="K10" s="65"/>
      <c r="L10" s="65"/>
      <c r="M10" s="65"/>
      <c r="N10" s="65"/>
      <c r="O10" s="65"/>
      <c r="P10" s="65"/>
      <c r="Q10" s="65"/>
      <c r="R10" s="65"/>
      <c r="S10" s="65"/>
      <c r="T10" s="65"/>
      <c r="U10" s="65"/>
      <c r="V10" s="65"/>
      <c r="W10" s="65"/>
      <c r="X10" s="65"/>
      <c r="Y10" s="65"/>
    </row>
    <row r="11" spans="1:25">
      <c r="A11" s="65"/>
      <c r="B11" s="65"/>
      <c r="C11" s="65"/>
      <c r="D11" s="65"/>
      <c r="E11" s="65"/>
      <c r="F11" s="65"/>
      <c r="G11" s="65"/>
      <c r="H11" s="65"/>
      <c r="I11" s="65"/>
      <c r="J11" s="65"/>
      <c r="K11" s="65"/>
      <c r="L11" s="65"/>
      <c r="M11" s="65"/>
      <c r="N11" s="65"/>
      <c r="O11" s="65"/>
      <c r="P11" s="65"/>
      <c r="Q11" s="65"/>
      <c r="R11" s="65"/>
      <c r="S11" s="65"/>
      <c r="T11" s="65"/>
      <c r="U11" s="65"/>
      <c r="V11" s="65"/>
      <c r="W11" s="65"/>
      <c r="X11" s="65"/>
      <c r="Y11" s="65"/>
    </row>
    <row r="12" spans="1:25">
      <c r="A12" s="65"/>
      <c r="B12" s="65"/>
      <c r="C12" s="65"/>
      <c r="D12" s="65"/>
      <c r="E12" s="65"/>
      <c r="F12" s="65"/>
      <c r="G12" s="65"/>
      <c r="H12" s="65"/>
      <c r="I12" s="65"/>
      <c r="J12" s="65"/>
      <c r="K12" s="65"/>
      <c r="L12" s="65"/>
      <c r="M12" s="65"/>
      <c r="N12" s="65"/>
      <c r="O12" s="65"/>
      <c r="P12" s="65"/>
      <c r="Q12" s="65"/>
      <c r="R12" s="65"/>
      <c r="S12" s="65"/>
      <c r="T12" s="65"/>
      <c r="U12" s="65"/>
      <c r="V12" s="65"/>
      <c r="W12" s="65"/>
      <c r="X12" s="65"/>
      <c r="Y12" s="65"/>
    </row>
    <row r="13" spans="1:25">
      <c r="A13" s="65"/>
      <c r="B13" s="65"/>
      <c r="C13" s="65"/>
      <c r="D13" s="65"/>
      <c r="F13" s="65"/>
      <c r="G13" s="65"/>
      <c r="H13" s="65"/>
      <c r="I13" s="65"/>
      <c r="J13" s="65"/>
      <c r="K13" s="65"/>
      <c r="L13" s="65"/>
      <c r="M13" s="65"/>
      <c r="N13" s="65"/>
      <c r="O13" s="65"/>
      <c r="P13" s="65"/>
      <c r="Q13" s="65"/>
      <c r="R13" s="65"/>
      <c r="S13" s="65"/>
      <c r="T13" s="65"/>
      <c r="U13" s="65"/>
      <c r="V13" s="65"/>
      <c r="W13" s="65"/>
      <c r="X13" s="65"/>
      <c r="Y13" s="65"/>
    </row>
    <row r="14" spans="1:25">
      <c r="A14" s="65"/>
      <c r="B14" s="65"/>
      <c r="C14" s="65"/>
      <c r="D14" s="65"/>
      <c r="E14" s="65"/>
      <c r="F14" s="65"/>
      <c r="G14" s="65"/>
      <c r="H14" s="65"/>
      <c r="I14" s="65"/>
      <c r="J14" s="65"/>
      <c r="K14" s="65"/>
      <c r="L14" s="65"/>
      <c r="M14" s="65"/>
      <c r="N14" s="65"/>
      <c r="O14" s="65"/>
      <c r="P14" s="65"/>
      <c r="Q14" s="65"/>
      <c r="R14" s="65"/>
      <c r="S14" s="65"/>
      <c r="T14" s="65"/>
      <c r="U14" s="65"/>
      <c r="V14" s="65"/>
      <c r="W14" s="65"/>
      <c r="X14" s="65"/>
      <c r="Y14" s="65"/>
    </row>
    <row r="15" spans="1:25">
      <c r="A15" s="65"/>
      <c r="B15" s="65"/>
      <c r="C15" s="65"/>
      <c r="D15" s="65"/>
      <c r="E15" s="65"/>
      <c r="F15" s="65"/>
      <c r="G15" s="65"/>
      <c r="H15" s="65"/>
      <c r="I15" s="65"/>
      <c r="J15" s="65"/>
      <c r="K15" s="65"/>
      <c r="L15" s="65"/>
      <c r="M15" s="65"/>
      <c r="N15" s="65"/>
      <c r="O15" s="65"/>
      <c r="P15" s="65"/>
      <c r="Q15" s="65"/>
      <c r="R15" s="65"/>
      <c r="S15" s="65"/>
      <c r="T15" s="65"/>
      <c r="U15" s="65"/>
      <c r="V15" s="65"/>
      <c r="W15" s="65"/>
      <c r="X15" s="65"/>
      <c r="Y15" s="65"/>
    </row>
    <row r="16" spans="1:25">
      <c r="A16" s="65"/>
      <c r="B16" s="65"/>
      <c r="C16" s="65"/>
      <c r="D16" s="65"/>
      <c r="E16" s="65"/>
      <c r="F16" s="65"/>
      <c r="G16" s="65"/>
      <c r="H16" s="65"/>
      <c r="I16" s="65"/>
      <c r="J16" s="65"/>
      <c r="K16" s="65"/>
      <c r="L16" s="65"/>
      <c r="M16" s="65"/>
      <c r="N16" s="65"/>
      <c r="O16" s="65"/>
      <c r="P16" s="65"/>
      <c r="Q16" s="65"/>
      <c r="R16" s="65"/>
      <c r="S16" s="65"/>
      <c r="T16" s="65"/>
      <c r="U16" s="65"/>
      <c r="V16" s="65"/>
      <c r="W16" s="65"/>
      <c r="X16" s="65"/>
      <c r="Y16" s="65"/>
    </row>
    <row r="17" spans="1:25">
      <c r="A17" s="65"/>
      <c r="B17" s="65"/>
      <c r="C17" s="65"/>
      <c r="D17" s="65"/>
      <c r="E17" s="65"/>
      <c r="F17" s="65"/>
      <c r="G17" s="65"/>
      <c r="H17" s="65"/>
      <c r="I17" s="65"/>
      <c r="J17" s="65"/>
      <c r="K17" s="65"/>
      <c r="L17" s="65"/>
      <c r="M17" s="65"/>
      <c r="N17" s="65"/>
      <c r="O17" s="65"/>
      <c r="P17" s="65"/>
      <c r="Q17" s="65"/>
      <c r="R17" s="65"/>
      <c r="S17" s="65"/>
      <c r="T17" s="65"/>
      <c r="U17" s="65"/>
      <c r="V17" s="65"/>
      <c r="W17" s="65"/>
      <c r="X17" s="65"/>
      <c r="Y17" s="65"/>
    </row>
    <row r="18" spans="1:25">
      <c r="A18" s="65"/>
      <c r="B18" s="157" t="s">
        <v>309</v>
      </c>
      <c r="C18" s="65"/>
      <c r="D18" s="65"/>
      <c r="E18" s="65"/>
      <c r="F18" s="65"/>
      <c r="G18" s="65"/>
      <c r="H18" s="65"/>
      <c r="I18" s="65"/>
      <c r="J18" s="65"/>
      <c r="K18" s="65"/>
      <c r="L18" s="65"/>
      <c r="M18" s="65"/>
      <c r="N18" s="65"/>
      <c r="O18" s="65"/>
      <c r="P18" s="65"/>
      <c r="Q18" s="65"/>
      <c r="R18" s="65"/>
      <c r="S18" s="65"/>
      <c r="T18" s="65"/>
      <c r="U18" s="65"/>
      <c r="V18" s="65"/>
      <c r="W18" s="65"/>
      <c r="X18" s="65"/>
      <c r="Y18" s="65"/>
    </row>
    <row r="19" spans="1:25">
      <c r="A19" s="65"/>
      <c r="B19" s="65"/>
      <c r="C19" s="65"/>
      <c r="D19" s="65"/>
      <c r="E19" s="65"/>
      <c r="F19" s="65"/>
      <c r="G19" s="65"/>
      <c r="H19" s="65"/>
      <c r="I19" s="65"/>
      <c r="J19" s="65"/>
      <c r="K19" s="65"/>
      <c r="L19" s="65"/>
      <c r="M19" s="65"/>
      <c r="N19" s="65"/>
      <c r="O19" s="65"/>
      <c r="P19" s="65"/>
      <c r="Q19" s="65"/>
      <c r="R19" s="65"/>
      <c r="S19" s="65"/>
      <c r="T19" s="65"/>
      <c r="U19" s="65"/>
      <c r="V19" s="65"/>
      <c r="W19" s="65"/>
      <c r="X19" s="65"/>
      <c r="Y19" s="65"/>
    </row>
    <row r="20" spans="1:25">
      <c r="A20" s="65"/>
      <c r="C20" s="158" t="s">
        <v>310</v>
      </c>
      <c r="D20" s="65"/>
      <c r="E20" s="65"/>
      <c r="F20" s="65"/>
      <c r="G20" s="65"/>
      <c r="H20" s="65"/>
      <c r="I20" s="65"/>
      <c r="J20" s="65"/>
      <c r="K20" s="65"/>
      <c r="L20" s="65"/>
      <c r="M20" s="65"/>
      <c r="N20" s="65"/>
      <c r="O20" s="65"/>
      <c r="P20" s="65"/>
      <c r="Q20" s="65"/>
      <c r="R20" s="65"/>
      <c r="S20" s="65"/>
      <c r="T20" s="65"/>
      <c r="U20" s="65"/>
      <c r="V20" s="65"/>
      <c r="W20" s="65"/>
      <c r="X20" s="65"/>
      <c r="Y20" s="65"/>
    </row>
    <row r="21" spans="1:25">
      <c r="A21" s="65"/>
      <c r="B21" s="65"/>
      <c r="C21" s="65"/>
      <c r="D21" s="65"/>
      <c r="E21" s="65"/>
      <c r="F21" s="65"/>
      <c r="G21" s="65"/>
      <c r="H21" s="65"/>
      <c r="I21" s="65"/>
      <c r="J21" s="65"/>
      <c r="K21" s="65"/>
      <c r="L21" s="65"/>
      <c r="M21" s="65"/>
      <c r="N21" s="65"/>
      <c r="O21" s="65"/>
      <c r="P21" s="65"/>
      <c r="Q21" s="65"/>
      <c r="R21" s="65"/>
      <c r="S21" s="65"/>
      <c r="T21" s="65"/>
      <c r="U21" s="65"/>
      <c r="V21" s="65"/>
      <c r="W21" s="65"/>
      <c r="X21" s="65"/>
      <c r="Y21" s="65"/>
    </row>
    <row r="22" spans="1:25">
      <c r="A22" s="65"/>
      <c r="B22" s="157" t="s">
        <v>661</v>
      </c>
      <c r="C22" s="158"/>
      <c r="D22" s="65"/>
      <c r="E22" s="65"/>
      <c r="F22" s="65"/>
      <c r="G22" s="65"/>
      <c r="H22" s="65"/>
      <c r="I22" s="65"/>
      <c r="J22" s="65"/>
      <c r="K22" s="65"/>
      <c r="L22" s="65"/>
      <c r="M22" s="65"/>
      <c r="N22" s="65"/>
      <c r="O22" s="65"/>
      <c r="P22" s="65"/>
      <c r="Q22" s="65"/>
      <c r="R22" s="65"/>
      <c r="S22" s="65"/>
      <c r="T22" s="65"/>
      <c r="U22" s="65"/>
      <c r="V22" s="65"/>
      <c r="W22" s="65"/>
      <c r="X22" s="65"/>
      <c r="Y22" s="65"/>
    </row>
    <row r="23" spans="1:25">
      <c r="A23" s="65"/>
      <c r="B23" s="65"/>
      <c r="C23" s="65"/>
      <c r="D23" s="65"/>
      <c r="E23" s="65"/>
      <c r="F23" s="65"/>
      <c r="G23" s="65"/>
      <c r="H23" s="65"/>
      <c r="I23" s="65"/>
      <c r="J23" s="65"/>
      <c r="K23" s="65"/>
      <c r="L23" s="65"/>
      <c r="M23" s="65"/>
      <c r="N23" s="65"/>
      <c r="O23" s="65"/>
      <c r="P23" s="65"/>
      <c r="Q23" s="65"/>
      <c r="R23" s="65"/>
      <c r="S23" s="65"/>
      <c r="T23" s="65"/>
      <c r="U23" s="65"/>
      <c r="V23" s="65"/>
      <c r="W23" s="65"/>
      <c r="X23" s="65"/>
      <c r="Y23" s="65"/>
    </row>
    <row r="24" spans="1:25">
      <c r="A24" s="65"/>
      <c r="B24" s="65"/>
      <c r="C24" s="158" t="s">
        <v>662</v>
      </c>
      <c r="D24" s="65"/>
      <c r="E24" s="65"/>
      <c r="F24" s="65"/>
      <c r="G24" s="65"/>
      <c r="H24" s="65"/>
      <c r="I24" s="65"/>
      <c r="J24" s="65"/>
      <c r="K24" s="65"/>
      <c r="L24" s="65"/>
      <c r="M24" s="65"/>
      <c r="N24" s="65"/>
      <c r="O24" s="65"/>
      <c r="P24" s="65"/>
      <c r="Q24" s="65"/>
      <c r="R24" s="65"/>
      <c r="S24" s="65"/>
      <c r="T24" s="65"/>
      <c r="U24" s="65"/>
      <c r="V24" s="65"/>
      <c r="W24" s="65"/>
      <c r="X24" s="65"/>
      <c r="Y24" s="65"/>
    </row>
    <row r="25" spans="1:25">
      <c r="A25" s="65"/>
      <c r="B25" s="65"/>
      <c r="C25" s="158" t="s">
        <v>663</v>
      </c>
      <c r="D25" s="65"/>
      <c r="E25" s="65"/>
      <c r="F25" s="65"/>
      <c r="G25" s="65"/>
      <c r="H25" s="65"/>
      <c r="I25" s="65"/>
      <c r="J25" s="65"/>
      <c r="K25" s="65"/>
      <c r="L25" s="65"/>
      <c r="M25" s="65"/>
      <c r="N25" s="65"/>
      <c r="O25" s="65"/>
      <c r="P25" s="65"/>
      <c r="Q25" s="65"/>
      <c r="R25" s="65"/>
      <c r="S25" s="65"/>
      <c r="T25" s="65"/>
      <c r="U25" s="65"/>
      <c r="V25" s="65"/>
      <c r="W25" s="65"/>
      <c r="X25" s="65"/>
      <c r="Y25" s="65"/>
    </row>
    <row r="26" spans="1:25">
      <c r="A26" s="65"/>
      <c r="B26" s="65"/>
      <c r="C26" s="65"/>
      <c r="D26" s="65"/>
      <c r="E26" s="65"/>
      <c r="F26" s="65"/>
      <c r="G26" s="65"/>
      <c r="H26" s="65"/>
      <c r="I26" s="65"/>
      <c r="J26" s="65"/>
      <c r="K26" s="65"/>
      <c r="L26" s="65"/>
      <c r="M26" s="65"/>
      <c r="N26" s="65"/>
      <c r="O26" s="65"/>
      <c r="P26" s="65"/>
      <c r="Q26" s="65"/>
      <c r="R26" s="65"/>
      <c r="S26" s="65"/>
      <c r="T26" s="65"/>
      <c r="U26" s="65"/>
      <c r="V26" s="65"/>
      <c r="W26" s="65"/>
      <c r="X26" s="65"/>
      <c r="Y26" s="65"/>
    </row>
    <row r="27" spans="1:25">
      <c r="A27" s="65"/>
      <c r="B27" s="65"/>
      <c r="C27" s="65"/>
      <c r="D27" s="65"/>
      <c r="E27" s="65"/>
      <c r="F27" s="65"/>
      <c r="G27" s="65"/>
      <c r="H27" s="65"/>
      <c r="I27" s="65"/>
      <c r="J27" s="65"/>
      <c r="K27" s="65"/>
      <c r="L27" s="65"/>
      <c r="M27" s="65"/>
      <c r="N27" s="65"/>
      <c r="O27" s="65"/>
      <c r="P27" s="65"/>
      <c r="Q27" s="65"/>
      <c r="R27" s="65"/>
      <c r="S27" s="65"/>
      <c r="T27" s="65"/>
      <c r="U27" s="65"/>
      <c r="V27" s="65"/>
      <c r="W27" s="65"/>
      <c r="X27" s="65"/>
      <c r="Y27" s="65"/>
    </row>
    <row r="28" spans="1:25">
      <c r="A28" s="65"/>
      <c r="B28" s="65"/>
      <c r="C28" s="65"/>
      <c r="D28" s="65"/>
      <c r="E28" s="65"/>
      <c r="F28" s="65"/>
      <c r="G28" s="65"/>
      <c r="H28" s="65"/>
      <c r="I28" s="65"/>
      <c r="J28" s="65"/>
      <c r="K28" s="65"/>
      <c r="L28" s="65"/>
      <c r="M28" s="65"/>
      <c r="N28" s="65"/>
      <c r="O28" s="65"/>
      <c r="P28" s="65"/>
      <c r="Q28" s="65"/>
      <c r="R28" s="65"/>
      <c r="S28" s="65"/>
      <c r="T28" s="65"/>
      <c r="U28" s="65"/>
      <c r="V28" s="65"/>
      <c r="W28" s="65"/>
      <c r="X28" s="65"/>
      <c r="Y28" s="65"/>
    </row>
    <row r="29" spans="1:25">
      <c r="A29" s="65"/>
      <c r="B29" s="65"/>
      <c r="C29" s="65"/>
      <c r="D29" s="65"/>
      <c r="E29" s="65"/>
      <c r="F29" s="65"/>
      <c r="G29" s="65"/>
      <c r="H29" s="65"/>
      <c r="I29" s="65"/>
      <c r="J29" s="65"/>
      <c r="K29" s="65"/>
      <c r="L29" s="65"/>
      <c r="M29" s="65"/>
      <c r="N29" s="65"/>
    </row>
    <row r="30" spans="1:25">
      <c r="A30" s="65"/>
      <c r="B30" s="65"/>
      <c r="C30" s="65"/>
      <c r="D30" s="65"/>
      <c r="E30" s="65"/>
      <c r="F30" s="65"/>
      <c r="G30" s="65"/>
      <c r="H30" s="65"/>
      <c r="I30" s="65"/>
      <c r="J30" s="65"/>
      <c r="K30" s="65"/>
      <c r="L30" s="65"/>
      <c r="M30" s="65"/>
      <c r="N30" s="65"/>
    </row>
    <row r="31" spans="1:25">
      <c r="A31" s="65"/>
      <c r="B31" s="65"/>
      <c r="C31" s="65"/>
      <c r="D31" s="65"/>
      <c r="E31" s="65"/>
      <c r="F31" s="65"/>
      <c r="G31" s="65"/>
      <c r="H31" s="65"/>
      <c r="I31" s="65"/>
      <c r="J31" s="65"/>
      <c r="K31" s="65"/>
      <c r="L31" s="65"/>
      <c r="M31" s="65"/>
      <c r="N31" s="65"/>
    </row>
    <row r="32" spans="1:25">
      <c r="A32" s="65"/>
      <c r="B32" s="65"/>
      <c r="C32" s="65"/>
      <c r="D32" s="65"/>
      <c r="E32" s="65"/>
      <c r="F32" s="65"/>
      <c r="G32" s="65"/>
      <c r="H32" s="65"/>
      <c r="I32" s="65"/>
      <c r="J32" s="65"/>
      <c r="K32" s="65"/>
      <c r="L32" s="65"/>
      <c r="M32" s="65"/>
      <c r="N32" s="65"/>
    </row>
    <row r="33" spans="1:14">
      <c r="A33" s="65"/>
      <c r="B33" s="65"/>
      <c r="C33" s="65"/>
      <c r="D33" s="65"/>
      <c r="E33" s="65"/>
      <c r="F33" s="65"/>
      <c r="G33" s="65"/>
      <c r="H33" s="65"/>
      <c r="I33" s="65"/>
      <c r="J33" s="65"/>
      <c r="K33" s="65"/>
      <c r="L33" s="65"/>
      <c r="M33" s="65"/>
      <c r="N33" s="65"/>
    </row>
    <row r="34" spans="1:14">
      <c r="A34" s="65"/>
      <c r="B34" s="65"/>
      <c r="C34" s="65"/>
      <c r="D34" s="65"/>
      <c r="E34" s="65"/>
      <c r="F34" s="65"/>
      <c r="G34" s="65"/>
      <c r="H34" s="65"/>
      <c r="I34" s="65"/>
      <c r="J34" s="65"/>
      <c r="K34" s="65"/>
      <c r="L34" s="65"/>
      <c r="M34" s="65"/>
      <c r="N34" s="65"/>
    </row>
    <row r="35" spans="1:14">
      <c r="A35" s="65"/>
      <c r="B35" s="65"/>
      <c r="C35" s="65"/>
      <c r="D35" s="65"/>
      <c r="E35" s="65"/>
      <c r="F35" s="65"/>
      <c r="G35" s="65"/>
      <c r="H35" s="65"/>
      <c r="I35" s="65"/>
      <c r="J35" s="65"/>
      <c r="K35" s="65"/>
      <c r="L35" s="65"/>
      <c r="M35" s="65"/>
      <c r="N35" s="65"/>
    </row>
    <row r="36" spans="1:14">
      <c r="A36" s="65"/>
      <c r="B36" s="65"/>
      <c r="C36" s="65"/>
      <c r="D36" s="65"/>
      <c r="E36" s="65"/>
      <c r="F36" s="65"/>
      <c r="G36" s="65"/>
      <c r="H36" s="65"/>
      <c r="I36" s="65"/>
      <c r="J36" s="65"/>
      <c r="K36" s="65"/>
      <c r="L36" s="65"/>
      <c r="M36" s="65"/>
      <c r="N36" s="65"/>
    </row>
    <row r="37" spans="1:14">
      <c r="A37" s="65"/>
      <c r="B37" s="65"/>
      <c r="C37" s="65"/>
      <c r="D37" s="65"/>
      <c r="E37" s="65"/>
      <c r="F37" s="65"/>
      <c r="G37" s="65"/>
      <c r="H37" s="65"/>
      <c r="I37" s="65"/>
      <c r="J37" s="65"/>
      <c r="K37" s="65"/>
      <c r="L37" s="65"/>
      <c r="M37" s="65"/>
      <c r="N37" s="65"/>
    </row>
    <row r="38" spans="1:14">
      <c r="A38" s="65"/>
      <c r="B38" s="65"/>
      <c r="C38" s="65"/>
      <c r="D38" s="65"/>
      <c r="E38" s="65"/>
      <c r="F38" s="65"/>
      <c r="G38" s="65"/>
      <c r="H38" s="65"/>
      <c r="I38" s="65"/>
      <c r="J38" s="65"/>
      <c r="K38" s="65"/>
      <c r="L38" s="65"/>
      <c r="M38" s="65"/>
      <c r="N38" s="65"/>
    </row>
    <row r="39" spans="1:14">
      <c r="A39" s="65"/>
      <c r="B39" s="65"/>
      <c r="C39" s="65"/>
      <c r="D39" s="65"/>
      <c r="E39" s="65"/>
      <c r="F39" s="65"/>
      <c r="G39" s="65"/>
      <c r="H39" s="65"/>
      <c r="I39" s="65"/>
      <c r="J39" s="65"/>
      <c r="K39" s="65"/>
      <c r="L39" s="65"/>
      <c r="M39" s="65"/>
      <c r="N39" s="65"/>
    </row>
    <row r="40" spans="1:14">
      <c r="A40" s="65"/>
      <c r="B40" s="65"/>
      <c r="C40" s="65"/>
      <c r="D40" s="65"/>
      <c r="E40" s="65"/>
      <c r="F40" s="65"/>
      <c r="G40" s="65"/>
      <c r="H40" s="65"/>
      <c r="I40" s="65"/>
      <c r="J40" s="65"/>
      <c r="K40" s="65"/>
      <c r="L40" s="65"/>
      <c r="M40" s="65"/>
      <c r="N40" s="65"/>
    </row>
    <row r="41" spans="1:14">
      <c r="A41" s="65"/>
      <c r="B41" s="65"/>
      <c r="C41" s="65"/>
      <c r="D41" s="65"/>
      <c r="E41" s="65"/>
      <c r="F41" s="65"/>
      <c r="G41" s="65"/>
      <c r="H41" s="65"/>
      <c r="I41" s="65"/>
      <c r="J41" s="65"/>
      <c r="K41" s="65"/>
      <c r="L41" s="65"/>
      <c r="M41" s="65"/>
      <c r="N41" s="65"/>
    </row>
    <row r="42" spans="1:14">
      <c r="A42" s="65"/>
      <c r="B42" s="65"/>
      <c r="C42" s="65"/>
      <c r="D42" s="65"/>
      <c r="E42" s="65"/>
      <c r="F42" s="65"/>
      <c r="G42" s="65"/>
      <c r="H42" s="65"/>
      <c r="I42" s="65"/>
      <c r="J42" s="65"/>
      <c r="K42" s="65"/>
      <c r="L42" s="65"/>
      <c r="M42" s="65"/>
      <c r="N42" s="65"/>
    </row>
    <row r="43" spans="1:14">
      <c r="A43" s="65"/>
      <c r="B43" s="65"/>
      <c r="C43" s="65"/>
      <c r="D43" s="65"/>
      <c r="E43" s="65"/>
      <c r="F43" s="65"/>
      <c r="G43" s="65"/>
      <c r="H43" s="65"/>
      <c r="I43" s="65"/>
      <c r="J43" s="65"/>
      <c r="K43" s="65"/>
      <c r="L43" s="65"/>
      <c r="M43" s="65"/>
      <c r="N43" s="65"/>
    </row>
    <row r="44" spans="1:14">
      <c r="A44" s="65"/>
      <c r="B44" s="65"/>
      <c r="C44" s="65"/>
      <c r="D44" s="65"/>
      <c r="E44" s="65"/>
      <c r="F44" s="65"/>
      <c r="G44" s="65"/>
      <c r="H44" s="65"/>
      <c r="I44" s="65"/>
      <c r="J44" s="65"/>
      <c r="K44" s="65"/>
      <c r="L44" s="65"/>
      <c r="M44" s="65"/>
      <c r="N44" s="65"/>
    </row>
    <row r="45" spans="1:14">
      <c r="A45" s="65"/>
      <c r="B45" s="65"/>
      <c r="C45" s="65"/>
      <c r="D45" s="65"/>
      <c r="E45" s="65"/>
      <c r="F45" s="65"/>
      <c r="G45" s="65"/>
      <c r="H45" s="65"/>
      <c r="I45" s="65"/>
      <c r="J45" s="65"/>
      <c r="K45" s="65"/>
      <c r="L45" s="65"/>
      <c r="M45" s="65"/>
      <c r="N45" s="65"/>
    </row>
    <row r="46" spans="1:14">
      <c r="A46" s="65"/>
      <c r="B46" s="65"/>
      <c r="C46" s="65"/>
      <c r="D46" s="65"/>
      <c r="E46" s="65"/>
      <c r="F46" s="65"/>
      <c r="G46" s="65"/>
      <c r="H46" s="65"/>
      <c r="I46" s="65"/>
      <c r="J46" s="65"/>
      <c r="K46" s="65"/>
      <c r="L46" s="65"/>
      <c r="M46" s="65"/>
      <c r="N46" s="65"/>
    </row>
    <row r="47" spans="1:14">
      <c r="A47" s="65"/>
      <c r="B47" s="65"/>
      <c r="C47" s="65"/>
      <c r="D47" s="65"/>
      <c r="E47" s="65"/>
      <c r="F47" s="65"/>
      <c r="G47" s="65"/>
      <c r="H47" s="65"/>
      <c r="I47" s="65"/>
      <c r="J47" s="65"/>
      <c r="K47" s="65"/>
      <c r="L47" s="65"/>
      <c r="M47" s="65"/>
      <c r="N47" s="65"/>
    </row>
    <row r="48" spans="1:14">
      <c r="A48" s="65"/>
      <c r="B48" s="65"/>
      <c r="C48" s="65"/>
      <c r="D48" s="65"/>
      <c r="E48" s="65"/>
      <c r="F48" s="65"/>
      <c r="G48" s="65"/>
      <c r="H48" s="65"/>
      <c r="I48" s="65"/>
      <c r="J48" s="65"/>
      <c r="K48" s="65"/>
      <c r="L48" s="65"/>
      <c r="M48" s="65"/>
      <c r="N48" s="65"/>
    </row>
    <row r="49" spans="1:14">
      <c r="A49" s="65"/>
      <c r="B49" s="65"/>
      <c r="C49" s="65"/>
      <c r="D49" s="65"/>
      <c r="E49" s="65"/>
      <c r="F49" s="65"/>
      <c r="G49" s="65"/>
      <c r="H49" s="65"/>
      <c r="I49" s="65"/>
      <c r="J49" s="65"/>
      <c r="K49" s="65"/>
      <c r="L49" s="65"/>
      <c r="M49" s="65"/>
      <c r="N49" s="65"/>
    </row>
    <row r="50" spans="1:14">
      <c r="A50" s="65"/>
      <c r="B50" s="65"/>
      <c r="C50" s="65"/>
      <c r="D50" s="65"/>
      <c r="E50" s="65"/>
      <c r="F50" s="65"/>
      <c r="G50" s="65"/>
      <c r="H50" s="65"/>
      <c r="I50" s="65"/>
      <c r="J50" s="65"/>
      <c r="K50" s="65"/>
      <c r="L50" s="65"/>
      <c r="M50" s="65"/>
      <c r="N50" s="65"/>
    </row>
    <row r="51" spans="1:14">
      <c r="A51" s="65"/>
      <c r="B51" s="65"/>
      <c r="C51" s="65"/>
      <c r="D51" s="65"/>
      <c r="E51" s="65"/>
      <c r="F51" s="65"/>
      <c r="G51" s="65"/>
      <c r="H51" s="65"/>
      <c r="I51" s="65"/>
      <c r="J51" s="65"/>
      <c r="K51" s="65"/>
      <c r="L51" s="65"/>
      <c r="M51" s="65"/>
      <c r="N51" s="65"/>
    </row>
    <row r="52" spans="1:14">
      <c r="A52" s="65"/>
      <c r="B52" s="65"/>
      <c r="C52" s="65"/>
      <c r="D52" s="65"/>
      <c r="E52" s="65"/>
      <c r="F52" s="65"/>
      <c r="G52" s="65"/>
      <c r="H52" s="65"/>
      <c r="I52" s="65"/>
      <c r="J52" s="65"/>
      <c r="K52" s="65"/>
      <c r="L52" s="65"/>
      <c r="M52" s="65"/>
      <c r="N52" s="65"/>
    </row>
    <row r="53" spans="1:14">
      <c r="A53" s="65"/>
      <c r="B53" s="65"/>
      <c r="C53" s="65"/>
      <c r="D53" s="65"/>
      <c r="E53" s="65"/>
      <c r="F53" s="65"/>
      <c r="G53" s="65"/>
      <c r="H53" s="65"/>
      <c r="I53" s="65"/>
      <c r="J53" s="65"/>
      <c r="K53" s="65"/>
      <c r="L53" s="65"/>
      <c r="M53" s="65"/>
      <c r="N53" s="65"/>
    </row>
    <row r="54" spans="1:14">
      <c r="A54" s="65"/>
      <c r="B54" s="65"/>
      <c r="C54" s="65"/>
      <c r="D54" s="65"/>
      <c r="E54" s="65"/>
      <c r="F54" s="65"/>
      <c r="G54" s="65"/>
      <c r="H54" s="65"/>
      <c r="I54" s="65"/>
      <c r="J54" s="65"/>
      <c r="K54" s="65"/>
      <c r="L54" s="65"/>
      <c r="M54" s="65"/>
      <c r="N54" s="65"/>
    </row>
    <row r="55" spans="1:14">
      <c r="A55" s="65"/>
      <c r="B55" s="65"/>
      <c r="C55" s="65"/>
      <c r="D55" s="65"/>
      <c r="E55" s="65"/>
      <c r="F55" s="65"/>
      <c r="G55" s="65"/>
      <c r="H55" s="65"/>
      <c r="I55" s="65"/>
      <c r="J55" s="65"/>
      <c r="K55" s="65"/>
      <c r="L55" s="65"/>
      <c r="M55" s="65"/>
      <c r="N55" s="65"/>
    </row>
    <row r="56" spans="1:14">
      <c r="A56" s="65"/>
      <c r="B56" s="65"/>
      <c r="C56" s="65"/>
      <c r="D56" s="65"/>
      <c r="E56" s="65"/>
      <c r="F56" s="65"/>
      <c r="G56" s="65"/>
      <c r="H56" s="65"/>
      <c r="I56" s="65"/>
      <c r="J56" s="65"/>
      <c r="K56" s="65"/>
      <c r="L56" s="65"/>
      <c r="M56" s="65"/>
      <c r="N56" s="65"/>
    </row>
    <row r="57" spans="1:14">
      <c r="A57" s="65"/>
      <c r="B57" s="65"/>
      <c r="C57" s="65"/>
      <c r="D57" s="65"/>
      <c r="E57" s="65"/>
      <c r="F57" s="65"/>
      <c r="G57" s="65"/>
      <c r="H57" s="65"/>
      <c r="I57" s="65"/>
      <c r="J57" s="65"/>
      <c r="K57" s="65"/>
      <c r="L57" s="65"/>
      <c r="M57" s="65"/>
      <c r="N57" s="65"/>
    </row>
    <row r="58" spans="1:14">
      <c r="A58" s="65"/>
      <c r="B58" s="65"/>
      <c r="C58" s="65"/>
      <c r="D58" s="65"/>
      <c r="E58" s="65"/>
      <c r="F58" s="65"/>
      <c r="G58" s="65"/>
      <c r="H58" s="65"/>
      <c r="I58" s="65"/>
      <c r="J58" s="65"/>
      <c r="K58" s="65"/>
      <c r="L58" s="65"/>
      <c r="M58" s="65"/>
      <c r="N58" s="65"/>
    </row>
    <row r="59" spans="1:14">
      <c r="A59" s="65"/>
      <c r="B59" s="65"/>
      <c r="C59" s="65"/>
      <c r="D59" s="65"/>
      <c r="E59" s="65"/>
      <c r="F59" s="65"/>
      <c r="G59" s="65"/>
      <c r="H59" s="65"/>
      <c r="I59" s="65"/>
      <c r="J59" s="65"/>
      <c r="K59" s="65"/>
      <c r="L59" s="65"/>
      <c r="M59" s="65"/>
      <c r="N59" s="65"/>
    </row>
    <row r="60" spans="1:14">
      <c r="A60" s="65"/>
      <c r="B60" s="65"/>
      <c r="C60" s="65"/>
      <c r="D60" s="65"/>
      <c r="E60" s="65"/>
      <c r="F60" s="65"/>
      <c r="G60" s="65"/>
      <c r="H60" s="65"/>
      <c r="I60" s="65"/>
      <c r="J60" s="65"/>
      <c r="K60" s="65"/>
      <c r="L60" s="65"/>
      <c r="M60" s="65"/>
      <c r="N60" s="65"/>
    </row>
    <row r="61" spans="1:14">
      <c r="A61" s="65"/>
      <c r="B61" s="65"/>
      <c r="C61" s="65"/>
      <c r="D61" s="65"/>
      <c r="E61" s="65"/>
      <c r="F61" s="65"/>
      <c r="G61" s="65"/>
      <c r="H61" s="65"/>
      <c r="I61" s="65"/>
      <c r="J61" s="65"/>
      <c r="K61" s="65"/>
      <c r="L61" s="65"/>
      <c r="M61" s="65"/>
      <c r="N61" s="65"/>
    </row>
    <row r="62" spans="1:14">
      <c r="A62" s="65"/>
      <c r="B62" s="65"/>
      <c r="C62" s="65"/>
      <c r="D62" s="65"/>
      <c r="E62" s="65"/>
      <c r="F62" s="65"/>
      <c r="G62" s="65"/>
      <c r="H62" s="65"/>
      <c r="I62" s="65"/>
      <c r="J62" s="65"/>
      <c r="K62" s="65"/>
      <c r="L62" s="65"/>
      <c r="M62" s="65"/>
      <c r="N62" s="65"/>
    </row>
    <row r="63" spans="1:14">
      <c r="A63" s="65"/>
      <c r="B63" s="65"/>
      <c r="C63" s="65"/>
      <c r="D63" s="65"/>
      <c r="E63" s="65"/>
      <c r="F63" s="65"/>
      <c r="G63" s="65"/>
      <c r="H63" s="65"/>
      <c r="I63" s="65"/>
      <c r="J63" s="65"/>
      <c r="K63" s="65"/>
      <c r="L63" s="65"/>
      <c r="M63" s="65"/>
      <c r="N63" s="65"/>
    </row>
    <row r="64" spans="1:14">
      <c r="A64" s="65"/>
      <c r="B64" s="65"/>
      <c r="C64" s="65"/>
      <c r="D64" s="65"/>
      <c r="E64" s="65"/>
      <c r="F64" s="65"/>
      <c r="G64" s="65"/>
      <c r="H64" s="65"/>
      <c r="I64" s="65"/>
      <c r="J64" s="65"/>
      <c r="K64" s="65"/>
      <c r="L64" s="65"/>
      <c r="M64" s="65"/>
      <c r="N64" s="65"/>
    </row>
    <row r="65" spans="1:14">
      <c r="A65" s="65"/>
      <c r="B65" s="65"/>
      <c r="C65" s="65"/>
      <c r="D65" s="65"/>
      <c r="E65" s="65"/>
      <c r="F65" s="65"/>
      <c r="G65" s="65"/>
      <c r="H65" s="65"/>
      <c r="I65" s="65"/>
      <c r="J65" s="65"/>
      <c r="K65" s="65"/>
      <c r="L65" s="65"/>
      <c r="M65" s="65"/>
      <c r="N65" s="65"/>
    </row>
    <row r="66" spans="1:14">
      <c r="A66" s="65"/>
      <c r="B66" s="65"/>
      <c r="C66" s="65"/>
      <c r="D66" s="65"/>
      <c r="E66" s="65"/>
      <c r="F66" s="65"/>
      <c r="G66" s="65"/>
      <c r="H66" s="65"/>
      <c r="I66" s="65"/>
      <c r="J66" s="65"/>
      <c r="K66" s="65"/>
      <c r="L66" s="65"/>
      <c r="M66" s="65"/>
      <c r="N66" s="65"/>
    </row>
    <row r="67" spans="1:14">
      <c r="A67" s="65"/>
      <c r="B67" s="65"/>
      <c r="C67" s="65"/>
      <c r="D67" s="65"/>
      <c r="E67" s="65"/>
      <c r="F67" s="65"/>
      <c r="G67" s="65"/>
      <c r="H67" s="65"/>
      <c r="I67" s="65"/>
      <c r="J67" s="65"/>
      <c r="K67" s="65"/>
      <c r="L67" s="65"/>
      <c r="M67" s="65"/>
      <c r="N67" s="65"/>
    </row>
    <row r="68" spans="1:14">
      <c r="A68" s="65"/>
      <c r="B68" s="65"/>
      <c r="C68" s="65"/>
      <c r="D68" s="65"/>
      <c r="E68" s="65"/>
      <c r="F68" s="65"/>
      <c r="G68" s="65"/>
      <c r="H68" s="65"/>
      <c r="I68" s="65"/>
      <c r="J68" s="65"/>
      <c r="K68" s="65"/>
      <c r="L68" s="65"/>
      <c r="M68" s="65"/>
      <c r="N68" s="65"/>
    </row>
    <row r="69" spans="1:14">
      <c r="A69" s="65"/>
      <c r="B69" s="65"/>
      <c r="C69" s="65"/>
      <c r="D69" s="65"/>
      <c r="E69" s="65"/>
      <c r="F69" s="65"/>
      <c r="G69" s="65"/>
      <c r="H69" s="65"/>
      <c r="I69" s="65"/>
      <c r="J69" s="65"/>
      <c r="K69" s="65"/>
      <c r="L69" s="65"/>
      <c r="M69" s="65"/>
      <c r="N69" s="65"/>
    </row>
    <row r="70" spans="1:14">
      <c r="A70" s="65"/>
      <c r="B70" s="65"/>
      <c r="C70" s="65"/>
      <c r="D70" s="65"/>
      <c r="E70" s="65"/>
      <c r="F70" s="65"/>
      <c r="G70" s="65"/>
      <c r="H70" s="65"/>
      <c r="I70" s="65"/>
      <c r="J70" s="65"/>
      <c r="K70" s="65"/>
      <c r="L70" s="65"/>
      <c r="M70" s="65"/>
      <c r="N70" s="65"/>
    </row>
    <row r="71" spans="1:14">
      <c r="A71" s="65"/>
      <c r="B71" s="65"/>
      <c r="C71" s="65"/>
      <c r="D71" s="65"/>
      <c r="E71" s="65"/>
      <c r="F71" s="65"/>
      <c r="G71" s="65"/>
      <c r="H71" s="65"/>
      <c r="I71" s="65"/>
      <c r="J71" s="65"/>
      <c r="K71" s="65"/>
      <c r="L71" s="65"/>
      <c r="M71" s="65"/>
      <c r="N71" s="65"/>
    </row>
    <row r="72" spans="1:14">
      <c r="A72" s="65"/>
      <c r="B72" s="65"/>
      <c r="C72" s="65"/>
      <c r="D72" s="65"/>
      <c r="E72" s="65"/>
      <c r="F72" s="65"/>
      <c r="G72" s="65"/>
      <c r="H72" s="65"/>
      <c r="I72" s="65"/>
      <c r="J72" s="65"/>
      <c r="K72" s="65"/>
      <c r="L72" s="65"/>
      <c r="M72" s="65"/>
      <c r="N72" s="65"/>
    </row>
    <row r="73" spans="1:14">
      <c r="A73" s="65"/>
      <c r="B73" s="65"/>
      <c r="C73" s="65"/>
      <c r="D73" s="65"/>
      <c r="E73" s="65"/>
      <c r="F73" s="65"/>
      <c r="G73" s="65"/>
      <c r="H73" s="65"/>
      <c r="I73" s="65"/>
      <c r="J73" s="65"/>
      <c r="K73" s="65"/>
      <c r="L73" s="65"/>
      <c r="M73" s="65"/>
      <c r="N73" s="65"/>
    </row>
    <row r="74" spans="1:14">
      <c r="A74" s="65"/>
      <c r="B74" s="65"/>
      <c r="C74" s="65"/>
      <c r="D74" s="65"/>
      <c r="E74" s="65"/>
      <c r="F74" s="65"/>
      <c r="G74" s="65"/>
      <c r="H74" s="65"/>
      <c r="I74" s="65"/>
      <c r="J74" s="65"/>
      <c r="K74" s="65"/>
      <c r="L74" s="65"/>
      <c r="M74" s="65"/>
      <c r="N74" s="65"/>
    </row>
    <row r="75" spans="1:14">
      <c r="A75" s="65"/>
      <c r="B75" s="65"/>
      <c r="C75" s="65"/>
      <c r="D75" s="65"/>
      <c r="E75" s="65"/>
      <c r="F75" s="65"/>
      <c r="G75" s="65"/>
      <c r="H75" s="65"/>
      <c r="I75" s="65"/>
      <c r="J75" s="65"/>
      <c r="K75" s="65"/>
      <c r="L75" s="65"/>
      <c r="M75" s="65"/>
      <c r="N75" s="65"/>
    </row>
    <row r="76" spans="1:14">
      <c r="A76" s="65"/>
      <c r="B76" s="65"/>
      <c r="C76" s="65"/>
      <c r="D76" s="65"/>
      <c r="E76" s="65"/>
      <c r="F76" s="65"/>
      <c r="G76" s="65"/>
      <c r="H76" s="65"/>
      <c r="I76" s="65"/>
      <c r="J76" s="65"/>
      <c r="K76" s="65"/>
      <c r="L76" s="65"/>
      <c r="M76" s="65"/>
      <c r="N76" s="65"/>
    </row>
    <row r="77" spans="1:14">
      <c r="A77" s="65"/>
      <c r="B77" s="65"/>
      <c r="C77" s="65"/>
      <c r="D77" s="65"/>
      <c r="E77" s="65"/>
      <c r="F77" s="65"/>
      <c r="G77" s="65"/>
      <c r="H77" s="65"/>
      <c r="I77" s="65"/>
      <c r="J77" s="65"/>
      <c r="K77" s="65"/>
      <c r="L77" s="65"/>
      <c r="M77" s="65"/>
      <c r="N77" s="65"/>
    </row>
    <row r="78" spans="1:14">
      <c r="A78" s="65"/>
      <c r="B78" s="65"/>
      <c r="C78" s="65"/>
      <c r="D78" s="65"/>
      <c r="E78" s="65"/>
      <c r="F78" s="65"/>
      <c r="G78" s="65"/>
      <c r="H78" s="65"/>
      <c r="I78" s="65"/>
      <c r="J78" s="65"/>
      <c r="K78" s="65"/>
      <c r="L78" s="65"/>
      <c r="M78" s="65"/>
      <c r="N78" s="65"/>
    </row>
    <row r="79" spans="1:14">
      <c r="A79" s="65"/>
      <c r="B79" s="65"/>
      <c r="C79" s="65"/>
      <c r="D79" s="65"/>
      <c r="E79" s="65"/>
      <c r="F79" s="65"/>
      <c r="G79" s="65"/>
      <c r="H79" s="65"/>
      <c r="I79" s="65"/>
      <c r="J79" s="65"/>
      <c r="K79" s="65"/>
      <c r="L79" s="65"/>
      <c r="M79" s="65"/>
      <c r="N79" s="65"/>
    </row>
    <row r="80" spans="1:14">
      <c r="A80" s="65"/>
      <c r="B80" s="65"/>
      <c r="C80" s="65"/>
      <c r="D80" s="65"/>
      <c r="E80" s="65"/>
      <c r="F80" s="65"/>
      <c r="G80" s="65"/>
      <c r="H80" s="65"/>
      <c r="I80" s="65"/>
      <c r="J80" s="65"/>
      <c r="K80" s="65"/>
      <c r="L80" s="65"/>
      <c r="M80" s="65"/>
      <c r="N80" s="65"/>
    </row>
    <row r="81" spans="1:14">
      <c r="A81" s="65"/>
      <c r="B81" s="65"/>
      <c r="C81" s="65"/>
      <c r="D81" s="65"/>
      <c r="E81" s="65"/>
      <c r="F81" s="65"/>
      <c r="G81" s="65"/>
      <c r="H81" s="65"/>
      <c r="I81" s="65"/>
      <c r="J81" s="65"/>
      <c r="K81" s="65"/>
      <c r="L81" s="65"/>
      <c r="M81" s="65"/>
      <c r="N81" s="65"/>
    </row>
    <row r="82" spans="1:14">
      <c r="A82" s="65"/>
      <c r="B82" s="65"/>
      <c r="C82" s="65"/>
      <c r="D82" s="65"/>
      <c r="E82" s="65"/>
      <c r="F82" s="65"/>
      <c r="G82" s="65"/>
      <c r="H82" s="65"/>
      <c r="I82" s="65"/>
      <c r="J82" s="65"/>
      <c r="K82" s="65"/>
      <c r="L82" s="65"/>
      <c r="M82" s="65"/>
      <c r="N82" s="65"/>
    </row>
    <row r="83" spans="1:14">
      <c r="A83" s="65"/>
      <c r="B83" s="65"/>
      <c r="C83" s="65"/>
      <c r="D83" s="65"/>
      <c r="E83" s="65"/>
      <c r="F83" s="65"/>
      <c r="G83" s="65"/>
      <c r="H83" s="65"/>
      <c r="I83" s="65"/>
      <c r="J83" s="65"/>
      <c r="K83" s="65"/>
      <c r="L83" s="65"/>
      <c r="M83" s="65"/>
      <c r="N83" s="65"/>
    </row>
    <row r="84" spans="1:14">
      <c r="A84" s="65"/>
      <c r="B84" s="65"/>
      <c r="C84" s="65"/>
      <c r="D84" s="65"/>
      <c r="E84" s="65"/>
      <c r="F84" s="65"/>
      <c r="G84" s="65"/>
      <c r="H84" s="65"/>
      <c r="I84" s="65"/>
      <c r="J84" s="65"/>
      <c r="K84" s="65"/>
      <c r="L84" s="65"/>
      <c r="M84" s="65"/>
      <c r="N84" s="65"/>
    </row>
    <row r="85" spans="1:14">
      <c r="A85" s="65"/>
      <c r="B85" s="65"/>
      <c r="C85" s="65"/>
      <c r="D85" s="65"/>
      <c r="E85" s="65"/>
      <c r="F85" s="65"/>
      <c r="G85" s="65"/>
      <c r="H85" s="65"/>
      <c r="I85" s="65"/>
      <c r="J85" s="65"/>
      <c r="K85" s="65"/>
      <c r="L85" s="65"/>
      <c r="M85" s="65"/>
      <c r="N85" s="65"/>
    </row>
    <row r="86" spans="1:14">
      <c r="A86" s="65"/>
      <c r="B86" s="65"/>
      <c r="C86" s="65"/>
      <c r="D86" s="65"/>
      <c r="E86" s="65"/>
      <c r="F86" s="65"/>
      <c r="G86" s="65"/>
      <c r="H86" s="65"/>
      <c r="I86" s="65"/>
      <c r="J86" s="65"/>
      <c r="K86" s="65"/>
      <c r="L86" s="65"/>
      <c r="M86" s="65"/>
      <c r="N86" s="65"/>
    </row>
    <row r="87" spans="1:14">
      <c r="A87" s="65"/>
      <c r="B87" s="65"/>
      <c r="C87" s="65"/>
      <c r="D87" s="65"/>
      <c r="E87" s="65"/>
      <c r="F87" s="65"/>
      <c r="G87" s="65"/>
      <c r="H87" s="65"/>
      <c r="I87" s="65"/>
      <c r="J87" s="65"/>
      <c r="K87" s="65"/>
      <c r="L87" s="65"/>
      <c r="M87" s="65"/>
      <c r="N87" s="65"/>
    </row>
    <row r="88" spans="1:14">
      <c r="A88" s="65"/>
      <c r="B88" s="65"/>
      <c r="C88" s="65"/>
      <c r="D88" s="65"/>
      <c r="E88" s="65"/>
      <c r="F88" s="65"/>
      <c r="G88" s="65"/>
      <c r="H88" s="65"/>
      <c r="I88" s="65"/>
      <c r="J88" s="65"/>
      <c r="K88" s="65"/>
      <c r="L88" s="65"/>
      <c r="M88" s="65"/>
      <c r="N88" s="65"/>
    </row>
    <row r="89" spans="1:14">
      <c r="A89" s="65"/>
      <c r="B89" s="65"/>
      <c r="C89" s="65"/>
      <c r="D89" s="65"/>
      <c r="E89" s="65"/>
      <c r="F89" s="65"/>
      <c r="G89" s="65"/>
      <c r="H89" s="65"/>
      <c r="I89" s="65"/>
      <c r="J89" s="65"/>
      <c r="K89" s="65"/>
      <c r="L89" s="65"/>
      <c r="M89" s="65"/>
      <c r="N89" s="65"/>
    </row>
    <row r="90" spans="1:14">
      <c r="A90" s="65"/>
      <c r="B90" s="65"/>
      <c r="C90" s="65"/>
      <c r="D90" s="65"/>
      <c r="E90" s="65"/>
      <c r="F90" s="65"/>
      <c r="G90" s="65"/>
      <c r="H90" s="65"/>
      <c r="I90" s="65"/>
      <c r="J90" s="65"/>
      <c r="K90" s="65"/>
      <c r="L90" s="65"/>
      <c r="M90" s="65"/>
      <c r="N90" s="65"/>
    </row>
    <row r="91" spans="1:14">
      <c r="A91" s="65"/>
      <c r="B91" s="65"/>
      <c r="C91" s="65"/>
      <c r="D91" s="65"/>
      <c r="E91" s="65"/>
      <c r="F91" s="65"/>
      <c r="G91" s="65"/>
      <c r="H91" s="65"/>
      <c r="I91" s="65"/>
      <c r="J91" s="65"/>
      <c r="K91" s="65"/>
      <c r="L91" s="65"/>
      <c r="M91" s="65"/>
      <c r="N91" s="65"/>
    </row>
    <row r="92" spans="1:14">
      <c r="A92" s="65"/>
      <c r="B92" s="65"/>
      <c r="C92" s="65"/>
      <c r="D92" s="65"/>
      <c r="E92" s="65"/>
      <c r="F92" s="65"/>
      <c r="G92" s="65"/>
      <c r="H92" s="65"/>
      <c r="I92" s="65"/>
      <c r="J92" s="65"/>
      <c r="K92" s="65"/>
      <c r="L92" s="65"/>
      <c r="M92" s="65"/>
      <c r="N92" s="65"/>
    </row>
    <row r="93" spans="1:14">
      <c r="A93" s="65"/>
      <c r="B93" s="65"/>
      <c r="C93" s="65"/>
      <c r="D93" s="65"/>
      <c r="E93" s="65"/>
      <c r="F93" s="65"/>
      <c r="G93" s="65"/>
      <c r="H93" s="65"/>
      <c r="I93" s="65"/>
      <c r="J93" s="65"/>
      <c r="K93" s="65"/>
      <c r="L93" s="65"/>
      <c r="M93" s="65"/>
      <c r="N93" s="65"/>
    </row>
    <row r="94" spans="1:14">
      <c r="A94" s="65"/>
      <c r="B94" s="65"/>
      <c r="C94" s="65"/>
      <c r="D94" s="65"/>
      <c r="E94" s="65"/>
      <c r="F94" s="65"/>
      <c r="G94" s="65"/>
      <c r="H94" s="65"/>
      <c r="I94" s="65"/>
      <c r="J94" s="65"/>
      <c r="K94" s="65"/>
      <c r="L94" s="65"/>
      <c r="M94" s="65"/>
      <c r="N94" s="65"/>
    </row>
    <row r="95" spans="1:14">
      <c r="A95" s="65"/>
      <c r="B95" s="65"/>
      <c r="C95" s="65"/>
      <c r="D95" s="65"/>
      <c r="E95" s="65"/>
      <c r="F95" s="65"/>
      <c r="G95" s="65"/>
      <c r="H95" s="65"/>
      <c r="I95" s="65"/>
      <c r="J95" s="65"/>
      <c r="K95" s="65"/>
      <c r="L95" s="65"/>
      <c r="M95" s="65"/>
      <c r="N95" s="65"/>
    </row>
    <row r="96" spans="1:14">
      <c r="A96" s="65"/>
      <c r="B96" s="65"/>
      <c r="C96" s="65"/>
      <c r="D96" s="65"/>
      <c r="E96" s="65"/>
      <c r="F96" s="65"/>
      <c r="G96" s="65"/>
      <c r="H96" s="65"/>
      <c r="I96" s="65"/>
      <c r="J96" s="65"/>
      <c r="K96" s="65"/>
      <c r="L96" s="65"/>
      <c r="M96" s="65"/>
      <c r="N96" s="65"/>
    </row>
    <row r="97" spans="1:14">
      <c r="A97" s="65"/>
      <c r="B97" s="65"/>
      <c r="C97" s="65"/>
      <c r="D97" s="65"/>
      <c r="E97" s="65"/>
      <c r="F97" s="65"/>
      <c r="G97" s="65"/>
      <c r="H97" s="65"/>
      <c r="I97" s="65"/>
      <c r="J97" s="65"/>
      <c r="K97" s="65"/>
      <c r="L97" s="65"/>
      <c r="M97" s="65"/>
      <c r="N97" s="65"/>
    </row>
    <row r="98" spans="1:14">
      <c r="A98" s="65"/>
      <c r="B98" s="65"/>
      <c r="C98" s="65"/>
      <c r="D98" s="65"/>
      <c r="E98" s="65"/>
      <c r="F98" s="65"/>
      <c r="G98" s="65"/>
      <c r="H98" s="65"/>
      <c r="I98" s="65"/>
      <c r="J98" s="65"/>
      <c r="K98" s="65"/>
      <c r="L98" s="65"/>
      <c r="M98" s="65"/>
      <c r="N98" s="65"/>
    </row>
    <row r="99" spans="1:14">
      <c r="A99" s="65"/>
      <c r="B99" s="65"/>
      <c r="C99" s="65"/>
      <c r="D99" s="65"/>
      <c r="E99" s="65"/>
      <c r="F99" s="65"/>
      <c r="G99" s="65"/>
      <c r="H99" s="65"/>
      <c r="I99" s="65"/>
      <c r="J99" s="65"/>
      <c r="K99" s="65"/>
      <c r="L99" s="65"/>
      <c r="M99" s="65"/>
      <c r="N99" s="65"/>
    </row>
    <row r="100" spans="1:14">
      <c r="A100" s="65"/>
      <c r="B100" s="65"/>
      <c r="C100" s="65"/>
      <c r="D100" s="65"/>
      <c r="E100" s="65"/>
      <c r="F100" s="65"/>
      <c r="G100" s="65"/>
      <c r="H100" s="65"/>
      <c r="I100" s="65"/>
      <c r="J100" s="65"/>
      <c r="K100" s="65"/>
      <c r="L100" s="65"/>
      <c r="M100" s="65"/>
      <c r="N100" s="65"/>
    </row>
    <row r="101" spans="1:14">
      <c r="A101" s="65"/>
      <c r="B101" s="65"/>
      <c r="C101" s="65"/>
      <c r="D101" s="65"/>
      <c r="E101" s="65"/>
      <c r="F101" s="65"/>
      <c r="G101" s="65"/>
      <c r="H101" s="65"/>
      <c r="I101" s="65"/>
      <c r="J101" s="65"/>
      <c r="K101" s="65"/>
      <c r="L101" s="65"/>
      <c r="M101" s="65"/>
      <c r="N101" s="65"/>
    </row>
    <row r="102" spans="1:14">
      <c r="A102" s="65"/>
      <c r="B102" s="65"/>
      <c r="C102" s="65"/>
      <c r="D102" s="65"/>
      <c r="E102" s="65"/>
      <c r="F102" s="65"/>
      <c r="G102" s="65"/>
      <c r="H102" s="65"/>
      <c r="I102" s="65"/>
      <c r="J102" s="65"/>
      <c r="K102" s="65"/>
      <c r="L102" s="65"/>
      <c r="M102" s="65"/>
      <c r="N102" s="65"/>
    </row>
    <row r="103" spans="1:14">
      <c r="A103" s="65"/>
      <c r="B103" s="65"/>
      <c r="C103" s="65"/>
      <c r="D103" s="65"/>
      <c r="E103" s="65"/>
      <c r="F103" s="65"/>
      <c r="G103" s="65"/>
      <c r="H103" s="65"/>
      <c r="I103" s="65"/>
      <c r="J103" s="65"/>
      <c r="K103" s="65"/>
      <c r="L103" s="65"/>
      <c r="M103" s="65"/>
      <c r="N103" s="65"/>
    </row>
    <row r="104" spans="1:14">
      <c r="A104" s="65"/>
      <c r="B104" s="65"/>
      <c r="C104" s="65"/>
      <c r="D104" s="65"/>
      <c r="E104" s="65"/>
      <c r="F104" s="65"/>
      <c r="G104" s="65"/>
      <c r="H104" s="65"/>
      <c r="I104" s="65"/>
      <c r="J104" s="65"/>
      <c r="K104" s="65"/>
      <c r="L104" s="65"/>
      <c r="M104" s="65"/>
      <c r="N104" s="65"/>
    </row>
    <row r="105" spans="1:14">
      <c r="A105" s="65"/>
      <c r="B105" s="65"/>
      <c r="C105" s="65"/>
      <c r="D105" s="65"/>
      <c r="E105" s="65"/>
      <c r="F105" s="65"/>
      <c r="G105" s="65"/>
      <c r="H105" s="65"/>
      <c r="I105" s="65"/>
      <c r="J105" s="65"/>
      <c r="K105" s="65"/>
      <c r="L105" s="65"/>
      <c r="M105" s="65"/>
      <c r="N105" s="65"/>
    </row>
    <row r="106" spans="1:14">
      <c r="A106" s="65"/>
      <c r="B106" s="65"/>
      <c r="C106" s="65"/>
      <c r="D106" s="65"/>
      <c r="E106" s="65"/>
      <c r="F106" s="65"/>
      <c r="G106" s="65"/>
      <c r="H106" s="65"/>
      <c r="I106" s="65"/>
      <c r="J106" s="65"/>
      <c r="K106" s="65"/>
      <c r="L106" s="65"/>
      <c r="M106" s="65"/>
      <c r="N106" s="65"/>
    </row>
    <row r="107" spans="1:14">
      <c r="A107" s="65"/>
      <c r="B107" s="65"/>
      <c r="C107" s="65"/>
      <c r="D107" s="65"/>
      <c r="E107" s="65"/>
      <c r="F107" s="65"/>
      <c r="G107" s="65"/>
      <c r="H107" s="65"/>
      <c r="I107" s="65"/>
      <c r="J107" s="65"/>
      <c r="K107" s="65"/>
      <c r="L107" s="65"/>
      <c r="M107" s="65"/>
      <c r="N107" s="65"/>
    </row>
    <row r="108" spans="1:14">
      <c r="A108" s="65"/>
      <c r="B108" s="65"/>
      <c r="C108" s="65"/>
      <c r="D108" s="65"/>
      <c r="E108" s="65"/>
      <c r="F108" s="65"/>
      <c r="G108" s="65"/>
      <c r="H108" s="65"/>
      <c r="I108" s="65"/>
      <c r="J108" s="65"/>
      <c r="K108" s="65"/>
      <c r="L108" s="65"/>
      <c r="M108" s="65"/>
      <c r="N108" s="65"/>
    </row>
    <row r="109" spans="1:14">
      <c r="A109" s="65"/>
      <c r="B109" s="65"/>
      <c r="C109" s="65"/>
      <c r="D109" s="65"/>
      <c r="E109" s="65"/>
      <c r="F109" s="65"/>
      <c r="G109" s="65"/>
      <c r="H109" s="65"/>
      <c r="I109" s="65"/>
      <c r="J109" s="65"/>
      <c r="K109" s="65"/>
      <c r="L109" s="65"/>
      <c r="M109" s="65"/>
      <c r="N109" s="65"/>
    </row>
    <row r="110" spans="1:14">
      <c r="A110" s="65"/>
      <c r="B110" s="65"/>
      <c r="C110" s="65"/>
      <c r="D110" s="65"/>
      <c r="E110" s="65"/>
      <c r="F110" s="65"/>
      <c r="G110" s="65"/>
      <c r="H110" s="65"/>
      <c r="I110" s="65"/>
      <c r="J110" s="65"/>
      <c r="K110" s="65"/>
      <c r="L110" s="65"/>
      <c r="M110" s="65"/>
      <c r="N110" s="65"/>
    </row>
    <row r="111" spans="1:14">
      <c r="A111" s="65"/>
      <c r="B111" s="65"/>
      <c r="C111" s="65"/>
      <c r="D111" s="65"/>
      <c r="E111" s="65"/>
      <c r="F111" s="65"/>
      <c r="G111" s="65"/>
      <c r="H111" s="65"/>
      <c r="I111" s="65"/>
      <c r="J111" s="65"/>
      <c r="K111" s="65"/>
      <c r="L111" s="65"/>
      <c r="M111" s="65"/>
      <c r="N111" s="65"/>
    </row>
    <row r="112" spans="1:14">
      <c r="A112" s="65"/>
      <c r="B112" s="65"/>
      <c r="C112" s="65"/>
      <c r="D112" s="65"/>
      <c r="E112" s="65"/>
      <c r="F112" s="65"/>
      <c r="G112" s="65"/>
      <c r="H112" s="65"/>
      <c r="I112" s="65"/>
      <c r="J112" s="65"/>
      <c r="K112" s="65"/>
      <c r="L112" s="65"/>
      <c r="M112" s="65"/>
      <c r="N112" s="65"/>
    </row>
    <row r="113" spans="1:14">
      <c r="A113" s="65"/>
      <c r="B113" s="65"/>
      <c r="C113" s="65"/>
      <c r="D113" s="65"/>
      <c r="E113" s="65"/>
      <c r="F113" s="65"/>
      <c r="G113" s="65"/>
      <c r="H113" s="65"/>
      <c r="I113" s="65"/>
      <c r="J113" s="65"/>
      <c r="K113" s="65"/>
      <c r="L113" s="65"/>
      <c r="M113" s="65"/>
      <c r="N113" s="65"/>
    </row>
    <row r="114" spans="1:14">
      <c r="A114" s="65"/>
      <c r="B114" s="65"/>
      <c r="C114" s="65"/>
      <c r="D114" s="65"/>
      <c r="E114" s="65"/>
      <c r="F114" s="65"/>
      <c r="G114" s="65"/>
      <c r="H114" s="65"/>
      <c r="I114" s="65"/>
      <c r="J114" s="65"/>
      <c r="K114" s="65"/>
      <c r="L114" s="65"/>
      <c r="M114" s="65"/>
      <c r="N114" s="65"/>
    </row>
    <row r="115" spans="1:14">
      <c r="A115" s="65"/>
      <c r="B115" s="65"/>
      <c r="C115" s="65"/>
      <c r="D115" s="65"/>
      <c r="E115" s="65"/>
      <c r="F115" s="65"/>
      <c r="G115" s="65"/>
      <c r="H115" s="65"/>
      <c r="I115" s="65"/>
      <c r="J115" s="65"/>
      <c r="K115" s="65"/>
      <c r="L115" s="65"/>
      <c r="M115" s="65"/>
      <c r="N115" s="65"/>
    </row>
    <row r="116" spans="1:14">
      <c r="A116" s="65"/>
      <c r="B116" s="65"/>
      <c r="C116" s="65"/>
      <c r="D116" s="65"/>
      <c r="E116" s="65"/>
      <c r="F116" s="65"/>
      <c r="G116" s="65"/>
      <c r="H116" s="65"/>
      <c r="I116" s="65"/>
      <c r="J116" s="65"/>
      <c r="K116" s="65"/>
      <c r="L116" s="65"/>
      <c r="M116" s="65"/>
      <c r="N116" s="65"/>
    </row>
    <row r="117" spans="1:14">
      <c r="A117" s="65"/>
      <c r="B117" s="65"/>
      <c r="C117" s="65"/>
      <c r="D117" s="65"/>
      <c r="E117" s="65"/>
      <c r="F117" s="65"/>
      <c r="G117" s="65"/>
      <c r="H117" s="65"/>
      <c r="I117" s="65"/>
      <c r="J117" s="65"/>
      <c r="K117" s="65"/>
      <c r="L117" s="65"/>
      <c r="M117" s="65"/>
      <c r="N117" s="65"/>
    </row>
    <row r="118" spans="1:14">
      <c r="A118" s="65"/>
      <c r="B118" s="65"/>
      <c r="C118" s="65"/>
      <c r="D118" s="65"/>
      <c r="E118" s="65"/>
      <c r="F118" s="65"/>
      <c r="G118" s="65"/>
      <c r="H118" s="65"/>
      <c r="I118" s="65"/>
      <c r="J118" s="65"/>
      <c r="K118" s="65"/>
      <c r="L118" s="65"/>
      <c r="M118" s="65"/>
      <c r="N118" s="65"/>
    </row>
    <row r="119" spans="1:14">
      <c r="A119" s="65"/>
      <c r="B119" s="65"/>
      <c r="C119" s="65"/>
      <c r="D119" s="65"/>
      <c r="E119" s="65"/>
      <c r="F119" s="65"/>
      <c r="G119" s="65"/>
      <c r="H119" s="65"/>
      <c r="I119" s="65"/>
      <c r="J119" s="65"/>
      <c r="K119" s="65"/>
      <c r="L119" s="65"/>
      <c r="M119" s="65"/>
      <c r="N119" s="65"/>
    </row>
    <row r="120" spans="1:14">
      <c r="A120" s="65"/>
      <c r="B120" s="65"/>
      <c r="C120" s="65"/>
      <c r="D120" s="65"/>
      <c r="E120" s="65"/>
      <c r="F120" s="65"/>
      <c r="G120" s="65"/>
      <c r="H120" s="65"/>
      <c r="I120" s="65"/>
      <c r="J120" s="65"/>
      <c r="K120" s="65"/>
      <c r="L120" s="65"/>
      <c r="M120" s="65"/>
      <c r="N120" s="65"/>
    </row>
    <row r="121" spans="1:14">
      <c r="A121" s="65"/>
      <c r="B121" s="65"/>
      <c r="C121" s="65"/>
      <c r="D121" s="65"/>
      <c r="E121" s="65"/>
      <c r="F121" s="65"/>
      <c r="G121" s="65"/>
      <c r="H121" s="65"/>
      <c r="I121" s="65"/>
      <c r="J121" s="65"/>
      <c r="K121" s="65"/>
      <c r="L121" s="65"/>
      <c r="M121" s="65"/>
      <c r="N121" s="65"/>
    </row>
    <row r="122" spans="1:14">
      <c r="A122" s="65"/>
      <c r="B122" s="65"/>
      <c r="C122" s="65"/>
      <c r="D122" s="65"/>
      <c r="E122" s="65"/>
      <c r="F122" s="65"/>
      <c r="G122" s="65"/>
      <c r="H122" s="65"/>
      <c r="I122" s="65"/>
      <c r="J122" s="65"/>
      <c r="K122" s="65"/>
      <c r="L122" s="65"/>
      <c r="M122" s="65"/>
      <c r="N122" s="65"/>
    </row>
    <row r="123" spans="1:14">
      <c r="A123" s="65"/>
      <c r="B123" s="65"/>
      <c r="C123" s="65"/>
      <c r="D123" s="65"/>
      <c r="E123" s="65"/>
      <c r="F123" s="65"/>
      <c r="G123" s="65"/>
      <c r="H123" s="65"/>
      <c r="I123" s="65"/>
      <c r="J123" s="65"/>
      <c r="K123" s="65"/>
      <c r="L123" s="65"/>
      <c r="M123" s="65"/>
      <c r="N123" s="65"/>
    </row>
    <row r="124" spans="1:14">
      <c r="A124" s="65"/>
      <c r="B124" s="65"/>
      <c r="C124" s="65"/>
      <c r="D124" s="65"/>
      <c r="E124" s="65"/>
      <c r="F124" s="65"/>
      <c r="G124" s="65"/>
      <c r="H124" s="65"/>
      <c r="I124" s="65"/>
      <c r="J124" s="65"/>
      <c r="K124" s="65"/>
      <c r="L124" s="65"/>
      <c r="M124" s="65"/>
      <c r="N124" s="65"/>
    </row>
    <row r="125" spans="1:14">
      <c r="A125" s="65"/>
      <c r="B125" s="65"/>
      <c r="C125" s="65"/>
      <c r="D125" s="65"/>
      <c r="E125" s="65"/>
      <c r="F125" s="65"/>
      <c r="G125" s="65"/>
      <c r="H125" s="65"/>
      <c r="I125" s="65"/>
      <c r="J125" s="65"/>
      <c r="K125" s="65"/>
      <c r="L125" s="65"/>
      <c r="M125" s="65"/>
      <c r="N125" s="65"/>
    </row>
    <row r="126" spans="1:14">
      <c r="A126" s="65"/>
      <c r="B126" s="65"/>
      <c r="C126" s="65"/>
      <c r="D126" s="65"/>
      <c r="E126" s="65"/>
      <c r="F126" s="65"/>
      <c r="G126" s="65"/>
      <c r="H126" s="65"/>
      <c r="I126" s="65"/>
      <c r="J126" s="65"/>
      <c r="K126" s="65"/>
      <c r="L126" s="65"/>
      <c r="M126" s="65"/>
      <c r="N126" s="65"/>
    </row>
    <row r="127" spans="1:14">
      <c r="A127" s="65"/>
      <c r="B127" s="65"/>
      <c r="C127" s="65"/>
      <c r="D127" s="65"/>
      <c r="E127" s="65"/>
      <c r="F127" s="65"/>
      <c r="G127" s="65"/>
      <c r="H127" s="65"/>
      <c r="I127" s="65"/>
      <c r="J127" s="65"/>
      <c r="K127" s="65"/>
      <c r="L127" s="65"/>
      <c r="M127" s="65"/>
      <c r="N127" s="65"/>
    </row>
    <row r="128" spans="1:14">
      <c r="A128" s="65"/>
      <c r="B128" s="65"/>
      <c r="C128" s="65"/>
      <c r="D128" s="65"/>
      <c r="E128" s="65"/>
      <c r="F128" s="65"/>
      <c r="G128" s="65"/>
      <c r="H128" s="65"/>
      <c r="I128" s="65"/>
      <c r="J128" s="65"/>
      <c r="K128" s="65"/>
      <c r="L128" s="65"/>
      <c r="M128" s="65"/>
      <c r="N128" s="65"/>
    </row>
    <row r="129" spans="1:14">
      <c r="A129" s="65"/>
      <c r="B129" s="65"/>
      <c r="C129" s="65"/>
      <c r="D129" s="65"/>
      <c r="E129" s="65"/>
      <c r="F129" s="65"/>
      <c r="G129" s="65"/>
      <c r="H129" s="65"/>
      <c r="I129" s="65"/>
      <c r="J129" s="65"/>
      <c r="K129" s="65"/>
      <c r="L129" s="65"/>
      <c r="M129" s="65"/>
      <c r="N129" s="65"/>
    </row>
    <row r="130" spans="1:14">
      <c r="A130" s="65"/>
      <c r="B130" s="65"/>
      <c r="C130" s="65"/>
      <c r="D130" s="65"/>
      <c r="E130" s="65"/>
      <c r="F130" s="65"/>
      <c r="G130" s="65"/>
      <c r="H130" s="65"/>
      <c r="I130" s="65"/>
      <c r="J130" s="65"/>
      <c r="K130" s="65"/>
      <c r="L130" s="65"/>
      <c r="M130" s="65"/>
      <c r="N130" s="65"/>
    </row>
    <row r="131" spans="1:14">
      <c r="A131" s="65"/>
      <c r="B131" s="65"/>
      <c r="C131" s="65"/>
      <c r="D131" s="65"/>
      <c r="E131" s="65"/>
      <c r="F131" s="65"/>
      <c r="G131" s="65"/>
      <c r="H131" s="65"/>
      <c r="I131" s="65"/>
      <c r="J131" s="65"/>
      <c r="K131" s="65"/>
      <c r="L131" s="65"/>
      <c r="M131" s="65"/>
      <c r="N131" s="65"/>
    </row>
    <row r="132" spans="1:14">
      <c r="A132" s="65"/>
      <c r="B132" s="65"/>
      <c r="C132" s="65"/>
      <c r="D132" s="65"/>
      <c r="E132" s="65"/>
      <c r="F132" s="65"/>
      <c r="G132" s="65"/>
      <c r="H132" s="65"/>
      <c r="I132" s="65"/>
      <c r="J132" s="65"/>
      <c r="K132" s="65"/>
      <c r="L132" s="65"/>
      <c r="M132" s="65"/>
      <c r="N132" s="65"/>
    </row>
    <row r="133" spans="1:14">
      <c r="A133" s="65"/>
      <c r="B133" s="65"/>
      <c r="C133" s="65"/>
      <c r="D133" s="65"/>
      <c r="E133" s="65"/>
      <c r="F133" s="65"/>
      <c r="G133" s="65"/>
      <c r="H133" s="65"/>
      <c r="I133" s="65"/>
      <c r="J133" s="65"/>
      <c r="K133" s="65"/>
      <c r="L133" s="65"/>
      <c r="M133" s="65"/>
      <c r="N133" s="65"/>
    </row>
    <row r="134" spans="1:14">
      <c r="A134" s="65"/>
      <c r="B134" s="65"/>
      <c r="C134" s="65"/>
      <c r="D134" s="65"/>
      <c r="E134" s="65"/>
      <c r="F134" s="65"/>
      <c r="G134" s="65"/>
      <c r="H134" s="65"/>
      <c r="I134" s="65"/>
      <c r="J134" s="65"/>
      <c r="K134" s="65"/>
      <c r="L134" s="65"/>
      <c r="M134" s="65"/>
      <c r="N134" s="65"/>
    </row>
    <row r="135" spans="1:14">
      <c r="A135" s="65"/>
      <c r="B135" s="65"/>
      <c r="C135" s="65"/>
      <c r="D135" s="65"/>
      <c r="E135" s="65"/>
      <c r="F135" s="65"/>
      <c r="G135" s="65"/>
      <c r="H135" s="65"/>
      <c r="I135" s="65"/>
      <c r="J135" s="65"/>
      <c r="K135" s="65"/>
      <c r="L135" s="65"/>
      <c r="M135" s="65"/>
      <c r="N135" s="65"/>
    </row>
    <row r="136" spans="1:14">
      <c r="A136" s="65"/>
      <c r="B136" s="65"/>
      <c r="C136" s="65"/>
      <c r="D136" s="65"/>
      <c r="E136" s="65"/>
      <c r="F136" s="65"/>
      <c r="G136" s="65"/>
      <c r="H136" s="65"/>
      <c r="I136" s="65"/>
      <c r="J136" s="65"/>
      <c r="K136" s="65"/>
      <c r="L136" s="65"/>
      <c r="M136" s="65"/>
      <c r="N136" s="65"/>
    </row>
    <row r="137" spans="1:14">
      <c r="A137" s="65"/>
      <c r="B137" s="65"/>
      <c r="C137" s="65"/>
      <c r="D137" s="65"/>
      <c r="E137" s="65"/>
      <c r="F137" s="65"/>
      <c r="G137" s="65"/>
      <c r="H137" s="65"/>
      <c r="I137" s="65"/>
      <c r="J137" s="65"/>
      <c r="K137" s="65"/>
      <c r="L137" s="65"/>
      <c r="M137" s="65"/>
      <c r="N137" s="65"/>
    </row>
    <row r="138" spans="1:14">
      <c r="A138" s="65"/>
      <c r="B138" s="65"/>
      <c r="C138" s="65"/>
      <c r="D138" s="65"/>
      <c r="E138" s="65"/>
      <c r="F138" s="65"/>
      <c r="G138" s="65"/>
      <c r="H138" s="65"/>
      <c r="I138" s="65"/>
      <c r="J138" s="65"/>
      <c r="K138" s="65"/>
      <c r="L138" s="65"/>
      <c r="M138" s="65"/>
      <c r="N138" s="65"/>
    </row>
    <row r="139" spans="1:14">
      <c r="A139" s="65"/>
      <c r="B139" s="65"/>
      <c r="C139" s="65"/>
      <c r="D139" s="65"/>
      <c r="E139" s="65"/>
      <c r="F139" s="65"/>
      <c r="G139" s="65"/>
      <c r="H139" s="65"/>
      <c r="I139" s="65"/>
      <c r="J139" s="65"/>
      <c r="K139" s="65"/>
      <c r="L139" s="65"/>
      <c r="M139" s="65"/>
      <c r="N139" s="65"/>
    </row>
    <row r="140" spans="1:14">
      <c r="A140" s="65"/>
      <c r="B140" s="65"/>
      <c r="C140" s="65"/>
      <c r="D140" s="65"/>
      <c r="E140" s="65"/>
      <c r="F140" s="65"/>
      <c r="G140" s="65"/>
      <c r="H140" s="65"/>
      <c r="I140" s="65"/>
      <c r="J140" s="65"/>
      <c r="K140" s="65"/>
      <c r="L140" s="65"/>
      <c r="M140" s="65"/>
      <c r="N140" s="65"/>
    </row>
    <row r="141" spans="1:14">
      <c r="A141" s="65"/>
      <c r="B141" s="65"/>
      <c r="C141" s="65"/>
      <c r="D141" s="65"/>
      <c r="E141" s="65"/>
      <c r="F141" s="65"/>
      <c r="G141" s="65"/>
      <c r="H141" s="65"/>
      <c r="I141" s="65"/>
      <c r="J141" s="65"/>
      <c r="K141" s="65"/>
      <c r="L141" s="65"/>
      <c r="M141" s="65"/>
      <c r="N141" s="65"/>
    </row>
    <row r="142" spans="1:14">
      <c r="A142" s="65"/>
      <c r="B142" s="65"/>
      <c r="C142" s="65"/>
      <c r="D142" s="65"/>
      <c r="E142" s="65"/>
      <c r="F142" s="65"/>
      <c r="G142" s="65"/>
      <c r="H142" s="65"/>
      <c r="I142" s="65"/>
      <c r="J142" s="65"/>
      <c r="K142" s="65"/>
      <c r="L142" s="65"/>
      <c r="M142" s="65"/>
      <c r="N142" s="65"/>
    </row>
    <row r="143" spans="1:14">
      <c r="A143" s="65"/>
      <c r="B143" s="65"/>
      <c r="C143" s="65"/>
      <c r="D143" s="65"/>
      <c r="E143" s="65"/>
      <c r="F143" s="65"/>
      <c r="G143" s="65"/>
      <c r="H143" s="65"/>
      <c r="I143" s="65"/>
      <c r="J143" s="65"/>
      <c r="K143" s="65"/>
      <c r="L143" s="65"/>
      <c r="M143" s="65"/>
      <c r="N143" s="65"/>
    </row>
    <row r="144" spans="1:14">
      <c r="A144" s="65"/>
      <c r="B144" s="65"/>
      <c r="C144" s="65"/>
      <c r="D144" s="65"/>
      <c r="E144" s="65"/>
      <c r="F144" s="65"/>
      <c r="G144" s="65"/>
      <c r="H144" s="65"/>
      <c r="I144" s="65"/>
      <c r="J144" s="65"/>
      <c r="K144" s="65"/>
      <c r="L144" s="65"/>
      <c r="M144" s="65"/>
      <c r="N144" s="65"/>
    </row>
    <row r="145" spans="1:14">
      <c r="A145" s="65"/>
      <c r="B145" s="65"/>
      <c r="C145" s="65"/>
      <c r="D145" s="65"/>
      <c r="E145" s="65"/>
      <c r="F145" s="65"/>
      <c r="G145" s="65"/>
      <c r="H145" s="65"/>
      <c r="I145" s="65"/>
      <c r="J145" s="65"/>
      <c r="K145" s="65"/>
      <c r="L145" s="65"/>
      <c r="M145" s="65"/>
      <c r="N145" s="65"/>
    </row>
    <row r="146" spans="1:14">
      <c r="A146" s="65"/>
      <c r="B146" s="65"/>
      <c r="C146" s="65"/>
      <c r="D146" s="65"/>
      <c r="E146" s="65"/>
      <c r="F146" s="65"/>
      <c r="G146" s="65"/>
      <c r="H146" s="65"/>
      <c r="I146" s="65"/>
      <c r="J146" s="65"/>
      <c r="K146" s="65"/>
      <c r="L146" s="65"/>
      <c r="M146" s="65"/>
      <c r="N146" s="65"/>
    </row>
    <row r="147" spans="1:14">
      <c r="A147" s="65"/>
      <c r="B147" s="65"/>
      <c r="C147" s="65"/>
      <c r="D147" s="65"/>
      <c r="E147" s="65"/>
      <c r="F147" s="65"/>
      <c r="G147" s="65"/>
      <c r="H147" s="65"/>
      <c r="I147" s="65"/>
      <c r="J147" s="65"/>
      <c r="K147" s="65"/>
      <c r="L147" s="65"/>
      <c r="M147" s="65"/>
      <c r="N147" s="65"/>
    </row>
    <row r="148" spans="1:14">
      <c r="A148" s="65"/>
      <c r="B148" s="65"/>
      <c r="C148" s="65"/>
      <c r="D148" s="65"/>
      <c r="E148" s="65"/>
      <c r="F148" s="65"/>
      <c r="G148" s="65"/>
      <c r="H148" s="65"/>
      <c r="I148" s="65"/>
      <c r="J148" s="65"/>
      <c r="K148" s="65"/>
      <c r="L148" s="65"/>
      <c r="M148" s="65"/>
      <c r="N148" s="65"/>
    </row>
    <row r="149" spans="1:14">
      <c r="A149" s="65"/>
      <c r="B149" s="65"/>
      <c r="C149" s="65"/>
      <c r="D149" s="65"/>
      <c r="E149" s="65"/>
      <c r="F149" s="65"/>
      <c r="G149" s="65"/>
      <c r="H149" s="65"/>
      <c r="I149" s="65"/>
      <c r="J149" s="65"/>
      <c r="K149" s="65"/>
      <c r="L149" s="65"/>
      <c r="M149" s="65"/>
      <c r="N149" s="65"/>
    </row>
    <row r="150" spans="1:14">
      <c r="A150" s="65"/>
      <c r="B150" s="65"/>
      <c r="C150" s="65"/>
      <c r="D150" s="65"/>
      <c r="E150" s="65"/>
      <c r="F150" s="65"/>
      <c r="G150" s="65"/>
      <c r="H150" s="65"/>
      <c r="I150" s="65"/>
      <c r="J150" s="65"/>
      <c r="K150" s="65"/>
      <c r="L150" s="65"/>
      <c r="M150" s="65"/>
      <c r="N150" s="65"/>
    </row>
    <row r="151" spans="1:14">
      <c r="A151" s="65"/>
      <c r="B151" s="65"/>
      <c r="C151" s="65"/>
      <c r="D151" s="65"/>
      <c r="E151" s="65"/>
      <c r="F151" s="65"/>
      <c r="G151" s="65"/>
      <c r="H151" s="65"/>
      <c r="I151" s="65"/>
      <c r="J151" s="65"/>
      <c r="K151" s="65"/>
      <c r="L151" s="65"/>
      <c r="M151" s="65"/>
      <c r="N151" s="65"/>
    </row>
    <row r="152" spans="1:14">
      <c r="A152" s="65"/>
      <c r="B152" s="65"/>
      <c r="C152" s="65"/>
      <c r="D152" s="65"/>
      <c r="E152" s="65"/>
      <c r="F152" s="65"/>
      <c r="G152" s="65"/>
      <c r="H152" s="65"/>
      <c r="I152" s="65"/>
      <c r="J152" s="65"/>
      <c r="K152" s="65"/>
      <c r="L152" s="65"/>
      <c r="M152" s="65"/>
      <c r="N152" s="65"/>
    </row>
    <row r="153" spans="1:14">
      <c r="A153" s="65"/>
      <c r="B153" s="65"/>
      <c r="C153" s="65"/>
      <c r="D153" s="65"/>
      <c r="E153" s="65"/>
      <c r="F153" s="65"/>
      <c r="G153" s="65"/>
      <c r="H153" s="65"/>
      <c r="I153" s="65"/>
      <c r="J153" s="65"/>
      <c r="K153" s="65"/>
      <c r="L153" s="65"/>
      <c r="M153" s="65"/>
      <c r="N153" s="65"/>
    </row>
    <row r="154" spans="1:14">
      <c r="A154" s="65"/>
      <c r="B154" s="65"/>
      <c r="C154" s="65"/>
      <c r="D154" s="65"/>
      <c r="E154" s="65"/>
      <c r="F154" s="65"/>
      <c r="G154" s="65"/>
      <c r="H154" s="65"/>
      <c r="I154" s="65"/>
      <c r="J154" s="65"/>
      <c r="K154" s="65"/>
      <c r="L154" s="65"/>
      <c r="M154" s="65"/>
      <c r="N154" s="65"/>
    </row>
    <row r="155" spans="1:14">
      <c r="A155" s="65"/>
      <c r="B155" s="65"/>
      <c r="C155" s="65"/>
      <c r="D155" s="65"/>
      <c r="E155" s="65"/>
      <c r="F155" s="65"/>
      <c r="G155" s="65"/>
      <c r="H155" s="65"/>
      <c r="I155" s="65"/>
      <c r="J155" s="65"/>
      <c r="K155" s="65"/>
      <c r="L155" s="65"/>
      <c r="M155" s="65"/>
      <c r="N155" s="65"/>
    </row>
    <row r="156" spans="1:14">
      <c r="A156" s="65"/>
      <c r="B156" s="65"/>
      <c r="C156" s="65"/>
      <c r="D156" s="65"/>
      <c r="E156" s="65"/>
      <c r="F156" s="65"/>
      <c r="G156" s="65"/>
      <c r="H156" s="65"/>
      <c r="I156" s="65"/>
      <c r="J156" s="65"/>
      <c r="K156" s="65"/>
      <c r="L156" s="65"/>
      <c r="M156" s="65"/>
      <c r="N156" s="65"/>
    </row>
    <row r="157" spans="1:14">
      <c r="A157" s="65"/>
      <c r="B157" s="65"/>
      <c r="C157" s="65"/>
      <c r="D157" s="65"/>
      <c r="E157" s="65"/>
      <c r="F157" s="65"/>
      <c r="G157" s="65"/>
      <c r="H157" s="65"/>
      <c r="I157" s="65"/>
      <c r="J157" s="65"/>
      <c r="K157" s="65"/>
      <c r="L157" s="65"/>
      <c r="M157" s="65"/>
      <c r="N157" s="65"/>
    </row>
    <row r="158" spans="1:14">
      <c r="A158" s="65"/>
      <c r="B158" s="65"/>
      <c r="C158" s="65"/>
      <c r="D158" s="65"/>
      <c r="E158" s="65"/>
      <c r="F158" s="65"/>
      <c r="G158" s="65"/>
      <c r="H158" s="65"/>
      <c r="I158" s="65"/>
      <c r="J158" s="65"/>
      <c r="K158" s="65"/>
      <c r="L158" s="65"/>
      <c r="M158" s="65"/>
      <c r="N158" s="65"/>
    </row>
    <row r="159" spans="1:14">
      <c r="A159" s="65"/>
      <c r="B159" s="65"/>
      <c r="C159" s="65"/>
      <c r="D159" s="65"/>
      <c r="E159" s="65"/>
      <c r="F159" s="65"/>
      <c r="G159" s="65"/>
      <c r="H159" s="65"/>
      <c r="I159" s="65"/>
      <c r="J159" s="65"/>
      <c r="K159" s="65"/>
      <c r="L159" s="65"/>
      <c r="M159" s="65"/>
      <c r="N159" s="65"/>
    </row>
    <row r="160" spans="1:14">
      <c r="A160" s="65"/>
      <c r="B160" s="65"/>
      <c r="C160" s="65"/>
      <c r="D160" s="65"/>
      <c r="E160" s="65"/>
      <c r="F160" s="65"/>
      <c r="G160" s="65"/>
      <c r="H160" s="65"/>
      <c r="I160" s="65"/>
      <c r="J160" s="65"/>
      <c r="K160" s="65"/>
      <c r="L160" s="65"/>
      <c r="M160" s="65"/>
      <c r="N160" s="65"/>
    </row>
    <row r="161" spans="1:14">
      <c r="A161" s="65"/>
      <c r="B161" s="65"/>
      <c r="C161" s="65"/>
      <c r="D161" s="65"/>
      <c r="E161" s="65"/>
      <c r="F161" s="65"/>
      <c r="G161" s="65"/>
      <c r="H161" s="65"/>
      <c r="I161" s="65"/>
      <c r="J161" s="65"/>
      <c r="K161" s="65"/>
      <c r="L161" s="65"/>
      <c r="M161" s="65"/>
      <c r="N161" s="65"/>
    </row>
    <row r="162" spans="1:14">
      <c r="A162" s="65"/>
      <c r="B162" s="65"/>
      <c r="C162" s="65"/>
      <c r="D162" s="65"/>
      <c r="E162" s="65"/>
      <c r="F162" s="65"/>
      <c r="G162" s="65"/>
      <c r="H162" s="65"/>
      <c r="I162" s="65"/>
      <c r="J162" s="65"/>
      <c r="K162" s="65"/>
      <c r="L162" s="65"/>
      <c r="M162" s="65"/>
      <c r="N162" s="65"/>
    </row>
    <row r="163" spans="1:14">
      <c r="A163" s="65"/>
      <c r="B163" s="65"/>
      <c r="C163" s="65"/>
      <c r="D163" s="65"/>
      <c r="E163" s="65"/>
      <c r="F163" s="65"/>
      <c r="G163" s="65"/>
      <c r="H163" s="65"/>
      <c r="I163" s="65"/>
      <c r="J163" s="65"/>
      <c r="K163" s="65"/>
      <c r="L163" s="65"/>
      <c r="M163" s="65"/>
      <c r="N163" s="65"/>
    </row>
    <row r="164" spans="1:14">
      <c r="A164" s="65"/>
      <c r="B164" s="65"/>
      <c r="C164" s="65"/>
      <c r="D164" s="65"/>
      <c r="E164" s="65"/>
      <c r="F164" s="65"/>
      <c r="G164" s="65"/>
      <c r="H164" s="65"/>
      <c r="I164" s="65"/>
      <c r="J164" s="65"/>
      <c r="K164" s="65"/>
      <c r="L164" s="65"/>
      <c r="M164" s="65"/>
      <c r="N164" s="65"/>
    </row>
    <row r="165" spans="1:14">
      <c r="A165" s="65"/>
      <c r="B165" s="65"/>
      <c r="C165" s="65"/>
      <c r="D165" s="65"/>
      <c r="E165" s="65"/>
      <c r="F165" s="65"/>
      <c r="G165" s="65"/>
      <c r="H165" s="65"/>
      <c r="I165" s="65"/>
      <c r="J165" s="65"/>
      <c r="K165" s="65"/>
      <c r="L165" s="65"/>
      <c r="M165" s="65"/>
      <c r="N165" s="65"/>
    </row>
    <row r="166" spans="1:14">
      <c r="A166" s="65"/>
      <c r="B166" s="65"/>
      <c r="C166" s="65"/>
      <c r="D166" s="65"/>
      <c r="E166" s="65"/>
      <c r="F166" s="65"/>
      <c r="G166" s="65"/>
      <c r="H166" s="65"/>
      <c r="I166" s="65"/>
      <c r="J166" s="65"/>
      <c r="K166" s="65"/>
      <c r="L166" s="65"/>
      <c r="M166" s="65"/>
      <c r="N166" s="65"/>
    </row>
    <row r="167" spans="1:14">
      <c r="A167" s="65"/>
      <c r="B167" s="65"/>
      <c r="C167" s="65"/>
      <c r="D167" s="65"/>
      <c r="E167" s="65"/>
      <c r="F167" s="65"/>
      <c r="G167" s="65"/>
      <c r="H167" s="65"/>
      <c r="I167" s="65"/>
      <c r="J167" s="65"/>
      <c r="K167" s="65"/>
      <c r="L167" s="65"/>
      <c r="M167" s="65"/>
      <c r="N167" s="65"/>
    </row>
    <row r="168" spans="1:14">
      <c r="A168" s="65"/>
      <c r="B168" s="65"/>
      <c r="C168" s="65"/>
      <c r="D168" s="65"/>
      <c r="E168" s="65"/>
      <c r="F168" s="65"/>
      <c r="G168" s="65"/>
      <c r="H168" s="65"/>
      <c r="I168" s="65"/>
      <c r="J168" s="65"/>
      <c r="K168" s="65"/>
      <c r="L168" s="65"/>
      <c r="M168" s="65"/>
      <c r="N168" s="65"/>
    </row>
    <row r="169" spans="1:14">
      <c r="A169" s="65"/>
      <c r="B169" s="65"/>
      <c r="C169" s="65"/>
      <c r="D169" s="65"/>
      <c r="E169" s="65"/>
      <c r="F169" s="65"/>
      <c r="G169" s="65"/>
      <c r="H169" s="65"/>
      <c r="I169" s="65"/>
      <c r="J169" s="65"/>
      <c r="K169" s="65"/>
      <c r="L169" s="65"/>
      <c r="M169" s="65"/>
      <c r="N169" s="65"/>
    </row>
    <row r="170" spans="1:14">
      <c r="A170" s="65"/>
      <c r="B170" s="65"/>
      <c r="C170" s="65"/>
      <c r="D170" s="65"/>
      <c r="E170" s="65"/>
      <c r="F170" s="65"/>
      <c r="G170" s="65"/>
      <c r="H170" s="65"/>
      <c r="I170" s="65"/>
      <c r="J170" s="65"/>
      <c r="K170" s="65"/>
      <c r="L170" s="65"/>
      <c r="M170" s="65"/>
      <c r="N170" s="65"/>
    </row>
    <row r="171" spans="1:14">
      <c r="A171" s="65"/>
      <c r="B171" s="65"/>
      <c r="C171" s="65"/>
      <c r="D171" s="65"/>
      <c r="E171" s="65"/>
      <c r="F171" s="65"/>
      <c r="G171" s="65"/>
      <c r="H171" s="65"/>
      <c r="I171" s="65"/>
      <c r="J171" s="65"/>
      <c r="K171" s="65"/>
      <c r="L171" s="65"/>
      <c r="M171" s="65"/>
      <c r="N171" s="65"/>
    </row>
    <row r="172" spans="1:14">
      <c r="A172" s="65"/>
      <c r="B172" s="65"/>
      <c r="C172" s="65"/>
      <c r="D172" s="65"/>
      <c r="E172" s="65"/>
      <c r="F172" s="65"/>
      <c r="G172" s="65"/>
      <c r="H172" s="65"/>
      <c r="I172" s="65"/>
      <c r="J172" s="65"/>
      <c r="K172" s="65"/>
      <c r="L172" s="65"/>
      <c r="M172" s="65"/>
      <c r="N172" s="65"/>
    </row>
    <row r="173" spans="1:14">
      <c r="A173" s="65"/>
      <c r="B173" s="65"/>
      <c r="C173" s="65"/>
      <c r="D173" s="65"/>
      <c r="E173" s="65"/>
      <c r="F173" s="65"/>
      <c r="G173" s="65"/>
      <c r="H173" s="65"/>
      <c r="I173" s="65"/>
      <c r="J173" s="65"/>
      <c r="K173" s="65"/>
      <c r="L173" s="65"/>
      <c r="M173" s="65"/>
      <c r="N173" s="65"/>
    </row>
    <row r="174" spans="1:14">
      <c r="A174" s="65"/>
      <c r="B174" s="65"/>
      <c r="C174" s="65"/>
      <c r="D174" s="65"/>
      <c r="E174" s="65"/>
      <c r="F174" s="65"/>
      <c r="G174" s="65"/>
      <c r="H174" s="65"/>
      <c r="I174" s="65"/>
      <c r="J174" s="65"/>
      <c r="K174" s="65"/>
      <c r="L174" s="65"/>
      <c r="M174" s="65"/>
      <c r="N174" s="65"/>
    </row>
    <row r="175" spans="1:14">
      <c r="A175" s="65"/>
      <c r="B175" s="65"/>
      <c r="C175" s="65"/>
      <c r="D175" s="65"/>
      <c r="E175" s="65"/>
      <c r="F175" s="65"/>
      <c r="G175" s="65"/>
      <c r="H175" s="65"/>
      <c r="I175" s="65"/>
      <c r="J175" s="65"/>
      <c r="K175" s="65"/>
      <c r="L175" s="65"/>
      <c r="M175" s="65"/>
      <c r="N175" s="65"/>
    </row>
    <row r="176" spans="1:14">
      <c r="A176" s="65"/>
      <c r="B176" s="65"/>
      <c r="C176" s="65"/>
      <c r="D176" s="65"/>
      <c r="E176" s="65"/>
      <c r="F176" s="65"/>
      <c r="G176" s="65"/>
      <c r="H176" s="65"/>
      <c r="I176" s="65"/>
      <c r="J176" s="65"/>
      <c r="K176" s="65"/>
      <c r="L176" s="65"/>
      <c r="M176" s="65"/>
      <c r="N176" s="65"/>
    </row>
    <row r="177" spans="1:14">
      <c r="A177" s="65"/>
      <c r="B177" s="65"/>
      <c r="C177" s="65"/>
      <c r="D177" s="65"/>
      <c r="E177" s="65"/>
      <c r="F177" s="65"/>
      <c r="G177" s="65"/>
      <c r="H177" s="65"/>
      <c r="I177" s="65"/>
      <c r="J177" s="65"/>
      <c r="K177" s="65"/>
      <c r="L177" s="65"/>
      <c r="M177" s="65"/>
      <c r="N177" s="65"/>
    </row>
    <row r="178" spans="1:14">
      <c r="A178" s="65"/>
      <c r="B178" s="65"/>
      <c r="C178" s="65"/>
      <c r="D178" s="65"/>
      <c r="E178" s="65"/>
      <c r="F178" s="65"/>
      <c r="G178" s="65"/>
      <c r="H178" s="65"/>
      <c r="I178" s="65"/>
      <c r="J178" s="65"/>
      <c r="K178" s="65"/>
      <c r="L178" s="65"/>
      <c r="M178" s="65"/>
      <c r="N178" s="65"/>
    </row>
    <row r="179" spans="1:14">
      <c r="A179" s="65"/>
      <c r="B179" s="65"/>
      <c r="C179" s="65"/>
      <c r="D179" s="65"/>
      <c r="E179" s="65"/>
      <c r="F179" s="65"/>
      <c r="G179" s="65"/>
      <c r="H179" s="65"/>
      <c r="I179" s="65"/>
      <c r="J179" s="65"/>
      <c r="K179" s="65"/>
      <c r="L179" s="65"/>
      <c r="M179" s="65"/>
      <c r="N179" s="65"/>
    </row>
    <row r="180" spans="1:14">
      <c r="A180" s="65"/>
      <c r="B180" s="65"/>
      <c r="C180" s="65"/>
      <c r="D180" s="65"/>
      <c r="E180" s="65"/>
      <c r="F180" s="65"/>
      <c r="G180" s="65"/>
      <c r="H180" s="65"/>
      <c r="I180" s="65"/>
      <c r="J180" s="65"/>
      <c r="K180" s="65"/>
      <c r="L180" s="65"/>
      <c r="M180" s="65"/>
      <c r="N180" s="65"/>
    </row>
    <row r="181" spans="1:14">
      <c r="A181" s="65"/>
      <c r="B181" s="65"/>
      <c r="C181" s="65"/>
      <c r="D181" s="65"/>
      <c r="E181" s="65"/>
      <c r="F181" s="65"/>
      <c r="G181" s="65"/>
      <c r="H181" s="65"/>
      <c r="I181" s="65"/>
      <c r="J181" s="65"/>
      <c r="K181" s="65"/>
      <c r="L181" s="65"/>
      <c r="M181" s="65"/>
      <c r="N181" s="65"/>
    </row>
    <row r="182" spans="1:14">
      <c r="A182" s="65"/>
      <c r="B182" s="65"/>
      <c r="C182" s="65"/>
      <c r="D182" s="65"/>
      <c r="E182" s="65"/>
      <c r="F182" s="65"/>
      <c r="G182" s="65"/>
      <c r="H182" s="65"/>
      <c r="I182" s="65"/>
      <c r="J182" s="65"/>
      <c r="K182" s="65"/>
      <c r="L182" s="65"/>
      <c r="M182" s="65"/>
      <c r="N182" s="65"/>
    </row>
    <row r="183" spans="1:14">
      <c r="A183" s="65"/>
      <c r="B183" s="65"/>
      <c r="C183" s="65"/>
      <c r="D183" s="65"/>
      <c r="E183" s="65"/>
      <c r="F183" s="65"/>
      <c r="G183" s="65"/>
      <c r="H183" s="65"/>
      <c r="I183" s="65"/>
      <c r="J183" s="65"/>
      <c r="K183" s="65"/>
      <c r="L183" s="65"/>
      <c r="M183" s="65"/>
      <c r="N183" s="65"/>
    </row>
    <row r="184" spans="1:14">
      <c r="A184" s="65"/>
      <c r="B184" s="65"/>
      <c r="C184" s="65"/>
      <c r="D184" s="65"/>
      <c r="E184" s="65"/>
      <c r="F184" s="65"/>
      <c r="G184" s="65"/>
      <c r="H184" s="65"/>
      <c r="I184" s="65"/>
      <c r="J184" s="65"/>
      <c r="K184" s="65"/>
      <c r="L184" s="65"/>
      <c r="M184" s="65"/>
      <c r="N184" s="65"/>
    </row>
    <row r="185" spans="1:14">
      <c r="A185" s="65"/>
      <c r="B185" s="65"/>
      <c r="C185" s="65"/>
      <c r="D185" s="65"/>
      <c r="E185" s="65"/>
      <c r="F185" s="65"/>
      <c r="G185" s="65"/>
      <c r="H185" s="65"/>
      <c r="I185" s="65"/>
      <c r="J185" s="65"/>
      <c r="K185" s="65"/>
      <c r="L185" s="65"/>
      <c r="M185" s="65"/>
      <c r="N185" s="65"/>
    </row>
    <row r="186" spans="1:14">
      <c r="A186" s="65"/>
      <c r="B186" s="65"/>
      <c r="C186" s="65"/>
      <c r="D186" s="65"/>
      <c r="E186" s="65"/>
      <c r="F186" s="65"/>
      <c r="G186" s="65"/>
      <c r="H186" s="65"/>
      <c r="I186" s="65"/>
      <c r="J186" s="65"/>
      <c r="K186" s="65"/>
      <c r="L186" s="65"/>
      <c r="M186" s="65"/>
      <c r="N186" s="65"/>
    </row>
    <row r="187" spans="1:14">
      <c r="A187" s="65"/>
      <c r="B187" s="65"/>
      <c r="C187" s="65"/>
      <c r="D187" s="65"/>
      <c r="E187" s="65"/>
      <c r="F187" s="65"/>
      <c r="G187" s="65"/>
      <c r="H187" s="65"/>
      <c r="I187" s="65"/>
      <c r="J187" s="65"/>
      <c r="K187" s="65"/>
      <c r="L187" s="65"/>
      <c r="M187" s="65"/>
      <c r="N187" s="65"/>
    </row>
    <row r="188" spans="1:14">
      <c r="A188" s="65"/>
      <c r="B188" s="65"/>
      <c r="C188" s="65"/>
      <c r="D188" s="65"/>
      <c r="E188" s="65"/>
      <c r="F188" s="65"/>
      <c r="G188" s="65"/>
      <c r="H188" s="65"/>
      <c r="I188" s="65"/>
      <c r="J188" s="65"/>
      <c r="K188" s="65"/>
      <c r="L188" s="65"/>
      <c r="M188" s="65"/>
      <c r="N188" s="65"/>
    </row>
    <row r="189" spans="1:14">
      <c r="A189" s="65"/>
      <c r="B189" s="65"/>
      <c r="C189" s="65"/>
      <c r="D189" s="65"/>
      <c r="E189" s="65"/>
      <c r="F189" s="65"/>
      <c r="G189" s="65"/>
      <c r="H189" s="65"/>
      <c r="I189" s="65"/>
      <c r="J189" s="65"/>
      <c r="K189" s="65"/>
      <c r="L189" s="65"/>
      <c r="M189" s="65"/>
      <c r="N189" s="65"/>
    </row>
    <row r="190" spans="1:14">
      <c r="A190" s="65"/>
      <c r="B190" s="65"/>
      <c r="C190" s="65"/>
      <c r="D190" s="65"/>
      <c r="E190" s="65"/>
      <c r="F190" s="65"/>
      <c r="G190" s="65"/>
      <c r="H190" s="65"/>
      <c r="I190" s="65"/>
      <c r="J190" s="65"/>
      <c r="K190" s="65"/>
      <c r="L190" s="65"/>
      <c r="M190" s="65"/>
      <c r="N190" s="65"/>
    </row>
    <row r="191" spans="1:14">
      <c r="A191" s="65"/>
      <c r="B191" s="65"/>
      <c r="C191" s="65"/>
      <c r="D191" s="65"/>
      <c r="E191" s="65"/>
      <c r="F191" s="65"/>
      <c r="G191" s="65"/>
      <c r="H191" s="65"/>
      <c r="I191" s="65"/>
      <c r="J191" s="65"/>
      <c r="K191" s="65"/>
      <c r="L191" s="65"/>
      <c r="M191" s="65"/>
      <c r="N191" s="65"/>
    </row>
    <row r="192" spans="1:14">
      <c r="A192" s="65"/>
      <c r="B192" s="65"/>
      <c r="C192" s="65"/>
      <c r="D192" s="65"/>
      <c r="E192" s="65"/>
      <c r="F192" s="65"/>
      <c r="G192" s="65"/>
      <c r="H192" s="65"/>
      <c r="I192" s="65"/>
      <c r="J192" s="65"/>
      <c r="K192" s="65"/>
      <c r="L192" s="65"/>
      <c r="M192" s="65"/>
      <c r="N192" s="65"/>
    </row>
    <row r="193" spans="1:14">
      <c r="A193" s="65"/>
      <c r="B193" s="65"/>
      <c r="C193" s="65"/>
      <c r="D193" s="65"/>
      <c r="E193" s="65"/>
      <c r="F193" s="65"/>
      <c r="G193" s="65"/>
      <c r="H193" s="65"/>
      <c r="I193" s="65"/>
      <c r="J193" s="65"/>
      <c r="K193" s="65"/>
      <c r="L193" s="65"/>
      <c r="M193" s="65"/>
      <c r="N193" s="65"/>
    </row>
    <row r="194" spans="1:14">
      <c r="A194" s="65"/>
      <c r="B194" s="65"/>
      <c r="C194" s="65"/>
      <c r="D194" s="65"/>
      <c r="E194" s="65"/>
      <c r="F194" s="65"/>
      <c r="G194" s="65"/>
      <c r="H194" s="65"/>
      <c r="I194" s="65"/>
      <c r="J194" s="65"/>
      <c r="K194" s="65"/>
      <c r="L194" s="65"/>
      <c r="M194" s="65"/>
      <c r="N194" s="65"/>
    </row>
    <row r="195" spans="1:14">
      <c r="A195" s="65"/>
      <c r="B195" s="65"/>
      <c r="C195" s="65"/>
      <c r="D195" s="65"/>
      <c r="E195" s="65"/>
      <c r="F195" s="65"/>
      <c r="G195" s="65"/>
      <c r="H195" s="65"/>
      <c r="I195" s="65"/>
      <c r="J195" s="65"/>
      <c r="K195" s="65"/>
      <c r="L195" s="65"/>
      <c r="M195" s="65"/>
      <c r="N195" s="65"/>
    </row>
    <row r="196" spans="1:14">
      <c r="A196" s="65"/>
      <c r="B196" s="65"/>
      <c r="C196" s="65"/>
      <c r="D196" s="65"/>
      <c r="E196" s="65"/>
      <c r="F196" s="65"/>
      <c r="G196" s="65"/>
      <c r="H196" s="65"/>
      <c r="I196" s="65"/>
      <c r="J196" s="65"/>
      <c r="K196" s="65"/>
      <c r="L196" s="65"/>
      <c r="M196" s="65"/>
      <c r="N196" s="65"/>
    </row>
    <row r="197" spans="1:14">
      <c r="A197" s="65"/>
      <c r="B197" s="65"/>
      <c r="C197" s="65"/>
      <c r="D197" s="65"/>
      <c r="E197" s="65"/>
      <c r="F197" s="65"/>
      <c r="G197" s="65"/>
      <c r="H197" s="65"/>
      <c r="I197" s="65"/>
      <c r="J197" s="65"/>
      <c r="K197" s="65"/>
      <c r="L197" s="65"/>
      <c r="M197" s="65"/>
      <c r="N197" s="65"/>
    </row>
    <row r="198" spans="1:14">
      <c r="A198" s="65"/>
      <c r="B198" s="65"/>
      <c r="C198" s="65"/>
      <c r="D198" s="65"/>
      <c r="E198" s="65"/>
      <c r="F198" s="65"/>
      <c r="G198" s="65"/>
      <c r="H198" s="65"/>
      <c r="I198" s="65"/>
      <c r="J198" s="65"/>
      <c r="K198" s="65"/>
      <c r="L198" s="65"/>
      <c r="M198" s="65"/>
      <c r="N198" s="65"/>
    </row>
    <row r="199" spans="1:14">
      <c r="A199" s="65"/>
      <c r="B199" s="65"/>
      <c r="C199" s="65"/>
      <c r="D199" s="65"/>
      <c r="E199" s="65"/>
      <c r="F199" s="65"/>
      <c r="G199" s="65"/>
      <c r="H199" s="65"/>
      <c r="I199" s="65"/>
      <c r="J199" s="65"/>
      <c r="K199" s="65"/>
      <c r="L199" s="65"/>
      <c r="M199" s="65"/>
      <c r="N199" s="65"/>
    </row>
    <row r="200" spans="1:14">
      <c r="A200" s="65"/>
      <c r="B200" s="65"/>
      <c r="C200" s="65"/>
      <c r="D200" s="65"/>
      <c r="E200" s="65"/>
      <c r="F200" s="65"/>
      <c r="G200" s="65"/>
      <c r="H200" s="65"/>
      <c r="I200" s="65"/>
      <c r="J200" s="65"/>
      <c r="K200" s="65"/>
      <c r="L200" s="65"/>
      <c r="M200" s="65"/>
      <c r="N200" s="65"/>
    </row>
    <row r="201" spans="1:14">
      <c r="A201" s="65"/>
      <c r="B201" s="65"/>
      <c r="C201" s="65"/>
      <c r="D201" s="65"/>
      <c r="E201" s="65"/>
      <c r="F201" s="65"/>
      <c r="G201" s="65"/>
      <c r="H201" s="65"/>
      <c r="I201" s="65"/>
      <c r="J201" s="65"/>
      <c r="K201" s="65"/>
      <c r="L201" s="65"/>
      <c r="M201" s="65"/>
      <c r="N201" s="65"/>
    </row>
    <row r="202" spans="1:14">
      <c r="A202" s="65"/>
      <c r="B202" s="65"/>
      <c r="C202" s="65"/>
      <c r="D202" s="65"/>
      <c r="E202" s="65"/>
      <c r="F202" s="65"/>
      <c r="G202" s="65"/>
      <c r="H202" s="65"/>
      <c r="I202" s="65"/>
      <c r="J202" s="65"/>
      <c r="K202" s="65"/>
      <c r="L202" s="65"/>
      <c r="M202" s="65"/>
      <c r="N202" s="65"/>
    </row>
    <row r="203" spans="1:14">
      <c r="A203" s="65"/>
      <c r="B203" s="65"/>
      <c r="C203" s="65"/>
      <c r="D203" s="65"/>
      <c r="E203" s="65"/>
      <c r="F203" s="65"/>
      <c r="G203" s="65"/>
      <c r="H203" s="65"/>
      <c r="I203" s="65"/>
      <c r="J203" s="65"/>
      <c r="K203" s="65"/>
      <c r="L203" s="65"/>
      <c r="M203" s="65"/>
      <c r="N203" s="65"/>
    </row>
    <row r="204" spans="1:14">
      <c r="A204" s="65"/>
      <c r="B204" s="65"/>
      <c r="C204" s="65"/>
      <c r="D204" s="65"/>
      <c r="E204" s="65"/>
      <c r="F204" s="65"/>
      <c r="G204" s="65"/>
      <c r="H204" s="65"/>
      <c r="I204" s="65"/>
      <c r="J204" s="65"/>
      <c r="K204" s="65"/>
      <c r="L204" s="65"/>
      <c r="M204" s="65"/>
      <c r="N204" s="65"/>
    </row>
    <row r="205" spans="1:14">
      <c r="A205" s="65"/>
      <c r="B205" s="65"/>
      <c r="C205" s="65"/>
      <c r="D205" s="65"/>
      <c r="E205" s="65"/>
      <c r="F205" s="65"/>
      <c r="G205" s="65"/>
      <c r="H205" s="65"/>
      <c r="I205" s="65"/>
      <c r="J205" s="65"/>
      <c r="K205" s="65"/>
      <c r="L205" s="65"/>
      <c r="M205" s="65"/>
      <c r="N205" s="65"/>
    </row>
    <row r="206" spans="1:14">
      <c r="A206" s="65"/>
      <c r="B206" s="65"/>
      <c r="C206" s="65"/>
      <c r="D206" s="65"/>
      <c r="E206" s="65"/>
      <c r="F206" s="65"/>
      <c r="G206" s="65"/>
      <c r="H206" s="65"/>
      <c r="I206" s="65"/>
      <c r="J206" s="65"/>
      <c r="K206" s="65"/>
      <c r="L206" s="65"/>
      <c r="M206" s="65"/>
      <c r="N206" s="65"/>
    </row>
    <row r="207" spans="1:14">
      <c r="A207" s="65"/>
      <c r="B207" s="65"/>
      <c r="C207" s="65"/>
      <c r="D207" s="65"/>
      <c r="E207" s="65"/>
      <c r="F207" s="65"/>
      <c r="G207" s="65"/>
      <c r="H207" s="65"/>
      <c r="I207" s="65"/>
      <c r="J207" s="65"/>
      <c r="K207" s="65"/>
      <c r="L207" s="65"/>
      <c r="M207" s="65"/>
      <c r="N207" s="65"/>
    </row>
    <row r="208" spans="1:14">
      <c r="A208" s="65"/>
      <c r="B208" s="65"/>
      <c r="C208" s="65"/>
      <c r="D208" s="65"/>
      <c r="E208" s="65"/>
      <c r="F208" s="65"/>
      <c r="G208" s="65"/>
      <c r="H208" s="65"/>
      <c r="I208" s="65"/>
      <c r="J208" s="65"/>
      <c r="K208" s="65"/>
      <c r="L208" s="65"/>
      <c r="M208" s="65"/>
      <c r="N208" s="65"/>
    </row>
    <row r="209" spans="1:14">
      <c r="A209" s="65"/>
      <c r="B209" s="65"/>
      <c r="C209" s="65"/>
      <c r="D209" s="65"/>
      <c r="E209" s="65"/>
      <c r="F209" s="65"/>
      <c r="G209" s="65"/>
      <c r="H209" s="65"/>
      <c r="I209" s="65"/>
      <c r="J209" s="65"/>
      <c r="K209" s="65"/>
      <c r="L209" s="65"/>
      <c r="M209" s="65"/>
      <c r="N209" s="65"/>
    </row>
    <row r="210" spans="1:14">
      <c r="A210" s="65"/>
      <c r="B210" s="65"/>
      <c r="C210" s="65"/>
      <c r="D210" s="65"/>
      <c r="E210" s="65"/>
      <c r="F210" s="65"/>
      <c r="G210" s="65"/>
      <c r="H210" s="65"/>
      <c r="I210" s="65"/>
      <c r="J210" s="65"/>
      <c r="K210" s="65"/>
      <c r="L210" s="65"/>
      <c r="M210" s="65"/>
      <c r="N210" s="65"/>
    </row>
    <row r="211" spans="1:14">
      <c r="A211" s="65"/>
      <c r="B211" s="65"/>
      <c r="C211" s="65"/>
      <c r="D211" s="65"/>
      <c r="E211" s="65"/>
      <c r="F211" s="65"/>
      <c r="G211" s="65"/>
      <c r="H211" s="65"/>
      <c r="I211" s="65"/>
      <c r="J211" s="65"/>
      <c r="K211" s="65"/>
      <c r="L211" s="65"/>
      <c r="M211" s="65"/>
      <c r="N211" s="65"/>
    </row>
    <row r="212" spans="1:14">
      <c r="A212" s="65"/>
      <c r="B212" s="65"/>
      <c r="C212" s="65"/>
      <c r="D212" s="65"/>
      <c r="E212" s="65"/>
      <c r="F212" s="65"/>
      <c r="G212" s="65"/>
      <c r="H212" s="65"/>
      <c r="I212" s="65"/>
      <c r="J212" s="65"/>
      <c r="K212" s="65"/>
      <c r="L212" s="65"/>
      <c r="M212" s="65"/>
      <c r="N212" s="65"/>
    </row>
    <row r="213" spans="1:14">
      <c r="A213" s="65"/>
      <c r="B213" s="65"/>
      <c r="C213" s="65"/>
      <c r="D213" s="65"/>
      <c r="E213" s="65"/>
      <c r="F213" s="65"/>
      <c r="G213" s="65"/>
      <c r="H213" s="65"/>
      <c r="I213" s="65"/>
      <c r="J213" s="65"/>
      <c r="K213" s="65"/>
      <c r="L213" s="65"/>
      <c r="M213" s="65"/>
      <c r="N213" s="65"/>
    </row>
    <row r="214" spans="1:14">
      <c r="A214" s="65"/>
      <c r="B214" s="65"/>
      <c r="C214" s="65"/>
      <c r="D214" s="65"/>
      <c r="E214" s="65"/>
      <c r="F214" s="65"/>
      <c r="G214" s="65"/>
      <c r="H214" s="65"/>
      <c r="I214" s="65"/>
      <c r="J214" s="65"/>
      <c r="K214" s="65"/>
      <c r="L214" s="65"/>
      <c r="M214" s="65"/>
      <c r="N214" s="65"/>
    </row>
    <row r="215" spans="1:14">
      <c r="A215" s="65"/>
      <c r="B215" s="65"/>
      <c r="C215" s="65"/>
      <c r="D215" s="65"/>
      <c r="E215" s="65"/>
      <c r="F215" s="65"/>
      <c r="G215" s="65"/>
      <c r="H215" s="65"/>
      <c r="I215" s="65"/>
      <c r="J215" s="65"/>
      <c r="K215" s="65"/>
      <c r="L215" s="65"/>
      <c r="M215" s="65"/>
      <c r="N215" s="65"/>
    </row>
    <row r="216" spans="1:14">
      <c r="A216" s="65"/>
      <c r="B216" s="65"/>
      <c r="C216" s="65"/>
      <c r="D216" s="65"/>
      <c r="E216" s="65"/>
      <c r="F216" s="65"/>
      <c r="G216" s="65"/>
      <c r="H216" s="65"/>
      <c r="I216" s="65"/>
      <c r="J216" s="65"/>
      <c r="K216" s="65"/>
      <c r="L216" s="65"/>
      <c r="M216" s="65"/>
      <c r="N216" s="65"/>
    </row>
    <row r="217" spans="1:14">
      <c r="A217" s="65"/>
      <c r="B217" s="65"/>
      <c r="C217" s="65"/>
      <c r="D217" s="65"/>
      <c r="E217" s="65"/>
      <c r="F217" s="65"/>
      <c r="G217" s="65"/>
      <c r="H217" s="65"/>
      <c r="I217" s="65"/>
      <c r="J217" s="65"/>
      <c r="K217" s="65"/>
      <c r="L217" s="65"/>
      <c r="M217" s="65"/>
      <c r="N217" s="65"/>
    </row>
    <row r="218" spans="1:14">
      <c r="A218" s="65"/>
      <c r="B218" s="65"/>
      <c r="C218" s="65"/>
      <c r="D218" s="65"/>
      <c r="E218" s="65"/>
      <c r="F218" s="65"/>
      <c r="G218" s="65"/>
      <c r="H218" s="65"/>
      <c r="I218" s="65"/>
      <c r="J218" s="65"/>
      <c r="K218" s="65"/>
      <c r="L218" s="65"/>
      <c r="M218" s="65"/>
      <c r="N218" s="65"/>
    </row>
    <row r="219" spans="1:14">
      <c r="A219" s="65"/>
      <c r="B219" s="65"/>
      <c r="C219" s="65"/>
      <c r="D219" s="65"/>
      <c r="E219" s="65"/>
      <c r="F219" s="65"/>
      <c r="G219" s="65"/>
      <c r="H219" s="65"/>
      <c r="I219" s="65"/>
      <c r="J219" s="65"/>
      <c r="K219" s="65"/>
      <c r="L219" s="65"/>
      <c r="M219" s="65"/>
      <c r="N219" s="65"/>
    </row>
    <row r="220" spans="1:14">
      <c r="A220" s="65"/>
      <c r="B220" s="65"/>
      <c r="C220" s="65"/>
      <c r="D220" s="65"/>
      <c r="E220" s="65"/>
      <c r="F220" s="65"/>
      <c r="G220" s="65"/>
      <c r="H220" s="65"/>
      <c r="I220" s="65"/>
      <c r="J220" s="65"/>
      <c r="K220" s="65"/>
      <c r="L220" s="65"/>
      <c r="M220" s="65"/>
      <c r="N220" s="65"/>
    </row>
    <row r="221" spans="1:14">
      <c r="A221" s="65"/>
      <c r="B221" s="65"/>
      <c r="C221" s="65"/>
      <c r="D221" s="65"/>
      <c r="E221" s="65"/>
      <c r="F221" s="65"/>
      <c r="G221" s="65"/>
      <c r="H221" s="65"/>
      <c r="I221" s="65"/>
      <c r="J221" s="65"/>
      <c r="K221" s="65"/>
      <c r="L221" s="65"/>
      <c r="M221" s="65"/>
      <c r="N221" s="65"/>
    </row>
    <row r="222" spans="1:14">
      <c r="A222" s="65"/>
      <c r="B222" s="65"/>
      <c r="C222" s="65"/>
      <c r="D222" s="65"/>
      <c r="E222" s="65"/>
      <c r="F222" s="65"/>
      <c r="G222" s="65"/>
      <c r="H222" s="65"/>
      <c r="I222" s="65"/>
      <c r="J222" s="65"/>
      <c r="K222" s="65"/>
      <c r="L222" s="65"/>
      <c r="M222" s="65"/>
      <c r="N222" s="65"/>
    </row>
    <row r="223" spans="1:14">
      <c r="A223" s="65"/>
      <c r="B223" s="65"/>
      <c r="C223" s="65"/>
      <c r="D223" s="65"/>
      <c r="E223" s="65"/>
      <c r="F223" s="65"/>
      <c r="G223" s="65"/>
      <c r="H223" s="65"/>
      <c r="I223" s="65"/>
      <c r="J223" s="65"/>
      <c r="K223" s="65"/>
      <c r="L223" s="65"/>
      <c r="M223" s="65"/>
      <c r="N223" s="65"/>
    </row>
    <row r="224" spans="1:14">
      <c r="A224" s="65"/>
      <c r="B224" s="65"/>
      <c r="C224" s="65"/>
      <c r="D224" s="65"/>
      <c r="E224" s="65"/>
      <c r="F224" s="65"/>
      <c r="G224" s="65"/>
      <c r="H224" s="65"/>
      <c r="I224" s="65"/>
      <c r="J224" s="65"/>
      <c r="K224" s="65"/>
      <c r="L224" s="65"/>
      <c r="M224" s="65"/>
      <c r="N224" s="65"/>
    </row>
    <row r="225" spans="1:14">
      <c r="A225" s="65"/>
      <c r="B225" s="65"/>
      <c r="C225" s="65"/>
      <c r="D225" s="65"/>
      <c r="E225" s="65"/>
      <c r="F225" s="65"/>
      <c r="G225" s="65"/>
      <c r="H225" s="65"/>
      <c r="I225" s="65"/>
      <c r="J225" s="65"/>
      <c r="K225" s="65"/>
      <c r="L225" s="65"/>
      <c r="M225" s="65"/>
      <c r="N225" s="65"/>
    </row>
    <row r="226" spans="1:14">
      <c r="A226" s="65"/>
      <c r="B226" s="65"/>
      <c r="C226" s="65"/>
      <c r="D226" s="65"/>
      <c r="E226" s="65"/>
      <c r="F226" s="65"/>
      <c r="G226" s="65"/>
      <c r="H226" s="65"/>
      <c r="I226" s="65"/>
      <c r="J226" s="65"/>
      <c r="K226" s="65"/>
      <c r="L226" s="65"/>
      <c r="M226" s="65"/>
      <c r="N226" s="65"/>
    </row>
    <row r="227" spans="1:14">
      <c r="A227" s="65"/>
      <c r="B227" s="65"/>
      <c r="C227" s="65"/>
      <c r="D227" s="65"/>
      <c r="E227" s="65"/>
      <c r="F227" s="65"/>
      <c r="G227" s="65"/>
      <c r="H227" s="65"/>
      <c r="I227" s="65"/>
      <c r="J227" s="65"/>
      <c r="K227" s="65"/>
      <c r="L227" s="65"/>
      <c r="M227" s="65"/>
      <c r="N227" s="65"/>
    </row>
    <row r="228" spans="1:14">
      <c r="A228" s="65"/>
      <c r="B228" s="65"/>
      <c r="C228" s="65"/>
      <c r="D228" s="65"/>
      <c r="E228" s="65"/>
      <c r="F228" s="65"/>
      <c r="G228" s="65"/>
      <c r="H228" s="65"/>
      <c r="I228" s="65"/>
      <c r="J228" s="65"/>
      <c r="K228" s="65"/>
      <c r="L228" s="65"/>
      <c r="M228" s="65"/>
      <c r="N228" s="65"/>
    </row>
    <row r="229" spans="1:14">
      <c r="A229" s="65"/>
      <c r="B229" s="65"/>
      <c r="C229" s="65"/>
      <c r="D229" s="65"/>
      <c r="E229" s="65"/>
      <c r="F229" s="65"/>
      <c r="G229" s="65"/>
      <c r="H229" s="65"/>
      <c r="I229" s="65"/>
      <c r="J229" s="65"/>
      <c r="K229" s="65"/>
      <c r="L229" s="65"/>
      <c r="M229" s="65"/>
      <c r="N229" s="65"/>
    </row>
    <row r="230" spans="1:14">
      <c r="A230" s="65"/>
      <c r="B230" s="65"/>
      <c r="C230" s="65"/>
      <c r="D230" s="65"/>
      <c r="E230" s="65"/>
      <c r="F230" s="65"/>
      <c r="G230" s="65"/>
      <c r="H230" s="65"/>
      <c r="I230" s="65"/>
      <c r="J230" s="65"/>
      <c r="K230" s="65"/>
      <c r="L230" s="65"/>
      <c r="M230" s="65"/>
      <c r="N230" s="65"/>
    </row>
    <row r="231" spans="1:14">
      <c r="A231" s="65"/>
      <c r="B231" s="65"/>
      <c r="C231" s="65"/>
      <c r="D231" s="65"/>
      <c r="E231" s="65"/>
      <c r="F231" s="65"/>
      <c r="G231" s="65"/>
      <c r="H231" s="65"/>
      <c r="I231" s="65"/>
      <c r="J231" s="65"/>
      <c r="K231" s="65"/>
      <c r="L231" s="65"/>
      <c r="M231" s="65"/>
      <c r="N231" s="65"/>
    </row>
    <row r="232" spans="1:14">
      <c r="A232" s="65"/>
      <c r="B232" s="65"/>
      <c r="C232" s="65"/>
      <c r="D232" s="65"/>
      <c r="E232" s="65"/>
      <c r="F232" s="65"/>
      <c r="G232" s="65"/>
      <c r="H232" s="65"/>
      <c r="I232" s="65"/>
      <c r="J232" s="65"/>
      <c r="K232" s="65"/>
      <c r="L232" s="65"/>
      <c r="M232" s="65"/>
      <c r="N232" s="65"/>
    </row>
    <row r="233" spans="1:14">
      <c r="A233" s="65"/>
      <c r="B233" s="65"/>
      <c r="C233" s="65"/>
      <c r="D233" s="65"/>
      <c r="E233" s="65"/>
      <c r="F233" s="65"/>
      <c r="G233" s="65"/>
      <c r="H233" s="65"/>
      <c r="I233" s="65"/>
      <c r="J233" s="65"/>
      <c r="K233" s="65"/>
      <c r="L233" s="65"/>
      <c r="M233" s="65"/>
      <c r="N233" s="65"/>
    </row>
    <row r="234" spans="1:14">
      <c r="A234" s="65"/>
      <c r="B234" s="65"/>
      <c r="C234" s="65"/>
      <c r="D234" s="65"/>
      <c r="E234" s="65"/>
      <c r="F234" s="65"/>
      <c r="G234" s="65"/>
      <c r="H234" s="65"/>
      <c r="I234" s="65"/>
      <c r="J234" s="65"/>
      <c r="K234" s="65"/>
      <c r="L234" s="65"/>
      <c r="M234" s="65"/>
      <c r="N234" s="65"/>
    </row>
    <row r="235" spans="1:14">
      <c r="A235" s="65"/>
      <c r="B235" s="65"/>
      <c r="C235" s="65"/>
      <c r="D235" s="65"/>
      <c r="E235" s="65"/>
      <c r="F235" s="65"/>
      <c r="G235" s="65"/>
      <c r="H235" s="65"/>
      <c r="I235" s="65"/>
      <c r="J235" s="65"/>
      <c r="K235" s="65"/>
      <c r="L235" s="65"/>
      <c r="M235" s="65"/>
      <c r="N235" s="65"/>
    </row>
    <row r="236" spans="1:14">
      <c r="A236" s="65"/>
      <c r="B236" s="65"/>
      <c r="C236" s="65"/>
      <c r="D236" s="65"/>
      <c r="E236" s="65"/>
      <c r="F236" s="65"/>
      <c r="G236" s="65"/>
      <c r="H236" s="65"/>
      <c r="I236" s="65"/>
      <c r="J236" s="65"/>
      <c r="K236" s="65"/>
      <c r="L236" s="65"/>
      <c r="M236" s="65"/>
      <c r="N236" s="65"/>
    </row>
    <row r="237" spans="1:14">
      <c r="A237" s="65"/>
      <c r="B237" s="65"/>
      <c r="C237" s="65"/>
      <c r="D237" s="65"/>
      <c r="E237" s="65"/>
      <c r="F237" s="65"/>
      <c r="G237" s="65"/>
      <c r="H237" s="65"/>
      <c r="I237" s="65"/>
      <c r="J237" s="65"/>
      <c r="K237" s="65"/>
      <c r="L237" s="65"/>
      <c r="M237" s="65"/>
      <c r="N237" s="65"/>
    </row>
    <row r="238" spans="1:14">
      <c r="A238" s="65"/>
      <c r="B238" s="65"/>
      <c r="C238" s="65"/>
      <c r="D238" s="65"/>
      <c r="E238" s="65"/>
      <c r="F238" s="65"/>
      <c r="G238" s="65"/>
      <c r="H238" s="65"/>
      <c r="I238" s="65"/>
      <c r="J238" s="65"/>
      <c r="K238" s="65"/>
      <c r="L238" s="65"/>
      <c r="M238" s="65"/>
      <c r="N238" s="65"/>
    </row>
    <row r="239" spans="1:14">
      <c r="A239" s="65"/>
      <c r="B239" s="65"/>
      <c r="C239" s="65"/>
      <c r="D239" s="65"/>
      <c r="E239" s="65"/>
      <c r="F239" s="65"/>
      <c r="G239" s="65"/>
      <c r="H239" s="65"/>
      <c r="I239" s="65"/>
      <c r="J239" s="65"/>
      <c r="K239" s="65"/>
      <c r="L239" s="65"/>
      <c r="M239" s="65"/>
      <c r="N239" s="65"/>
    </row>
    <row r="240" spans="1:14">
      <c r="A240" s="65"/>
      <c r="B240" s="65"/>
      <c r="C240" s="65"/>
      <c r="D240" s="65"/>
      <c r="E240" s="65"/>
      <c r="F240" s="65"/>
      <c r="G240" s="65"/>
      <c r="H240" s="65"/>
      <c r="I240" s="65"/>
      <c r="J240" s="65"/>
      <c r="K240" s="65"/>
      <c r="L240" s="65"/>
      <c r="M240" s="65"/>
      <c r="N240" s="65"/>
    </row>
    <row r="241" spans="1:14">
      <c r="A241" s="65"/>
      <c r="B241" s="65"/>
      <c r="C241" s="65"/>
      <c r="D241" s="65"/>
      <c r="E241" s="65"/>
      <c r="F241" s="65"/>
      <c r="G241" s="65"/>
      <c r="H241" s="65"/>
      <c r="I241" s="65"/>
      <c r="J241" s="65"/>
      <c r="K241" s="65"/>
      <c r="L241" s="65"/>
      <c r="M241" s="65"/>
      <c r="N241" s="65"/>
    </row>
    <row r="242" spans="1:14">
      <c r="A242" s="65"/>
      <c r="B242" s="65"/>
      <c r="C242" s="65"/>
      <c r="D242" s="65"/>
      <c r="E242" s="65"/>
      <c r="F242" s="65"/>
      <c r="G242" s="65"/>
      <c r="H242" s="65"/>
      <c r="I242" s="65"/>
      <c r="J242" s="65"/>
      <c r="K242" s="65"/>
      <c r="L242" s="65"/>
      <c r="M242" s="65"/>
      <c r="N242" s="65"/>
    </row>
    <row r="243" spans="1:14">
      <c r="A243" s="65"/>
      <c r="B243" s="65"/>
      <c r="C243" s="65"/>
      <c r="D243" s="65"/>
      <c r="E243" s="65"/>
      <c r="F243" s="65"/>
      <c r="G243" s="65"/>
      <c r="H243" s="65"/>
      <c r="I243" s="65"/>
      <c r="J243" s="65"/>
      <c r="K243" s="65"/>
      <c r="L243" s="65"/>
      <c r="M243" s="65"/>
      <c r="N243" s="65"/>
    </row>
    <row r="244" spans="1:14">
      <c r="A244" s="65"/>
      <c r="B244" s="65"/>
      <c r="C244" s="65"/>
      <c r="D244" s="65"/>
      <c r="E244" s="65"/>
      <c r="F244" s="65"/>
      <c r="G244" s="65"/>
      <c r="H244" s="65"/>
      <c r="I244" s="65"/>
      <c r="J244" s="65"/>
      <c r="K244" s="65"/>
      <c r="L244" s="65"/>
      <c r="M244" s="65"/>
      <c r="N244" s="65"/>
    </row>
    <row r="245" spans="1:14">
      <c r="A245" s="65"/>
      <c r="B245" s="65"/>
      <c r="C245" s="65"/>
      <c r="D245" s="65"/>
      <c r="E245" s="65"/>
      <c r="F245" s="65"/>
      <c r="G245" s="65"/>
      <c r="H245" s="65"/>
      <c r="I245" s="65"/>
      <c r="J245" s="65"/>
      <c r="K245" s="65"/>
      <c r="L245" s="65"/>
      <c r="M245" s="65"/>
      <c r="N245" s="65"/>
    </row>
    <row r="246" spans="1:14">
      <c r="A246" s="65"/>
      <c r="B246" s="65"/>
      <c r="C246" s="65"/>
      <c r="D246" s="65"/>
      <c r="E246" s="65"/>
      <c r="F246" s="65"/>
      <c r="G246" s="65"/>
      <c r="H246" s="65"/>
      <c r="I246" s="65"/>
      <c r="J246" s="65"/>
      <c r="K246" s="65"/>
      <c r="L246" s="65"/>
      <c r="M246" s="65"/>
      <c r="N246" s="65"/>
    </row>
    <row r="247" spans="1:14">
      <c r="A247" s="65"/>
      <c r="B247" s="65"/>
      <c r="C247" s="65"/>
      <c r="D247" s="65"/>
      <c r="E247" s="65"/>
      <c r="F247" s="65"/>
      <c r="G247" s="65"/>
      <c r="H247" s="65"/>
      <c r="I247" s="65"/>
      <c r="J247" s="65"/>
      <c r="K247" s="65"/>
      <c r="L247" s="65"/>
      <c r="M247" s="65"/>
      <c r="N247" s="65"/>
    </row>
    <row r="248" spans="1:14">
      <c r="A248" s="65"/>
      <c r="B248" s="65"/>
      <c r="C248" s="65"/>
      <c r="D248" s="65"/>
      <c r="E248" s="65"/>
      <c r="F248" s="65"/>
      <c r="G248" s="65"/>
      <c r="H248" s="65"/>
      <c r="I248" s="65"/>
      <c r="J248" s="65"/>
      <c r="K248" s="65"/>
      <c r="L248" s="65"/>
      <c r="M248" s="65"/>
      <c r="N248" s="65"/>
    </row>
    <row r="249" spans="1:14">
      <c r="A249" s="65"/>
      <c r="B249" s="65"/>
      <c r="C249" s="65"/>
      <c r="D249" s="65"/>
      <c r="E249" s="65"/>
      <c r="F249" s="65"/>
      <c r="G249" s="65"/>
      <c r="H249" s="65"/>
      <c r="I249" s="65"/>
      <c r="J249" s="65"/>
      <c r="K249" s="65"/>
      <c r="L249" s="65"/>
      <c r="M249" s="65"/>
      <c r="N249" s="65"/>
    </row>
    <row r="250" spans="1:14">
      <c r="A250" s="65"/>
      <c r="B250" s="65"/>
      <c r="C250" s="65"/>
      <c r="D250" s="65"/>
      <c r="E250" s="65"/>
      <c r="F250" s="65"/>
      <c r="G250" s="65"/>
      <c r="H250" s="65"/>
      <c r="I250" s="65"/>
      <c r="J250" s="65"/>
      <c r="K250" s="65"/>
      <c r="L250" s="65"/>
      <c r="M250" s="65"/>
      <c r="N250" s="65"/>
    </row>
    <row r="251" spans="1:14">
      <c r="A251" s="65"/>
      <c r="B251" s="65"/>
      <c r="C251" s="65"/>
      <c r="D251" s="65"/>
      <c r="E251" s="65"/>
      <c r="F251" s="65"/>
      <c r="G251" s="65"/>
      <c r="H251" s="65"/>
      <c r="I251" s="65"/>
      <c r="J251" s="65"/>
      <c r="K251" s="65"/>
      <c r="L251" s="65"/>
      <c r="M251" s="65"/>
      <c r="N251" s="65"/>
    </row>
    <row r="252" spans="1:14">
      <c r="A252" s="65"/>
      <c r="B252" s="65"/>
      <c r="C252" s="65"/>
      <c r="D252" s="65"/>
      <c r="E252" s="65"/>
      <c r="F252" s="65"/>
      <c r="G252" s="65"/>
      <c r="H252" s="65"/>
      <c r="I252" s="65"/>
      <c r="J252" s="65"/>
      <c r="K252" s="65"/>
      <c r="L252" s="65"/>
      <c r="M252" s="65"/>
      <c r="N252" s="65"/>
    </row>
    <row r="253" spans="1:14">
      <c r="A253" s="65"/>
      <c r="B253" s="65"/>
      <c r="C253" s="65"/>
      <c r="D253" s="65"/>
      <c r="E253" s="65"/>
      <c r="F253" s="65"/>
      <c r="G253" s="65"/>
      <c r="H253" s="65"/>
      <c r="I253" s="65"/>
      <c r="J253" s="65"/>
      <c r="K253" s="65"/>
      <c r="L253" s="65"/>
      <c r="M253" s="65"/>
      <c r="N253" s="65"/>
    </row>
    <row r="254" spans="1:14">
      <c r="A254" s="65"/>
      <c r="B254" s="65"/>
      <c r="C254" s="65"/>
      <c r="D254" s="65"/>
      <c r="E254" s="65"/>
      <c r="F254" s="65"/>
      <c r="G254" s="65"/>
      <c r="H254" s="65"/>
      <c r="I254" s="65"/>
      <c r="J254" s="65"/>
      <c r="K254" s="65"/>
      <c r="L254" s="65"/>
      <c r="M254" s="65"/>
      <c r="N254" s="65"/>
    </row>
    <row r="255" spans="1:14">
      <c r="A255" s="65"/>
      <c r="B255" s="65"/>
      <c r="C255" s="65"/>
      <c r="D255" s="65"/>
      <c r="E255" s="65"/>
      <c r="F255" s="65"/>
      <c r="G255" s="65"/>
      <c r="H255" s="65"/>
      <c r="I255" s="65"/>
      <c r="J255" s="65"/>
      <c r="K255" s="65"/>
      <c r="L255" s="65"/>
      <c r="M255" s="65"/>
      <c r="N255" s="65"/>
    </row>
    <row r="256" spans="1:14">
      <c r="A256" s="65"/>
      <c r="B256" s="65"/>
      <c r="C256" s="65"/>
      <c r="D256" s="65"/>
      <c r="E256" s="65"/>
      <c r="F256" s="65"/>
      <c r="G256" s="65"/>
      <c r="H256" s="65"/>
      <c r="I256" s="65"/>
      <c r="J256" s="65"/>
      <c r="K256" s="65"/>
      <c r="L256" s="65"/>
      <c r="M256" s="65"/>
      <c r="N256" s="65"/>
    </row>
    <row r="257" spans="1:14">
      <c r="A257" s="65"/>
      <c r="B257" s="65"/>
      <c r="C257" s="65"/>
      <c r="D257" s="65"/>
      <c r="E257" s="65"/>
      <c r="F257" s="65"/>
      <c r="G257" s="65"/>
      <c r="H257" s="65"/>
      <c r="I257" s="65"/>
      <c r="J257" s="65"/>
      <c r="K257" s="65"/>
      <c r="L257" s="65"/>
      <c r="M257" s="65"/>
      <c r="N257" s="65"/>
    </row>
    <row r="258" spans="1:14">
      <c r="A258" s="65"/>
      <c r="B258" s="65"/>
      <c r="C258" s="65"/>
      <c r="D258" s="65"/>
      <c r="E258" s="65"/>
      <c r="F258" s="65"/>
      <c r="G258" s="65"/>
      <c r="H258" s="65"/>
      <c r="I258" s="65"/>
      <c r="J258" s="65"/>
      <c r="K258" s="65"/>
      <c r="L258" s="65"/>
      <c r="M258" s="65"/>
      <c r="N258" s="65"/>
    </row>
    <row r="259" spans="1:14">
      <c r="A259" s="65"/>
      <c r="B259" s="65"/>
      <c r="C259" s="65"/>
      <c r="D259" s="65"/>
      <c r="E259" s="65"/>
      <c r="F259" s="65"/>
      <c r="G259" s="65"/>
      <c r="H259" s="65"/>
      <c r="I259" s="65"/>
      <c r="J259" s="65"/>
      <c r="K259" s="65"/>
      <c r="L259" s="65"/>
      <c r="M259" s="65"/>
      <c r="N259" s="65"/>
    </row>
    <row r="260" spans="1:14">
      <c r="A260" s="65"/>
      <c r="B260" s="65"/>
      <c r="C260" s="65"/>
      <c r="D260" s="65"/>
      <c r="E260" s="65"/>
      <c r="F260" s="65"/>
      <c r="G260" s="65"/>
      <c r="H260" s="65"/>
      <c r="I260" s="65"/>
      <c r="J260" s="65"/>
      <c r="K260" s="65"/>
      <c r="L260" s="65"/>
      <c r="M260" s="65"/>
      <c r="N260" s="65"/>
    </row>
    <row r="261" spans="1:14">
      <c r="A261" s="65"/>
      <c r="B261" s="65"/>
      <c r="C261" s="65"/>
      <c r="D261" s="65"/>
      <c r="E261" s="65"/>
      <c r="F261" s="65"/>
      <c r="G261" s="65"/>
      <c r="H261" s="65"/>
      <c r="I261" s="65"/>
      <c r="J261" s="65"/>
      <c r="K261" s="65"/>
      <c r="L261" s="65"/>
      <c r="M261" s="65"/>
      <c r="N261" s="65"/>
    </row>
    <row r="262" spans="1:14">
      <c r="A262" s="65"/>
      <c r="B262" s="65"/>
      <c r="C262" s="65"/>
      <c r="D262" s="65"/>
      <c r="E262" s="65"/>
      <c r="F262" s="65"/>
      <c r="G262" s="65"/>
      <c r="H262" s="65"/>
      <c r="I262" s="65"/>
      <c r="J262" s="65"/>
      <c r="K262" s="65"/>
      <c r="L262" s="65"/>
      <c r="M262" s="65"/>
      <c r="N262" s="65"/>
    </row>
    <row r="263" spans="1:14">
      <c r="A263" s="65"/>
      <c r="B263" s="65"/>
      <c r="C263" s="65"/>
      <c r="D263" s="65"/>
      <c r="E263" s="65"/>
      <c r="F263" s="65"/>
      <c r="G263" s="65"/>
      <c r="H263" s="65"/>
      <c r="I263" s="65"/>
      <c r="J263" s="65"/>
      <c r="K263" s="65"/>
      <c r="L263" s="65"/>
      <c r="M263" s="65"/>
      <c r="N263" s="65"/>
    </row>
    <row r="264" spans="1:14">
      <c r="A264" s="65"/>
      <c r="B264" s="65"/>
      <c r="C264" s="65"/>
      <c r="D264" s="65"/>
      <c r="E264" s="65"/>
      <c r="F264" s="65"/>
      <c r="G264" s="65"/>
      <c r="H264" s="65"/>
      <c r="I264" s="65"/>
      <c r="J264" s="65"/>
      <c r="K264" s="65"/>
      <c r="L264" s="65"/>
      <c r="M264" s="65"/>
      <c r="N264" s="65"/>
    </row>
    <row r="265" spans="1:14">
      <c r="A265" s="65"/>
      <c r="B265" s="65"/>
      <c r="C265" s="65"/>
      <c r="D265" s="65"/>
      <c r="E265" s="65"/>
      <c r="F265" s="65"/>
      <c r="G265" s="65"/>
      <c r="H265" s="65"/>
      <c r="I265" s="65"/>
      <c r="J265" s="65"/>
      <c r="K265" s="65"/>
      <c r="L265" s="65"/>
      <c r="M265" s="65"/>
      <c r="N265" s="65"/>
    </row>
    <row r="266" spans="1:14">
      <c r="A266" s="65"/>
      <c r="B266" s="65"/>
      <c r="C266" s="65"/>
      <c r="D266" s="65"/>
      <c r="E266" s="65"/>
      <c r="F266" s="65"/>
      <c r="G266" s="65"/>
      <c r="H266" s="65"/>
      <c r="I266" s="65"/>
      <c r="J266" s="65"/>
      <c r="K266" s="65"/>
      <c r="L266" s="65"/>
      <c r="M266" s="65"/>
      <c r="N266" s="65"/>
    </row>
    <row r="267" spans="1:14">
      <c r="A267" s="65"/>
      <c r="B267" s="65"/>
      <c r="C267" s="65"/>
      <c r="D267" s="65"/>
      <c r="E267" s="65"/>
      <c r="F267" s="65"/>
      <c r="G267" s="65"/>
      <c r="H267" s="65"/>
      <c r="I267" s="65"/>
      <c r="J267" s="65"/>
      <c r="K267" s="65"/>
      <c r="L267" s="65"/>
      <c r="M267" s="65"/>
      <c r="N267" s="65"/>
    </row>
    <row r="268" spans="1:14">
      <c r="A268" s="65"/>
      <c r="B268" s="65"/>
      <c r="C268" s="65"/>
      <c r="D268" s="65"/>
      <c r="E268" s="65"/>
      <c r="F268" s="65"/>
      <c r="G268" s="65"/>
      <c r="H268" s="65"/>
      <c r="I268" s="65"/>
      <c r="J268" s="65"/>
      <c r="K268" s="65"/>
      <c r="L268" s="65"/>
      <c r="M268" s="65"/>
      <c r="N268" s="65"/>
    </row>
    <row r="269" spans="1:14">
      <c r="A269" s="65"/>
      <c r="B269" s="65"/>
      <c r="C269" s="65"/>
      <c r="D269" s="65"/>
      <c r="E269" s="65"/>
      <c r="F269" s="65"/>
      <c r="G269" s="65"/>
      <c r="H269" s="65"/>
      <c r="I269" s="65"/>
      <c r="J269" s="65"/>
      <c r="K269" s="65"/>
      <c r="L269" s="65"/>
      <c r="M269" s="65"/>
      <c r="N269" s="65"/>
    </row>
    <row r="270" spans="1:14">
      <c r="A270" s="65"/>
      <c r="B270" s="65"/>
      <c r="C270" s="65"/>
      <c r="D270" s="65"/>
      <c r="E270" s="65"/>
      <c r="F270" s="65"/>
      <c r="G270" s="65"/>
      <c r="H270" s="65"/>
      <c r="I270" s="65"/>
      <c r="J270" s="65"/>
      <c r="K270" s="65"/>
      <c r="L270" s="65"/>
      <c r="M270" s="65"/>
      <c r="N270" s="65"/>
    </row>
    <row r="271" spans="1:14">
      <c r="A271" s="65"/>
      <c r="B271" s="65"/>
      <c r="C271" s="65"/>
      <c r="D271" s="65"/>
      <c r="E271" s="65"/>
      <c r="F271" s="65"/>
      <c r="G271" s="65"/>
      <c r="H271" s="65"/>
      <c r="I271" s="65"/>
      <c r="J271" s="65"/>
      <c r="K271" s="65"/>
      <c r="L271" s="65"/>
      <c r="M271" s="65"/>
      <c r="N271" s="65"/>
    </row>
    <row r="272" spans="1:14">
      <c r="A272" s="65"/>
      <c r="B272" s="65"/>
      <c r="C272" s="65"/>
      <c r="D272" s="65"/>
      <c r="E272" s="65"/>
      <c r="F272" s="65"/>
      <c r="G272" s="65"/>
      <c r="H272" s="65"/>
      <c r="I272" s="65"/>
      <c r="J272" s="65"/>
      <c r="K272" s="65"/>
      <c r="L272" s="65"/>
      <c r="M272" s="65"/>
      <c r="N272" s="65"/>
    </row>
    <row r="273" spans="1:14">
      <c r="A273" s="65"/>
      <c r="B273" s="65"/>
      <c r="C273" s="65"/>
      <c r="D273" s="65"/>
      <c r="E273" s="65"/>
      <c r="F273" s="65"/>
      <c r="G273" s="65"/>
      <c r="H273" s="65"/>
      <c r="I273" s="65"/>
      <c r="J273" s="65"/>
      <c r="K273" s="65"/>
      <c r="L273" s="65"/>
      <c r="M273" s="65"/>
      <c r="N273" s="65"/>
    </row>
    <row r="274" spans="1:14">
      <c r="A274" s="65"/>
      <c r="B274" s="65"/>
      <c r="C274" s="65"/>
      <c r="D274" s="65"/>
      <c r="E274" s="65"/>
      <c r="F274" s="65"/>
      <c r="G274" s="65"/>
      <c r="H274" s="65"/>
      <c r="I274" s="65"/>
      <c r="J274" s="65"/>
      <c r="K274" s="65"/>
      <c r="L274" s="65"/>
      <c r="M274" s="65"/>
      <c r="N274" s="65"/>
    </row>
    <row r="275" spans="1:14">
      <c r="A275" s="65"/>
      <c r="B275" s="65"/>
      <c r="C275" s="65"/>
      <c r="D275" s="65"/>
      <c r="E275" s="65"/>
      <c r="F275" s="65"/>
      <c r="G275" s="65"/>
      <c r="H275" s="65"/>
      <c r="I275" s="65"/>
      <c r="J275" s="65"/>
      <c r="K275" s="65"/>
      <c r="L275" s="65"/>
      <c r="M275" s="65"/>
      <c r="N275" s="65"/>
    </row>
    <row r="276" spans="1:14">
      <c r="A276" s="65"/>
      <c r="B276" s="65"/>
      <c r="C276" s="65"/>
      <c r="D276" s="65"/>
      <c r="E276" s="65"/>
      <c r="F276" s="65"/>
      <c r="G276" s="65"/>
      <c r="H276" s="65"/>
      <c r="I276" s="65"/>
      <c r="J276" s="65"/>
      <c r="K276" s="65"/>
      <c r="L276" s="65"/>
      <c r="M276" s="65"/>
      <c r="N276" s="65"/>
    </row>
    <row r="277" spans="1:14">
      <c r="A277" s="65"/>
      <c r="B277" s="65"/>
      <c r="C277" s="65"/>
      <c r="D277" s="65"/>
      <c r="E277" s="65"/>
      <c r="F277" s="65"/>
      <c r="G277" s="65"/>
      <c r="H277" s="65"/>
      <c r="I277" s="65"/>
      <c r="J277" s="65"/>
      <c r="K277" s="65"/>
      <c r="L277" s="65"/>
      <c r="M277" s="65"/>
      <c r="N277" s="65"/>
    </row>
    <row r="278" spans="1:14">
      <c r="A278" s="65"/>
      <c r="B278" s="65"/>
      <c r="C278" s="65"/>
      <c r="D278" s="65"/>
      <c r="E278" s="65"/>
      <c r="F278" s="65"/>
      <c r="G278" s="65"/>
      <c r="H278" s="65"/>
      <c r="I278" s="65"/>
      <c r="J278" s="65"/>
      <c r="K278" s="65"/>
      <c r="L278" s="65"/>
      <c r="M278" s="65"/>
      <c r="N278" s="65"/>
    </row>
    <row r="279" spans="1:14">
      <c r="A279" s="65"/>
      <c r="B279" s="65"/>
      <c r="C279" s="65"/>
      <c r="D279" s="65"/>
      <c r="E279" s="65"/>
      <c r="F279" s="65"/>
      <c r="G279" s="65"/>
      <c r="H279" s="65"/>
      <c r="I279" s="65"/>
      <c r="J279" s="65"/>
      <c r="K279" s="65"/>
      <c r="L279" s="65"/>
      <c r="M279" s="65"/>
      <c r="N279" s="65"/>
    </row>
    <row r="280" spans="1:14">
      <c r="A280" s="65"/>
      <c r="B280" s="65"/>
      <c r="C280" s="65"/>
      <c r="D280" s="65"/>
      <c r="E280" s="65"/>
      <c r="F280" s="65"/>
      <c r="G280" s="65"/>
      <c r="H280" s="65"/>
      <c r="I280" s="65"/>
      <c r="J280" s="65"/>
      <c r="K280" s="65"/>
      <c r="L280" s="65"/>
      <c r="M280" s="65"/>
      <c r="N280" s="65"/>
    </row>
    <row r="281" spans="1:14">
      <c r="A281" s="65"/>
      <c r="B281" s="65"/>
      <c r="C281" s="65"/>
      <c r="D281" s="65"/>
      <c r="E281" s="65"/>
      <c r="F281" s="65"/>
      <c r="G281" s="65"/>
      <c r="H281" s="65"/>
      <c r="I281" s="65"/>
      <c r="J281" s="65"/>
      <c r="K281" s="65"/>
      <c r="L281" s="65"/>
      <c r="M281" s="65"/>
      <c r="N281" s="65"/>
    </row>
    <row r="282" spans="1:14">
      <c r="A282" s="65"/>
      <c r="B282" s="65"/>
      <c r="C282" s="65"/>
      <c r="D282" s="65"/>
      <c r="E282" s="65"/>
      <c r="F282" s="65"/>
      <c r="G282" s="65"/>
      <c r="H282" s="65"/>
      <c r="I282" s="65"/>
      <c r="J282" s="65"/>
      <c r="K282" s="65"/>
      <c r="L282" s="65"/>
      <c r="M282" s="65"/>
      <c r="N282" s="65"/>
    </row>
    <row r="283" spans="1:14">
      <c r="A283" s="65"/>
      <c r="B283" s="65"/>
      <c r="C283" s="65"/>
      <c r="D283" s="65"/>
      <c r="E283" s="65"/>
      <c r="F283" s="65"/>
      <c r="G283" s="65"/>
      <c r="H283" s="65"/>
      <c r="I283" s="65"/>
      <c r="J283" s="65"/>
      <c r="K283" s="65"/>
      <c r="L283" s="65"/>
      <c r="M283" s="65"/>
      <c r="N283" s="65"/>
    </row>
    <row r="284" spans="1:14">
      <c r="A284" s="65"/>
      <c r="B284" s="65"/>
      <c r="C284" s="65"/>
      <c r="D284" s="65"/>
      <c r="E284" s="65"/>
      <c r="F284" s="65"/>
      <c r="G284" s="65"/>
      <c r="H284" s="65"/>
      <c r="I284" s="65"/>
      <c r="J284" s="65"/>
      <c r="K284" s="65"/>
      <c r="L284" s="65"/>
      <c r="M284" s="65"/>
      <c r="N284" s="65"/>
    </row>
    <row r="285" spans="1:14">
      <c r="A285" s="65"/>
      <c r="B285" s="65"/>
      <c r="C285" s="65"/>
      <c r="D285" s="65"/>
      <c r="E285" s="65"/>
      <c r="F285" s="65"/>
      <c r="G285" s="65"/>
      <c r="H285" s="65"/>
      <c r="I285" s="65"/>
      <c r="J285" s="65"/>
      <c r="K285" s="65"/>
      <c r="L285" s="65"/>
      <c r="M285" s="65"/>
      <c r="N285" s="65"/>
    </row>
    <row r="286" spans="1:14">
      <c r="A286" s="65"/>
      <c r="B286" s="65"/>
      <c r="C286" s="65"/>
      <c r="D286" s="65"/>
      <c r="E286" s="65"/>
      <c r="F286" s="65"/>
      <c r="G286" s="65"/>
      <c r="H286" s="65"/>
      <c r="I286" s="65"/>
      <c r="J286" s="65"/>
      <c r="K286" s="65"/>
      <c r="L286" s="65"/>
      <c r="M286" s="65"/>
      <c r="N286" s="65"/>
    </row>
    <row r="287" spans="1:14">
      <c r="A287" s="65"/>
      <c r="B287" s="65"/>
      <c r="C287" s="65"/>
      <c r="D287" s="65"/>
      <c r="E287" s="65"/>
      <c r="F287" s="65"/>
      <c r="G287" s="65"/>
      <c r="H287" s="65"/>
      <c r="I287" s="65"/>
      <c r="J287" s="65"/>
      <c r="K287" s="65"/>
      <c r="L287" s="65"/>
      <c r="M287" s="65"/>
      <c r="N287" s="65"/>
    </row>
    <row r="288" spans="1:14">
      <c r="A288" s="65"/>
      <c r="B288" s="65"/>
      <c r="C288" s="65"/>
      <c r="D288" s="65"/>
      <c r="E288" s="65"/>
      <c r="F288" s="65"/>
      <c r="G288" s="65"/>
      <c r="H288" s="65"/>
      <c r="I288" s="65"/>
      <c r="J288" s="65"/>
      <c r="K288" s="65"/>
      <c r="L288" s="65"/>
      <c r="M288" s="65"/>
      <c r="N288" s="65"/>
    </row>
    <row r="289" spans="1:14">
      <c r="A289" s="65"/>
      <c r="B289" s="65"/>
      <c r="C289" s="65"/>
      <c r="D289" s="65"/>
      <c r="E289" s="65"/>
      <c r="F289" s="65"/>
      <c r="G289" s="65"/>
      <c r="H289" s="65"/>
      <c r="I289" s="65"/>
      <c r="J289" s="65"/>
      <c r="K289" s="65"/>
      <c r="L289" s="65"/>
      <c r="M289" s="65"/>
      <c r="N289" s="65"/>
    </row>
    <row r="290" spans="1:14">
      <c r="A290" s="65"/>
      <c r="B290" s="65"/>
      <c r="C290" s="65"/>
      <c r="D290" s="65"/>
      <c r="E290" s="65"/>
      <c r="F290" s="65"/>
      <c r="G290" s="65"/>
      <c r="H290" s="65"/>
      <c r="I290" s="65"/>
      <c r="J290" s="65"/>
      <c r="K290" s="65"/>
      <c r="L290" s="65"/>
      <c r="M290" s="65"/>
      <c r="N290" s="65"/>
    </row>
    <row r="291" spans="1:14">
      <c r="A291" s="65"/>
      <c r="B291" s="65"/>
      <c r="C291" s="65"/>
      <c r="D291" s="65"/>
      <c r="E291" s="65"/>
      <c r="F291" s="65"/>
      <c r="G291" s="65"/>
      <c r="H291" s="65"/>
      <c r="I291" s="65"/>
      <c r="J291" s="65"/>
      <c r="K291" s="65"/>
      <c r="L291" s="65"/>
      <c r="M291" s="65"/>
      <c r="N291" s="65"/>
    </row>
    <row r="292" spans="1:14">
      <c r="A292" s="65"/>
      <c r="B292" s="65"/>
      <c r="C292" s="65"/>
      <c r="D292" s="65"/>
      <c r="E292" s="65"/>
      <c r="F292" s="65"/>
      <c r="G292" s="65"/>
      <c r="H292" s="65"/>
      <c r="I292" s="65"/>
      <c r="J292" s="65"/>
      <c r="K292" s="65"/>
      <c r="L292" s="65"/>
      <c r="M292" s="65"/>
      <c r="N292" s="65"/>
    </row>
    <row r="293" spans="1:14">
      <c r="A293" s="65"/>
      <c r="B293" s="65"/>
      <c r="C293" s="65"/>
      <c r="D293" s="65"/>
      <c r="E293" s="65"/>
      <c r="F293" s="65"/>
      <c r="G293" s="65"/>
      <c r="H293" s="65"/>
      <c r="I293" s="65"/>
      <c r="J293" s="65"/>
      <c r="K293" s="65"/>
      <c r="L293" s="65"/>
      <c r="M293" s="65"/>
      <c r="N293" s="65"/>
    </row>
    <row r="294" spans="1:14">
      <c r="A294" s="65"/>
      <c r="B294" s="65"/>
      <c r="C294" s="65"/>
      <c r="D294" s="65"/>
      <c r="E294" s="65"/>
      <c r="F294" s="65"/>
      <c r="G294" s="65"/>
      <c r="H294" s="65"/>
      <c r="I294" s="65"/>
      <c r="J294" s="65"/>
      <c r="K294" s="65"/>
      <c r="L294" s="65"/>
      <c r="M294" s="65"/>
      <c r="N294" s="65"/>
    </row>
    <row r="295" spans="1:14">
      <c r="A295" s="65"/>
      <c r="B295" s="65"/>
      <c r="C295" s="65"/>
      <c r="D295" s="65"/>
      <c r="E295" s="65"/>
      <c r="F295" s="65"/>
      <c r="G295" s="65"/>
      <c r="H295" s="65"/>
      <c r="I295" s="65"/>
      <c r="J295" s="65"/>
      <c r="K295" s="65"/>
      <c r="L295" s="65"/>
      <c r="M295" s="65"/>
      <c r="N295" s="65"/>
    </row>
    <row r="296" spans="1:14">
      <c r="A296" s="65"/>
      <c r="B296" s="65"/>
      <c r="C296" s="65"/>
      <c r="D296" s="65"/>
      <c r="E296" s="65"/>
      <c r="F296" s="65"/>
      <c r="G296" s="65"/>
      <c r="H296" s="65"/>
      <c r="I296" s="65"/>
      <c r="J296" s="65"/>
      <c r="K296" s="65"/>
      <c r="L296" s="65"/>
      <c r="M296" s="65"/>
      <c r="N296" s="65"/>
    </row>
    <row r="297" spans="1:14">
      <c r="A297" s="65"/>
      <c r="B297" s="65"/>
      <c r="C297" s="65"/>
      <c r="D297" s="65"/>
      <c r="E297" s="65"/>
      <c r="F297" s="65"/>
      <c r="G297" s="65"/>
      <c r="H297" s="65"/>
      <c r="I297" s="65"/>
      <c r="J297" s="65"/>
      <c r="K297" s="65"/>
      <c r="L297" s="65"/>
      <c r="M297" s="65"/>
      <c r="N297" s="65"/>
    </row>
    <row r="298" spans="1:14">
      <c r="A298" s="65"/>
      <c r="B298" s="65"/>
      <c r="C298" s="65"/>
      <c r="D298" s="65"/>
      <c r="E298" s="65"/>
      <c r="F298" s="65"/>
      <c r="G298" s="65"/>
      <c r="H298" s="65"/>
      <c r="I298" s="65"/>
      <c r="J298" s="65"/>
      <c r="K298" s="65"/>
      <c r="L298" s="65"/>
      <c r="M298" s="65"/>
      <c r="N298" s="65"/>
    </row>
    <row r="299" spans="1:14">
      <c r="A299" s="65"/>
      <c r="B299" s="65"/>
      <c r="C299" s="65"/>
      <c r="D299" s="65"/>
      <c r="E299" s="65"/>
      <c r="F299" s="65"/>
      <c r="G299" s="65"/>
      <c r="H299" s="65"/>
      <c r="I299" s="65"/>
      <c r="J299" s="65"/>
      <c r="K299" s="65"/>
      <c r="L299" s="65"/>
      <c r="M299" s="65"/>
      <c r="N299" s="65"/>
    </row>
    <row r="300" spans="1:14">
      <c r="A300" s="65"/>
      <c r="B300" s="65"/>
      <c r="C300" s="65"/>
      <c r="D300" s="65"/>
      <c r="E300" s="65"/>
      <c r="F300" s="65"/>
      <c r="G300" s="65"/>
      <c r="H300" s="65"/>
      <c r="I300" s="65"/>
      <c r="J300" s="65"/>
      <c r="K300" s="65"/>
      <c r="L300" s="65"/>
      <c r="M300" s="65"/>
      <c r="N300" s="65"/>
    </row>
    <row r="301" spans="1:14">
      <c r="A301" s="65"/>
      <c r="B301" s="65"/>
      <c r="C301" s="65"/>
      <c r="D301" s="65"/>
      <c r="E301" s="65"/>
      <c r="F301" s="65"/>
      <c r="G301" s="65"/>
      <c r="H301" s="65"/>
      <c r="I301" s="65"/>
      <c r="J301" s="65"/>
      <c r="K301" s="65"/>
      <c r="L301" s="65"/>
      <c r="M301" s="65"/>
      <c r="N301" s="65"/>
    </row>
    <row r="302" spans="1:14">
      <c r="A302" s="65"/>
      <c r="B302" s="65"/>
      <c r="C302" s="65"/>
      <c r="D302" s="65"/>
      <c r="E302" s="65"/>
      <c r="F302" s="65"/>
      <c r="G302" s="65"/>
      <c r="H302" s="65"/>
      <c r="I302" s="65"/>
      <c r="J302" s="65"/>
      <c r="K302" s="65"/>
      <c r="L302" s="65"/>
      <c r="M302" s="65"/>
      <c r="N302" s="65"/>
    </row>
    <row r="303" spans="1:14">
      <c r="A303" s="65"/>
      <c r="B303" s="65"/>
      <c r="C303" s="65"/>
      <c r="D303" s="65"/>
      <c r="E303" s="65"/>
      <c r="F303" s="65"/>
      <c r="G303" s="65"/>
      <c r="H303" s="65"/>
      <c r="I303" s="65"/>
      <c r="J303" s="65"/>
      <c r="K303" s="65"/>
      <c r="L303" s="65"/>
      <c r="M303" s="65"/>
      <c r="N303" s="65"/>
    </row>
    <row r="304" spans="1:14">
      <c r="A304" s="65"/>
      <c r="B304" s="65"/>
      <c r="C304" s="65"/>
      <c r="D304" s="65"/>
      <c r="E304" s="65"/>
      <c r="F304" s="65"/>
      <c r="G304" s="65"/>
      <c r="H304" s="65"/>
      <c r="I304" s="65"/>
      <c r="J304" s="65"/>
      <c r="K304" s="65"/>
      <c r="L304" s="65"/>
      <c r="M304" s="65"/>
      <c r="N304" s="65"/>
    </row>
    <row r="305" spans="1:14">
      <c r="A305" s="65"/>
      <c r="B305" s="65"/>
      <c r="C305" s="65"/>
      <c r="D305" s="65"/>
      <c r="E305" s="65"/>
      <c r="F305" s="65"/>
      <c r="G305" s="65"/>
      <c r="H305" s="65"/>
      <c r="I305" s="65"/>
      <c r="J305" s="65"/>
      <c r="K305" s="65"/>
      <c r="L305" s="65"/>
      <c r="M305" s="65"/>
      <c r="N305" s="65"/>
    </row>
    <row r="306" spans="1:14">
      <c r="A306" s="65"/>
      <c r="B306" s="65"/>
      <c r="C306" s="65"/>
      <c r="D306" s="65"/>
      <c r="E306" s="65"/>
      <c r="F306" s="65"/>
      <c r="G306" s="65"/>
      <c r="H306" s="65"/>
      <c r="I306" s="65"/>
      <c r="J306" s="65"/>
      <c r="K306" s="65"/>
      <c r="L306" s="65"/>
      <c r="M306" s="65"/>
      <c r="N306" s="65"/>
    </row>
    <row r="307" spans="1:14">
      <c r="A307" s="65"/>
      <c r="B307" s="65"/>
      <c r="C307" s="65"/>
      <c r="D307" s="65"/>
      <c r="E307" s="65"/>
      <c r="F307" s="65"/>
      <c r="G307" s="65"/>
      <c r="H307" s="65"/>
      <c r="I307" s="65"/>
      <c r="J307" s="65"/>
      <c r="K307" s="65"/>
      <c r="L307" s="65"/>
      <c r="M307" s="65"/>
      <c r="N307" s="65"/>
    </row>
    <row r="308" spans="1:14">
      <c r="A308" s="65"/>
      <c r="B308" s="65"/>
      <c r="C308" s="65"/>
      <c r="D308" s="65"/>
      <c r="E308" s="65"/>
      <c r="F308" s="65"/>
      <c r="G308" s="65"/>
      <c r="H308" s="65"/>
      <c r="I308" s="65"/>
      <c r="J308" s="65"/>
      <c r="K308" s="65"/>
      <c r="L308" s="65"/>
      <c r="M308" s="65"/>
      <c r="N308" s="65"/>
    </row>
    <row r="309" spans="1:14">
      <c r="A309" s="65"/>
      <c r="B309" s="65"/>
      <c r="C309" s="65"/>
      <c r="D309" s="65"/>
      <c r="E309" s="65"/>
      <c r="F309" s="65"/>
      <c r="G309" s="65"/>
      <c r="H309" s="65"/>
      <c r="I309" s="65"/>
      <c r="J309" s="65"/>
      <c r="K309" s="65"/>
      <c r="L309" s="65"/>
      <c r="M309" s="65"/>
      <c r="N309" s="65"/>
    </row>
    <row r="310" spans="1:14">
      <c r="A310" s="65"/>
      <c r="B310" s="65"/>
      <c r="C310" s="65"/>
      <c r="D310" s="65"/>
      <c r="E310" s="65"/>
      <c r="F310" s="65"/>
      <c r="G310" s="65"/>
      <c r="H310" s="65"/>
      <c r="I310" s="65"/>
      <c r="J310" s="65"/>
      <c r="K310" s="65"/>
      <c r="L310" s="65"/>
      <c r="M310" s="65"/>
      <c r="N310" s="65"/>
    </row>
    <row r="311" spans="1:14">
      <c r="A311" s="65"/>
      <c r="B311" s="65"/>
      <c r="C311" s="65"/>
      <c r="D311" s="65"/>
      <c r="E311" s="65"/>
      <c r="F311" s="65"/>
      <c r="G311" s="65"/>
      <c r="H311" s="65"/>
      <c r="I311" s="65"/>
      <c r="J311" s="65"/>
      <c r="K311" s="65"/>
      <c r="L311" s="65"/>
      <c r="M311" s="65"/>
      <c r="N311" s="65"/>
    </row>
    <row r="312" spans="1:14">
      <c r="A312" s="65"/>
      <c r="B312" s="65"/>
      <c r="C312" s="65"/>
      <c r="D312" s="65"/>
      <c r="E312" s="65"/>
      <c r="F312" s="65"/>
      <c r="G312" s="65"/>
      <c r="H312" s="65"/>
      <c r="I312" s="65"/>
      <c r="J312" s="65"/>
      <c r="K312" s="65"/>
      <c r="L312" s="65"/>
      <c r="M312" s="65"/>
      <c r="N312" s="65"/>
    </row>
    <row r="313" spans="1:14">
      <c r="A313" s="65"/>
      <c r="B313" s="65"/>
      <c r="C313" s="65"/>
      <c r="D313" s="65"/>
      <c r="E313" s="65"/>
      <c r="F313" s="65"/>
      <c r="G313" s="65"/>
      <c r="H313" s="65"/>
      <c r="I313" s="65"/>
      <c r="J313" s="65"/>
      <c r="K313" s="65"/>
      <c r="L313" s="65"/>
      <c r="M313" s="65"/>
      <c r="N313" s="65"/>
    </row>
    <row r="314" spans="1:14">
      <c r="A314" s="65"/>
      <c r="B314" s="65"/>
      <c r="C314" s="65"/>
      <c r="D314" s="65"/>
      <c r="E314" s="65"/>
      <c r="F314" s="65"/>
      <c r="G314" s="65"/>
      <c r="H314" s="65"/>
      <c r="I314" s="65"/>
      <c r="J314" s="65"/>
      <c r="K314" s="65"/>
      <c r="L314" s="65"/>
      <c r="M314" s="65"/>
      <c r="N314" s="65"/>
    </row>
    <row r="315" spans="1:14">
      <c r="A315" s="65"/>
      <c r="B315" s="65"/>
      <c r="C315" s="65"/>
      <c r="D315" s="65"/>
      <c r="E315" s="65"/>
      <c r="F315" s="65"/>
      <c r="G315" s="65"/>
      <c r="H315" s="65"/>
      <c r="I315" s="65"/>
      <c r="J315" s="65"/>
      <c r="K315" s="65"/>
      <c r="L315" s="65"/>
      <c r="M315" s="65"/>
      <c r="N315" s="65"/>
    </row>
    <row r="316" spans="1:14">
      <c r="A316" s="65"/>
      <c r="B316" s="65"/>
      <c r="C316" s="65"/>
      <c r="D316" s="65"/>
      <c r="E316" s="65"/>
      <c r="F316" s="65"/>
      <c r="G316" s="65"/>
      <c r="H316" s="65"/>
      <c r="I316" s="65"/>
      <c r="J316" s="65"/>
      <c r="K316" s="65"/>
      <c r="L316" s="65"/>
      <c r="M316" s="65"/>
      <c r="N316" s="65"/>
    </row>
    <row r="317" spans="1:14">
      <c r="A317" s="65"/>
      <c r="B317" s="65"/>
      <c r="C317" s="65"/>
      <c r="D317" s="65"/>
      <c r="E317" s="65"/>
      <c r="F317" s="65"/>
      <c r="G317" s="65"/>
      <c r="H317" s="65"/>
      <c r="I317" s="65"/>
      <c r="J317" s="65"/>
      <c r="K317" s="65"/>
      <c r="L317" s="65"/>
      <c r="M317" s="65"/>
      <c r="N317" s="65"/>
    </row>
    <row r="318" spans="1:14">
      <c r="A318" s="65"/>
      <c r="B318" s="65"/>
      <c r="C318" s="65"/>
      <c r="D318" s="65"/>
      <c r="E318" s="65"/>
      <c r="F318" s="65"/>
      <c r="G318" s="65"/>
      <c r="H318" s="65"/>
      <c r="I318" s="65"/>
      <c r="J318" s="65"/>
      <c r="K318" s="65"/>
      <c r="L318" s="65"/>
      <c r="M318" s="65"/>
      <c r="N318" s="65"/>
    </row>
    <row r="319" spans="1:14">
      <c r="A319" s="65"/>
      <c r="B319" s="65"/>
      <c r="C319" s="65"/>
      <c r="D319" s="65"/>
      <c r="E319" s="65"/>
      <c r="F319" s="65"/>
      <c r="G319" s="65"/>
      <c r="H319" s="65"/>
      <c r="I319" s="65"/>
      <c r="J319" s="65"/>
      <c r="K319" s="65"/>
      <c r="L319" s="65"/>
      <c r="M319" s="65"/>
      <c r="N319" s="65"/>
    </row>
    <row r="320" spans="1:14">
      <c r="A320" s="65"/>
      <c r="B320" s="65"/>
      <c r="C320" s="65"/>
      <c r="D320" s="65"/>
      <c r="E320" s="65"/>
      <c r="F320" s="65"/>
      <c r="G320" s="65"/>
      <c r="H320" s="65"/>
      <c r="I320" s="65"/>
      <c r="J320" s="65"/>
      <c r="K320" s="65"/>
      <c r="L320" s="65"/>
      <c r="M320" s="65"/>
      <c r="N320" s="65"/>
    </row>
    <row r="321" spans="1:14">
      <c r="A321" s="65"/>
      <c r="B321" s="65"/>
      <c r="C321" s="65"/>
      <c r="D321" s="65"/>
      <c r="E321" s="65"/>
      <c r="F321" s="65"/>
      <c r="G321" s="65"/>
      <c r="H321" s="65"/>
      <c r="I321" s="65"/>
      <c r="J321" s="65"/>
      <c r="K321" s="65"/>
      <c r="L321" s="65"/>
      <c r="M321" s="65"/>
      <c r="N321" s="65"/>
    </row>
    <row r="322" spans="1:14">
      <c r="A322" s="65"/>
      <c r="B322" s="65"/>
      <c r="C322" s="65"/>
      <c r="D322" s="65"/>
      <c r="E322" s="65"/>
      <c r="F322" s="65"/>
      <c r="G322" s="65"/>
      <c r="H322" s="65"/>
      <c r="I322" s="65"/>
      <c r="J322" s="65"/>
      <c r="K322" s="65"/>
      <c r="L322" s="65"/>
      <c r="M322" s="65"/>
      <c r="N322" s="65"/>
    </row>
    <row r="323" spans="1:14">
      <c r="A323" s="65"/>
      <c r="B323" s="65"/>
      <c r="C323" s="65"/>
      <c r="D323" s="65"/>
      <c r="E323" s="65"/>
      <c r="F323" s="65"/>
      <c r="G323" s="65"/>
      <c r="H323" s="65"/>
      <c r="I323" s="65"/>
      <c r="J323" s="65"/>
      <c r="K323" s="65"/>
      <c r="L323" s="65"/>
      <c r="M323" s="65"/>
      <c r="N323" s="65"/>
    </row>
    <row r="324" spans="1:14">
      <c r="A324" s="65"/>
      <c r="B324" s="65"/>
      <c r="C324" s="65"/>
      <c r="D324" s="65"/>
      <c r="E324" s="65"/>
      <c r="F324" s="65"/>
      <c r="G324" s="65"/>
      <c r="H324" s="65"/>
      <c r="I324" s="65"/>
      <c r="J324" s="65"/>
      <c r="K324" s="65"/>
      <c r="L324" s="65"/>
      <c r="M324" s="65"/>
      <c r="N324" s="65"/>
    </row>
    <row r="325" spans="1:14">
      <c r="A325" s="65"/>
      <c r="B325" s="65"/>
      <c r="C325" s="65"/>
      <c r="D325" s="65"/>
      <c r="E325" s="65"/>
      <c r="F325" s="65"/>
      <c r="G325" s="65"/>
      <c r="H325" s="65"/>
      <c r="I325" s="65"/>
      <c r="J325" s="65"/>
      <c r="K325" s="65"/>
      <c r="L325" s="65"/>
      <c r="M325" s="65"/>
      <c r="N325" s="65"/>
    </row>
    <row r="326" spans="1:14">
      <c r="A326" s="65"/>
      <c r="B326" s="65"/>
      <c r="C326" s="65"/>
      <c r="D326" s="65"/>
      <c r="E326" s="65"/>
      <c r="F326" s="65"/>
      <c r="G326" s="65"/>
      <c r="H326" s="65"/>
      <c r="I326" s="65"/>
      <c r="J326" s="65"/>
      <c r="K326" s="65"/>
      <c r="L326" s="65"/>
      <c r="M326" s="65"/>
      <c r="N326" s="65"/>
    </row>
    <row r="327" spans="1:14">
      <c r="A327" s="65"/>
      <c r="B327" s="65"/>
      <c r="C327" s="65"/>
      <c r="D327" s="65"/>
      <c r="E327" s="65"/>
      <c r="F327" s="65"/>
      <c r="G327" s="65"/>
      <c r="H327" s="65"/>
      <c r="I327" s="65"/>
      <c r="J327" s="65"/>
      <c r="K327" s="65"/>
      <c r="L327" s="65"/>
      <c r="M327" s="65"/>
      <c r="N327" s="65"/>
    </row>
    <row r="328" spans="1:14">
      <c r="A328" s="65"/>
      <c r="B328" s="65"/>
      <c r="C328" s="65"/>
      <c r="D328" s="65"/>
      <c r="E328" s="65"/>
      <c r="F328" s="65"/>
      <c r="G328" s="65"/>
      <c r="H328" s="65"/>
      <c r="I328" s="65"/>
      <c r="J328" s="65"/>
      <c r="K328" s="65"/>
      <c r="L328" s="65"/>
      <c r="M328" s="65"/>
      <c r="N328" s="65"/>
    </row>
    <row r="329" spans="1:14">
      <c r="A329" s="65"/>
      <c r="B329" s="65"/>
      <c r="C329" s="65"/>
      <c r="D329" s="65"/>
      <c r="E329" s="65"/>
      <c r="F329" s="65"/>
      <c r="G329" s="65"/>
      <c r="H329" s="65"/>
      <c r="I329" s="65"/>
      <c r="J329" s="65"/>
      <c r="K329" s="65"/>
      <c r="L329" s="65"/>
      <c r="M329" s="65"/>
      <c r="N329" s="65"/>
    </row>
    <row r="330" spans="1:14">
      <c r="A330" s="65"/>
      <c r="B330" s="65"/>
      <c r="C330" s="65"/>
      <c r="D330" s="65"/>
      <c r="E330" s="65"/>
      <c r="F330" s="65"/>
      <c r="G330" s="65"/>
      <c r="H330" s="65"/>
      <c r="I330" s="65"/>
      <c r="J330" s="65"/>
      <c r="K330" s="65"/>
      <c r="L330" s="65"/>
      <c r="M330" s="65"/>
      <c r="N330" s="65"/>
    </row>
    <row r="331" spans="1:14">
      <c r="A331" s="65"/>
      <c r="B331" s="65"/>
      <c r="C331" s="65"/>
      <c r="D331" s="65"/>
      <c r="E331" s="65"/>
      <c r="F331" s="65"/>
      <c r="G331" s="65"/>
      <c r="H331" s="65"/>
      <c r="I331" s="65"/>
      <c r="J331" s="65"/>
      <c r="K331" s="65"/>
      <c r="L331" s="65"/>
      <c r="M331" s="65"/>
      <c r="N331" s="65"/>
    </row>
    <row r="332" spans="1:14">
      <c r="A332" s="65"/>
      <c r="B332" s="65"/>
      <c r="C332" s="65"/>
      <c r="D332" s="65"/>
      <c r="E332" s="65"/>
      <c r="F332" s="65"/>
      <c r="G332" s="65"/>
      <c r="H332" s="65"/>
      <c r="I332" s="65"/>
      <c r="J332" s="65"/>
      <c r="K332" s="65"/>
      <c r="L332" s="65"/>
      <c r="M332" s="65"/>
      <c r="N332" s="65"/>
    </row>
    <row r="333" spans="1:14">
      <c r="A333" s="65"/>
      <c r="B333" s="65"/>
      <c r="C333" s="65"/>
      <c r="D333" s="65"/>
      <c r="E333" s="65"/>
      <c r="F333" s="65"/>
      <c r="G333" s="65"/>
      <c r="H333" s="65"/>
      <c r="I333" s="65"/>
      <c r="J333" s="65"/>
      <c r="K333" s="65"/>
      <c r="L333" s="65"/>
      <c r="M333" s="65"/>
      <c r="N333" s="65"/>
    </row>
    <row r="334" spans="1:14">
      <c r="A334" s="65"/>
      <c r="B334" s="65"/>
      <c r="C334" s="65"/>
      <c r="D334" s="65"/>
      <c r="E334" s="65"/>
      <c r="F334" s="65"/>
      <c r="G334" s="65"/>
      <c r="H334" s="65"/>
      <c r="I334" s="65"/>
      <c r="J334" s="65"/>
      <c r="K334" s="65"/>
      <c r="L334" s="65"/>
      <c r="M334" s="65"/>
      <c r="N334" s="65"/>
    </row>
    <row r="335" spans="1:14">
      <c r="A335" s="65"/>
      <c r="B335" s="65"/>
      <c r="C335" s="65"/>
      <c r="D335" s="65"/>
      <c r="E335" s="65"/>
      <c r="F335" s="65"/>
      <c r="G335" s="65"/>
      <c r="H335" s="65"/>
      <c r="I335" s="65"/>
      <c r="J335" s="65"/>
      <c r="K335" s="65"/>
      <c r="L335" s="65"/>
      <c r="M335" s="65"/>
      <c r="N335" s="65"/>
    </row>
    <row r="336" spans="1:14">
      <c r="A336" s="65"/>
      <c r="B336" s="65"/>
      <c r="C336" s="65"/>
      <c r="D336" s="65"/>
      <c r="E336" s="65"/>
      <c r="F336" s="65"/>
      <c r="G336" s="65"/>
      <c r="H336" s="65"/>
      <c r="I336" s="65"/>
      <c r="J336" s="65"/>
      <c r="K336" s="65"/>
      <c r="L336" s="65"/>
      <c r="M336" s="65"/>
      <c r="N336" s="65"/>
    </row>
    <row r="337" spans="1:14">
      <c r="A337" s="65"/>
      <c r="B337" s="65"/>
      <c r="C337" s="65"/>
      <c r="D337" s="65"/>
      <c r="E337" s="65"/>
      <c r="F337" s="65"/>
      <c r="G337" s="65"/>
      <c r="H337" s="65"/>
      <c r="I337" s="65"/>
      <c r="J337" s="65"/>
      <c r="K337" s="65"/>
      <c r="L337" s="65"/>
      <c r="M337" s="65"/>
      <c r="N337" s="65"/>
    </row>
    <row r="338" spans="1:14">
      <c r="A338" s="65"/>
      <c r="B338" s="65"/>
      <c r="C338" s="65"/>
      <c r="D338" s="65"/>
      <c r="E338" s="65"/>
      <c r="F338" s="65"/>
      <c r="G338" s="65"/>
      <c r="H338" s="65"/>
      <c r="I338" s="65"/>
      <c r="J338" s="65"/>
      <c r="K338" s="65"/>
      <c r="L338" s="65"/>
      <c r="M338" s="65"/>
      <c r="N338" s="65"/>
    </row>
    <row r="339" spans="1:14">
      <c r="A339" s="65"/>
      <c r="B339" s="65"/>
      <c r="C339" s="65"/>
      <c r="D339" s="65"/>
      <c r="E339" s="65"/>
      <c r="F339" s="65"/>
      <c r="G339" s="65"/>
      <c r="H339" s="65"/>
      <c r="I339" s="65"/>
      <c r="J339" s="65"/>
      <c r="K339" s="65"/>
      <c r="L339" s="65"/>
      <c r="M339" s="65"/>
      <c r="N339" s="65"/>
    </row>
    <row r="340" spans="1:14">
      <c r="A340" s="65"/>
      <c r="B340" s="65"/>
      <c r="C340" s="65"/>
      <c r="D340" s="65"/>
      <c r="E340" s="65"/>
      <c r="F340" s="65"/>
      <c r="G340" s="65"/>
      <c r="H340" s="65"/>
      <c r="I340" s="65"/>
      <c r="J340" s="65"/>
      <c r="K340" s="65"/>
      <c r="L340" s="65"/>
      <c r="M340" s="65"/>
      <c r="N340" s="65"/>
    </row>
    <row r="341" spans="1:14">
      <c r="A341" s="65"/>
      <c r="B341" s="65"/>
      <c r="C341" s="65"/>
      <c r="D341" s="65"/>
      <c r="E341" s="65"/>
      <c r="F341" s="65"/>
      <c r="G341" s="65"/>
      <c r="H341" s="65"/>
      <c r="I341" s="65"/>
      <c r="J341" s="65"/>
      <c r="K341" s="65"/>
      <c r="L341" s="65"/>
      <c r="M341" s="65"/>
      <c r="N341" s="65"/>
    </row>
    <row r="342" spans="1:14">
      <c r="A342" s="65"/>
      <c r="B342" s="65"/>
      <c r="C342" s="65"/>
      <c r="D342" s="65"/>
      <c r="E342" s="65"/>
      <c r="F342" s="65"/>
      <c r="G342" s="65"/>
      <c r="H342" s="65"/>
      <c r="I342" s="65"/>
      <c r="J342" s="65"/>
      <c r="K342" s="65"/>
      <c r="L342" s="65"/>
      <c r="M342" s="65"/>
      <c r="N342" s="65"/>
    </row>
    <row r="343" spans="1:14">
      <c r="A343" s="65"/>
      <c r="B343" s="65"/>
      <c r="C343" s="65"/>
      <c r="D343" s="65"/>
      <c r="E343" s="65"/>
      <c r="F343" s="65"/>
      <c r="G343" s="65"/>
      <c r="H343" s="65"/>
      <c r="I343" s="65"/>
      <c r="J343" s="65"/>
      <c r="K343" s="65"/>
      <c r="L343" s="65"/>
      <c r="M343" s="65"/>
      <c r="N343" s="65"/>
    </row>
    <row r="344" spans="1:14">
      <c r="A344" s="65"/>
      <c r="B344" s="65"/>
      <c r="C344" s="65"/>
      <c r="D344" s="65"/>
      <c r="E344" s="65"/>
      <c r="F344" s="65"/>
      <c r="G344" s="65"/>
      <c r="H344" s="65"/>
      <c r="I344" s="65"/>
      <c r="J344" s="65"/>
      <c r="K344" s="65"/>
      <c r="L344" s="65"/>
      <c r="M344" s="65"/>
      <c r="N344" s="65"/>
    </row>
    <row r="345" spans="1:14">
      <c r="A345" s="65"/>
      <c r="B345" s="65"/>
      <c r="C345" s="65"/>
      <c r="D345" s="65"/>
      <c r="E345" s="65"/>
      <c r="F345" s="65"/>
      <c r="G345" s="65"/>
      <c r="H345" s="65"/>
      <c r="I345" s="65"/>
      <c r="J345" s="65"/>
      <c r="K345" s="65"/>
      <c r="L345" s="65"/>
      <c r="M345" s="65"/>
      <c r="N345" s="65"/>
    </row>
    <row r="346" spans="1:14">
      <c r="A346" s="65"/>
      <c r="B346" s="65"/>
      <c r="C346" s="65"/>
      <c r="D346" s="65"/>
      <c r="E346" s="65"/>
      <c r="F346" s="65"/>
      <c r="G346" s="65"/>
      <c r="H346" s="65"/>
      <c r="I346" s="65"/>
      <c r="J346" s="65"/>
      <c r="K346" s="65"/>
      <c r="L346" s="65"/>
      <c r="M346" s="65"/>
      <c r="N346" s="65"/>
    </row>
    <row r="347" spans="1:14">
      <c r="A347" s="65"/>
      <c r="B347" s="65"/>
      <c r="C347" s="65"/>
      <c r="D347" s="65"/>
      <c r="E347" s="65"/>
      <c r="F347" s="65"/>
      <c r="G347" s="65"/>
      <c r="H347" s="65"/>
      <c r="I347" s="65"/>
      <c r="J347" s="65"/>
      <c r="K347" s="65"/>
      <c r="L347" s="65"/>
      <c r="M347" s="65"/>
      <c r="N347" s="65"/>
    </row>
    <row r="348" spans="1:14">
      <c r="A348" s="65"/>
      <c r="B348" s="65"/>
      <c r="C348" s="65"/>
      <c r="D348" s="65"/>
      <c r="E348" s="65"/>
      <c r="F348" s="65"/>
      <c r="G348" s="65"/>
      <c r="H348" s="65"/>
      <c r="I348" s="65"/>
      <c r="J348" s="65"/>
      <c r="K348" s="65"/>
      <c r="L348" s="65"/>
      <c r="M348" s="65"/>
      <c r="N348" s="65"/>
    </row>
    <row r="349" spans="1:14">
      <c r="A349" s="65"/>
      <c r="B349" s="65"/>
      <c r="C349" s="65"/>
      <c r="D349" s="65"/>
      <c r="E349" s="65"/>
      <c r="F349" s="65"/>
      <c r="G349" s="65"/>
      <c r="H349" s="65"/>
      <c r="I349" s="65"/>
      <c r="J349" s="65"/>
      <c r="K349" s="65"/>
      <c r="L349" s="65"/>
      <c r="M349" s="65"/>
      <c r="N349" s="65"/>
    </row>
    <row r="350" spans="1:14">
      <c r="A350" s="65"/>
      <c r="B350" s="65"/>
      <c r="C350" s="65"/>
      <c r="D350" s="65"/>
      <c r="E350" s="65"/>
      <c r="F350" s="65"/>
      <c r="G350" s="65"/>
      <c r="H350" s="65"/>
      <c r="I350" s="65"/>
      <c r="J350" s="65"/>
      <c r="K350" s="65"/>
      <c r="L350" s="65"/>
      <c r="M350" s="65"/>
      <c r="N350" s="65"/>
    </row>
    <row r="351" spans="1:14">
      <c r="A351" s="65"/>
      <c r="B351" s="65"/>
      <c r="C351" s="65"/>
      <c r="D351" s="65"/>
      <c r="E351" s="65"/>
      <c r="F351" s="65"/>
      <c r="G351" s="65"/>
      <c r="H351" s="65"/>
      <c r="I351" s="65"/>
      <c r="J351" s="65"/>
      <c r="K351" s="65"/>
      <c r="L351" s="65"/>
      <c r="M351" s="65"/>
      <c r="N351" s="65"/>
    </row>
    <row r="352" spans="1:14">
      <c r="A352" s="65"/>
      <c r="B352" s="65"/>
      <c r="C352" s="65"/>
      <c r="D352" s="65"/>
      <c r="E352" s="65"/>
      <c r="F352" s="65"/>
      <c r="G352" s="65"/>
      <c r="H352" s="65"/>
      <c r="I352" s="65"/>
      <c r="J352" s="65"/>
      <c r="K352" s="65"/>
      <c r="L352" s="65"/>
      <c r="M352" s="65"/>
      <c r="N352" s="65"/>
    </row>
    <row r="353" spans="1:14">
      <c r="A353" s="65"/>
      <c r="B353" s="65"/>
      <c r="C353" s="65"/>
      <c r="D353" s="65"/>
      <c r="E353" s="65"/>
      <c r="F353" s="65"/>
      <c r="G353" s="65"/>
      <c r="H353" s="65"/>
      <c r="I353" s="65"/>
      <c r="J353" s="65"/>
      <c r="K353" s="65"/>
      <c r="L353" s="65"/>
      <c r="M353" s="65"/>
      <c r="N353" s="65"/>
    </row>
    <row r="354" spans="1:14">
      <c r="A354" s="65"/>
      <c r="B354" s="65"/>
      <c r="C354" s="65"/>
      <c r="D354" s="65"/>
      <c r="E354" s="65"/>
      <c r="F354" s="65"/>
      <c r="G354" s="65"/>
      <c r="H354" s="65"/>
      <c r="I354" s="65"/>
      <c r="J354" s="65"/>
      <c r="K354" s="65"/>
      <c r="L354" s="65"/>
      <c r="M354" s="65"/>
      <c r="N354" s="65"/>
    </row>
    <row r="355" spans="1:14">
      <c r="A355" s="65"/>
      <c r="B355" s="65"/>
      <c r="C355" s="65"/>
      <c r="D355" s="65"/>
      <c r="E355" s="65"/>
      <c r="F355" s="65"/>
      <c r="G355" s="65"/>
      <c r="H355" s="65"/>
      <c r="I355" s="65"/>
      <c r="J355" s="65"/>
      <c r="K355" s="65"/>
      <c r="L355" s="65"/>
      <c r="M355" s="65"/>
      <c r="N355" s="65"/>
    </row>
    <row r="356" spans="1:14">
      <c r="A356" s="65"/>
      <c r="B356" s="65"/>
      <c r="C356" s="65"/>
      <c r="D356" s="65"/>
      <c r="E356" s="65"/>
      <c r="F356" s="65"/>
      <c r="G356" s="65"/>
      <c r="H356" s="65"/>
      <c r="I356" s="65"/>
      <c r="J356" s="65"/>
      <c r="K356" s="65"/>
      <c r="L356" s="65"/>
      <c r="M356" s="65"/>
      <c r="N356" s="65"/>
    </row>
    <row r="357" spans="1:14">
      <c r="A357" s="65"/>
      <c r="B357" s="65"/>
      <c r="C357" s="65"/>
      <c r="D357" s="65"/>
      <c r="E357" s="65"/>
      <c r="F357" s="65"/>
      <c r="G357" s="65"/>
      <c r="H357" s="65"/>
      <c r="I357" s="65"/>
      <c r="J357" s="65"/>
      <c r="K357" s="65"/>
      <c r="L357" s="65"/>
      <c r="M357" s="65"/>
      <c r="N357" s="65"/>
    </row>
    <row r="358" spans="1:14">
      <c r="A358" s="65"/>
      <c r="B358" s="65"/>
      <c r="C358" s="65"/>
      <c r="D358" s="65"/>
      <c r="E358" s="65"/>
      <c r="F358" s="65"/>
      <c r="G358" s="65"/>
      <c r="H358" s="65"/>
      <c r="I358" s="65"/>
      <c r="J358" s="65"/>
      <c r="K358" s="65"/>
      <c r="L358" s="65"/>
      <c r="M358" s="65"/>
      <c r="N358" s="65"/>
    </row>
    <row r="359" spans="1:14">
      <c r="A359" s="65"/>
      <c r="B359" s="65"/>
      <c r="C359" s="65"/>
      <c r="D359" s="65"/>
      <c r="E359" s="65"/>
      <c r="F359" s="65"/>
      <c r="G359" s="65"/>
      <c r="H359" s="65"/>
      <c r="I359" s="65"/>
      <c r="J359" s="65"/>
      <c r="K359" s="65"/>
      <c r="L359" s="65"/>
      <c r="M359" s="65"/>
      <c r="N359" s="65"/>
    </row>
    <row r="360" spans="1:14">
      <c r="A360" s="65"/>
      <c r="B360" s="65"/>
      <c r="C360" s="65"/>
      <c r="D360" s="65"/>
      <c r="E360" s="65"/>
      <c r="F360" s="65"/>
      <c r="G360" s="65"/>
      <c r="H360" s="65"/>
      <c r="I360" s="65"/>
      <c r="J360" s="65"/>
      <c r="K360" s="65"/>
      <c r="L360" s="65"/>
      <c r="M360" s="65"/>
      <c r="N360" s="65"/>
    </row>
    <row r="361" spans="1:14">
      <c r="A361" s="65"/>
      <c r="B361" s="65"/>
      <c r="C361" s="65"/>
      <c r="D361" s="65"/>
      <c r="E361" s="65"/>
      <c r="F361" s="65"/>
      <c r="G361" s="65"/>
      <c r="H361" s="65"/>
      <c r="I361" s="65"/>
      <c r="J361" s="65"/>
      <c r="K361" s="65"/>
      <c r="L361" s="65"/>
      <c r="M361" s="65"/>
      <c r="N361" s="65"/>
    </row>
    <row r="362" spans="1:14">
      <c r="A362" s="65"/>
      <c r="B362" s="65"/>
      <c r="C362" s="65"/>
      <c r="D362" s="65"/>
      <c r="E362" s="65"/>
      <c r="F362" s="65"/>
      <c r="G362" s="65"/>
      <c r="H362" s="65"/>
      <c r="I362" s="65"/>
      <c r="J362" s="65"/>
      <c r="K362" s="65"/>
      <c r="L362" s="65"/>
      <c r="M362" s="65"/>
      <c r="N362" s="65"/>
    </row>
    <row r="363" spans="1:14">
      <c r="A363" s="65"/>
      <c r="B363" s="65"/>
      <c r="C363" s="65"/>
      <c r="D363" s="65"/>
      <c r="E363" s="65"/>
      <c r="F363" s="65"/>
      <c r="G363" s="65"/>
      <c r="H363" s="65"/>
      <c r="I363" s="65"/>
      <c r="J363" s="65"/>
      <c r="K363" s="65"/>
      <c r="L363" s="65"/>
      <c r="M363" s="65"/>
      <c r="N363" s="65"/>
    </row>
    <row r="364" spans="1:14">
      <c r="A364" s="65"/>
      <c r="B364" s="65"/>
      <c r="C364" s="65"/>
      <c r="D364" s="65"/>
      <c r="E364" s="65"/>
      <c r="F364" s="65"/>
      <c r="G364" s="65"/>
      <c r="H364" s="65"/>
      <c r="I364" s="65"/>
      <c r="J364" s="65"/>
      <c r="K364" s="65"/>
      <c r="L364" s="65"/>
      <c r="M364" s="65"/>
      <c r="N364" s="65"/>
    </row>
    <row r="365" spans="1:14">
      <c r="A365" s="65"/>
      <c r="B365" s="65"/>
      <c r="C365" s="65"/>
      <c r="D365" s="65"/>
      <c r="E365" s="65"/>
      <c r="F365" s="65"/>
      <c r="G365" s="65"/>
      <c r="H365" s="65"/>
      <c r="I365" s="65"/>
      <c r="J365" s="65"/>
      <c r="K365" s="65"/>
      <c r="L365" s="65"/>
      <c r="M365" s="65"/>
      <c r="N365" s="65"/>
    </row>
    <row r="366" spans="1:14">
      <c r="A366" s="65"/>
      <c r="B366" s="65"/>
      <c r="C366" s="65"/>
      <c r="D366" s="65"/>
      <c r="E366" s="65"/>
      <c r="F366" s="65"/>
      <c r="G366" s="65"/>
      <c r="H366" s="65"/>
      <c r="I366" s="65"/>
      <c r="J366" s="65"/>
      <c r="K366" s="65"/>
      <c r="L366" s="65"/>
      <c r="M366" s="65"/>
      <c r="N366" s="65"/>
    </row>
    <row r="367" spans="1:14">
      <c r="A367" s="65"/>
      <c r="B367" s="65"/>
      <c r="C367" s="65"/>
      <c r="D367" s="65"/>
      <c r="E367" s="65"/>
      <c r="F367" s="65"/>
      <c r="G367" s="65"/>
      <c r="H367" s="65"/>
      <c r="I367" s="65"/>
      <c r="J367" s="65"/>
      <c r="K367" s="65"/>
      <c r="L367" s="65"/>
      <c r="M367" s="65"/>
      <c r="N367" s="65"/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V619"/>
  <sheetViews>
    <sheetView topLeftCell="A286" zoomScale="90" zoomScaleNormal="90" workbookViewId="0">
      <selection activeCell="A262" sqref="A262"/>
    </sheetView>
  </sheetViews>
  <sheetFormatPr baseColWidth="10" defaultColWidth="9.140625" defaultRowHeight="15"/>
  <cols>
    <col min="1" max="1" width="10.42578125"/>
    <col min="2" max="2" width="7.140625" customWidth="1"/>
    <col min="3" max="3" width="7.42578125" hidden="1" customWidth="1"/>
    <col min="4" max="4" width="28" customWidth="1"/>
    <col min="5" max="5" width="13.85546875"/>
    <col min="6" max="6" width="8.85546875" customWidth="1"/>
    <col min="7" max="7" width="17.5703125" customWidth="1"/>
    <col min="8" max="8" width="10.85546875" bestFit="1" customWidth="1"/>
    <col min="9" max="9" width="5.5703125" customWidth="1"/>
    <col min="10" max="10" width="5.85546875" hidden="1" customWidth="1"/>
    <col min="11" max="11" width="13.140625" customWidth="1"/>
    <col min="12" max="1026" width="10.42578125"/>
  </cols>
  <sheetData>
    <row r="1" spans="1:19">
      <c r="A1" s="1" t="s">
        <v>0</v>
      </c>
      <c r="B1" s="2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</row>
    <row r="2" spans="1:19">
      <c r="A2" s="4">
        <v>300</v>
      </c>
      <c r="B2" s="5" t="str">
        <f t="shared" ref="B2:B25" si="0">CONCATENATE(C2,F2)</f>
        <v>MG</v>
      </c>
      <c r="C2" s="5" t="str">
        <f t="shared" ref="C2:C24" si="1">VLOOKUP(I2,$N$2:$O$7,2)</f>
        <v>M</v>
      </c>
      <c r="D2" s="5" t="s">
        <v>9</v>
      </c>
      <c r="E2" s="5" t="s">
        <v>98</v>
      </c>
      <c r="F2" s="5" t="s">
        <v>10</v>
      </c>
      <c r="G2" s="6">
        <v>38659</v>
      </c>
      <c r="H2" s="156" t="s">
        <v>11</v>
      </c>
      <c r="I2" s="5">
        <f t="shared" ref="I2" si="2">YEAR(G2)</f>
        <v>2005</v>
      </c>
      <c r="J2" s="5" t="str">
        <f t="shared" ref="J2" si="3">CONCATENATE(C2,F2)</f>
        <v>MG</v>
      </c>
      <c r="K2" s="7"/>
      <c r="M2" s="7"/>
      <c r="N2" s="5">
        <v>2003</v>
      </c>
      <c r="O2" s="5" t="s">
        <v>12</v>
      </c>
      <c r="P2" s="7"/>
      <c r="Q2" s="7"/>
      <c r="R2" s="7"/>
      <c r="S2" s="7"/>
    </row>
    <row r="3" spans="1:19">
      <c r="A3" s="4">
        <v>301</v>
      </c>
      <c r="B3" s="5" t="str">
        <f t="shared" si="0"/>
        <v>CF</v>
      </c>
      <c r="C3" s="5" t="str">
        <f t="shared" si="1"/>
        <v>C</v>
      </c>
      <c r="D3" s="5" t="s">
        <v>15</v>
      </c>
      <c r="E3" s="5" t="s">
        <v>47</v>
      </c>
      <c r="F3" s="5" t="s">
        <v>14</v>
      </c>
      <c r="G3" s="6">
        <v>38226</v>
      </c>
      <c r="H3" s="156" t="s">
        <v>11</v>
      </c>
      <c r="I3" s="5">
        <f t="shared" ref="I3:I66" si="4">YEAR(G3)</f>
        <v>2004</v>
      </c>
      <c r="J3" s="5" t="str">
        <f t="shared" ref="J3:J66" si="5">CONCATENATE(C3,F3)</f>
        <v>CF</v>
      </c>
      <c r="K3" s="7"/>
      <c r="M3" s="7"/>
      <c r="N3" s="3">
        <v>2004</v>
      </c>
      <c r="O3" s="5" t="s">
        <v>12</v>
      </c>
      <c r="P3" s="7"/>
      <c r="Q3" s="7"/>
      <c r="R3" s="7"/>
      <c r="S3" s="7"/>
    </row>
    <row r="4" spans="1:19">
      <c r="A4" s="4">
        <v>302</v>
      </c>
      <c r="B4" s="5" t="str">
        <f t="shared" si="0"/>
        <v>MF</v>
      </c>
      <c r="C4" s="5" t="str">
        <f t="shared" si="1"/>
        <v>M</v>
      </c>
      <c r="D4" s="5" t="s">
        <v>73</v>
      </c>
      <c r="E4" s="5" t="s">
        <v>192</v>
      </c>
      <c r="F4" s="5" t="s">
        <v>14</v>
      </c>
      <c r="G4" s="6">
        <v>38589</v>
      </c>
      <c r="H4" s="156" t="s">
        <v>11</v>
      </c>
      <c r="I4" s="5">
        <f t="shared" si="4"/>
        <v>2005</v>
      </c>
      <c r="J4" s="5" t="str">
        <f t="shared" si="5"/>
        <v>MF</v>
      </c>
      <c r="K4" s="7"/>
      <c r="N4" s="3">
        <v>2005</v>
      </c>
      <c r="O4" s="3" t="s">
        <v>16</v>
      </c>
      <c r="P4" s="7"/>
      <c r="Q4" s="7"/>
      <c r="R4" s="7"/>
      <c r="S4" s="7"/>
    </row>
    <row r="5" spans="1:19">
      <c r="A5" s="4">
        <v>303</v>
      </c>
      <c r="B5" s="5" t="str">
        <f t="shared" si="0"/>
        <v>MF</v>
      </c>
      <c r="C5" s="5" t="str">
        <f t="shared" si="1"/>
        <v>M</v>
      </c>
      <c r="D5" s="5" t="s">
        <v>82</v>
      </c>
      <c r="E5" s="5" t="s">
        <v>83</v>
      </c>
      <c r="F5" s="5" t="s">
        <v>14</v>
      </c>
      <c r="G5" s="6">
        <v>38358</v>
      </c>
      <c r="H5" s="156" t="s">
        <v>11</v>
      </c>
      <c r="I5" s="5">
        <f t="shared" si="4"/>
        <v>2005</v>
      </c>
      <c r="J5" s="5" t="str">
        <f t="shared" si="5"/>
        <v>MF</v>
      </c>
      <c r="K5" s="7"/>
      <c r="N5" s="3">
        <v>2006</v>
      </c>
      <c r="O5" s="5" t="s">
        <v>16</v>
      </c>
      <c r="P5" s="7"/>
      <c r="Q5" s="7"/>
    </row>
    <row r="6" spans="1:19">
      <c r="A6" s="4">
        <v>304</v>
      </c>
      <c r="B6" s="5" t="str">
        <f t="shared" si="0"/>
        <v>MG</v>
      </c>
      <c r="C6" s="5" t="str">
        <f t="shared" si="1"/>
        <v>M</v>
      </c>
      <c r="D6" s="5" t="s">
        <v>313</v>
      </c>
      <c r="E6" s="5" t="s">
        <v>102</v>
      </c>
      <c r="F6" s="5" t="s">
        <v>10</v>
      </c>
      <c r="G6" s="6">
        <v>38585</v>
      </c>
      <c r="H6" s="156" t="s">
        <v>11</v>
      </c>
      <c r="I6" s="5">
        <f t="shared" si="4"/>
        <v>2005</v>
      </c>
      <c r="J6" s="5" t="str">
        <f t="shared" si="5"/>
        <v>MG</v>
      </c>
      <c r="K6" s="7"/>
      <c r="N6" s="3">
        <v>2007</v>
      </c>
      <c r="O6" s="3" t="s">
        <v>18</v>
      </c>
    </row>
    <row r="7" spans="1:19">
      <c r="A7" s="4">
        <v>305</v>
      </c>
      <c r="B7" s="5" t="str">
        <f t="shared" si="0"/>
        <v>MF</v>
      </c>
      <c r="C7" s="5" t="str">
        <f t="shared" si="1"/>
        <v>M</v>
      </c>
      <c r="D7" s="5" t="s">
        <v>137</v>
      </c>
      <c r="E7" s="5" t="s">
        <v>138</v>
      </c>
      <c r="F7" s="5" t="s">
        <v>14</v>
      </c>
      <c r="G7" s="6">
        <v>38468</v>
      </c>
      <c r="H7" s="156" t="s">
        <v>11</v>
      </c>
      <c r="I7" s="5">
        <f t="shared" si="4"/>
        <v>2005</v>
      </c>
      <c r="J7" s="5" t="str">
        <f t="shared" si="5"/>
        <v>MF</v>
      </c>
      <c r="K7" s="7"/>
      <c r="N7" s="85">
        <v>2008</v>
      </c>
      <c r="O7" s="3" t="s">
        <v>18</v>
      </c>
    </row>
    <row r="8" spans="1:19">
      <c r="A8" s="4">
        <v>306</v>
      </c>
      <c r="B8" s="5" t="str">
        <f t="shared" si="0"/>
        <v>MF</v>
      </c>
      <c r="C8" s="5" t="str">
        <f t="shared" si="1"/>
        <v>M</v>
      </c>
      <c r="D8" s="5" t="s">
        <v>103</v>
      </c>
      <c r="E8" s="5" t="s">
        <v>104</v>
      </c>
      <c r="F8" s="5" t="s">
        <v>14</v>
      </c>
      <c r="G8" s="6">
        <v>38498</v>
      </c>
      <c r="H8" s="156" t="s">
        <v>11</v>
      </c>
      <c r="I8" s="5">
        <f t="shared" si="4"/>
        <v>2005</v>
      </c>
      <c r="J8" s="5" t="str">
        <f t="shared" si="5"/>
        <v>MF</v>
      </c>
      <c r="K8" s="7"/>
      <c r="N8" s="85">
        <v>2009</v>
      </c>
      <c r="O8" s="85" t="s">
        <v>18</v>
      </c>
    </row>
    <row r="9" spans="1:19">
      <c r="A9" s="4">
        <v>307</v>
      </c>
      <c r="B9" s="5" t="str">
        <f t="shared" si="0"/>
        <v>MG</v>
      </c>
      <c r="C9" s="5" t="str">
        <f t="shared" si="1"/>
        <v>M</v>
      </c>
      <c r="D9" s="5" t="s">
        <v>63</v>
      </c>
      <c r="E9" s="5" t="s">
        <v>86</v>
      </c>
      <c r="F9" s="5" t="s">
        <v>10</v>
      </c>
      <c r="G9" s="6">
        <v>38570</v>
      </c>
      <c r="H9" s="156" t="s">
        <v>11</v>
      </c>
      <c r="I9" s="5">
        <f t="shared" si="4"/>
        <v>2005</v>
      </c>
      <c r="J9" s="5" t="str">
        <f t="shared" si="5"/>
        <v>MG</v>
      </c>
      <c r="K9" s="7"/>
    </row>
    <row r="10" spans="1:19">
      <c r="A10" s="4">
        <v>308</v>
      </c>
      <c r="B10" s="5" t="str">
        <f t="shared" si="0"/>
        <v>MG</v>
      </c>
      <c r="C10" s="5" t="str">
        <f t="shared" si="1"/>
        <v>M</v>
      </c>
      <c r="D10" s="5" t="s">
        <v>115</v>
      </c>
      <c r="E10" s="5" t="s">
        <v>116</v>
      </c>
      <c r="F10" s="5" t="s">
        <v>10</v>
      </c>
      <c r="G10" s="6">
        <v>38593</v>
      </c>
      <c r="H10" s="156" t="s">
        <v>11</v>
      </c>
      <c r="I10" s="5">
        <f t="shared" si="4"/>
        <v>2005</v>
      </c>
      <c r="J10" s="5" t="str">
        <f t="shared" si="5"/>
        <v>MG</v>
      </c>
      <c r="K10" s="7"/>
    </row>
    <row r="11" spans="1:19">
      <c r="A11" s="4">
        <v>309</v>
      </c>
      <c r="B11" s="5" t="str">
        <f t="shared" si="0"/>
        <v>MG</v>
      </c>
      <c r="C11" s="5" t="str">
        <f t="shared" si="1"/>
        <v>M</v>
      </c>
      <c r="D11" s="5" t="s">
        <v>139</v>
      </c>
      <c r="E11" s="5" t="s">
        <v>23</v>
      </c>
      <c r="F11" s="5" t="s">
        <v>10</v>
      </c>
      <c r="G11" s="6">
        <v>38602</v>
      </c>
      <c r="H11" s="156" t="s">
        <v>11</v>
      </c>
      <c r="I11" s="5">
        <f t="shared" si="4"/>
        <v>2005</v>
      </c>
      <c r="J11" s="5" t="str">
        <f t="shared" si="5"/>
        <v>MG</v>
      </c>
      <c r="K11" s="7"/>
    </row>
    <row r="12" spans="1:19">
      <c r="A12" s="4">
        <v>310</v>
      </c>
      <c r="B12" s="5" t="str">
        <f t="shared" si="0"/>
        <v>MF</v>
      </c>
      <c r="C12" s="5" t="str">
        <f t="shared" si="1"/>
        <v>M</v>
      </c>
      <c r="D12" s="5" t="s">
        <v>140</v>
      </c>
      <c r="E12" s="5" t="s">
        <v>141</v>
      </c>
      <c r="F12" s="5" t="s">
        <v>14</v>
      </c>
      <c r="G12" s="6">
        <v>38447</v>
      </c>
      <c r="H12" s="156" t="s">
        <v>11</v>
      </c>
      <c r="I12" s="5">
        <f t="shared" si="4"/>
        <v>2005</v>
      </c>
      <c r="J12" s="5" t="str">
        <f t="shared" si="5"/>
        <v>MF</v>
      </c>
      <c r="K12" s="7"/>
    </row>
    <row r="13" spans="1:19">
      <c r="A13" s="4">
        <v>311</v>
      </c>
      <c r="B13" s="5" t="str">
        <f t="shared" si="0"/>
        <v>CG</v>
      </c>
      <c r="C13" s="5" t="str">
        <f t="shared" si="1"/>
        <v>C</v>
      </c>
      <c r="D13" s="5" t="s">
        <v>87</v>
      </c>
      <c r="E13" s="5" t="s">
        <v>88</v>
      </c>
      <c r="F13" s="5" t="s">
        <v>10</v>
      </c>
      <c r="G13" s="6">
        <v>38235</v>
      </c>
      <c r="H13" s="156" t="s">
        <v>11</v>
      </c>
      <c r="I13" s="5">
        <f t="shared" si="4"/>
        <v>2004</v>
      </c>
      <c r="J13" s="5" t="str">
        <f t="shared" si="5"/>
        <v>CG</v>
      </c>
      <c r="K13" s="7"/>
    </row>
    <row r="14" spans="1:19">
      <c r="A14" s="4">
        <v>312</v>
      </c>
      <c r="B14" s="5" t="str">
        <f t="shared" si="0"/>
        <v>MF</v>
      </c>
      <c r="C14" s="5" t="str">
        <f t="shared" si="1"/>
        <v>M</v>
      </c>
      <c r="D14" s="5" t="s">
        <v>142</v>
      </c>
      <c r="E14" s="5" t="s">
        <v>143</v>
      </c>
      <c r="F14" s="5" t="s">
        <v>14</v>
      </c>
      <c r="G14" s="6">
        <v>38531</v>
      </c>
      <c r="H14" s="156" t="s">
        <v>11</v>
      </c>
      <c r="I14" s="5">
        <f t="shared" si="4"/>
        <v>2005</v>
      </c>
      <c r="J14" s="5" t="str">
        <f t="shared" si="5"/>
        <v>MF</v>
      </c>
      <c r="K14" s="7"/>
    </row>
    <row r="15" spans="1:19">
      <c r="A15" s="4">
        <v>313</v>
      </c>
      <c r="B15" s="5" t="str">
        <f t="shared" si="0"/>
        <v>MG</v>
      </c>
      <c r="C15" s="5" t="str">
        <f t="shared" si="1"/>
        <v>M</v>
      </c>
      <c r="D15" s="5" t="s">
        <v>20</v>
      </c>
      <c r="E15" s="5" t="s">
        <v>106</v>
      </c>
      <c r="F15" s="5" t="s">
        <v>10</v>
      </c>
      <c r="G15" s="6">
        <v>38417</v>
      </c>
      <c r="H15" s="156" t="s">
        <v>11</v>
      </c>
      <c r="I15" s="5">
        <f t="shared" si="4"/>
        <v>2005</v>
      </c>
      <c r="J15" s="5" t="str">
        <f t="shared" si="5"/>
        <v>MG</v>
      </c>
      <c r="K15" s="7"/>
    </row>
    <row r="16" spans="1:19">
      <c r="A16" s="4">
        <v>314</v>
      </c>
      <c r="B16" s="5" t="str">
        <f t="shared" si="0"/>
        <v>MF</v>
      </c>
      <c r="C16" s="5" t="str">
        <f t="shared" si="1"/>
        <v>M</v>
      </c>
      <c r="D16" s="5" t="s">
        <v>21</v>
      </c>
      <c r="E16" s="5" t="s">
        <v>89</v>
      </c>
      <c r="F16" s="5" t="s">
        <v>14</v>
      </c>
      <c r="G16" s="6">
        <v>38508</v>
      </c>
      <c r="H16" s="156" t="s">
        <v>11</v>
      </c>
      <c r="I16" s="5">
        <f t="shared" si="4"/>
        <v>2005</v>
      </c>
      <c r="J16" s="5" t="str">
        <f t="shared" si="5"/>
        <v>MF</v>
      </c>
      <c r="K16" s="7"/>
    </row>
    <row r="17" spans="1:15">
      <c r="A17" s="4">
        <v>315</v>
      </c>
      <c r="B17" s="5" t="str">
        <f t="shared" si="0"/>
        <v>MG</v>
      </c>
      <c r="C17" s="5" t="str">
        <f t="shared" si="1"/>
        <v>M</v>
      </c>
      <c r="D17" s="5" t="s">
        <v>107</v>
      </c>
      <c r="E17" s="5" t="s">
        <v>108</v>
      </c>
      <c r="F17" s="5" t="s">
        <v>10</v>
      </c>
      <c r="G17" s="6">
        <v>38499</v>
      </c>
      <c r="H17" s="156" t="s">
        <v>11</v>
      </c>
      <c r="I17" s="5">
        <f t="shared" si="4"/>
        <v>2005</v>
      </c>
      <c r="J17" s="5" t="str">
        <f t="shared" si="5"/>
        <v>MG</v>
      </c>
      <c r="K17" s="7"/>
    </row>
    <row r="18" spans="1:15">
      <c r="A18" s="4">
        <v>316</v>
      </c>
      <c r="B18" s="5" t="str">
        <f t="shared" si="0"/>
        <v>MG</v>
      </c>
      <c r="C18" s="5" t="str">
        <f t="shared" si="1"/>
        <v>M</v>
      </c>
      <c r="D18" s="5" t="s">
        <v>117</v>
      </c>
      <c r="E18" s="5" t="s">
        <v>118</v>
      </c>
      <c r="F18" s="5" t="s">
        <v>10</v>
      </c>
      <c r="G18" s="6">
        <v>38704</v>
      </c>
      <c r="H18" s="156" t="s">
        <v>11</v>
      </c>
      <c r="I18" s="5">
        <f t="shared" si="4"/>
        <v>2005</v>
      </c>
      <c r="J18" s="5" t="str">
        <f t="shared" si="5"/>
        <v>MG</v>
      </c>
      <c r="K18" s="7"/>
    </row>
    <row r="19" spans="1:15">
      <c r="A19" s="4">
        <v>317</v>
      </c>
      <c r="B19" s="5" t="str">
        <f t="shared" si="0"/>
        <v>MF</v>
      </c>
      <c r="C19" s="5" t="str">
        <f t="shared" si="1"/>
        <v>M</v>
      </c>
      <c r="D19" s="5" t="s">
        <v>91</v>
      </c>
      <c r="E19" s="5" t="s">
        <v>39</v>
      </c>
      <c r="F19" s="5" t="s">
        <v>14</v>
      </c>
      <c r="G19" s="6">
        <v>38406</v>
      </c>
      <c r="H19" s="156" t="s">
        <v>11</v>
      </c>
      <c r="I19" s="5">
        <f t="shared" si="4"/>
        <v>2005</v>
      </c>
      <c r="J19" s="5" t="str">
        <f t="shared" si="5"/>
        <v>MF</v>
      </c>
      <c r="K19" s="7"/>
    </row>
    <row r="20" spans="1:15">
      <c r="A20" s="4">
        <v>318</v>
      </c>
      <c r="B20" s="5" t="str">
        <f t="shared" si="0"/>
        <v>MF</v>
      </c>
      <c r="C20" s="5" t="str">
        <f t="shared" si="1"/>
        <v>M</v>
      </c>
      <c r="D20" s="5" t="s">
        <v>92</v>
      </c>
      <c r="E20" s="5" t="s">
        <v>93</v>
      </c>
      <c r="F20" s="5" t="s">
        <v>14</v>
      </c>
      <c r="G20" s="6">
        <v>38519</v>
      </c>
      <c r="H20" s="156" t="s">
        <v>11</v>
      </c>
      <c r="I20" s="5">
        <f t="shared" si="4"/>
        <v>2005</v>
      </c>
      <c r="J20" s="5" t="str">
        <f t="shared" si="5"/>
        <v>MF</v>
      </c>
      <c r="K20" s="7"/>
      <c r="N20" s="5" t="s">
        <v>27</v>
      </c>
      <c r="O20" s="5" t="s">
        <v>14</v>
      </c>
    </row>
    <row r="21" spans="1:15">
      <c r="A21" s="4">
        <v>319</v>
      </c>
      <c r="B21" s="5" t="str">
        <f t="shared" si="0"/>
        <v>MF</v>
      </c>
      <c r="C21" s="5" t="str">
        <f t="shared" si="1"/>
        <v>M</v>
      </c>
      <c r="D21" s="5" t="s">
        <v>126</v>
      </c>
      <c r="E21" s="5" t="s">
        <v>127</v>
      </c>
      <c r="F21" s="5" t="s">
        <v>14</v>
      </c>
      <c r="G21" s="6">
        <v>38560</v>
      </c>
      <c r="H21" s="156" t="s">
        <v>11</v>
      </c>
      <c r="I21" s="5">
        <f t="shared" si="4"/>
        <v>2005</v>
      </c>
      <c r="J21" s="5" t="str">
        <f t="shared" si="5"/>
        <v>MF</v>
      </c>
      <c r="K21" s="7"/>
      <c r="N21" s="5" t="s">
        <v>28</v>
      </c>
      <c r="O21" s="5" t="s">
        <v>14</v>
      </c>
    </row>
    <row r="22" spans="1:15">
      <c r="A22" s="4">
        <v>320</v>
      </c>
      <c r="B22" s="5" t="str">
        <f t="shared" si="0"/>
        <v>MG</v>
      </c>
      <c r="C22" s="5" t="str">
        <f t="shared" si="1"/>
        <v>M</v>
      </c>
      <c r="D22" s="5" t="s">
        <v>145</v>
      </c>
      <c r="E22" s="5" t="s">
        <v>146</v>
      </c>
      <c r="F22" s="5" t="s">
        <v>10</v>
      </c>
      <c r="G22" s="6">
        <v>38595</v>
      </c>
      <c r="H22" s="156" t="s">
        <v>11</v>
      </c>
      <c r="I22" s="5">
        <f t="shared" si="4"/>
        <v>2005</v>
      </c>
      <c r="J22" s="5" t="str">
        <f t="shared" si="5"/>
        <v>MG</v>
      </c>
      <c r="K22" s="7"/>
      <c r="N22" s="5" t="s">
        <v>31</v>
      </c>
      <c r="O22" s="5" t="s">
        <v>14</v>
      </c>
    </row>
    <row r="23" spans="1:15">
      <c r="A23" s="4">
        <v>321</v>
      </c>
      <c r="B23" s="5" t="str">
        <f t="shared" si="0"/>
        <v>CG</v>
      </c>
      <c r="C23" s="5" t="str">
        <f t="shared" si="1"/>
        <v>C</v>
      </c>
      <c r="D23" s="5" t="s">
        <v>56</v>
      </c>
      <c r="E23" s="5" t="s">
        <v>149</v>
      </c>
      <c r="F23" s="5" t="s">
        <v>10</v>
      </c>
      <c r="G23" s="6">
        <v>38195</v>
      </c>
      <c r="H23" s="156" t="s">
        <v>11</v>
      </c>
      <c r="I23" s="5">
        <f t="shared" si="4"/>
        <v>2004</v>
      </c>
      <c r="J23" s="5" t="str">
        <f t="shared" si="5"/>
        <v>CG</v>
      </c>
      <c r="K23" s="7"/>
      <c r="N23" s="5" t="s">
        <v>32</v>
      </c>
      <c r="O23" s="5" t="s">
        <v>10</v>
      </c>
    </row>
    <row r="24" spans="1:15">
      <c r="A24" s="4">
        <v>322</v>
      </c>
      <c r="B24" s="5" t="str">
        <f t="shared" si="0"/>
        <v>MF</v>
      </c>
      <c r="C24" s="5" t="str">
        <f t="shared" si="1"/>
        <v>M</v>
      </c>
      <c r="D24" s="5" t="s">
        <v>150</v>
      </c>
      <c r="E24" s="5" t="s">
        <v>62</v>
      </c>
      <c r="F24" s="5" t="s">
        <v>14</v>
      </c>
      <c r="G24" s="6">
        <v>38362</v>
      </c>
      <c r="H24" s="156" t="s">
        <v>11</v>
      </c>
      <c r="I24" s="5">
        <f t="shared" si="4"/>
        <v>2005</v>
      </c>
      <c r="J24" s="5" t="str">
        <f t="shared" si="5"/>
        <v>MF</v>
      </c>
      <c r="K24" s="7"/>
      <c r="N24" s="5" t="s">
        <v>33</v>
      </c>
      <c r="O24" s="5" t="s">
        <v>10</v>
      </c>
    </row>
    <row r="25" spans="1:15">
      <c r="A25" s="4">
        <v>323</v>
      </c>
      <c r="B25" s="5" t="str">
        <f t="shared" si="0"/>
        <v>MG</v>
      </c>
      <c r="C25" s="5" t="str">
        <f>VLOOKUP(I25,$N$2:$O$7,2)</f>
        <v>M</v>
      </c>
      <c r="D25" s="5" t="s">
        <v>41</v>
      </c>
      <c r="E25" s="5" t="s">
        <v>95</v>
      </c>
      <c r="F25" s="5" t="s">
        <v>10</v>
      </c>
      <c r="G25" s="6">
        <v>38622</v>
      </c>
      <c r="H25" s="156" t="s">
        <v>11</v>
      </c>
      <c r="I25" s="5">
        <f t="shared" si="4"/>
        <v>2005</v>
      </c>
      <c r="J25" s="5" t="str">
        <f t="shared" si="5"/>
        <v>MG</v>
      </c>
      <c r="K25" s="7"/>
      <c r="N25" s="5" t="s">
        <v>34</v>
      </c>
      <c r="O25" s="5" t="s">
        <v>10</v>
      </c>
    </row>
    <row r="26" spans="1:15">
      <c r="A26" s="4">
        <v>324</v>
      </c>
      <c r="B26" s="5" t="e">
        <f t="shared" ref="B26:B54" si="6">CONCATENATE(C26,F26)</f>
        <v>#N/A</v>
      </c>
      <c r="C26" s="5" t="e">
        <f>VLOOKUP(I26,$N$2:$O$7,2)</f>
        <v>#N/A</v>
      </c>
      <c r="D26" s="5"/>
      <c r="E26" s="5"/>
      <c r="F26" s="5"/>
      <c r="G26" s="6"/>
      <c r="H26" s="156"/>
      <c r="I26" s="5">
        <f t="shared" si="4"/>
        <v>1900</v>
      </c>
      <c r="J26" s="5" t="e">
        <f t="shared" si="5"/>
        <v>#N/A</v>
      </c>
      <c r="K26" s="7"/>
    </row>
    <row r="27" spans="1:15">
      <c r="A27" s="4">
        <v>325</v>
      </c>
      <c r="B27" s="5" t="e">
        <f t="shared" si="6"/>
        <v>#N/A</v>
      </c>
      <c r="C27" s="5" t="e">
        <f>VLOOKUP(I27,$N$2:$O$7,2)</f>
        <v>#N/A</v>
      </c>
      <c r="D27" s="5"/>
      <c r="E27" s="5"/>
      <c r="F27" s="5"/>
      <c r="G27" s="6"/>
      <c r="H27" s="156"/>
      <c r="I27" s="5">
        <f t="shared" si="4"/>
        <v>1900</v>
      </c>
      <c r="J27" s="5" t="e">
        <f t="shared" si="5"/>
        <v>#N/A</v>
      </c>
      <c r="K27" s="7"/>
    </row>
    <row r="28" spans="1:15">
      <c r="A28" s="4">
        <v>326</v>
      </c>
      <c r="B28" s="5" t="e">
        <f t="shared" si="6"/>
        <v>#N/A</v>
      </c>
      <c r="C28" s="5" t="e">
        <f>VLOOKUP(I28,$N$2:$O$7,2)</f>
        <v>#N/A</v>
      </c>
      <c r="D28" s="5"/>
      <c r="E28" s="5"/>
      <c r="F28" s="5"/>
      <c r="G28" s="6"/>
      <c r="H28" s="156"/>
      <c r="I28" s="5">
        <f t="shared" si="4"/>
        <v>1900</v>
      </c>
      <c r="J28" s="5" t="e">
        <f t="shared" si="5"/>
        <v>#N/A</v>
      </c>
      <c r="K28" s="7"/>
    </row>
    <row r="29" spans="1:15">
      <c r="A29" s="4">
        <v>327</v>
      </c>
      <c r="B29" s="5" t="e">
        <f t="shared" si="6"/>
        <v>#N/A</v>
      </c>
      <c r="C29" s="5" t="e">
        <f t="shared" ref="C29:C54" si="7">VLOOKUP(I29,$N$2:$O$7,2)</f>
        <v>#N/A</v>
      </c>
      <c r="D29" s="5"/>
      <c r="E29" s="5"/>
      <c r="F29" s="5"/>
      <c r="G29" s="6"/>
      <c r="H29" s="156"/>
      <c r="I29" s="5">
        <f t="shared" si="4"/>
        <v>1900</v>
      </c>
      <c r="J29" s="5" t="e">
        <f t="shared" si="5"/>
        <v>#N/A</v>
      </c>
      <c r="K29" s="7"/>
    </row>
    <row r="30" spans="1:15">
      <c r="A30" s="4">
        <v>328</v>
      </c>
      <c r="B30" s="5" t="str">
        <f t="shared" si="6"/>
        <v>MF</v>
      </c>
      <c r="C30" s="5" t="str">
        <f>VLOOKUP(I30,$N$2:$O$7,2)</f>
        <v>M</v>
      </c>
      <c r="D30" s="5" t="s">
        <v>100</v>
      </c>
      <c r="E30" s="5" t="s">
        <v>71</v>
      </c>
      <c r="F30" s="5" t="s">
        <v>14</v>
      </c>
      <c r="G30" s="6">
        <v>38695</v>
      </c>
      <c r="H30" s="97" t="s">
        <v>35</v>
      </c>
      <c r="I30" s="5">
        <f t="shared" si="4"/>
        <v>2005</v>
      </c>
      <c r="J30" s="5" t="str">
        <f t="shared" si="5"/>
        <v>MF</v>
      </c>
      <c r="K30" s="7"/>
    </row>
    <row r="31" spans="1:15">
      <c r="A31" s="4">
        <v>329</v>
      </c>
      <c r="B31" s="5" t="str">
        <f t="shared" si="6"/>
        <v>MF</v>
      </c>
      <c r="C31" s="5" t="str">
        <f>VLOOKUP(I31,$N$2:$O$7,2)</f>
        <v>M</v>
      </c>
      <c r="D31" s="5" t="s">
        <v>79</v>
      </c>
      <c r="E31" s="5" t="s">
        <v>80</v>
      </c>
      <c r="F31" s="5" t="s">
        <v>14</v>
      </c>
      <c r="G31" s="6">
        <v>38359</v>
      </c>
      <c r="H31" s="97" t="s">
        <v>35</v>
      </c>
      <c r="I31" s="5">
        <f t="shared" si="4"/>
        <v>2005</v>
      </c>
      <c r="J31" s="5" t="str">
        <f t="shared" si="5"/>
        <v>MF</v>
      </c>
      <c r="K31" s="7"/>
    </row>
    <row r="32" spans="1:15">
      <c r="A32" s="4">
        <v>330</v>
      </c>
      <c r="B32" s="5" t="str">
        <f t="shared" si="6"/>
        <v>MM</v>
      </c>
      <c r="C32" s="5" t="str">
        <f>VLOOKUP(I32,$N$2:$O$7,2)</f>
        <v>M</v>
      </c>
      <c r="D32" s="5" t="s">
        <v>73</v>
      </c>
      <c r="E32" s="5" t="s">
        <v>134</v>
      </c>
      <c r="F32" s="5" t="s">
        <v>16</v>
      </c>
      <c r="G32" s="6">
        <v>38574</v>
      </c>
      <c r="H32" s="97" t="s">
        <v>35</v>
      </c>
      <c r="I32" s="5">
        <f t="shared" si="4"/>
        <v>2005</v>
      </c>
      <c r="J32" s="5" t="str">
        <f t="shared" si="5"/>
        <v>MM</v>
      </c>
      <c r="K32" s="7"/>
    </row>
    <row r="33" spans="1:11">
      <c r="A33" s="4">
        <v>331</v>
      </c>
      <c r="B33" s="5" t="str">
        <f t="shared" si="6"/>
        <v>MF</v>
      </c>
      <c r="C33" s="5" t="str">
        <f>VLOOKUP(I33,$N$2:$O$7,2)</f>
        <v>M</v>
      </c>
      <c r="D33" s="5" t="s">
        <v>135</v>
      </c>
      <c r="E33" s="5" t="s">
        <v>136</v>
      </c>
      <c r="F33" s="5" t="s">
        <v>14</v>
      </c>
      <c r="G33" s="6">
        <v>38588</v>
      </c>
      <c r="H33" s="97" t="s">
        <v>35</v>
      </c>
      <c r="I33" s="5">
        <f t="shared" si="4"/>
        <v>2005</v>
      </c>
      <c r="J33" s="5" t="str">
        <f t="shared" si="5"/>
        <v>MF</v>
      </c>
      <c r="K33" s="7"/>
    </row>
    <row r="34" spans="1:11">
      <c r="A34" s="4">
        <v>332</v>
      </c>
      <c r="B34" s="5" t="str">
        <f t="shared" si="6"/>
        <v>MM</v>
      </c>
      <c r="C34" s="5" t="str">
        <f t="shared" si="7"/>
        <v>M</v>
      </c>
      <c r="D34" s="5" t="s">
        <v>84</v>
      </c>
      <c r="E34" s="5" t="s">
        <v>85</v>
      </c>
      <c r="F34" s="5" t="s">
        <v>16</v>
      </c>
      <c r="G34" s="6">
        <v>38689</v>
      </c>
      <c r="H34" s="97" t="s">
        <v>35</v>
      </c>
      <c r="I34" s="5">
        <f t="shared" si="4"/>
        <v>2005</v>
      </c>
      <c r="J34" s="5" t="str">
        <f t="shared" si="5"/>
        <v>MM</v>
      </c>
      <c r="K34" s="7"/>
    </row>
    <row r="35" spans="1:11">
      <c r="A35" s="4">
        <v>333</v>
      </c>
      <c r="B35" s="5" t="str">
        <f t="shared" si="6"/>
        <v>MM</v>
      </c>
      <c r="C35" s="5" t="str">
        <f t="shared" si="7"/>
        <v>M</v>
      </c>
      <c r="D35" s="5" t="s">
        <v>111</v>
      </c>
      <c r="E35" s="5" t="s">
        <v>97</v>
      </c>
      <c r="F35" s="5" t="s">
        <v>16</v>
      </c>
      <c r="G35" s="6">
        <v>38539</v>
      </c>
      <c r="H35" s="97" t="s">
        <v>35</v>
      </c>
      <c r="I35" s="5">
        <f t="shared" si="4"/>
        <v>2005</v>
      </c>
      <c r="J35" s="5" t="str">
        <f t="shared" si="5"/>
        <v>MM</v>
      </c>
      <c r="K35" s="7"/>
    </row>
    <row r="36" spans="1:11">
      <c r="A36" s="4">
        <v>334</v>
      </c>
      <c r="B36" s="5" t="str">
        <f t="shared" si="6"/>
        <v>MM</v>
      </c>
      <c r="C36" s="5" t="str">
        <f t="shared" si="7"/>
        <v>M</v>
      </c>
      <c r="D36" s="5" t="s">
        <v>112</v>
      </c>
      <c r="E36" s="5" t="s">
        <v>113</v>
      </c>
      <c r="F36" s="5" t="s">
        <v>16</v>
      </c>
      <c r="G36" s="6">
        <v>38520</v>
      </c>
      <c r="H36" s="97" t="s">
        <v>35</v>
      </c>
      <c r="I36" s="5">
        <f t="shared" si="4"/>
        <v>2005</v>
      </c>
      <c r="J36" s="5" t="str">
        <f t="shared" si="5"/>
        <v>MM</v>
      </c>
      <c r="K36" s="7"/>
    </row>
    <row r="37" spans="1:11">
      <c r="A37" s="4">
        <v>335</v>
      </c>
      <c r="B37" s="5" t="str">
        <f t="shared" si="6"/>
        <v>MF</v>
      </c>
      <c r="C37" s="5" t="str">
        <f t="shared" si="7"/>
        <v>M</v>
      </c>
      <c r="D37" s="5" t="s">
        <v>112</v>
      </c>
      <c r="E37" s="5" t="s">
        <v>78</v>
      </c>
      <c r="F37" s="5" t="s">
        <v>14</v>
      </c>
      <c r="G37" s="6">
        <v>38411</v>
      </c>
      <c r="H37" s="97" t="s">
        <v>35</v>
      </c>
      <c r="I37" s="5">
        <f t="shared" si="4"/>
        <v>2005</v>
      </c>
      <c r="J37" s="5" t="str">
        <f t="shared" si="5"/>
        <v>MF</v>
      </c>
      <c r="K37" s="7"/>
    </row>
    <row r="38" spans="1:11">
      <c r="A38" s="4">
        <v>336</v>
      </c>
      <c r="B38" s="5" t="str">
        <f t="shared" si="6"/>
        <v>CM</v>
      </c>
      <c r="C38" s="5" t="str">
        <f t="shared" si="7"/>
        <v>C</v>
      </c>
      <c r="D38" s="5" t="s">
        <v>46</v>
      </c>
      <c r="E38" s="5" t="s">
        <v>72</v>
      </c>
      <c r="F38" s="5" t="s">
        <v>16</v>
      </c>
      <c r="G38" s="6">
        <v>38299</v>
      </c>
      <c r="H38" s="97" t="s">
        <v>35</v>
      </c>
      <c r="I38" s="5">
        <f t="shared" si="4"/>
        <v>2004</v>
      </c>
      <c r="J38" s="5" t="str">
        <f t="shared" si="5"/>
        <v>CM</v>
      </c>
      <c r="K38" s="7"/>
    </row>
    <row r="39" spans="1:11">
      <c r="A39" s="4">
        <v>337</v>
      </c>
      <c r="B39" s="5" t="str">
        <f t="shared" si="6"/>
        <v>MM</v>
      </c>
      <c r="C39" s="5" t="str">
        <f t="shared" si="7"/>
        <v>M</v>
      </c>
      <c r="D39" s="5" t="s">
        <v>119</v>
      </c>
      <c r="E39" s="5" t="s">
        <v>120</v>
      </c>
      <c r="F39" s="5" t="s">
        <v>16</v>
      </c>
      <c r="G39" s="6">
        <v>38514</v>
      </c>
      <c r="H39" s="97" t="s">
        <v>35</v>
      </c>
      <c r="I39" s="5">
        <f t="shared" si="4"/>
        <v>2005</v>
      </c>
      <c r="J39" s="5" t="str">
        <f>CONCATENATE(C39,F39)</f>
        <v>MM</v>
      </c>
      <c r="K39" s="7"/>
    </row>
    <row r="40" spans="1:11">
      <c r="A40" s="4">
        <v>338</v>
      </c>
      <c r="B40" s="5" t="str">
        <f t="shared" si="6"/>
        <v>MM</v>
      </c>
      <c r="C40" s="5" t="str">
        <f t="shared" si="7"/>
        <v>M</v>
      </c>
      <c r="D40" s="5" t="s">
        <v>25</v>
      </c>
      <c r="E40" s="5" t="s">
        <v>90</v>
      </c>
      <c r="F40" s="5" t="s">
        <v>16</v>
      </c>
      <c r="G40" s="6">
        <v>38418</v>
      </c>
      <c r="H40" s="97" t="s">
        <v>35</v>
      </c>
      <c r="I40" s="5">
        <f t="shared" si="4"/>
        <v>2005</v>
      </c>
      <c r="J40" s="5" t="str">
        <f t="shared" si="5"/>
        <v>MM</v>
      </c>
      <c r="K40" s="7"/>
    </row>
    <row r="41" spans="1:11">
      <c r="A41" s="4">
        <v>339</v>
      </c>
      <c r="B41" s="5" t="str">
        <f t="shared" si="6"/>
        <v>MF</v>
      </c>
      <c r="C41" s="5" t="str">
        <f t="shared" si="7"/>
        <v>M</v>
      </c>
      <c r="D41" s="5" t="s">
        <v>122</v>
      </c>
      <c r="E41" s="5" t="s">
        <v>123</v>
      </c>
      <c r="F41" s="5" t="s">
        <v>14</v>
      </c>
      <c r="G41" s="6">
        <v>38429</v>
      </c>
      <c r="H41" s="97" t="s">
        <v>35</v>
      </c>
      <c r="I41" s="5">
        <f t="shared" si="4"/>
        <v>2005</v>
      </c>
      <c r="J41" s="5" t="str">
        <f t="shared" si="5"/>
        <v>MF</v>
      </c>
      <c r="K41" s="7"/>
    </row>
    <row r="42" spans="1:11">
      <c r="A42" s="4">
        <v>340</v>
      </c>
      <c r="B42" s="5" t="str">
        <f t="shared" si="6"/>
        <v>MF</v>
      </c>
      <c r="C42" s="5" t="str">
        <f t="shared" si="7"/>
        <v>M</v>
      </c>
      <c r="D42" s="5" t="s">
        <v>124</v>
      </c>
      <c r="E42" s="5" t="s">
        <v>125</v>
      </c>
      <c r="F42" s="5" t="s">
        <v>14</v>
      </c>
      <c r="G42" s="6">
        <v>38659</v>
      </c>
      <c r="H42" s="97" t="s">
        <v>35</v>
      </c>
      <c r="I42" s="5">
        <f t="shared" si="4"/>
        <v>2005</v>
      </c>
      <c r="J42" s="5" t="str">
        <f t="shared" si="5"/>
        <v>MF</v>
      </c>
      <c r="K42" s="7"/>
    </row>
    <row r="43" spans="1:11">
      <c r="A43" s="4">
        <v>341</v>
      </c>
      <c r="B43" s="5" t="str">
        <f t="shared" si="6"/>
        <v>MM</v>
      </c>
      <c r="C43" s="5" t="str">
        <f t="shared" si="7"/>
        <v>M</v>
      </c>
      <c r="D43" s="5" t="s">
        <v>219</v>
      </c>
      <c r="E43" s="5" t="s">
        <v>162</v>
      </c>
      <c r="F43" s="5" t="s">
        <v>16</v>
      </c>
      <c r="G43" s="6">
        <v>38581</v>
      </c>
      <c r="H43" s="97" t="s">
        <v>35</v>
      </c>
      <c r="I43" s="5">
        <f t="shared" si="4"/>
        <v>2005</v>
      </c>
      <c r="J43" s="5" t="str">
        <f t="shared" si="5"/>
        <v>MM</v>
      </c>
      <c r="K43" s="7"/>
    </row>
    <row r="44" spans="1:11">
      <c r="A44" s="4">
        <v>342</v>
      </c>
      <c r="B44" s="5" t="str">
        <f t="shared" si="6"/>
        <v>MM</v>
      </c>
      <c r="C44" s="5" t="str">
        <f t="shared" si="7"/>
        <v>M</v>
      </c>
      <c r="D44" s="5" t="s">
        <v>94</v>
      </c>
      <c r="E44" s="5" t="s">
        <v>68</v>
      </c>
      <c r="F44" s="5" t="s">
        <v>16</v>
      </c>
      <c r="G44" s="6">
        <v>38582</v>
      </c>
      <c r="H44" s="97" t="s">
        <v>35</v>
      </c>
      <c r="I44" s="5">
        <f t="shared" si="4"/>
        <v>2005</v>
      </c>
      <c r="J44" s="5" t="str">
        <f t="shared" si="5"/>
        <v>MM</v>
      </c>
      <c r="K44" s="7"/>
    </row>
    <row r="45" spans="1:11">
      <c r="A45" s="4">
        <v>343</v>
      </c>
      <c r="B45" s="5" t="str">
        <f t="shared" si="6"/>
        <v>MF</v>
      </c>
      <c r="C45" s="5" t="str">
        <f t="shared" si="7"/>
        <v>M</v>
      </c>
      <c r="D45" s="5" t="s">
        <v>147</v>
      </c>
      <c r="E45" s="5" t="s">
        <v>38</v>
      </c>
      <c r="F45" s="5" t="s">
        <v>14</v>
      </c>
      <c r="G45" s="6">
        <v>38677</v>
      </c>
      <c r="H45" s="97" t="s">
        <v>35</v>
      </c>
      <c r="I45" s="5">
        <f t="shared" si="4"/>
        <v>2005</v>
      </c>
      <c r="J45" s="5" t="str">
        <f t="shared" si="5"/>
        <v>MF</v>
      </c>
      <c r="K45" s="7"/>
    </row>
    <row r="46" spans="1:11">
      <c r="A46" s="4">
        <v>344</v>
      </c>
      <c r="B46" s="5" t="str">
        <f t="shared" si="6"/>
        <v>CM</v>
      </c>
      <c r="C46" s="5" t="str">
        <f t="shared" si="7"/>
        <v>C</v>
      </c>
      <c r="D46" s="5" t="s">
        <v>54</v>
      </c>
      <c r="E46" s="5" t="s">
        <v>148</v>
      </c>
      <c r="F46" s="5" t="s">
        <v>16</v>
      </c>
      <c r="G46" s="6">
        <v>38333</v>
      </c>
      <c r="H46" s="97" t="s">
        <v>35</v>
      </c>
      <c r="I46" s="5">
        <f t="shared" si="4"/>
        <v>2004</v>
      </c>
      <c r="J46" s="5" t="str">
        <f t="shared" si="5"/>
        <v>CM</v>
      </c>
      <c r="K46" s="7"/>
    </row>
    <row r="47" spans="1:11">
      <c r="A47" s="4">
        <v>345</v>
      </c>
      <c r="B47" s="5" t="str">
        <f t="shared" si="6"/>
        <v>MF</v>
      </c>
      <c r="C47" s="5" t="str">
        <f t="shared" si="7"/>
        <v>M</v>
      </c>
      <c r="D47" s="5" t="s">
        <v>128</v>
      </c>
      <c r="E47" s="5" t="s">
        <v>129</v>
      </c>
      <c r="F47" s="5" t="s">
        <v>14</v>
      </c>
      <c r="G47" s="6">
        <v>38704</v>
      </c>
      <c r="H47" s="97" t="s">
        <v>35</v>
      </c>
      <c r="I47" s="5">
        <f t="shared" si="4"/>
        <v>2005</v>
      </c>
      <c r="J47" s="5" t="str">
        <f t="shared" si="5"/>
        <v>MF</v>
      </c>
      <c r="K47" s="7"/>
    </row>
    <row r="48" spans="1:11">
      <c r="A48" s="4">
        <v>346</v>
      </c>
      <c r="B48" s="5" t="str">
        <f t="shared" si="6"/>
        <v>CF</v>
      </c>
      <c r="C48" s="5" t="str">
        <f t="shared" si="7"/>
        <v>C</v>
      </c>
      <c r="D48" s="5" t="s">
        <v>314</v>
      </c>
      <c r="E48" s="5" t="s">
        <v>66</v>
      </c>
      <c r="F48" s="5" t="s">
        <v>14</v>
      </c>
      <c r="G48" s="6">
        <v>38341</v>
      </c>
      <c r="H48" s="97" t="s">
        <v>35</v>
      </c>
      <c r="I48" s="5">
        <f t="shared" si="4"/>
        <v>2004</v>
      </c>
      <c r="J48" s="5" t="str">
        <f t="shared" si="5"/>
        <v>CF</v>
      </c>
      <c r="K48" s="7"/>
    </row>
    <row r="49" spans="1:11">
      <c r="A49" s="4">
        <v>347</v>
      </c>
      <c r="B49" s="5" t="str">
        <f t="shared" si="6"/>
        <v>MM</v>
      </c>
      <c r="C49" s="5" t="str">
        <f t="shared" si="7"/>
        <v>M</v>
      </c>
      <c r="D49" s="5" t="s">
        <v>130</v>
      </c>
      <c r="E49" s="5" t="s">
        <v>30</v>
      </c>
      <c r="F49" s="5" t="s">
        <v>16</v>
      </c>
      <c r="G49" s="6">
        <v>38713</v>
      </c>
      <c r="H49" s="97" t="s">
        <v>35</v>
      </c>
      <c r="I49" s="5">
        <f t="shared" si="4"/>
        <v>2005</v>
      </c>
      <c r="J49" s="5" t="str">
        <f t="shared" si="5"/>
        <v>MM</v>
      </c>
      <c r="K49" s="7"/>
    </row>
    <row r="50" spans="1:11">
      <c r="A50" s="4">
        <v>348</v>
      </c>
      <c r="B50" s="5" t="str">
        <f t="shared" si="6"/>
        <v>MM</v>
      </c>
      <c r="C50" s="5" t="str">
        <f t="shared" si="7"/>
        <v>M</v>
      </c>
      <c r="D50" s="5" t="s">
        <v>131</v>
      </c>
      <c r="E50" s="5" t="s">
        <v>72</v>
      </c>
      <c r="F50" s="5" t="s">
        <v>16</v>
      </c>
      <c r="G50" s="6">
        <v>38674</v>
      </c>
      <c r="H50" s="97" t="s">
        <v>35</v>
      </c>
      <c r="I50" s="5">
        <f t="shared" si="4"/>
        <v>2005</v>
      </c>
      <c r="J50" s="5" t="str">
        <f t="shared" si="5"/>
        <v>MM</v>
      </c>
      <c r="K50" s="7"/>
    </row>
    <row r="51" spans="1:11">
      <c r="A51" s="4">
        <v>349</v>
      </c>
      <c r="B51" s="5" t="str">
        <f t="shared" si="6"/>
        <v>MF</v>
      </c>
      <c r="C51" s="5" t="str">
        <f t="shared" si="7"/>
        <v>M</v>
      </c>
      <c r="D51" s="5" t="s">
        <v>67</v>
      </c>
      <c r="E51" s="5" t="s">
        <v>132</v>
      </c>
      <c r="F51" s="5" t="s">
        <v>14</v>
      </c>
      <c r="G51" s="6">
        <v>38650</v>
      </c>
      <c r="H51" s="97" t="s">
        <v>35</v>
      </c>
      <c r="I51" s="5">
        <f t="shared" si="4"/>
        <v>2005</v>
      </c>
      <c r="J51" s="5" t="str">
        <f t="shared" si="5"/>
        <v>MF</v>
      </c>
      <c r="K51" s="7"/>
    </row>
    <row r="52" spans="1:11">
      <c r="A52" s="4">
        <v>350</v>
      </c>
      <c r="B52" s="5" t="str">
        <f t="shared" si="6"/>
        <v>MF</v>
      </c>
      <c r="C52" s="5" t="str">
        <f t="shared" si="7"/>
        <v>M</v>
      </c>
      <c r="D52" s="5" t="s">
        <v>67</v>
      </c>
      <c r="E52" s="5" t="s">
        <v>62</v>
      </c>
      <c r="F52" s="5" t="s">
        <v>14</v>
      </c>
      <c r="G52" s="6">
        <v>38446</v>
      </c>
      <c r="H52" s="97" t="s">
        <v>35</v>
      </c>
      <c r="I52" s="5">
        <f t="shared" si="4"/>
        <v>2005</v>
      </c>
      <c r="J52" s="5" t="str">
        <f t="shared" si="5"/>
        <v>MF</v>
      </c>
      <c r="K52" s="7"/>
    </row>
    <row r="53" spans="1:11">
      <c r="A53" s="4">
        <v>351</v>
      </c>
      <c r="B53" s="5" t="str">
        <f t="shared" si="6"/>
        <v>MM</v>
      </c>
      <c r="C53" s="5" t="str">
        <f t="shared" si="7"/>
        <v>M</v>
      </c>
      <c r="D53" s="5" t="s">
        <v>42</v>
      </c>
      <c r="E53" s="5" t="s">
        <v>64</v>
      </c>
      <c r="F53" s="5" t="s">
        <v>16</v>
      </c>
      <c r="G53" s="6">
        <v>38618</v>
      </c>
      <c r="H53" s="97" t="s">
        <v>35</v>
      </c>
      <c r="I53" s="5">
        <f t="shared" si="4"/>
        <v>2005</v>
      </c>
      <c r="J53" s="5" t="str">
        <f t="shared" si="5"/>
        <v>MM</v>
      </c>
      <c r="K53" s="7"/>
    </row>
    <row r="54" spans="1:11">
      <c r="A54" s="4">
        <v>352</v>
      </c>
      <c r="B54" s="5" t="str">
        <f t="shared" si="6"/>
        <v>MM</v>
      </c>
      <c r="C54" s="5" t="str">
        <f t="shared" si="7"/>
        <v>M</v>
      </c>
      <c r="D54" s="5" t="s">
        <v>96</v>
      </c>
      <c r="E54" s="5" t="s">
        <v>97</v>
      </c>
      <c r="F54" s="5" t="s">
        <v>16</v>
      </c>
      <c r="G54" s="6">
        <v>38422</v>
      </c>
      <c r="H54" s="97" t="s">
        <v>35</v>
      </c>
      <c r="I54" s="5">
        <f t="shared" si="4"/>
        <v>2005</v>
      </c>
      <c r="J54" s="5" t="str">
        <f t="shared" si="5"/>
        <v>MM</v>
      </c>
      <c r="K54" s="7"/>
    </row>
    <row r="55" spans="1:11">
      <c r="A55" s="4">
        <v>353</v>
      </c>
      <c r="B55" s="5" t="e">
        <f t="shared" ref="B55:B61" si="8">CONCATENATE(C55,F55)</f>
        <v>#N/A</v>
      </c>
      <c r="C55" s="5" t="e">
        <f t="shared" ref="C55:C61" si="9">VLOOKUP(I55,$N$2:$O$7,2)</f>
        <v>#N/A</v>
      </c>
      <c r="D55" s="51"/>
      <c r="E55" s="51"/>
      <c r="F55" s="51"/>
      <c r="G55" s="51"/>
      <c r="H55" s="51"/>
      <c r="I55" s="5">
        <f t="shared" si="4"/>
        <v>1900</v>
      </c>
      <c r="J55" s="5" t="e">
        <f t="shared" si="5"/>
        <v>#N/A</v>
      </c>
      <c r="K55" s="7"/>
    </row>
    <row r="56" spans="1:11">
      <c r="A56" s="4">
        <v>354</v>
      </c>
      <c r="B56" s="5" t="e">
        <f t="shared" si="8"/>
        <v>#N/A</v>
      </c>
      <c r="C56" s="5" t="e">
        <f t="shared" si="9"/>
        <v>#N/A</v>
      </c>
      <c r="D56" s="51"/>
      <c r="E56" s="51"/>
      <c r="F56" s="51"/>
      <c r="G56" s="51"/>
      <c r="H56" s="51"/>
      <c r="I56" s="5">
        <f t="shared" si="4"/>
        <v>1900</v>
      </c>
      <c r="J56" s="5" t="e">
        <f t="shared" si="5"/>
        <v>#N/A</v>
      </c>
      <c r="K56" s="7"/>
    </row>
    <row r="57" spans="1:11">
      <c r="A57" s="4">
        <v>355</v>
      </c>
      <c r="B57" s="5" t="e">
        <f t="shared" si="8"/>
        <v>#N/A</v>
      </c>
      <c r="C57" s="5" t="e">
        <f t="shared" si="9"/>
        <v>#N/A</v>
      </c>
      <c r="D57" s="51"/>
      <c r="E57" s="51"/>
      <c r="F57" s="51"/>
      <c r="G57" s="51"/>
      <c r="H57" s="51"/>
      <c r="I57" s="5">
        <f t="shared" si="4"/>
        <v>1900</v>
      </c>
      <c r="J57" s="5" t="e">
        <f t="shared" si="5"/>
        <v>#N/A</v>
      </c>
      <c r="K57" s="7"/>
    </row>
    <row r="58" spans="1:11">
      <c r="A58" s="4">
        <v>356</v>
      </c>
      <c r="B58" s="5" t="e">
        <f t="shared" si="8"/>
        <v>#N/A</v>
      </c>
      <c r="C58" s="5" t="e">
        <f t="shared" si="9"/>
        <v>#N/A</v>
      </c>
      <c r="D58" s="51"/>
      <c r="E58" s="51"/>
      <c r="F58" s="51"/>
      <c r="G58" s="51"/>
      <c r="H58" s="51"/>
      <c r="I58" s="5">
        <f t="shared" si="4"/>
        <v>1900</v>
      </c>
      <c r="J58" s="5" t="e">
        <f t="shared" si="5"/>
        <v>#N/A</v>
      </c>
      <c r="K58" s="7"/>
    </row>
    <row r="59" spans="1:11">
      <c r="A59" s="4">
        <v>357</v>
      </c>
      <c r="B59" s="5" t="e">
        <f t="shared" si="8"/>
        <v>#N/A</v>
      </c>
      <c r="C59" s="5" t="e">
        <f t="shared" si="9"/>
        <v>#N/A</v>
      </c>
      <c r="D59" s="5"/>
      <c r="E59" s="5"/>
      <c r="F59" s="5"/>
      <c r="G59" s="6"/>
      <c r="H59" s="5"/>
      <c r="I59" s="5">
        <f t="shared" si="4"/>
        <v>1900</v>
      </c>
      <c r="J59" s="5" t="e">
        <f t="shared" si="5"/>
        <v>#N/A</v>
      </c>
      <c r="K59" s="7"/>
    </row>
    <row r="60" spans="1:11">
      <c r="A60" s="4">
        <v>358</v>
      </c>
      <c r="B60" s="5" t="e">
        <f t="shared" si="8"/>
        <v>#N/A</v>
      </c>
      <c r="C60" s="5" t="e">
        <f t="shared" si="9"/>
        <v>#N/A</v>
      </c>
      <c r="D60" s="5"/>
      <c r="E60" s="5"/>
      <c r="F60" s="5"/>
      <c r="G60" s="6"/>
      <c r="H60" s="5"/>
      <c r="I60" s="5">
        <f t="shared" si="4"/>
        <v>1900</v>
      </c>
      <c r="J60" s="5" t="e">
        <f t="shared" si="5"/>
        <v>#N/A</v>
      </c>
      <c r="K60" s="7"/>
    </row>
    <row r="61" spans="1:11">
      <c r="A61" s="4">
        <v>359</v>
      </c>
      <c r="B61" s="5" t="e">
        <f t="shared" si="8"/>
        <v>#N/A</v>
      </c>
      <c r="C61" s="5" t="e">
        <f t="shared" si="9"/>
        <v>#N/A</v>
      </c>
      <c r="D61" s="5"/>
      <c r="E61" s="5"/>
      <c r="F61" s="5"/>
      <c r="G61" s="6"/>
      <c r="H61" s="5"/>
      <c r="I61" s="5">
        <f t="shared" si="4"/>
        <v>1900</v>
      </c>
      <c r="J61" s="5" t="e">
        <f t="shared" si="5"/>
        <v>#N/A</v>
      </c>
      <c r="K61" s="7"/>
    </row>
    <row r="62" spans="1:11">
      <c r="A62" s="4">
        <v>360</v>
      </c>
      <c r="B62" s="5"/>
      <c r="C62" s="5"/>
      <c r="D62" s="5"/>
      <c r="E62" s="5"/>
      <c r="F62" s="5"/>
      <c r="G62" s="6"/>
      <c r="H62" s="5"/>
      <c r="I62" s="5">
        <f t="shared" si="4"/>
        <v>1900</v>
      </c>
      <c r="J62" s="5" t="str">
        <f t="shared" si="5"/>
        <v/>
      </c>
      <c r="K62" s="7"/>
    </row>
    <row r="63" spans="1:11">
      <c r="A63" s="4">
        <v>361</v>
      </c>
      <c r="B63" s="5"/>
      <c r="C63" s="5"/>
      <c r="D63" s="5"/>
      <c r="E63" s="5"/>
      <c r="F63" s="5"/>
      <c r="G63" s="6"/>
      <c r="H63" s="5"/>
      <c r="I63" s="5">
        <f t="shared" si="4"/>
        <v>1900</v>
      </c>
      <c r="J63" s="5" t="str">
        <f t="shared" si="5"/>
        <v/>
      </c>
      <c r="K63" s="7"/>
    </row>
    <row r="64" spans="1:11">
      <c r="A64" s="4">
        <v>362</v>
      </c>
      <c r="B64" s="5"/>
      <c r="C64" s="5"/>
      <c r="D64" s="5"/>
      <c r="E64" s="5"/>
      <c r="F64" s="5"/>
      <c r="G64" s="6"/>
      <c r="H64" s="5"/>
      <c r="I64" s="5">
        <f t="shared" si="4"/>
        <v>1900</v>
      </c>
      <c r="J64" s="5" t="str">
        <f t="shared" si="5"/>
        <v/>
      </c>
      <c r="K64" s="7"/>
    </row>
    <row r="65" spans="1:11">
      <c r="A65" s="4">
        <v>363</v>
      </c>
      <c r="B65" s="5" t="str">
        <f t="shared" ref="B65:B91" si="10">CONCATENATE(C65,F65)</f>
        <v>MM</v>
      </c>
      <c r="C65" s="5" t="str">
        <f t="shared" ref="C65:C91" si="11">VLOOKUP(I65,$N$2:$O$7,2)</f>
        <v>M</v>
      </c>
      <c r="D65" s="5" t="s">
        <v>315</v>
      </c>
      <c r="E65" s="5" t="s">
        <v>316</v>
      </c>
      <c r="F65" s="5" t="s">
        <v>16</v>
      </c>
      <c r="G65" s="6">
        <v>38438</v>
      </c>
      <c r="H65" s="5" t="s">
        <v>43</v>
      </c>
      <c r="I65" s="5">
        <f t="shared" si="4"/>
        <v>2005</v>
      </c>
      <c r="J65" s="5" t="str">
        <f t="shared" si="5"/>
        <v>MM</v>
      </c>
      <c r="K65" s="7"/>
    </row>
    <row r="66" spans="1:11">
      <c r="A66" s="4">
        <v>364</v>
      </c>
      <c r="B66" s="5" t="str">
        <f t="shared" si="10"/>
        <v>MF</v>
      </c>
      <c r="C66" s="5" t="str">
        <f t="shared" si="11"/>
        <v>M</v>
      </c>
      <c r="D66" s="5" t="s">
        <v>317</v>
      </c>
      <c r="E66" s="5" t="s">
        <v>318</v>
      </c>
      <c r="F66" s="5" t="s">
        <v>14</v>
      </c>
      <c r="G66" s="6">
        <v>38658</v>
      </c>
      <c r="H66" s="5" t="s">
        <v>43</v>
      </c>
      <c r="I66" s="5">
        <f t="shared" si="4"/>
        <v>2005</v>
      </c>
      <c r="J66" s="5" t="str">
        <f t="shared" si="5"/>
        <v>MF</v>
      </c>
      <c r="K66" s="7"/>
    </row>
    <row r="67" spans="1:11">
      <c r="A67" s="4">
        <v>365</v>
      </c>
      <c r="B67" s="5" t="str">
        <f t="shared" si="10"/>
        <v>MM</v>
      </c>
      <c r="C67" s="5" t="str">
        <f t="shared" si="11"/>
        <v>M</v>
      </c>
      <c r="D67" s="5" t="s">
        <v>101</v>
      </c>
      <c r="E67" s="5" t="s">
        <v>102</v>
      </c>
      <c r="F67" s="5" t="s">
        <v>16</v>
      </c>
      <c r="G67" s="6">
        <v>38611</v>
      </c>
      <c r="H67" s="5" t="s">
        <v>43</v>
      </c>
      <c r="I67" s="5">
        <f t="shared" ref="I67:I130" si="12">YEAR(G67)</f>
        <v>2005</v>
      </c>
      <c r="J67" s="5" t="str">
        <f t="shared" ref="J67:J130" si="13">CONCATENATE(C67,F67)</f>
        <v>MM</v>
      </c>
      <c r="K67" s="7"/>
    </row>
    <row r="68" spans="1:11">
      <c r="A68" s="4">
        <v>366</v>
      </c>
      <c r="B68" s="5" t="str">
        <f t="shared" si="10"/>
        <v>MF</v>
      </c>
      <c r="C68" s="5" t="str">
        <f t="shared" si="11"/>
        <v>M</v>
      </c>
      <c r="D68" s="5" t="s">
        <v>73</v>
      </c>
      <c r="E68" s="5" t="s">
        <v>116</v>
      </c>
      <c r="F68" s="5" t="s">
        <v>14</v>
      </c>
      <c r="G68" s="6">
        <v>38506</v>
      </c>
      <c r="H68" s="5" t="s">
        <v>43</v>
      </c>
      <c r="I68" s="5">
        <f t="shared" si="12"/>
        <v>2005</v>
      </c>
      <c r="J68" s="5" t="str">
        <f t="shared" si="13"/>
        <v>MF</v>
      </c>
      <c r="K68" s="7"/>
    </row>
    <row r="69" spans="1:11">
      <c r="A69" s="4">
        <v>367</v>
      </c>
      <c r="B69" s="5" t="str">
        <f t="shared" si="10"/>
        <v>MM</v>
      </c>
      <c r="C69" s="5" t="str">
        <f t="shared" si="11"/>
        <v>M</v>
      </c>
      <c r="D69" s="5" t="s">
        <v>82</v>
      </c>
      <c r="E69" s="5" t="s">
        <v>319</v>
      </c>
      <c r="F69" s="5" t="s">
        <v>16</v>
      </c>
      <c r="G69" s="6">
        <v>38532</v>
      </c>
      <c r="H69" s="5" t="s">
        <v>43</v>
      </c>
      <c r="I69" s="5">
        <f t="shared" si="12"/>
        <v>2005</v>
      </c>
      <c r="J69" s="5" t="str">
        <f t="shared" si="13"/>
        <v>MM</v>
      </c>
      <c r="K69" s="7"/>
    </row>
    <row r="70" spans="1:11">
      <c r="A70" s="4">
        <v>368</v>
      </c>
      <c r="B70" s="5" t="str">
        <f t="shared" si="10"/>
        <v>MM</v>
      </c>
      <c r="C70" s="5" t="str">
        <f t="shared" si="11"/>
        <v>M</v>
      </c>
      <c r="D70" s="5" t="s">
        <v>320</v>
      </c>
      <c r="E70" s="5" t="s">
        <v>321</v>
      </c>
      <c r="F70" s="5" t="s">
        <v>16</v>
      </c>
      <c r="G70" s="6">
        <v>38701</v>
      </c>
      <c r="H70" s="5" t="s">
        <v>43</v>
      </c>
      <c r="I70" s="5">
        <f t="shared" si="12"/>
        <v>2005</v>
      </c>
      <c r="J70" s="5" t="str">
        <f t="shared" si="13"/>
        <v>MM</v>
      </c>
      <c r="K70" s="7"/>
    </row>
    <row r="71" spans="1:11">
      <c r="A71" s="4">
        <v>369</v>
      </c>
      <c r="B71" s="5" t="str">
        <f t="shared" si="10"/>
        <v>MF</v>
      </c>
      <c r="C71" s="5" t="str">
        <f t="shared" si="11"/>
        <v>M</v>
      </c>
      <c r="D71" s="5" t="s">
        <v>322</v>
      </c>
      <c r="E71" s="5" t="s">
        <v>66</v>
      </c>
      <c r="F71" s="5" t="s">
        <v>14</v>
      </c>
      <c r="G71" s="6">
        <v>38365</v>
      </c>
      <c r="H71" s="5" t="s">
        <v>43</v>
      </c>
      <c r="I71" s="5">
        <f t="shared" si="12"/>
        <v>2005</v>
      </c>
      <c r="J71" s="5" t="str">
        <f t="shared" si="13"/>
        <v>MF</v>
      </c>
      <c r="K71" s="7"/>
    </row>
    <row r="72" spans="1:11">
      <c r="A72" s="4">
        <v>370</v>
      </c>
      <c r="B72" s="5" t="str">
        <f t="shared" si="10"/>
        <v>CM</v>
      </c>
      <c r="C72" s="5" t="str">
        <f t="shared" si="11"/>
        <v>C</v>
      </c>
      <c r="D72" s="5" t="s">
        <v>323</v>
      </c>
      <c r="E72" s="5" t="s">
        <v>324</v>
      </c>
      <c r="F72" s="5" t="s">
        <v>16</v>
      </c>
      <c r="G72" s="6">
        <v>38030</v>
      </c>
      <c r="H72" s="5" t="s">
        <v>43</v>
      </c>
      <c r="I72" s="5">
        <f t="shared" si="12"/>
        <v>2004</v>
      </c>
      <c r="J72" s="5" t="str">
        <f t="shared" si="13"/>
        <v>CM</v>
      </c>
      <c r="K72" s="7"/>
    </row>
    <row r="73" spans="1:11">
      <c r="A73" s="4">
        <v>371</v>
      </c>
      <c r="B73" s="5" t="str">
        <f t="shared" si="10"/>
        <v>MM</v>
      </c>
      <c r="C73" s="5" t="str">
        <f t="shared" si="11"/>
        <v>M</v>
      </c>
      <c r="D73" s="5" t="s">
        <v>325</v>
      </c>
      <c r="E73" s="5" t="s">
        <v>326</v>
      </c>
      <c r="F73" s="5" t="s">
        <v>16</v>
      </c>
      <c r="G73" s="6">
        <v>38666</v>
      </c>
      <c r="H73" s="5" t="s">
        <v>43</v>
      </c>
      <c r="I73" s="5">
        <f t="shared" si="12"/>
        <v>2005</v>
      </c>
      <c r="J73" s="5" t="str">
        <f t="shared" si="13"/>
        <v>MM</v>
      </c>
      <c r="K73" s="7"/>
    </row>
    <row r="74" spans="1:11">
      <c r="A74" s="4">
        <v>372</v>
      </c>
      <c r="B74" s="5" t="str">
        <f t="shared" si="10"/>
        <v>MF</v>
      </c>
      <c r="C74" s="5" t="str">
        <f t="shared" si="11"/>
        <v>M</v>
      </c>
      <c r="D74" s="5" t="s">
        <v>105</v>
      </c>
      <c r="E74" s="5" t="s">
        <v>327</v>
      </c>
      <c r="F74" s="5" t="s">
        <v>14</v>
      </c>
      <c r="G74" s="6">
        <v>38461</v>
      </c>
      <c r="H74" s="5" t="s">
        <v>43</v>
      </c>
      <c r="I74" s="5">
        <f t="shared" si="12"/>
        <v>2005</v>
      </c>
      <c r="J74" s="5" t="str">
        <f t="shared" si="13"/>
        <v>MF</v>
      </c>
      <c r="K74" s="7"/>
    </row>
    <row r="75" spans="1:11">
      <c r="A75" s="4">
        <v>373</v>
      </c>
      <c r="B75" s="5" t="str">
        <f t="shared" si="10"/>
        <v>MM</v>
      </c>
      <c r="C75" s="5" t="str">
        <f t="shared" si="11"/>
        <v>M</v>
      </c>
      <c r="D75" s="5" t="s">
        <v>328</v>
      </c>
      <c r="E75" s="5" t="s">
        <v>114</v>
      </c>
      <c r="F75" s="5" t="s">
        <v>16</v>
      </c>
      <c r="G75" s="6">
        <v>38695</v>
      </c>
      <c r="H75" s="5" t="s">
        <v>43</v>
      </c>
      <c r="I75" s="5">
        <f t="shared" si="12"/>
        <v>2005</v>
      </c>
      <c r="J75" s="5" t="str">
        <f t="shared" si="13"/>
        <v>MM</v>
      </c>
      <c r="K75" s="7"/>
    </row>
    <row r="76" spans="1:11">
      <c r="A76" s="4">
        <v>374</v>
      </c>
      <c r="B76" s="5" t="str">
        <f t="shared" si="10"/>
        <v>MM</v>
      </c>
      <c r="C76" s="5" t="str">
        <f t="shared" si="11"/>
        <v>M</v>
      </c>
      <c r="D76" s="5" t="s">
        <v>329</v>
      </c>
      <c r="E76" s="5" t="s">
        <v>45</v>
      </c>
      <c r="F76" s="5" t="s">
        <v>16</v>
      </c>
      <c r="G76" s="6">
        <v>38704</v>
      </c>
      <c r="H76" s="5" t="s">
        <v>43</v>
      </c>
      <c r="I76" s="5">
        <f t="shared" si="12"/>
        <v>2005</v>
      </c>
      <c r="J76" s="5" t="str">
        <f t="shared" si="13"/>
        <v>MM</v>
      </c>
      <c r="K76" s="7"/>
    </row>
    <row r="77" spans="1:11">
      <c r="A77" s="4">
        <v>375</v>
      </c>
      <c r="B77" s="5" t="str">
        <f t="shared" si="10"/>
        <v>MM</v>
      </c>
      <c r="C77" s="5" t="str">
        <f t="shared" si="11"/>
        <v>M</v>
      </c>
      <c r="D77" s="5" t="s">
        <v>330</v>
      </c>
      <c r="E77" s="5" t="s">
        <v>23</v>
      </c>
      <c r="F77" s="5" t="s">
        <v>16</v>
      </c>
      <c r="G77" s="6">
        <v>38568</v>
      </c>
      <c r="H77" s="5" t="s">
        <v>43</v>
      </c>
      <c r="I77" s="5">
        <f t="shared" si="12"/>
        <v>2005</v>
      </c>
      <c r="J77" s="5" t="str">
        <f t="shared" si="13"/>
        <v>MM</v>
      </c>
      <c r="K77" s="7"/>
    </row>
    <row r="78" spans="1:11">
      <c r="A78" s="4">
        <v>376</v>
      </c>
      <c r="B78" s="5" t="str">
        <f t="shared" si="10"/>
        <v>MF</v>
      </c>
      <c r="C78" s="5" t="str">
        <f t="shared" si="11"/>
        <v>M</v>
      </c>
      <c r="D78" s="5" t="s">
        <v>331</v>
      </c>
      <c r="E78" s="5" t="s">
        <v>332</v>
      </c>
      <c r="F78" s="5" t="s">
        <v>14</v>
      </c>
      <c r="G78" s="6">
        <v>38594</v>
      </c>
      <c r="H78" s="5" t="s">
        <v>43</v>
      </c>
      <c r="I78" s="5">
        <f t="shared" si="12"/>
        <v>2005</v>
      </c>
      <c r="J78" s="5" t="str">
        <f t="shared" si="13"/>
        <v>MF</v>
      </c>
      <c r="K78" s="7"/>
    </row>
    <row r="79" spans="1:11">
      <c r="A79" s="4">
        <v>377</v>
      </c>
      <c r="B79" s="5" t="str">
        <f t="shared" si="10"/>
        <v>MM</v>
      </c>
      <c r="C79" s="5" t="str">
        <f t="shared" si="11"/>
        <v>M</v>
      </c>
      <c r="D79" s="5" t="s">
        <v>333</v>
      </c>
      <c r="E79" s="5" t="s">
        <v>334</v>
      </c>
      <c r="F79" s="5" t="s">
        <v>16</v>
      </c>
      <c r="G79" s="6">
        <v>38502</v>
      </c>
      <c r="H79" s="5" t="s">
        <v>43</v>
      </c>
      <c r="I79" s="5">
        <f t="shared" si="12"/>
        <v>2005</v>
      </c>
      <c r="J79" s="5" t="str">
        <f t="shared" si="13"/>
        <v>MM</v>
      </c>
      <c r="K79" s="7"/>
    </row>
    <row r="80" spans="1:11">
      <c r="A80" s="4">
        <v>378</v>
      </c>
      <c r="B80" s="5" t="str">
        <f t="shared" si="10"/>
        <v>MM</v>
      </c>
      <c r="C80" s="5" t="str">
        <f t="shared" si="11"/>
        <v>M</v>
      </c>
      <c r="D80" s="5" t="s">
        <v>144</v>
      </c>
      <c r="E80" s="5" t="s">
        <v>335</v>
      </c>
      <c r="F80" s="5" t="s">
        <v>16</v>
      </c>
      <c r="G80" s="6">
        <v>38604</v>
      </c>
      <c r="H80" s="5" t="s">
        <v>43</v>
      </c>
      <c r="I80" s="5">
        <f t="shared" si="12"/>
        <v>2005</v>
      </c>
      <c r="J80" s="5" t="str">
        <f t="shared" si="13"/>
        <v>MM</v>
      </c>
      <c r="K80" s="7"/>
    </row>
    <row r="81" spans="1:11">
      <c r="A81" s="4">
        <v>379</v>
      </c>
      <c r="B81" s="5" t="str">
        <f t="shared" si="10"/>
        <v>MM</v>
      </c>
      <c r="C81" s="5" t="str">
        <f t="shared" si="11"/>
        <v>M</v>
      </c>
      <c r="D81" s="5" t="s">
        <v>336</v>
      </c>
      <c r="E81" s="5" t="s">
        <v>337</v>
      </c>
      <c r="F81" s="5" t="s">
        <v>16</v>
      </c>
      <c r="G81" s="6">
        <v>38637</v>
      </c>
      <c r="H81" s="5" t="s">
        <v>43</v>
      </c>
      <c r="I81" s="5">
        <f t="shared" si="12"/>
        <v>2005</v>
      </c>
      <c r="J81" s="5" t="str">
        <f t="shared" si="13"/>
        <v>MM</v>
      </c>
      <c r="K81" s="7"/>
    </row>
    <row r="82" spans="1:11">
      <c r="A82" s="4">
        <v>380</v>
      </c>
      <c r="B82" s="5" t="str">
        <f t="shared" si="10"/>
        <v>MM</v>
      </c>
      <c r="C82" s="5" t="str">
        <f t="shared" si="11"/>
        <v>M</v>
      </c>
      <c r="D82" s="5" t="s">
        <v>336</v>
      </c>
      <c r="E82" s="5" t="s">
        <v>338</v>
      </c>
      <c r="F82" s="5" t="s">
        <v>16</v>
      </c>
      <c r="G82" s="6">
        <v>38637</v>
      </c>
      <c r="H82" s="5" t="s">
        <v>43</v>
      </c>
      <c r="I82" s="5">
        <f t="shared" si="12"/>
        <v>2005</v>
      </c>
      <c r="J82" s="5" t="str">
        <f t="shared" si="13"/>
        <v>MM</v>
      </c>
      <c r="K82" s="7"/>
    </row>
    <row r="83" spans="1:11">
      <c r="A83" s="4">
        <v>381</v>
      </c>
      <c r="B83" s="5" t="str">
        <f t="shared" si="10"/>
        <v>CM</v>
      </c>
      <c r="C83" s="5" t="str">
        <f t="shared" si="11"/>
        <v>C</v>
      </c>
      <c r="D83" s="5" t="s">
        <v>339</v>
      </c>
      <c r="E83" s="5" t="s">
        <v>340</v>
      </c>
      <c r="F83" s="5" t="s">
        <v>16</v>
      </c>
      <c r="G83" s="6">
        <v>37996</v>
      </c>
      <c r="H83" s="5" t="s">
        <v>43</v>
      </c>
      <c r="I83" s="5">
        <f t="shared" si="12"/>
        <v>2004</v>
      </c>
      <c r="J83" s="5" t="str">
        <f t="shared" si="13"/>
        <v>CM</v>
      </c>
      <c r="K83" s="7"/>
    </row>
    <row r="84" spans="1:11">
      <c r="A84" s="4">
        <v>382</v>
      </c>
      <c r="B84" s="5" t="str">
        <f t="shared" si="10"/>
        <v>MF</v>
      </c>
      <c r="C84" s="5" t="str">
        <f t="shared" si="11"/>
        <v>M</v>
      </c>
      <c r="D84" s="5" t="s">
        <v>341</v>
      </c>
      <c r="E84" s="5" t="s">
        <v>121</v>
      </c>
      <c r="F84" s="5" t="s">
        <v>14</v>
      </c>
      <c r="G84" s="6">
        <v>38574</v>
      </c>
      <c r="H84" s="5" t="s">
        <v>43</v>
      </c>
      <c r="I84" s="5">
        <f t="shared" si="12"/>
        <v>2005</v>
      </c>
      <c r="J84" s="5" t="str">
        <f t="shared" si="13"/>
        <v>MF</v>
      </c>
      <c r="K84" s="7"/>
    </row>
    <row r="85" spans="1:11">
      <c r="A85" s="4">
        <v>383</v>
      </c>
      <c r="B85" s="5" t="str">
        <f t="shared" si="10"/>
        <v>MF</v>
      </c>
      <c r="C85" s="5" t="str">
        <f t="shared" si="11"/>
        <v>M</v>
      </c>
      <c r="D85" s="5" t="s">
        <v>342</v>
      </c>
      <c r="E85" s="5" t="s">
        <v>343</v>
      </c>
      <c r="F85" s="5" t="s">
        <v>14</v>
      </c>
      <c r="G85" s="6">
        <v>38699</v>
      </c>
      <c r="H85" s="5" t="s">
        <v>43</v>
      </c>
      <c r="I85" s="5">
        <f t="shared" si="12"/>
        <v>2005</v>
      </c>
      <c r="J85" s="5" t="str">
        <f t="shared" si="13"/>
        <v>MF</v>
      </c>
      <c r="K85" s="7"/>
    </row>
    <row r="86" spans="1:11">
      <c r="A86" s="4">
        <v>384</v>
      </c>
      <c r="B86" s="5" t="str">
        <f t="shared" si="10"/>
        <v>MM</v>
      </c>
      <c r="C86" s="5" t="str">
        <f t="shared" si="11"/>
        <v>M</v>
      </c>
      <c r="D86" s="5" t="s">
        <v>344</v>
      </c>
      <c r="E86" s="5" t="s">
        <v>72</v>
      </c>
      <c r="F86" s="5" t="s">
        <v>16</v>
      </c>
      <c r="G86" s="6">
        <v>38540</v>
      </c>
      <c r="H86" s="5" t="s">
        <v>43</v>
      </c>
      <c r="I86" s="5">
        <f t="shared" si="12"/>
        <v>2005</v>
      </c>
      <c r="J86" s="5" t="str">
        <f t="shared" si="13"/>
        <v>MM</v>
      </c>
      <c r="K86" s="7"/>
    </row>
    <row r="87" spans="1:11">
      <c r="A87" s="4">
        <v>385</v>
      </c>
      <c r="B87" s="5" t="str">
        <f t="shared" si="10"/>
        <v>MF</v>
      </c>
      <c r="C87" s="5" t="str">
        <f t="shared" si="11"/>
        <v>M</v>
      </c>
      <c r="D87" s="5" t="s">
        <v>345</v>
      </c>
      <c r="E87" s="5" t="s">
        <v>343</v>
      </c>
      <c r="F87" s="5" t="s">
        <v>14</v>
      </c>
      <c r="G87" s="6">
        <v>38499</v>
      </c>
      <c r="H87" s="5" t="s">
        <v>43</v>
      </c>
      <c r="I87" s="5">
        <f t="shared" si="12"/>
        <v>2005</v>
      </c>
      <c r="J87" s="5" t="str">
        <f t="shared" si="13"/>
        <v>MF</v>
      </c>
      <c r="K87" s="7"/>
    </row>
    <row r="88" spans="1:11">
      <c r="A88" s="4">
        <v>386</v>
      </c>
      <c r="B88" s="5" t="str">
        <f t="shared" si="10"/>
        <v>MF</v>
      </c>
      <c r="C88" s="5" t="str">
        <f t="shared" si="11"/>
        <v>M</v>
      </c>
      <c r="D88" s="5" t="s">
        <v>346</v>
      </c>
      <c r="E88" s="5" t="s">
        <v>347</v>
      </c>
      <c r="F88" s="5" t="s">
        <v>14</v>
      </c>
      <c r="G88" s="6">
        <v>38741</v>
      </c>
      <c r="H88" s="5" t="s">
        <v>43</v>
      </c>
      <c r="I88" s="5">
        <f t="shared" si="12"/>
        <v>2006</v>
      </c>
      <c r="J88" s="5" t="str">
        <f t="shared" si="13"/>
        <v>MF</v>
      </c>
      <c r="K88" s="7"/>
    </row>
    <row r="89" spans="1:11">
      <c r="A89" s="4">
        <v>387</v>
      </c>
      <c r="B89" s="5" t="str">
        <f t="shared" si="10"/>
        <v>MF</v>
      </c>
      <c r="C89" s="5" t="str">
        <f t="shared" si="11"/>
        <v>M</v>
      </c>
      <c r="D89" s="5" t="s">
        <v>348</v>
      </c>
      <c r="E89" s="5" t="s">
        <v>349</v>
      </c>
      <c r="F89" s="5" t="s">
        <v>14</v>
      </c>
      <c r="G89" s="6">
        <v>38393</v>
      </c>
      <c r="H89" s="5" t="s">
        <v>43</v>
      </c>
      <c r="I89" s="5">
        <f t="shared" si="12"/>
        <v>2005</v>
      </c>
      <c r="J89" s="5" t="str">
        <f t="shared" si="13"/>
        <v>MF</v>
      </c>
      <c r="K89" s="7"/>
    </row>
    <row r="90" spans="1:11">
      <c r="A90" s="4">
        <v>388</v>
      </c>
      <c r="B90" s="5" t="e">
        <f t="shared" si="10"/>
        <v>#N/A</v>
      </c>
      <c r="C90" s="5" t="e">
        <f t="shared" si="11"/>
        <v>#N/A</v>
      </c>
      <c r="D90" s="5"/>
      <c r="E90" s="5"/>
      <c r="F90" s="5"/>
      <c r="G90" s="6"/>
      <c r="H90" s="5"/>
      <c r="I90" s="5">
        <f t="shared" si="12"/>
        <v>1900</v>
      </c>
      <c r="J90" s="5" t="e">
        <f t="shared" si="13"/>
        <v>#N/A</v>
      </c>
      <c r="K90" s="7"/>
    </row>
    <row r="91" spans="1:11">
      <c r="A91" s="4">
        <v>389</v>
      </c>
      <c r="B91" s="5" t="e">
        <f t="shared" si="10"/>
        <v>#N/A</v>
      </c>
      <c r="C91" s="5" t="e">
        <f t="shared" si="11"/>
        <v>#N/A</v>
      </c>
      <c r="D91" s="5"/>
      <c r="E91" s="5"/>
      <c r="F91" s="5"/>
      <c r="G91" s="6"/>
      <c r="H91" s="5"/>
      <c r="I91" s="5">
        <f t="shared" si="12"/>
        <v>1900</v>
      </c>
      <c r="J91" s="5" t="e">
        <f t="shared" si="13"/>
        <v>#N/A</v>
      </c>
      <c r="K91" s="7"/>
    </row>
    <row r="92" spans="1:11">
      <c r="A92" s="4">
        <v>390</v>
      </c>
      <c r="B92" s="5"/>
      <c r="C92" s="5"/>
      <c r="D92" s="5"/>
      <c r="E92" s="5"/>
      <c r="F92" s="5"/>
      <c r="G92" s="6"/>
      <c r="H92" s="5"/>
      <c r="I92" s="5">
        <f t="shared" si="12"/>
        <v>1900</v>
      </c>
      <c r="J92" s="5" t="str">
        <f t="shared" si="13"/>
        <v/>
      </c>
      <c r="K92" s="7"/>
    </row>
    <row r="93" spans="1:11">
      <c r="A93" s="4">
        <v>391</v>
      </c>
      <c r="B93" s="5"/>
      <c r="C93" s="5"/>
      <c r="D93" s="5"/>
      <c r="E93" s="5"/>
      <c r="F93" s="5"/>
      <c r="G93" s="6"/>
      <c r="H93" s="5"/>
      <c r="I93" s="5">
        <f t="shared" si="12"/>
        <v>1900</v>
      </c>
      <c r="J93" s="5" t="str">
        <f t="shared" si="13"/>
        <v/>
      </c>
      <c r="K93" s="7"/>
    </row>
    <row r="94" spans="1:11">
      <c r="A94" s="4">
        <v>392</v>
      </c>
      <c r="B94" s="5"/>
      <c r="C94" s="5"/>
      <c r="D94" s="5"/>
      <c r="E94" s="5"/>
      <c r="F94" s="5"/>
      <c r="G94" s="6"/>
      <c r="H94" s="5"/>
      <c r="I94" s="5">
        <f t="shared" si="12"/>
        <v>1900</v>
      </c>
      <c r="J94" s="5" t="str">
        <f t="shared" si="13"/>
        <v/>
      </c>
      <c r="K94" s="7"/>
    </row>
    <row r="95" spans="1:11">
      <c r="A95" s="4">
        <v>393</v>
      </c>
      <c r="B95" s="5"/>
      <c r="C95" s="5"/>
      <c r="D95" s="5"/>
      <c r="E95" s="5"/>
      <c r="F95" s="5"/>
      <c r="G95" s="6"/>
      <c r="H95" s="5"/>
      <c r="I95" s="5">
        <f t="shared" si="12"/>
        <v>1900</v>
      </c>
      <c r="J95" s="5" t="str">
        <f t="shared" si="13"/>
        <v/>
      </c>
      <c r="K95" s="7"/>
    </row>
    <row r="96" spans="1:11">
      <c r="A96" s="4">
        <v>394</v>
      </c>
      <c r="B96" s="5"/>
      <c r="C96" s="5"/>
      <c r="D96" s="5"/>
      <c r="E96" s="5"/>
      <c r="F96" s="5"/>
      <c r="G96" s="6"/>
      <c r="H96" s="5"/>
      <c r="I96" s="5">
        <f t="shared" si="12"/>
        <v>1900</v>
      </c>
      <c r="J96" s="5" t="str">
        <f t="shared" si="13"/>
        <v/>
      </c>
      <c r="K96" s="7"/>
    </row>
    <row r="97" spans="1:11">
      <c r="A97" s="8">
        <v>400</v>
      </c>
      <c r="B97" s="5" t="str">
        <f t="shared" ref="B97:B118" si="14">CONCATENATE(C97,F97)</f>
        <v>BM</v>
      </c>
      <c r="C97" s="5" t="str">
        <f t="shared" ref="C97:C110" si="15">VLOOKUP(I97,$N$2:$O$7,2)</f>
        <v>B</v>
      </c>
      <c r="D97" s="5" t="s">
        <v>44</v>
      </c>
      <c r="E97" s="5" t="s">
        <v>72</v>
      </c>
      <c r="F97" s="5" t="s">
        <v>16</v>
      </c>
      <c r="G97" s="6">
        <v>39084</v>
      </c>
      <c r="H97" s="5" t="s">
        <v>49</v>
      </c>
      <c r="I97" s="5">
        <f t="shared" si="12"/>
        <v>2007</v>
      </c>
      <c r="J97" s="5" t="str">
        <f t="shared" si="13"/>
        <v>BM</v>
      </c>
      <c r="K97" s="7"/>
    </row>
    <row r="98" spans="1:11">
      <c r="A98" s="8">
        <v>401</v>
      </c>
      <c r="B98" s="5" t="str">
        <f t="shared" si="14"/>
        <v>MF</v>
      </c>
      <c r="C98" s="5" t="str">
        <f t="shared" si="15"/>
        <v>M</v>
      </c>
      <c r="D98" s="5" t="s">
        <v>350</v>
      </c>
      <c r="E98" s="5" t="s">
        <v>351</v>
      </c>
      <c r="F98" s="5" t="s">
        <v>14</v>
      </c>
      <c r="G98" s="6">
        <v>38847</v>
      </c>
      <c r="H98" s="5" t="s">
        <v>49</v>
      </c>
      <c r="I98" s="5">
        <f t="shared" si="12"/>
        <v>2006</v>
      </c>
      <c r="J98" s="5" t="str">
        <f t="shared" si="13"/>
        <v>MF</v>
      </c>
      <c r="K98" s="7"/>
    </row>
    <row r="99" spans="1:11">
      <c r="A99" s="8">
        <v>402</v>
      </c>
      <c r="B99" s="5" t="str">
        <f t="shared" si="14"/>
        <v>MF</v>
      </c>
      <c r="C99" s="5" t="str">
        <f t="shared" si="15"/>
        <v>M</v>
      </c>
      <c r="D99" s="5" t="s">
        <v>352</v>
      </c>
      <c r="E99" s="5" t="s">
        <v>136</v>
      </c>
      <c r="F99" s="5" t="s">
        <v>14</v>
      </c>
      <c r="G99" s="6">
        <v>39034</v>
      </c>
      <c r="H99" s="5" t="s">
        <v>49</v>
      </c>
      <c r="I99" s="5">
        <f t="shared" si="12"/>
        <v>2006</v>
      </c>
      <c r="J99" s="5" t="str">
        <f t="shared" si="13"/>
        <v>MF</v>
      </c>
      <c r="K99" s="7"/>
    </row>
    <row r="100" spans="1:11">
      <c r="A100" s="8">
        <v>403</v>
      </c>
      <c r="B100" s="5" t="str">
        <f t="shared" si="14"/>
        <v>MM</v>
      </c>
      <c r="C100" s="5" t="str">
        <f t="shared" si="15"/>
        <v>M</v>
      </c>
      <c r="D100" s="5" t="s">
        <v>36</v>
      </c>
      <c r="E100" s="5" t="s">
        <v>353</v>
      </c>
      <c r="F100" s="5" t="s">
        <v>16</v>
      </c>
      <c r="G100" s="6">
        <v>39081</v>
      </c>
      <c r="H100" s="5" t="s">
        <v>49</v>
      </c>
      <c r="I100" s="5">
        <f t="shared" si="12"/>
        <v>2006</v>
      </c>
      <c r="J100" s="5" t="str">
        <f t="shared" si="13"/>
        <v>MM</v>
      </c>
      <c r="K100" s="7"/>
    </row>
    <row r="101" spans="1:11">
      <c r="A101" s="8">
        <v>404</v>
      </c>
      <c r="B101" s="5" t="str">
        <f t="shared" si="14"/>
        <v>MF</v>
      </c>
      <c r="C101" s="5" t="str">
        <f t="shared" si="15"/>
        <v>M</v>
      </c>
      <c r="D101" s="5" t="s">
        <v>156</v>
      </c>
      <c r="E101" s="5" t="s">
        <v>354</v>
      </c>
      <c r="F101" s="5" t="s">
        <v>14</v>
      </c>
      <c r="G101" s="6">
        <v>38989</v>
      </c>
      <c r="H101" s="5" t="s">
        <v>49</v>
      </c>
      <c r="I101" s="5">
        <f t="shared" si="12"/>
        <v>2006</v>
      </c>
      <c r="J101" s="5" t="str">
        <f t="shared" si="13"/>
        <v>MF</v>
      </c>
      <c r="K101" s="7"/>
    </row>
    <row r="102" spans="1:11">
      <c r="A102" s="8">
        <v>405</v>
      </c>
      <c r="B102" s="5" t="str">
        <f t="shared" si="14"/>
        <v>MF</v>
      </c>
      <c r="C102" s="5" t="str">
        <f t="shared" si="15"/>
        <v>M</v>
      </c>
      <c r="D102" s="5" t="s">
        <v>323</v>
      </c>
      <c r="E102" s="5" t="s">
        <v>355</v>
      </c>
      <c r="F102" s="5" t="s">
        <v>14</v>
      </c>
      <c r="G102" s="6">
        <v>38930</v>
      </c>
      <c r="H102" s="5" t="s">
        <v>49</v>
      </c>
      <c r="I102" s="5">
        <f t="shared" si="12"/>
        <v>2006</v>
      </c>
      <c r="J102" s="5" t="str">
        <f t="shared" si="13"/>
        <v>MF</v>
      </c>
      <c r="K102" s="7"/>
    </row>
    <row r="103" spans="1:11">
      <c r="A103" s="8">
        <v>406</v>
      </c>
      <c r="B103" s="5" t="str">
        <f t="shared" si="14"/>
        <v>MF</v>
      </c>
      <c r="C103" s="5" t="str">
        <f t="shared" si="15"/>
        <v>M</v>
      </c>
      <c r="D103" s="5" t="s">
        <v>103</v>
      </c>
      <c r="E103" s="5" t="s">
        <v>356</v>
      </c>
      <c r="F103" s="5" t="s">
        <v>14</v>
      </c>
      <c r="G103" s="6">
        <v>39039</v>
      </c>
      <c r="H103" s="5" t="s">
        <v>49</v>
      </c>
      <c r="I103" s="5">
        <f t="shared" si="12"/>
        <v>2006</v>
      </c>
      <c r="J103" s="5" t="str">
        <f t="shared" si="13"/>
        <v>MF</v>
      </c>
      <c r="K103" s="7"/>
    </row>
    <row r="104" spans="1:11">
      <c r="A104" s="8">
        <v>407</v>
      </c>
      <c r="B104" s="5" t="str">
        <f t="shared" si="14"/>
        <v>MM</v>
      </c>
      <c r="C104" s="5" t="str">
        <f t="shared" si="15"/>
        <v>M</v>
      </c>
      <c r="D104" s="5" t="s">
        <v>357</v>
      </c>
      <c r="E104" s="5" t="s">
        <v>358</v>
      </c>
      <c r="F104" s="5" t="s">
        <v>16</v>
      </c>
      <c r="G104" s="6">
        <v>38956</v>
      </c>
      <c r="H104" s="5" t="s">
        <v>49</v>
      </c>
      <c r="I104" s="5">
        <f t="shared" si="12"/>
        <v>2006</v>
      </c>
      <c r="J104" s="5" t="str">
        <f t="shared" si="13"/>
        <v>MM</v>
      </c>
      <c r="K104" s="7"/>
    </row>
    <row r="105" spans="1:11">
      <c r="A105" s="8">
        <v>408</v>
      </c>
      <c r="B105" s="5" t="str">
        <f t="shared" si="14"/>
        <v>MM</v>
      </c>
      <c r="C105" s="5" t="str">
        <f t="shared" si="15"/>
        <v>M</v>
      </c>
      <c r="D105" s="5" t="s">
        <v>359</v>
      </c>
      <c r="E105" s="5" t="s">
        <v>360</v>
      </c>
      <c r="F105" s="5" t="s">
        <v>16</v>
      </c>
      <c r="G105" s="6">
        <v>39064</v>
      </c>
      <c r="H105" s="5" t="s">
        <v>49</v>
      </c>
      <c r="I105" s="5">
        <f t="shared" si="12"/>
        <v>2006</v>
      </c>
      <c r="J105" s="5" t="str">
        <f t="shared" si="13"/>
        <v>MM</v>
      </c>
      <c r="K105" s="7"/>
    </row>
    <row r="106" spans="1:11">
      <c r="A106" s="8">
        <v>409</v>
      </c>
      <c r="B106" s="5" t="str">
        <f t="shared" si="14"/>
        <v>BM</v>
      </c>
      <c r="C106" s="5" t="str">
        <f t="shared" si="15"/>
        <v>B</v>
      </c>
      <c r="D106" s="5" t="s">
        <v>361</v>
      </c>
      <c r="E106" s="5" t="s">
        <v>95</v>
      </c>
      <c r="F106" s="5" t="s">
        <v>16</v>
      </c>
      <c r="G106" s="6">
        <v>39097</v>
      </c>
      <c r="H106" s="5" t="s">
        <v>49</v>
      </c>
      <c r="I106" s="5">
        <f t="shared" si="12"/>
        <v>2007</v>
      </c>
      <c r="J106" s="5" t="str">
        <f t="shared" si="13"/>
        <v>BM</v>
      </c>
      <c r="K106" s="7"/>
    </row>
    <row r="107" spans="1:11">
      <c r="A107" s="8">
        <v>410</v>
      </c>
      <c r="B107" s="5" t="str">
        <f t="shared" si="14"/>
        <v>MM</v>
      </c>
      <c r="C107" s="5" t="str">
        <f t="shared" si="15"/>
        <v>M</v>
      </c>
      <c r="D107" s="5" t="s">
        <v>362</v>
      </c>
      <c r="E107" s="5" t="s">
        <v>23</v>
      </c>
      <c r="F107" s="5" t="s">
        <v>16</v>
      </c>
      <c r="G107" s="6">
        <v>38586</v>
      </c>
      <c r="H107" s="5" t="s">
        <v>49</v>
      </c>
      <c r="I107" s="5">
        <f t="shared" si="12"/>
        <v>2005</v>
      </c>
      <c r="J107" s="5" t="str">
        <f t="shared" si="13"/>
        <v>MM</v>
      </c>
      <c r="K107" s="7"/>
    </row>
    <row r="108" spans="1:11">
      <c r="A108" s="8">
        <v>411</v>
      </c>
      <c r="B108" s="5" t="str">
        <f t="shared" si="14"/>
        <v>MM</v>
      </c>
      <c r="C108" s="5" t="str">
        <f t="shared" si="15"/>
        <v>M</v>
      </c>
      <c r="D108" s="5" t="s">
        <v>363</v>
      </c>
      <c r="E108" s="5" t="s">
        <v>162</v>
      </c>
      <c r="F108" s="5" t="s">
        <v>16</v>
      </c>
      <c r="G108" s="6">
        <v>38887</v>
      </c>
      <c r="H108" s="5" t="s">
        <v>49</v>
      </c>
      <c r="I108" s="5">
        <f t="shared" si="12"/>
        <v>2006</v>
      </c>
      <c r="J108" s="5" t="str">
        <f t="shared" si="13"/>
        <v>MM</v>
      </c>
      <c r="K108" s="7"/>
    </row>
    <row r="109" spans="1:11">
      <c r="A109" s="8">
        <v>412</v>
      </c>
      <c r="B109" s="5" t="str">
        <f t="shared" si="14"/>
        <v>MF</v>
      </c>
      <c r="C109" s="5" t="str">
        <f t="shared" si="15"/>
        <v>M</v>
      </c>
      <c r="D109" s="5" t="s">
        <v>153</v>
      </c>
      <c r="E109" s="5" t="s">
        <v>364</v>
      </c>
      <c r="F109" s="5" t="s">
        <v>14</v>
      </c>
      <c r="G109" s="6">
        <v>39009</v>
      </c>
      <c r="H109" s="5" t="s">
        <v>49</v>
      </c>
      <c r="I109" s="5">
        <f t="shared" si="12"/>
        <v>2006</v>
      </c>
      <c r="J109" s="5" t="str">
        <f t="shared" si="13"/>
        <v>MF</v>
      </c>
      <c r="K109" s="7"/>
    </row>
    <row r="110" spans="1:11">
      <c r="A110" s="8">
        <v>413</v>
      </c>
      <c r="B110" s="5" t="str">
        <f t="shared" si="14"/>
        <v>MM</v>
      </c>
      <c r="C110" s="5" t="str">
        <f t="shared" si="15"/>
        <v>M</v>
      </c>
      <c r="D110" s="5" t="s">
        <v>365</v>
      </c>
      <c r="E110" s="5" t="s">
        <v>366</v>
      </c>
      <c r="F110" s="5" t="s">
        <v>16</v>
      </c>
      <c r="G110" s="6">
        <v>38860</v>
      </c>
      <c r="H110" s="5" t="s">
        <v>49</v>
      </c>
      <c r="I110" s="5">
        <f t="shared" si="12"/>
        <v>2006</v>
      </c>
      <c r="J110" s="5" t="str">
        <f t="shared" si="13"/>
        <v>MM</v>
      </c>
      <c r="K110" s="7"/>
    </row>
    <row r="111" spans="1:11">
      <c r="A111" s="8">
        <v>414</v>
      </c>
      <c r="B111" s="5" t="str">
        <f t="shared" si="14"/>
        <v>MF</v>
      </c>
      <c r="C111" s="5" t="s">
        <v>16</v>
      </c>
      <c r="D111" s="5" t="s">
        <v>367</v>
      </c>
      <c r="E111" s="5" t="s">
        <v>368</v>
      </c>
      <c r="F111" s="5" t="s">
        <v>14</v>
      </c>
      <c r="G111" s="6">
        <v>39021</v>
      </c>
      <c r="H111" s="5" t="s">
        <v>49</v>
      </c>
      <c r="I111" s="5">
        <f t="shared" si="12"/>
        <v>2006</v>
      </c>
      <c r="J111" s="5" t="str">
        <f t="shared" si="13"/>
        <v>MF</v>
      </c>
      <c r="K111" s="7"/>
    </row>
    <row r="112" spans="1:11">
      <c r="A112" s="8">
        <v>415</v>
      </c>
      <c r="B112" s="5" t="str">
        <f t="shared" si="14"/>
        <v>MF</v>
      </c>
      <c r="C112" s="5" t="str">
        <f t="shared" ref="C112:C119" si="16">VLOOKUP(I112,$N$2:$O$7,2)</f>
        <v>M</v>
      </c>
      <c r="D112" s="5" t="s">
        <v>369</v>
      </c>
      <c r="E112" s="5" t="s">
        <v>59</v>
      </c>
      <c r="F112" s="5" t="s">
        <v>14</v>
      </c>
      <c r="G112" s="6">
        <v>38857</v>
      </c>
      <c r="H112" s="5" t="s">
        <v>49</v>
      </c>
      <c r="I112" s="5">
        <f t="shared" si="12"/>
        <v>2006</v>
      </c>
      <c r="J112" s="5" t="str">
        <f t="shared" si="13"/>
        <v>MF</v>
      </c>
      <c r="K112" s="7"/>
    </row>
    <row r="113" spans="1:11">
      <c r="A113" s="8">
        <v>416</v>
      </c>
      <c r="B113" s="5" t="str">
        <f t="shared" si="14"/>
        <v>MF</v>
      </c>
      <c r="C113" s="5" t="str">
        <f t="shared" si="16"/>
        <v>M</v>
      </c>
      <c r="D113" s="5" t="s">
        <v>370</v>
      </c>
      <c r="E113" s="5" t="s">
        <v>371</v>
      </c>
      <c r="F113" s="5" t="s">
        <v>14</v>
      </c>
      <c r="G113" s="6">
        <v>39045</v>
      </c>
      <c r="H113" s="5" t="s">
        <v>49</v>
      </c>
      <c r="I113" s="5">
        <f t="shared" si="12"/>
        <v>2006</v>
      </c>
      <c r="J113" s="5" t="str">
        <f t="shared" si="13"/>
        <v>MF</v>
      </c>
      <c r="K113" s="7"/>
    </row>
    <row r="114" spans="1:11">
      <c r="A114" s="8">
        <v>417</v>
      </c>
      <c r="B114" s="5" t="str">
        <f t="shared" si="14"/>
        <v>MM</v>
      </c>
      <c r="C114" s="5" t="str">
        <f t="shared" si="16"/>
        <v>M</v>
      </c>
      <c r="D114" s="5" t="s">
        <v>372</v>
      </c>
      <c r="E114" s="5" t="s">
        <v>22</v>
      </c>
      <c r="F114" s="5" t="s">
        <v>16</v>
      </c>
      <c r="G114" s="6">
        <v>39045</v>
      </c>
      <c r="H114" s="5" t="s">
        <v>49</v>
      </c>
      <c r="I114" s="5">
        <f t="shared" si="12"/>
        <v>2006</v>
      </c>
      <c r="J114" s="5" t="str">
        <f t="shared" si="13"/>
        <v>MM</v>
      </c>
      <c r="K114" s="7"/>
    </row>
    <row r="115" spans="1:11">
      <c r="A115" s="8">
        <v>418</v>
      </c>
      <c r="B115" s="5" t="str">
        <f t="shared" si="14"/>
        <v>MM</v>
      </c>
      <c r="C115" s="5" t="str">
        <f t="shared" si="16"/>
        <v>M</v>
      </c>
      <c r="D115" s="5" t="s">
        <v>373</v>
      </c>
      <c r="E115" s="5" t="s">
        <v>374</v>
      </c>
      <c r="F115" s="5" t="s">
        <v>16</v>
      </c>
      <c r="G115" s="6">
        <v>38938</v>
      </c>
      <c r="H115" s="5" t="s">
        <v>49</v>
      </c>
      <c r="I115" s="5">
        <f t="shared" si="12"/>
        <v>2006</v>
      </c>
      <c r="J115" s="5" t="str">
        <f t="shared" si="13"/>
        <v>MM</v>
      </c>
      <c r="K115" s="7"/>
    </row>
    <row r="116" spans="1:11">
      <c r="A116" s="8">
        <v>419</v>
      </c>
      <c r="B116" s="5" t="str">
        <f t="shared" si="14"/>
        <v>MF</v>
      </c>
      <c r="C116" s="5" t="str">
        <f t="shared" si="16"/>
        <v>M</v>
      </c>
      <c r="D116" s="5" t="s">
        <v>375</v>
      </c>
      <c r="E116" s="5" t="s">
        <v>376</v>
      </c>
      <c r="F116" s="5" t="s">
        <v>14</v>
      </c>
      <c r="G116" s="6">
        <v>38495</v>
      </c>
      <c r="H116" s="5" t="s">
        <v>49</v>
      </c>
      <c r="I116" s="5">
        <f t="shared" si="12"/>
        <v>2005</v>
      </c>
      <c r="J116" s="5" t="str">
        <f t="shared" si="13"/>
        <v>MF</v>
      </c>
      <c r="K116" s="7"/>
    </row>
    <row r="117" spans="1:11">
      <c r="A117" s="8">
        <v>420</v>
      </c>
      <c r="B117" s="5" t="str">
        <f t="shared" si="14"/>
        <v>MM</v>
      </c>
      <c r="C117" s="5" t="str">
        <f t="shared" si="16"/>
        <v>M</v>
      </c>
      <c r="D117" s="5" t="s">
        <v>377</v>
      </c>
      <c r="E117" s="5" t="s">
        <v>378</v>
      </c>
      <c r="F117" s="5" t="s">
        <v>16</v>
      </c>
      <c r="G117" s="6">
        <v>38791</v>
      </c>
      <c r="H117" s="5" t="s">
        <v>49</v>
      </c>
      <c r="I117" s="5">
        <f t="shared" si="12"/>
        <v>2006</v>
      </c>
      <c r="J117" s="5" t="str">
        <f t="shared" si="13"/>
        <v>MM</v>
      </c>
      <c r="K117" s="7"/>
    </row>
    <row r="118" spans="1:11">
      <c r="A118" s="8">
        <v>421</v>
      </c>
      <c r="B118" s="5" t="str">
        <f t="shared" si="14"/>
        <v>MM</v>
      </c>
      <c r="C118" s="5" t="str">
        <f t="shared" si="16"/>
        <v>M</v>
      </c>
      <c r="D118" s="5" t="s">
        <v>379</v>
      </c>
      <c r="E118" s="5" t="s">
        <v>380</v>
      </c>
      <c r="F118" s="5" t="s">
        <v>16</v>
      </c>
      <c r="G118" s="6">
        <v>39020</v>
      </c>
      <c r="H118" s="5" t="s">
        <v>49</v>
      </c>
      <c r="I118" s="5">
        <f t="shared" si="12"/>
        <v>2006</v>
      </c>
      <c r="J118" s="5" t="str">
        <f t="shared" si="13"/>
        <v>MM</v>
      </c>
      <c r="K118" s="7"/>
    </row>
    <row r="119" spans="1:11">
      <c r="A119" s="8">
        <v>422</v>
      </c>
      <c r="B119" s="5" t="e">
        <f t="shared" ref="B119" si="17">CONCATENATE(C119,F119)</f>
        <v>#N/A</v>
      </c>
      <c r="C119" s="5" t="e">
        <f t="shared" si="16"/>
        <v>#N/A</v>
      </c>
      <c r="D119" s="5"/>
      <c r="E119" s="5"/>
      <c r="F119" s="5"/>
      <c r="G119" s="6"/>
      <c r="H119" s="5"/>
      <c r="I119" s="5">
        <f t="shared" si="12"/>
        <v>1900</v>
      </c>
      <c r="J119" s="5" t="e">
        <f t="shared" si="13"/>
        <v>#N/A</v>
      </c>
      <c r="K119" s="7"/>
    </row>
    <row r="120" spans="1:11">
      <c r="A120" s="8">
        <v>423</v>
      </c>
      <c r="B120" s="5"/>
      <c r="C120" s="5"/>
      <c r="D120" s="5"/>
      <c r="E120" s="5"/>
      <c r="F120" s="5"/>
      <c r="G120" s="6"/>
      <c r="H120" s="5"/>
      <c r="I120" s="5">
        <f t="shared" si="12"/>
        <v>1900</v>
      </c>
      <c r="J120" s="5" t="str">
        <f t="shared" si="13"/>
        <v/>
      </c>
      <c r="K120" s="7"/>
    </row>
    <row r="121" spans="1:11">
      <c r="A121" s="8">
        <v>424</v>
      </c>
      <c r="B121" s="5"/>
      <c r="C121" s="5"/>
      <c r="D121" s="5"/>
      <c r="E121" s="5"/>
      <c r="F121" s="5"/>
      <c r="G121" s="6"/>
      <c r="H121" s="5"/>
      <c r="I121" s="5">
        <f t="shared" si="12"/>
        <v>1900</v>
      </c>
      <c r="J121" s="5" t="str">
        <f t="shared" si="13"/>
        <v/>
      </c>
      <c r="K121" s="7"/>
    </row>
    <row r="122" spans="1:11">
      <c r="A122" s="8">
        <v>425</v>
      </c>
      <c r="B122" s="5" t="str">
        <f t="shared" ref="B122:B142" si="18">CONCATENATE(C122,F122)</f>
        <v>MF</v>
      </c>
      <c r="C122" s="5" t="str">
        <f t="shared" ref="C122:C142" si="19">VLOOKUP(I122,$N$2:$O$7,2)</f>
        <v>M</v>
      </c>
      <c r="D122" s="5" t="s">
        <v>381</v>
      </c>
      <c r="E122" s="5" t="s">
        <v>382</v>
      </c>
      <c r="F122" s="5" t="s">
        <v>14</v>
      </c>
      <c r="G122" s="6">
        <v>38755</v>
      </c>
      <c r="H122" s="5" t="s">
        <v>60</v>
      </c>
      <c r="I122" s="5">
        <f t="shared" si="12"/>
        <v>2006</v>
      </c>
      <c r="J122" s="5" t="str">
        <f t="shared" si="13"/>
        <v>MF</v>
      </c>
      <c r="K122" s="7"/>
    </row>
    <row r="123" spans="1:11">
      <c r="A123" s="8">
        <v>426</v>
      </c>
      <c r="B123" s="5" t="str">
        <f t="shared" si="18"/>
        <v>MM</v>
      </c>
      <c r="C123" s="5" t="str">
        <f t="shared" si="19"/>
        <v>M</v>
      </c>
      <c r="D123" s="5" t="s">
        <v>383</v>
      </c>
      <c r="E123" s="5" t="s">
        <v>384</v>
      </c>
      <c r="F123" s="5" t="s">
        <v>16</v>
      </c>
      <c r="G123" s="6">
        <v>38883</v>
      </c>
      <c r="H123" s="5" t="s">
        <v>60</v>
      </c>
      <c r="I123" s="5">
        <f t="shared" si="12"/>
        <v>2006</v>
      </c>
      <c r="J123" s="5" t="str">
        <f t="shared" si="13"/>
        <v>MM</v>
      </c>
      <c r="K123" s="7"/>
    </row>
    <row r="124" spans="1:11">
      <c r="A124" s="8">
        <v>427</v>
      </c>
      <c r="B124" s="5" t="str">
        <f t="shared" si="18"/>
        <v>MM</v>
      </c>
      <c r="C124" s="5" t="str">
        <f t="shared" si="19"/>
        <v>M</v>
      </c>
      <c r="D124" s="5" t="s">
        <v>36</v>
      </c>
      <c r="E124" s="5" t="s">
        <v>385</v>
      </c>
      <c r="F124" s="5" t="s">
        <v>16</v>
      </c>
      <c r="G124" s="6">
        <v>38735</v>
      </c>
      <c r="H124" s="5" t="s">
        <v>60</v>
      </c>
      <c r="I124" s="5">
        <f t="shared" si="12"/>
        <v>2006</v>
      </c>
      <c r="J124" s="5" t="str">
        <f t="shared" si="13"/>
        <v>MM</v>
      </c>
      <c r="K124" s="7"/>
    </row>
    <row r="125" spans="1:11">
      <c r="A125" s="8">
        <v>428</v>
      </c>
      <c r="B125" s="5" t="str">
        <f t="shared" si="18"/>
        <v>MF</v>
      </c>
      <c r="C125" s="5" t="str">
        <f t="shared" si="19"/>
        <v>M</v>
      </c>
      <c r="D125" s="5" t="s">
        <v>386</v>
      </c>
      <c r="E125" s="5" t="s">
        <v>387</v>
      </c>
      <c r="F125" s="5" t="s">
        <v>14</v>
      </c>
      <c r="G125" s="6">
        <v>38986</v>
      </c>
      <c r="H125" s="5" t="s">
        <v>60</v>
      </c>
      <c r="I125" s="5">
        <f t="shared" si="12"/>
        <v>2006</v>
      </c>
      <c r="J125" s="5" t="str">
        <f t="shared" si="13"/>
        <v>MF</v>
      </c>
      <c r="K125" s="7"/>
    </row>
    <row r="126" spans="1:11">
      <c r="A126" s="8">
        <v>429</v>
      </c>
      <c r="B126" s="5" t="str">
        <f t="shared" si="18"/>
        <v>MM</v>
      </c>
      <c r="C126" s="5" t="str">
        <f t="shared" si="19"/>
        <v>M</v>
      </c>
      <c r="D126" s="5" t="s">
        <v>388</v>
      </c>
      <c r="E126" s="5" t="s">
        <v>389</v>
      </c>
      <c r="F126" s="5" t="s">
        <v>16</v>
      </c>
      <c r="G126" s="6">
        <v>38829</v>
      </c>
      <c r="H126" s="5" t="s">
        <v>60</v>
      </c>
      <c r="I126" s="5">
        <f t="shared" si="12"/>
        <v>2006</v>
      </c>
      <c r="J126" s="5" t="str">
        <f t="shared" si="13"/>
        <v>MM</v>
      </c>
      <c r="K126" s="7"/>
    </row>
    <row r="127" spans="1:11">
      <c r="A127" s="8">
        <v>430</v>
      </c>
      <c r="B127" s="5" t="str">
        <f t="shared" si="18"/>
        <v>MF</v>
      </c>
      <c r="C127" s="5" t="str">
        <f t="shared" si="19"/>
        <v>M</v>
      </c>
      <c r="D127" s="5" t="s">
        <v>390</v>
      </c>
      <c r="E127" s="5" t="s">
        <v>391</v>
      </c>
      <c r="F127" s="5" t="s">
        <v>14</v>
      </c>
      <c r="G127" s="6">
        <v>38818</v>
      </c>
      <c r="H127" s="5" t="s">
        <v>60</v>
      </c>
      <c r="I127" s="5">
        <f t="shared" si="12"/>
        <v>2006</v>
      </c>
      <c r="J127" s="5" t="str">
        <f t="shared" si="13"/>
        <v>MF</v>
      </c>
      <c r="K127" s="7"/>
    </row>
    <row r="128" spans="1:11">
      <c r="A128" s="8">
        <v>431</v>
      </c>
      <c r="B128" s="5" t="str">
        <f t="shared" si="18"/>
        <v>MM</v>
      </c>
      <c r="C128" s="5" t="str">
        <f t="shared" si="19"/>
        <v>M</v>
      </c>
      <c r="D128" s="5" t="s">
        <v>392</v>
      </c>
      <c r="E128" s="5" t="s">
        <v>114</v>
      </c>
      <c r="F128" s="5" t="s">
        <v>16</v>
      </c>
      <c r="G128" s="6">
        <v>38905</v>
      </c>
      <c r="H128" s="5" t="s">
        <v>60</v>
      </c>
      <c r="I128" s="5">
        <f t="shared" si="12"/>
        <v>2006</v>
      </c>
      <c r="J128" s="5" t="str">
        <f t="shared" si="13"/>
        <v>MM</v>
      </c>
      <c r="K128" s="7"/>
    </row>
    <row r="129" spans="1:11">
      <c r="A129" s="8">
        <v>432</v>
      </c>
      <c r="B129" s="5" t="str">
        <f t="shared" si="18"/>
        <v>MM</v>
      </c>
      <c r="C129" s="5" t="str">
        <f t="shared" si="19"/>
        <v>M</v>
      </c>
      <c r="D129" s="5" t="s">
        <v>393</v>
      </c>
      <c r="E129" s="5" t="s">
        <v>102</v>
      </c>
      <c r="F129" s="5" t="s">
        <v>16</v>
      </c>
      <c r="G129" s="6">
        <v>38800</v>
      </c>
      <c r="H129" s="5" t="s">
        <v>60</v>
      </c>
      <c r="I129" s="5">
        <f t="shared" si="12"/>
        <v>2006</v>
      </c>
      <c r="J129" s="5" t="str">
        <f t="shared" si="13"/>
        <v>MM</v>
      </c>
      <c r="K129" s="7"/>
    </row>
    <row r="130" spans="1:11">
      <c r="A130" s="8">
        <v>433</v>
      </c>
      <c r="B130" s="5" t="str">
        <f t="shared" si="18"/>
        <v>MF</v>
      </c>
      <c r="C130" s="5" t="str">
        <f t="shared" si="19"/>
        <v>M</v>
      </c>
      <c r="D130" s="5" t="s">
        <v>46</v>
      </c>
      <c r="E130" s="5" t="s">
        <v>394</v>
      </c>
      <c r="F130" s="5" t="s">
        <v>14</v>
      </c>
      <c r="G130" s="6">
        <v>39013</v>
      </c>
      <c r="H130" s="5" t="s">
        <v>60</v>
      </c>
      <c r="I130" s="5">
        <f t="shared" si="12"/>
        <v>2006</v>
      </c>
      <c r="J130" s="5" t="str">
        <f t="shared" si="13"/>
        <v>MF</v>
      </c>
      <c r="K130" s="7"/>
    </row>
    <row r="131" spans="1:11">
      <c r="A131" s="8">
        <v>434</v>
      </c>
      <c r="B131" s="5" t="str">
        <f t="shared" si="18"/>
        <v>MM</v>
      </c>
      <c r="C131" s="5" t="str">
        <f t="shared" si="19"/>
        <v>M</v>
      </c>
      <c r="D131" s="5" t="s">
        <v>161</v>
      </c>
      <c r="E131" s="5" t="s">
        <v>316</v>
      </c>
      <c r="F131" s="5" t="s">
        <v>16</v>
      </c>
      <c r="G131" s="6">
        <v>38748</v>
      </c>
      <c r="H131" s="5" t="s">
        <v>60</v>
      </c>
      <c r="I131" s="5">
        <f t="shared" ref="I131:I194" si="20">YEAR(G131)</f>
        <v>2006</v>
      </c>
      <c r="J131" s="5" t="str">
        <f t="shared" ref="J131:J194" si="21">CONCATENATE(C131,F131)</f>
        <v>MM</v>
      </c>
      <c r="K131" s="7"/>
    </row>
    <row r="132" spans="1:11">
      <c r="A132" s="8">
        <v>435</v>
      </c>
      <c r="B132" s="5" t="str">
        <f t="shared" si="18"/>
        <v>MF</v>
      </c>
      <c r="C132" s="5" t="str">
        <f t="shared" si="19"/>
        <v>M</v>
      </c>
      <c r="D132" s="5" t="s">
        <v>395</v>
      </c>
      <c r="E132" s="5" t="s">
        <v>38</v>
      </c>
      <c r="F132" s="5" t="s">
        <v>14</v>
      </c>
      <c r="G132" s="6">
        <v>39065</v>
      </c>
      <c r="H132" s="5" t="s">
        <v>60</v>
      </c>
      <c r="I132" s="5">
        <f t="shared" si="20"/>
        <v>2006</v>
      </c>
      <c r="J132" s="5" t="str">
        <f t="shared" si="21"/>
        <v>MF</v>
      </c>
      <c r="K132" s="7"/>
    </row>
    <row r="133" spans="1:11">
      <c r="A133" s="8">
        <v>436</v>
      </c>
      <c r="B133" s="5" t="str">
        <f t="shared" si="18"/>
        <v>MM</v>
      </c>
      <c r="C133" s="5" t="str">
        <f t="shared" si="19"/>
        <v>M</v>
      </c>
      <c r="D133" s="5" t="s">
        <v>396</v>
      </c>
      <c r="E133" s="5" t="s">
        <v>23</v>
      </c>
      <c r="F133" s="5" t="s">
        <v>16</v>
      </c>
      <c r="G133" s="6">
        <v>38794</v>
      </c>
      <c r="H133" s="5" t="s">
        <v>60</v>
      </c>
      <c r="I133" s="5">
        <f t="shared" si="20"/>
        <v>2006</v>
      </c>
      <c r="J133" s="5" t="str">
        <f t="shared" si="21"/>
        <v>MM</v>
      </c>
      <c r="K133" s="7"/>
    </row>
    <row r="134" spans="1:11">
      <c r="A134" s="8">
        <v>437</v>
      </c>
      <c r="B134" s="5" t="str">
        <f t="shared" si="18"/>
        <v>MF</v>
      </c>
      <c r="C134" s="5" t="str">
        <f t="shared" si="19"/>
        <v>M</v>
      </c>
      <c r="D134" s="5" t="s">
        <v>397</v>
      </c>
      <c r="E134" s="5" t="s">
        <v>398</v>
      </c>
      <c r="F134" s="5" t="s">
        <v>14</v>
      </c>
      <c r="G134" s="6">
        <v>38971</v>
      </c>
      <c r="H134" s="5" t="s">
        <v>60</v>
      </c>
      <c r="I134" s="5">
        <f t="shared" si="20"/>
        <v>2006</v>
      </c>
      <c r="J134" s="5" t="str">
        <f t="shared" si="21"/>
        <v>MF</v>
      </c>
      <c r="K134" s="7"/>
    </row>
    <row r="135" spans="1:11">
      <c r="A135" s="8">
        <v>438</v>
      </c>
      <c r="B135" s="5" t="str">
        <f t="shared" si="18"/>
        <v>MF</v>
      </c>
      <c r="C135" s="5" t="str">
        <f t="shared" si="19"/>
        <v>M</v>
      </c>
      <c r="D135" s="5" t="s">
        <v>399</v>
      </c>
      <c r="E135" s="5" t="s">
        <v>400</v>
      </c>
      <c r="F135" s="5" t="s">
        <v>14</v>
      </c>
      <c r="G135" s="6">
        <v>38993</v>
      </c>
      <c r="H135" s="5" t="s">
        <v>60</v>
      </c>
      <c r="I135" s="5">
        <f t="shared" si="20"/>
        <v>2006</v>
      </c>
      <c r="J135" s="5" t="str">
        <f t="shared" si="21"/>
        <v>MF</v>
      </c>
      <c r="K135" s="7"/>
    </row>
    <row r="136" spans="1:11">
      <c r="A136" s="8">
        <v>439</v>
      </c>
      <c r="B136" s="5" t="str">
        <f t="shared" si="18"/>
        <v>MM</v>
      </c>
      <c r="C136" s="5" t="str">
        <f t="shared" si="19"/>
        <v>M</v>
      </c>
      <c r="D136" s="5" t="s">
        <v>163</v>
      </c>
      <c r="E136" s="5" t="s">
        <v>157</v>
      </c>
      <c r="F136" s="5" t="s">
        <v>16</v>
      </c>
      <c r="G136" s="6">
        <v>38964</v>
      </c>
      <c r="H136" s="5" t="s">
        <v>60</v>
      </c>
      <c r="I136" s="5">
        <f t="shared" si="20"/>
        <v>2006</v>
      </c>
      <c r="J136" s="5" t="str">
        <f t="shared" si="21"/>
        <v>MM</v>
      </c>
      <c r="K136" s="7"/>
    </row>
    <row r="137" spans="1:11">
      <c r="A137" s="8">
        <v>440</v>
      </c>
      <c r="B137" s="5" t="str">
        <f t="shared" si="18"/>
        <v>MF</v>
      </c>
      <c r="C137" s="5" t="str">
        <f t="shared" si="19"/>
        <v>M</v>
      </c>
      <c r="D137" s="5" t="s">
        <v>401</v>
      </c>
      <c r="E137" s="5" t="s">
        <v>402</v>
      </c>
      <c r="F137" s="5" t="s">
        <v>14</v>
      </c>
      <c r="G137" s="6">
        <v>38874</v>
      </c>
      <c r="H137" s="5" t="s">
        <v>60</v>
      </c>
      <c r="I137" s="5">
        <f t="shared" si="20"/>
        <v>2006</v>
      </c>
      <c r="J137" s="5" t="str">
        <f t="shared" si="21"/>
        <v>MF</v>
      </c>
      <c r="K137" s="7"/>
    </row>
    <row r="138" spans="1:11">
      <c r="A138" s="8">
        <v>441</v>
      </c>
      <c r="B138" s="5" t="str">
        <f t="shared" si="18"/>
        <v>MF</v>
      </c>
      <c r="C138" s="5" t="str">
        <f t="shared" si="19"/>
        <v>M</v>
      </c>
      <c r="D138" s="5" t="s">
        <v>403</v>
      </c>
      <c r="E138" s="5" t="s">
        <v>404</v>
      </c>
      <c r="F138" s="5" t="s">
        <v>14</v>
      </c>
      <c r="G138" s="6">
        <v>38944</v>
      </c>
      <c r="H138" s="5" t="s">
        <v>60</v>
      </c>
      <c r="I138" s="5">
        <f t="shared" si="20"/>
        <v>2006</v>
      </c>
      <c r="J138" s="5" t="str">
        <f t="shared" si="21"/>
        <v>MF</v>
      </c>
      <c r="K138" s="7"/>
    </row>
    <row r="139" spans="1:11">
      <c r="A139" s="8">
        <v>442</v>
      </c>
      <c r="B139" s="5" t="str">
        <f t="shared" si="18"/>
        <v>MF</v>
      </c>
      <c r="C139" s="5" t="str">
        <f t="shared" si="19"/>
        <v>M</v>
      </c>
      <c r="D139" s="5" t="s">
        <v>405</v>
      </c>
      <c r="E139" s="5" t="s">
        <v>343</v>
      </c>
      <c r="F139" s="5" t="s">
        <v>14</v>
      </c>
      <c r="G139" s="6">
        <v>38860</v>
      </c>
      <c r="H139" s="5" t="s">
        <v>60</v>
      </c>
      <c r="I139" s="5">
        <f t="shared" si="20"/>
        <v>2006</v>
      </c>
      <c r="J139" s="5" t="str">
        <f t="shared" si="21"/>
        <v>MF</v>
      </c>
      <c r="K139" s="7"/>
    </row>
    <row r="140" spans="1:11">
      <c r="A140" s="8">
        <v>443</v>
      </c>
      <c r="B140" s="5" t="str">
        <f t="shared" si="18"/>
        <v>MM</v>
      </c>
      <c r="C140" s="5" t="str">
        <f t="shared" si="19"/>
        <v>M</v>
      </c>
      <c r="D140" s="5" t="s">
        <v>405</v>
      </c>
      <c r="E140" s="5" t="s">
        <v>406</v>
      </c>
      <c r="F140" s="5" t="s">
        <v>16</v>
      </c>
      <c r="G140" s="6">
        <v>38860</v>
      </c>
      <c r="H140" s="5" t="s">
        <v>60</v>
      </c>
      <c r="I140" s="5">
        <f t="shared" si="20"/>
        <v>2006</v>
      </c>
      <c r="J140" s="5" t="str">
        <f t="shared" si="21"/>
        <v>MM</v>
      </c>
      <c r="K140" s="7"/>
    </row>
    <row r="141" spans="1:11">
      <c r="A141" s="8">
        <v>444</v>
      </c>
      <c r="B141" s="5" t="str">
        <f t="shared" si="18"/>
        <v>MM</v>
      </c>
      <c r="C141" s="5" t="str">
        <f t="shared" si="19"/>
        <v>M</v>
      </c>
      <c r="D141" s="5" t="s">
        <v>29</v>
      </c>
      <c r="E141" s="5" t="s">
        <v>114</v>
      </c>
      <c r="F141" s="5" t="s">
        <v>16</v>
      </c>
      <c r="G141" s="6">
        <v>38752</v>
      </c>
      <c r="H141" s="5" t="s">
        <v>60</v>
      </c>
      <c r="I141" s="5">
        <f t="shared" si="20"/>
        <v>2006</v>
      </c>
      <c r="J141" s="5" t="str">
        <f t="shared" si="21"/>
        <v>MM</v>
      </c>
      <c r="K141" s="7"/>
    </row>
    <row r="142" spans="1:11">
      <c r="A142" s="8">
        <v>445</v>
      </c>
      <c r="B142" s="5" t="str">
        <f t="shared" si="18"/>
        <v>MM</v>
      </c>
      <c r="C142" s="5" t="str">
        <f t="shared" si="19"/>
        <v>M</v>
      </c>
      <c r="D142" s="5" t="s">
        <v>407</v>
      </c>
      <c r="E142" s="5" t="s">
        <v>26</v>
      </c>
      <c r="F142" s="5" t="s">
        <v>16</v>
      </c>
      <c r="G142" s="6">
        <v>38648</v>
      </c>
      <c r="H142" s="5" t="s">
        <v>60</v>
      </c>
      <c r="I142" s="5">
        <f t="shared" si="20"/>
        <v>2005</v>
      </c>
      <c r="J142" s="5" t="str">
        <f t="shared" si="21"/>
        <v>MM</v>
      </c>
      <c r="K142" s="7"/>
    </row>
    <row r="143" spans="1:11">
      <c r="A143" s="8">
        <v>446</v>
      </c>
      <c r="B143" s="5" t="str">
        <f t="shared" ref="B143:B146" si="22">CONCATENATE(C143,F143)</f>
        <v>MM</v>
      </c>
      <c r="C143" s="5" t="str">
        <f t="shared" ref="C143:C146" si="23">VLOOKUP(I143,$N$2:$O$7,2)</f>
        <v>M</v>
      </c>
      <c r="D143" s="5" t="s">
        <v>408</v>
      </c>
      <c r="E143" s="5" t="s">
        <v>116</v>
      </c>
      <c r="F143" s="5" t="s">
        <v>16</v>
      </c>
      <c r="G143" s="6">
        <v>38733</v>
      </c>
      <c r="H143" s="5" t="s">
        <v>60</v>
      </c>
      <c r="I143" s="5">
        <f t="shared" si="20"/>
        <v>2006</v>
      </c>
      <c r="J143" s="5" t="str">
        <f t="shared" si="21"/>
        <v>MM</v>
      </c>
      <c r="K143" s="7"/>
    </row>
    <row r="144" spans="1:11">
      <c r="A144" s="8">
        <v>447</v>
      </c>
      <c r="B144" s="5" t="str">
        <f t="shared" si="22"/>
        <v>MF</v>
      </c>
      <c r="C144" s="5" t="str">
        <f t="shared" si="23"/>
        <v>M</v>
      </c>
      <c r="D144" s="5" t="s">
        <v>409</v>
      </c>
      <c r="E144" s="5" t="s">
        <v>191</v>
      </c>
      <c r="F144" s="5" t="s">
        <v>14</v>
      </c>
      <c r="G144" s="6">
        <v>39032</v>
      </c>
      <c r="H144" s="5" t="s">
        <v>60</v>
      </c>
      <c r="I144" s="5">
        <f t="shared" si="20"/>
        <v>2006</v>
      </c>
      <c r="J144" s="5" t="str">
        <f t="shared" si="21"/>
        <v>MF</v>
      </c>
      <c r="K144" s="7"/>
    </row>
    <row r="145" spans="1:11">
      <c r="A145" s="8">
        <v>448</v>
      </c>
      <c r="B145" s="5" t="str">
        <f t="shared" si="22"/>
        <v>MF</v>
      </c>
      <c r="C145" s="5" t="str">
        <f t="shared" si="23"/>
        <v>M</v>
      </c>
      <c r="D145" s="5" t="s">
        <v>410</v>
      </c>
      <c r="E145" s="5" t="s">
        <v>411</v>
      </c>
      <c r="F145" s="5" t="s">
        <v>14</v>
      </c>
      <c r="G145" s="6">
        <v>38821</v>
      </c>
      <c r="H145" s="5" t="s">
        <v>60</v>
      </c>
      <c r="I145" s="5">
        <f t="shared" si="20"/>
        <v>2006</v>
      </c>
      <c r="J145" s="5" t="str">
        <f t="shared" si="21"/>
        <v>MF</v>
      </c>
      <c r="K145" s="7"/>
    </row>
    <row r="146" spans="1:11">
      <c r="A146" s="8">
        <v>449</v>
      </c>
      <c r="B146" s="5" t="e">
        <f t="shared" si="22"/>
        <v>#N/A</v>
      </c>
      <c r="C146" s="5" t="e">
        <f t="shared" si="23"/>
        <v>#N/A</v>
      </c>
      <c r="D146" s="5"/>
      <c r="E146" s="5"/>
      <c r="F146" s="5"/>
      <c r="G146" s="6"/>
      <c r="H146" s="5"/>
      <c r="I146" s="5">
        <f t="shared" si="20"/>
        <v>1900</v>
      </c>
      <c r="J146" s="5" t="e">
        <f t="shared" si="21"/>
        <v>#N/A</v>
      </c>
      <c r="K146" s="7"/>
    </row>
    <row r="147" spans="1:11">
      <c r="A147" s="8">
        <v>450</v>
      </c>
      <c r="B147" s="5" t="str">
        <f t="shared" ref="B147:B167" si="24">CONCATENATE(C147,F147)</f>
        <v>MM</v>
      </c>
      <c r="C147" s="5" t="str">
        <f t="shared" ref="C147:C167" si="25">VLOOKUP(I147,$N$2:$O$7,2)</f>
        <v>M</v>
      </c>
      <c r="D147" s="5" t="s">
        <v>412</v>
      </c>
      <c r="E147" s="5" t="s">
        <v>413</v>
      </c>
      <c r="F147" s="5" t="s">
        <v>16</v>
      </c>
      <c r="G147" s="6">
        <v>39058</v>
      </c>
      <c r="H147" s="5" t="s">
        <v>69</v>
      </c>
      <c r="I147" s="5">
        <f t="shared" si="20"/>
        <v>2006</v>
      </c>
      <c r="J147" s="5" t="str">
        <f t="shared" si="21"/>
        <v>MM</v>
      </c>
      <c r="K147" s="7"/>
    </row>
    <row r="148" spans="1:11">
      <c r="A148" s="8">
        <v>451</v>
      </c>
      <c r="B148" s="5" t="str">
        <f t="shared" si="24"/>
        <v>MF</v>
      </c>
      <c r="C148" s="5" t="str">
        <f t="shared" si="25"/>
        <v>M</v>
      </c>
      <c r="D148" s="5" t="s">
        <v>414</v>
      </c>
      <c r="E148" s="5" t="s">
        <v>59</v>
      </c>
      <c r="F148" s="5" t="s">
        <v>14</v>
      </c>
      <c r="G148" s="6">
        <v>38894</v>
      </c>
      <c r="H148" s="5" t="s">
        <v>69</v>
      </c>
      <c r="I148" s="5">
        <f t="shared" si="20"/>
        <v>2006</v>
      </c>
      <c r="J148" s="5" t="str">
        <f t="shared" si="21"/>
        <v>MF</v>
      </c>
      <c r="K148" s="7"/>
    </row>
    <row r="149" spans="1:11">
      <c r="A149" s="8">
        <v>452</v>
      </c>
      <c r="B149" s="5" t="str">
        <f t="shared" si="24"/>
        <v>MF</v>
      </c>
      <c r="C149" s="5" t="str">
        <f t="shared" si="25"/>
        <v>M</v>
      </c>
      <c r="D149" s="5" t="s">
        <v>415</v>
      </c>
      <c r="E149" s="5" t="s">
        <v>416</v>
      </c>
      <c r="F149" s="5" t="s">
        <v>14</v>
      </c>
      <c r="G149" s="6">
        <v>38601</v>
      </c>
      <c r="H149" s="5" t="s">
        <v>69</v>
      </c>
      <c r="I149" s="5">
        <f t="shared" si="20"/>
        <v>2005</v>
      </c>
      <c r="J149" s="5" t="str">
        <f t="shared" si="21"/>
        <v>MF</v>
      </c>
      <c r="K149" s="7"/>
    </row>
    <row r="150" spans="1:11">
      <c r="A150" s="8">
        <v>453</v>
      </c>
      <c r="B150" s="5" t="str">
        <f t="shared" si="24"/>
        <v>MM</v>
      </c>
      <c r="C150" s="5" t="str">
        <f t="shared" si="25"/>
        <v>M</v>
      </c>
      <c r="D150" s="5" t="s">
        <v>417</v>
      </c>
      <c r="E150" s="5" t="s">
        <v>418</v>
      </c>
      <c r="F150" s="5" t="s">
        <v>16</v>
      </c>
      <c r="G150" s="6">
        <v>38828</v>
      </c>
      <c r="H150" s="5" t="s">
        <v>69</v>
      </c>
      <c r="I150" s="5">
        <f t="shared" si="20"/>
        <v>2006</v>
      </c>
      <c r="J150" s="5" t="str">
        <f t="shared" si="21"/>
        <v>MM</v>
      </c>
      <c r="K150" s="7"/>
    </row>
    <row r="151" spans="1:11">
      <c r="A151" s="8">
        <v>454</v>
      </c>
      <c r="B151" s="5" t="str">
        <f t="shared" si="24"/>
        <v>MM</v>
      </c>
      <c r="C151" s="5" t="str">
        <f t="shared" si="25"/>
        <v>M</v>
      </c>
      <c r="D151" s="5" t="s">
        <v>19</v>
      </c>
      <c r="E151" s="5" t="s">
        <v>419</v>
      </c>
      <c r="F151" s="5" t="s">
        <v>16</v>
      </c>
      <c r="G151" s="6">
        <v>38876</v>
      </c>
      <c r="H151" s="5" t="s">
        <v>69</v>
      </c>
      <c r="I151" s="5">
        <f t="shared" si="20"/>
        <v>2006</v>
      </c>
      <c r="J151" s="5" t="str">
        <f t="shared" si="21"/>
        <v>MM</v>
      </c>
      <c r="K151" s="7"/>
    </row>
    <row r="152" spans="1:11">
      <c r="A152" s="8">
        <v>455</v>
      </c>
      <c r="B152" s="5" t="str">
        <f t="shared" si="24"/>
        <v>MF</v>
      </c>
      <c r="C152" s="5" t="str">
        <f t="shared" si="25"/>
        <v>M</v>
      </c>
      <c r="D152" s="5" t="s">
        <v>420</v>
      </c>
      <c r="E152" s="5" t="s">
        <v>421</v>
      </c>
      <c r="F152" s="5" t="s">
        <v>14</v>
      </c>
      <c r="G152" s="6">
        <v>38711</v>
      </c>
      <c r="H152" s="5" t="s">
        <v>69</v>
      </c>
      <c r="I152" s="5">
        <f t="shared" si="20"/>
        <v>2005</v>
      </c>
      <c r="J152" s="5" t="str">
        <f t="shared" si="21"/>
        <v>MF</v>
      </c>
      <c r="K152" s="7"/>
    </row>
    <row r="153" spans="1:11">
      <c r="A153" s="8">
        <v>456</v>
      </c>
      <c r="B153" s="5" t="str">
        <f t="shared" si="24"/>
        <v>MM</v>
      </c>
      <c r="C153" s="5" t="str">
        <f t="shared" si="25"/>
        <v>M</v>
      </c>
      <c r="D153" s="5" t="s">
        <v>323</v>
      </c>
      <c r="E153" s="5" t="s">
        <v>422</v>
      </c>
      <c r="F153" s="5" t="s">
        <v>16</v>
      </c>
      <c r="G153" s="6">
        <v>38602</v>
      </c>
      <c r="H153" s="5" t="s">
        <v>69</v>
      </c>
      <c r="I153" s="5">
        <f t="shared" si="20"/>
        <v>2005</v>
      </c>
      <c r="J153" s="5" t="str">
        <f t="shared" si="21"/>
        <v>MM</v>
      </c>
      <c r="K153" s="7"/>
    </row>
    <row r="154" spans="1:11">
      <c r="A154" s="8">
        <v>457</v>
      </c>
      <c r="B154" s="5" t="str">
        <f t="shared" si="24"/>
        <v>MM</v>
      </c>
      <c r="C154" s="5" t="str">
        <f t="shared" si="25"/>
        <v>M</v>
      </c>
      <c r="D154" s="5" t="s">
        <v>423</v>
      </c>
      <c r="E154" s="5" t="s">
        <v>424</v>
      </c>
      <c r="F154" s="5" t="s">
        <v>16</v>
      </c>
      <c r="G154" s="6">
        <v>38752</v>
      </c>
      <c r="H154" s="5" t="s">
        <v>69</v>
      </c>
      <c r="I154" s="5">
        <f t="shared" si="20"/>
        <v>2006</v>
      </c>
      <c r="J154" s="5" t="str">
        <f t="shared" si="21"/>
        <v>MM</v>
      </c>
      <c r="K154" s="7"/>
    </row>
    <row r="155" spans="1:11">
      <c r="A155" s="8">
        <v>458</v>
      </c>
      <c r="B155" s="5" t="str">
        <f t="shared" si="24"/>
        <v>MF</v>
      </c>
      <c r="C155" s="5" t="str">
        <f t="shared" si="25"/>
        <v>M</v>
      </c>
      <c r="D155" s="5" t="s">
        <v>105</v>
      </c>
      <c r="E155" s="5" t="s">
        <v>425</v>
      </c>
      <c r="F155" s="5" t="s">
        <v>14</v>
      </c>
      <c r="G155" s="6">
        <v>39036</v>
      </c>
      <c r="H155" s="5" t="s">
        <v>69</v>
      </c>
      <c r="I155" s="5">
        <f t="shared" si="20"/>
        <v>2006</v>
      </c>
      <c r="J155" s="5" t="str">
        <f t="shared" si="21"/>
        <v>MF</v>
      </c>
      <c r="K155" s="7"/>
    </row>
    <row r="156" spans="1:11">
      <c r="A156" s="8">
        <v>459</v>
      </c>
      <c r="B156" s="5" t="str">
        <f t="shared" si="24"/>
        <v>MM</v>
      </c>
      <c r="C156" s="5" t="str">
        <f t="shared" si="25"/>
        <v>M</v>
      </c>
      <c r="D156" s="5" t="s">
        <v>426</v>
      </c>
      <c r="E156" s="5" t="s">
        <v>427</v>
      </c>
      <c r="F156" s="5" t="s">
        <v>16</v>
      </c>
      <c r="G156" s="6">
        <v>38897</v>
      </c>
      <c r="H156" s="5" t="s">
        <v>69</v>
      </c>
      <c r="I156" s="5">
        <f t="shared" si="20"/>
        <v>2006</v>
      </c>
      <c r="J156" s="5" t="str">
        <f t="shared" si="21"/>
        <v>MM</v>
      </c>
      <c r="K156" s="7"/>
    </row>
    <row r="157" spans="1:11">
      <c r="A157" s="8">
        <v>460</v>
      </c>
      <c r="B157" s="5" t="str">
        <f t="shared" si="24"/>
        <v>MF</v>
      </c>
      <c r="C157" s="5" t="str">
        <f t="shared" si="25"/>
        <v>M</v>
      </c>
      <c r="D157" s="5" t="s">
        <v>428</v>
      </c>
      <c r="E157" s="5" t="s">
        <v>429</v>
      </c>
      <c r="F157" s="5" t="s">
        <v>14</v>
      </c>
      <c r="G157" s="6">
        <v>38948</v>
      </c>
      <c r="H157" s="5" t="s">
        <v>69</v>
      </c>
      <c r="I157" s="5">
        <f t="shared" si="20"/>
        <v>2006</v>
      </c>
      <c r="J157" s="5" t="str">
        <f t="shared" si="21"/>
        <v>MF</v>
      </c>
      <c r="K157" s="7"/>
    </row>
    <row r="158" spans="1:11">
      <c r="A158" s="8">
        <v>461</v>
      </c>
      <c r="B158" s="5" t="str">
        <f t="shared" si="24"/>
        <v>MM</v>
      </c>
      <c r="C158" s="5" t="str">
        <f t="shared" si="25"/>
        <v>M</v>
      </c>
      <c r="D158" s="5" t="s">
        <v>430</v>
      </c>
      <c r="E158" s="5" t="s">
        <v>64</v>
      </c>
      <c r="F158" s="5" t="s">
        <v>16</v>
      </c>
      <c r="G158" s="6">
        <v>38431</v>
      </c>
      <c r="H158" s="5" t="s">
        <v>69</v>
      </c>
      <c r="I158" s="5">
        <f t="shared" si="20"/>
        <v>2005</v>
      </c>
      <c r="J158" s="5" t="str">
        <f t="shared" si="21"/>
        <v>MM</v>
      </c>
      <c r="K158" s="7"/>
    </row>
    <row r="159" spans="1:11">
      <c r="A159" s="8">
        <v>462</v>
      </c>
      <c r="B159" s="5" t="str">
        <f t="shared" si="24"/>
        <v>MM</v>
      </c>
      <c r="C159" s="5" t="str">
        <f t="shared" si="25"/>
        <v>M</v>
      </c>
      <c r="D159" s="5" t="s">
        <v>431</v>
      </c>
      <c r="E159" s="5" t="s">
        <v>432</v>
      </c>
      <c r="F159" s="5" t="s">
        <v>16</v>
      </c>
      <c r="G159" s="6">
        <v>38783</v>
      </c>
      <c r="H159" s="5" t="s">
        <v>69</v>
      </c>
      <c r="I159" s="5">
        <f t="shared" si="20"/>
        <v>2006</v>
      </c>
      <c r="J159" s="5" t="str">
        <f t="shared" si="21"/>
        <v>MM</v>
      </c>
      <c r="K159" s="7"/>
    </row>
    <row r="160" spans="1:11">
      <c r="A160" s="8">
        <v>463</v>
      </c>
      <c r="B160" s="5" t="str">
        <f t="shared" si="24"/>
        <v>MF</v>
      </c>
      <c r="C160" s="5" t="str">
        <f t="shared" si="25"/>
        <v>M</v>
      </c>
      <c r="D160" s="5" t="s">
        <v>433</v>
      </c>
      <c r="E160" s="5" t="s">
        <v>66</v>
      </c>
      <c r="F160" s="5" t="s">
        <v>14</v>
      </c>
      <c r="G160" s="6">
        <v>39008</v>
      </c>
      <c r="H160" s="5" t="s">
        <v>69</v>
      </c>
      <c r="I160" s="5">
        <f t="shared" si="20"/>
        <v>2006</v>
      </c>
      <c r="J160" s="5" t="str">
        <f t="shared" si="21"/>
        <v>MF</v>
      </c>
      <c r="K160" s="7"/>
    </row>
    <row r="161" spans="1:11">
      <c r="A161" s="8">
        <v>464</v>
      </c>
      <c r="B161" s="5" t="str">
        <f t="shared" si="24"/>
        <v>BF</v>
      </c>
      <c r="C161" s="5" t="str">
        <f t="shared" si="25"/>
        <v>B</v>
      </c>
      <c r="D161" s="5" t="s">
        <v>152</v>
      </c>
      <c r="E161" s="5" t="s">
        <v>434</v>
      </c>
      <c r="F161" s="5" t="s">
        <v>14</v>
      </c>
      <c r="G161" s="6">
        <v>39103</v>
      </c>
      <c r="H161" s="5" t="s">
        <v>69</v>
      </c>
      <c r="I161" s="5">
        <f t="shared" si="20"/>
        <v>2007</v>
      </c>
      <c r="J161" s="5" t="str">
        <f t="shared" si="21"/>
        <v>BF</v>
      </c>
      <c r="K161" s="7"/>
    </row>
    <row r="162" spans="1:11">
      <c r="A162" s="8">
        <v>465</v>
      </c>
      <c r="B162" s="5" t="str">
        <f t="shared" si="24"/>
        <v>BF</v>
      </c>
      <c r="C162" s="5" t="str">
        <f t="shared" si="25"/>
        <v>B</v>
      </c>
      <c r="D162" s="5" t="s">
        <v>435</v>
      </c>
      <c r="E162" s="5" t="s">
        <v>436</v>
      </c>
      <c r="F162" s="5" t="s">
        <v>14</v>
      </c>
      <c r="G162" s="6">
        <v>39378</v>
      </c>
      <c r="H162" s="5" t="s">
        <v>69</v>
      </c>
      <c r="I162" s="5">
        <f t="shared" si="20"/>
        <v>2007</v>
      </c>
      <c r="J162" s="5" t="str">
        <f t="shared" si="21"/>
        <v>BF</v>
      </c>
      <c r="K162" s="7"/>
    </row>
    <row r="163" spans="1:11">
      <c r="A163" s="8">
        <v>466</v>
      </c>
      <c r="B163" s="5" t="str">
        <f t="shared" si="24"/>
        <v>MM</v>
      </c>
      <c r="C163" s="5" t="str">
        <f t="shared" si="25"/>
        <v>M</v>
      </c>
      <c r="D163" s="5" t="s">
        <v>437</v>
      </c>
      <c r="E163" s="5" t="s">
        <v>114</v>
      </c>
      <c r="F163" s="5" t="s">
        <v>16</v>
      </c>
      <c r="G163" s="6">
        <v>38790</v>
      </c>
      <c r="H163" s="5" t="s">
        <v>69</v>
      </c>
      <c r="I163" s="5">
        <f t="shared" si="20"/>
        <v>2006</v>
      </c>
      <c r="J163" s="5" t="str">
        <f t="shared" si="21"/>
        <v>MM</v>
      </c>
      <c r="K163" s="7"/>
    </row>
    <row r="164" spans="1:11">
      <c r="A164" s="8">
        <v>467</v>
      </c>
      <c r="B164" s="5" t="str">
        <f t="shared" si="24"/>
        <v>MM</v>
      </c>
      <c r="C164" s="5" t="str">
        <f t="shared" si="25"/>
        <v>M</v>
      </c>
      <c r="D164" s="5" t="s">
        <v>437</v>
      </c>
      <c r="E164" s="5" t="s">
        <v>97</v>
      </c>
      <c r="F164" s="5" t="s">
        <v>16</v>
      </c>
      <c r="G164" s="6">
        <v>38790</v>
      </c>
      <c r="H164" s="5" t="s">
        <v>69</v>
      </c>
      <c r="I164" s="5">
        <f t="shared" si="20"/>
        <v>2006</v>
      </c>
      <c r="J164" s="5" t="str">
        <f t="shared" si="21"/>
        <v>MM</v>
      </c>
      <c r="K164" s="7"/>
    </row>
    <row r="165" spans="1:11">
      <c r="A165" s="8">
        <v>468</v>
      </c>
      <c r="B165" s="5" t="str">
        <f t="shared" si="24"/>
        <v>MM</v>
      </c>
      <c r="C165" s="5" t="str">
        <f t="shared" si="25"/>
        <v>M</v>
      </c>
      <c r="D165" s="5" t="s">
        <v>438</v>
      </c>
      <c r="E165" s="5" t="s">
        <v>116</v>
      </c>
      <c r="F165" s="5" t="s">
        <v>16</v>
      </c>
      <c r="G165" s="6">
        <v>38944</v>
      </c>
      <c r="H165" s="5" t="s">
        <v>69</v>
      </c>
      <c r="I165" s="5">
        <f t="shared" si="20"/>
        <v>2006</v>
      </c>
      <c r="J165" s="5" t="str">
        <f t="shared" si="21"/>
        <v>MM</v>
      </c>
      <c r="K165" s="7"/>
    </row>
    <row r="166" spans="1:11">
      <c r="A166" s="8">
        <v>469</v>
      </c>
      <c r="B166" s="5" t="str">
        <f t="shared" si="24"/>
        <v>MF</v>
      </c>
      <c r="C166" s="5" t="str">
        <f t="shared" si="25"/>
        <v>M</v>
      </c>
      <c r="D166" s="5" t="s">
        <v>29</v>
      </c>
      <c r="E166" s="5" t="s">
        <v>439</v>
      </c>
      <c r="F166" s="5" t="s">
        <v>14</v>
      </c>
      <c r="G166" s="6">
        <v>38839</v>
      </c>
      <c r="H166" s="5" t="s">
        <v>69</v>
      </c>
      <c r="I166" s="5">
        <f t="shared" si="20"/>
        <v>2006</v>
      </c>
      <c r="J166" s="5" t="str">
        <f t="shared" si="21"/>
        <v>MF</v>
      </c>
      <c r="K166" s="7"/>
    </row>
    <row r="167" spans="1:11">
      <c r="A167" s="8">
        <v>470</v>
      </c>
      <c r="B167" s="5" t="str">
        <f t="shared" si="24"/>
        <v>MF</v>
      </c>
      <c r="C167" s="5" t="str">
        <f t="shared" si="25"/>
        <v>M</v>
      </c>
      <c r="D167" s="5" t="s">
        <v>158</v>
      </c>
      <c r="E167" s="5" t="s">
        <v>440</v>
      </c>
      <c r="F167" s="5" t="s">
        <v>14</v>
      </c>
      <c r="G167" s="6">
        <v>38812</v>
      </c>
      <c r="H167" s="5" t="s">
        <v>69</v>
      </c>
      <c r="I167" s="5">
        <f t="shared" si="20"/>
        <v>2006</v>
      </c>
      <c r="J167" s="5" t="str">
        <f t="shared" si="21"/>
        <v>MF</v>
      </c>
      <c r="K167" s="7"/>
    </row>
    <row r="168" spans="1:11">
      <c r="A168" s="8">
        <v>471</v>
      </c>
      <c r="B168" s="5" t="str">
        <f t="shared" ref="B168:B169" si="26">CONCATENATE(C168,F168)</f>
        <v>MF</v>
      </c>
      <c r="C168" s="5" t="str">
        <f t="shared" ref="C168:C169" si="27">VLOOKUP(I168,$N$2:$O$7,2)</f>
        <v>M</v>
      </c>
      <c r="D168" s="5" t="s">
        <v>441</v>
      </c>
      <c r="E168" s="5" t="s">
        <v>166</v>
      </c>
      <c r="F168" s="5" t="s">
        <v>14</v>
      </c>
      <c r="G168" s="6">
        <v>39023</v>
      </c>
      <c r="H168" s="5" t="s">
        <v>69</v>
      </c>
      <c r="I168" s="5">
        <f t="shared" si="20"/>
        <v>2006</v>
      </c>
      <c r="J168" s="5" t="str">
        <f t="shared" si="21"/>
        <v>MF</v>
      </c>
      <c r="K168" s="7"/>
    </row>
    <row r="169" spans="1:11">
      <c r="A169" s="8">
        <v>472</v>
      </c>
      <c r="B169" s="5" t="str">
        <f t="shared" si="26"/>
        <v>MM</v>
      </c>
      <c r="C169" s="5" t="str">
        <f t="shared" si="27"/>
        <v>M</v>
      </c>
      <c r="D169" s="5" t="s">
        <v>442</v>
      </c>
      <c r="E169" s="5" t="s">
        <v>64</v>
      </c>
      <c r="F169" s="5" t="s">
        <v>16</v>
      </c>
      <c r="G169" s="6">
        <v>38804</v>
      </c>
      <c r="H169" s="5" t="s">
        <v>69</v>
      </c>
      <c r="I169" s="5">
        <f t="shared" si="20"/>
        <v>2006</v>
      </c>
      <c r="J169" s="5" t="str">
        <f t="shared" si="21"/>
        <v>MM</v>
      </c>
      <c r="K169" s="7"/>
    </row>
    <row r="170" spans="1:11">
      <c r="A170" s="8">
        <v>473</v>
      </c>
      <c r="B170" s="5" t="str">
        <f t="shared" ref="B170" si="28">CONCATENATE(C170,F170)</f>
        <v>MM</v>
      </c>
      <c r="C170" s="5" t="str">
        <f t="shared" ref="C170" si="29">VLOOKUP(I170,$N$2:$O$7,2)</f>
        <v>M</v>
      </c>
      <c r="D170" s="5" t="s">
        <v>173</v>
      </c>
      <c r="E170" s="5" t="s">
        <v>443</v>
      </c>
      <c r="F170" s="5" t="s">
        <v>16</v>
      </c>
      <c r="G170" s="6">
        <v>38602</v>
      </c>
      <c r="H170" s="5" t="s">
        <v>69</v>
      </c>
      <c r="I170" s="5">
        <f t="shared" si="20"/>
        <v>2005</v>
      </c>
      <c r="J170" s="5" t="str">
        <f t="shared" si="21"/>
        <v>MM</v>
      </c>
      <c r="K170" s="7"/>
    </row>
    <row r="171" spans="1:11">
      <c r="A171" s="8">
        <v>474</v>
      </c>
      <c r="B171" s="5" t="str">
        <f t="shared" ref="B171:B218" si="30">CONCATENATE(C171,F171)</f>
        <v>MF</v>
      </c>
      <c r="C171" s="5" t="str">
        <f t="shared" ref="C171:C190" si="31">VLOOKUP(I171,$N$2:$O$7,2)</f>
        <v>M</v>
      </c>
      <c r="D171" s="5" t="s">
        <v>444</v>
      </c>
      <c r="E171" s="5" t="s">
        <v>445</v>
      </c>
      <c r="F171" s="5" t="s">
        <v>14</v>
      </c>
      <c r="G171" s="6">
        <v>38748</v>
      </c>
      <c r="H171" s="5" t="s">
        <v>76</v>
      </c>
      <c r="I171" s="5">
        <f t="shared" si="20"/>
        <v>2006</v>
      </c>
      <c r="J171" s="5" t="str">
        <f t="shared" si="21"/>
        <v>MF</v>
      </c>
      <c r="K171" s="7"/>
    </row>
    <row r="172" spans="1:11">
      <c r="A172" s="8">
        <v>475</v>
      </c>
      <c r="B172" s="5" t="str">
        <f t="shared" si="30"/>
        <v>MF</v>
      </c>
      <c r="C172" s="5" t="str">
        <f t="shared" si="31"/>
        <v>M</v>
      </c>
      <c r="D172" s="5" t="s">
        <v>446</v>
      </c>
      <c r="E172" s="5" t="s">
        <v>154</v>
      </c>
      <c r="F172" s="5" t="s">
        <v>14</v>
      </c>
      <c r="G172" s="6">
        <v>38726</v>
      </c>
      <c r="H172" s="5" t="s">
        <v>76</v>
      </c>
      <c r="I172" s="5">
        <f t="shared" si="20"/>
        <v>2006</v>
      </c>
      <c r="J172" s="5" t="str">
        <f t="shared" si="21"/>
        <v>MF</v>
      </c>
      <c r="K172" s="7"/>
    </row>
    <row r="173" spans="1:11">
      <c r="A173" s="8">
        <v>476</v>
      </c>
      <c r="B173" s="5" t="str">
        <f t="shared" si="30"/>
        <v>MM</v>
      </c>
      <c r="C173" s="5" t="str">
        <f t="shared" si="31"/>
        <v>M</v>
      </c>
      <c r="D173" s="5" t="s">
        <v>447</v>
      </c>
      <c r="E173" s="5" t="s">
        <v>389</v>
      </c>
      <c r="F173" s="5" t="s">
        <v>16</v>
      </c>
      <c r="G173" s="6">
        <v>38738</v>
      </c>
      <c r="H173" s="5" t="s">
        <v>76</v>
      </c>
      <c r="I173" s="5">
        <f t="shared" si="20"/>
        <v>2006</v>
      </c>
      <c r="J173" s="5" t="str">
        <f t="shared" si="21"/>
        <v>MM</v>
      </c>
      <c r="K173" s="7"/>
    </row>
    <row r="174" spans="1:11">
      <c r="A174" s="8">
        <v>477</v>
      </c>
      <c r="B174" s="5" t="str">
        <f t="shared" si="30"/>
        <v>MF</v>
      </c>
      <c r="C174" s="5" t="str">
        <f t="shared" si="31"/>
        <v>M</v>
      </c>
      <c r="D174" s="5" t="s">
        <v>448</v>
      </c>
      <c r="E174" s="5" t="s">
        <v>449</v>
      </c>
      <c r="F174" s="5" t="s">
        <v>14</v>
      </c>
      <c r="G174" s="6">
        <v>38789</v>
      </c>
      <c r="H174" s="5" t="s">
        <v>76</v>
      </c>
      <c r="I174" s="5">
        <f t="shared" si="20"/>
        <v>2006</v>
      </c>
      <c r="J174" s="5" t="str">
        <f t="shared" si="21"/>
        <v>MF</v>
      </c>
      <c r="K174" s="7"/>
    </row>
    <row r="175" spans="1:11">
      <c r="A175" s="8">
        <v>478</v>
      </c>
      <c r="B175" s="5" t="str">
        <f t="shared" si="30"/>
        <v>MM</v>
      </c>
      <c r="C175" s="5" t="str">
        <f t="shared" si="31"/>
        <v>M</v>
      </c>
      <c r="D175" s="5" t="s">
        <v>450</v>
      </c>
      <c r="E175" s="5" t="s">
        <v>451</v>
      </c>
      <c r="F175" s="5" t="s">
        <v>16</v>
      </c>
      <c r="G175" s="6">
        <v>39081</v>
      </c>
      <c r="H175" s="5" t="s">
        <v>76</v>
      </c>
      <c r="I175" s="5">
        <f t="shared" si="20"/>
        <v>2006</v>
      </c>
      <c r="J175" s="5" t="str">
        <f t="shared" si="21"/>
        <v>MM</v>
      </c>
      <c r="K175" s="7"/>
    </row>
    <row r="176" spans="1:11">
      <c r="A176" s="8">
        <v>479</v>
      </c>
      <c r="B176" s="5" t="str">
        <f t="shared" si="30"/>
        <v>MF</v>
      </c>
      <c r="C176" s="5" t="str">
        <f t="shared" si="31"/>
        <v>M</v>
      </c>
      <c r="D176" s="5" t="s">
        <v>452</v>
      </c>
      <c r="E176" s="5" t="s">
        <v>453</v>
      </c>
      <c r="F176" s="5" t="s">
        <v>14</v>
      </c>
      <c r="G176" s="6">
        <v>39066</v>
      </c>
      <c r="H176" s="5" t="s">
        <v>76</v>
      </c>
      <c r="I176" s="5">
        <f t="shared" si="20"/>
        <v>2006</v>
      </c>
      <c r="J176" s="5" t="str">
        <f t="shared" si="21"/>
        <v>MF</v>
      </c>
      <c r="K176" s="7"/>
    </row>
    <row r="177" spans="1:11">
      <c r="A177" s="8">
        <v>480</v>
      </c>
      <c r="B177" s="5" t="str">
        <f t="shared" si="30"/>
        <v>MF</v>
      </c>
      <c r="C177" s="5" t="str">
        <f t="shared" si="31"/>
        <v>M</v>
      </c>
      <c r="D177" s="5" t="s">
        <v>454</v>
      </c>
      <c r="E177" s="5" t="s">
        <v>136</v>
      </c>
      <c r="F177" s="5" t="s">
        <v>14</v>
      </c>
      <c r="G177" s="6">
        <v>38971</v>
      </c>
      <c r="H177" s="5" t="s">
        <v>76</v>
      </c>
      <c r="I177" s="5">
        <f t="shared" si="20"/>
        <v>2006</v>
      </c>
      <c r="J177" s="5" t="str">
        <f t="shared" si="21"/>
        <v>MF</v>
      </c>
      <c r="K177" s="7"/>
    </row>
    <row r="178" spans="1:11">
      <c r="A178" s="8">
        <v>481</v>
      </c>
      <c r="B178" s="5" t="str">
        <f t="shared" si="30"/>
        <v>MF</v>
      </c>
      <c r="C178" s="5" t="str">
        <f t="shared" si="31"/>
        <v>M</v>
      </c>
      <c r="D178" s="5" t="s">
        <v>455</v>
      </c>
      <c r="E178" s="5" t="s">
        <v>456</v>
      </c>
      <c r="F178" s="5" t="s">
        <v>14</v>
      </c>
      <c r="G178" s="6">
        <v>38992</v>
      </c>
      <c r="H178" s="5" t="s">
        <v>76</v>
      </c>
      <c r="I178" s="5">
        <f t="shared" si="20"/>
        <v>2006</v>
      </c>
      <c r="J178" s="5" t="str">
        <f t="shared" si="21"/>
        <v>MF</v>
      </c>
      <c r="K178" s="7"/>
    </row>
    <row r="179" spans="1:11">
      <c r="A179" s="8">
        <v>482</v>
      </c>
      <c r="B179" s="5" t="str">
        <f>CONCATENATE(C179,F168)</f>
        <v>MF</v>
      </c>
      <c r="C179" s="5" t="str">
        <f t="shared" si="31"/>
        <v>M</v>
      </c>
      <c r="D179" s="5" t="s">
        <v>457</v>
      </c>
      <c r="E179" s="5" t="s">
        <v>458</v>
      </c>
      <c r="F179" s="5" t="s">
        <v>16</v>
      </c>
      <c r="G179" s="6">
        <v>38773</v>
      </c>
      <c r="H179" s="5" t="s">
        <v>76</v>
      </c>
      <c r="I179" s="5">
        <f t="shared" si="20"/>
        <v>2006</v>
      </c>
      <c r="J179" s="5" t="str">
        <f t="shared" si="21"/>
        <v>MM</v>
      </c>
      <c r="K179" s="7"/>
    </row>
    <row r="180" spans="1:11">
      <c r="A180" s="8">
        <v>483</v>
      </c>
      <c r="B180" s="5" t="str">
        <f t="shared" ref="B180:B190" si="32">CONCATENATE(C180,F179)</f>
        <v>MM</v>
      </c>
      <c r="C180" s="5" t="str">
        <f t="shared" si="31"/>
        <v>M</v>
      </c>
      <c r="D180" s="5" t="s">
        <v>459</v>
      </c>
      <c r="E180" s="5" t="s">
        <v>460</v>
      </c>
      <c r="F180" s="5" t="s">
        <v>16</v>
      </c>
      <c r="G180" s="6">
        <v>38904</v>
      </c>
      <c r="H180" s="5" t="s">
        <v>76</v>
      </c>
      <c r="I180" s="5">
        <f t="shared" si="20"/>
        <v>2006</v>
      </c>
      <c r="J180" s="5" t="str">
        <f t="shared" si="21"/>
        <v>MM</v>
      </c>
      <c r="K180" s="7"/>
    </row>
    <row r="181" spans="1:11">
      <c r="A181" s="8">
        <v>484</v>
      </c>
      <c r="B181" s="5" t="str">
        <f t="shared" si="32"/>
        <v>MM</v>
      </c>
      <c r="C181" s="5" t="str">
        <f t="shared" si="31"/>
        <v>M</v>
      </c>
      <c r="D181" s="5" t="s">
        <v>461</v>
      </c>
      <c r="E181" s="5" t="s">
        <v>462</v>
      </c>
      <c r="F181" s="5" t="s">
        <v>16</v>
      </c>
      <c r="G181" s="6">
        <v>39036</v>
      </c>
      <c r="H181" s="5" t="s">
        <v>76</v>
      </c>
      <c r="I181" s="5">
        <f t="shared" si="20"/>
        <v>2006</v>
      </c>
      <c r="J181" s="5" t="str">
        <f t="shared" si="21"/>
        <v>MM</v>
      </c>
      <c r="K181" s="7"/>
    </row>
    <row r="182" spans="1:11">
      <c r="A182" s="8">
        <v>485</v>
      </c>
      <c r="B182" s="5" t="str">
        <f t="shared" si="32"/>
        <v>MM</v>
      </c>
      <c r="C182" s="5" t="str">
        <f t="shared" si="31"/>
        <v>M</v>
      </c>
      <c r="D182" s="5" t="s">
        <v>463</v>
      </c>
      <c r="E182" s="5" t="s">
        <v>464</v>
      </c>
      <c r="F182" s="5" t="s">
        <v>14</v>
      </c>
      <c r="G182" s="6">
        <v>38831</v>
      </c>
      <c r="H182" s="5" t="s">
        <v>76</v>
      </c>
      <c r="I182" s="5">
        <f t="shared" si="20"/>
        <v>2006</v>
      </c>
      <c r="J182" s="5" t="str">
        <f t="shared" si="21"/>
        <v>MF</v>
      </c>
      <c r="K182" s="7"/>
    </row>
    <row r="183" spans="1:11">
      <c r="A183" s="8">
        <v>486</v>
      </c>
      <c r="B183" s="5" t="str">
        <f t="shared" si="32"/>
        <v>MF</v>
      </c>
      <c r="C183" s="5" t="str">
        <f t="shared" si="31"/>
        <v>M</v>
      </c>
      <c r="D183" s="5" t="s">
        <v>465</v>
      </c>
      <c r="E183" s="5" t="s">
        <v>466</v>
      </c>
      <c r="F183" s="5" t="s">
        <v>16</v>
      </c>
      <c r="G183" s="6">
        <v>38649</v>
      </c>
      <c r="H183" s="5" t="s">
        <v>76</v>
      </c>
      <c r="I183" s="5">
        <f t="shared" si="20"/>
        <v>2005</v>
      </c>
      <c r="J183" s="5" t="str">
        <f t="shared" si="21"/>
        <v>MM</v>
      </c>
      <c r="K183" s="7"/>
    </row>
    <row r="184" spans="1:11">
      <c r="A184" s="8">
        <v>487</v>
      </c>
      <c r="B184" s="5" t="str">
        <f t="shared" si="32"/>
        <v>MM</v>
      </c>
      <c r="C184" s="5" t="str">
        <f t="shared" si="31"/>
        <v>M</v>
      </c>
      <c r="D184" s="5" t="s">
        <v>467</v>
      </c>
      <c r="E184" s="5" t="s">
        <v>64</v>
      </c>
      <c r="F184" s="5" t="s">
        <v>16</v>
      </c>
      <c r="G184" s="6">
        <v>38938</v>
      </c>
      <c r="H184" s="5" t="s">
        <v>76</v>
      </c>
      <c r="I184" s="5">
        <f t="shared" si="20"/>
        <v>2006</v>
      </c>
      <c r="J184" s="5" t="str">
        <f t="shared" si="21"/>
        <v>MM</v>
      </c>
      <c r="K184" s="7"/>
    </row>
    <row r="185" spans="1:11">
      <c r="A185" s="8">
        <v>488</v>
      </c>
      <c r="B185" s="5" t="str">
        <f t="shared" si="32"/>
        <v>MM</v>
      </c>
      <c r="C185" s="5" t="str">
        <f t="shared" si="31"/>
        <v>M</v>
      </c>
      <c r="D185" s="5" t="s">
        <v>74</v>
      </c>
      <c r="E185" s="5" t="s">
        <v>413</v>
      </c>
      <c r="F185" s="5" t="s">
        <v>16</v>
      </c>
      <c r="G185" s="6">
        <v>38807</v>
      </c>
      <c r="H185" s="5" t="s">
        <v>76</v>
      </c>
      <c r="I185" s="5">
        <f t="shared" si="20"/>
        <v>2006</v>
      </c>
      <c r="J185" s="5" t="str">
        <f t="shared" si="21"/>
        <v>MM</v>
      </c>
      <c r="K185" s="7"/>
    </row>
    <row r="186" spans="1:11">
      <c r="A186" s="8">
        <v>489</v>
      </c>
      <c r="B186" s="5" t="str">
        <f t="shared" si="32"/>
        <v>MM</v>
      </c>
      <c r="C186" s="5" t="str">
        <f t="shared" si="31"/>
        <v>M</v>
      </c>
      <c r="D186" s="5" t="s">
        <v>468</v>
      </c>
      <c r="E186" s="5" t="s">
        <v>469</v>
      </c>
      <c r="F186" s="5" t="s">
        <v>14</v>
      </c>
      <c r="G186" s="6">
        <v>38970</v>
      </c>
      <c r="H186" s="5" t="s">
        <v>76</v>
      </c>
      <c r="I186" s="5">
        <f t="shared" si="20"/>
        <v>2006</v>
      </c>
      <c r="J186" s="5" t="str">
        <f t="shared" si="21"/>
        <v>MF</v>
      </c>
      <c r="K186" s="7"/>
    </row>
    <row r="187" spans="1:11">
      <c r="A187" s="8">
        <v>490</v>
      </c>
      <c r="B187" s="5" t="str">
        <f t="shared" si="32"/>
        <v>MF</v>
      </c>
      <c r="C187" s="5" t="str">
        <f t="shared" si="31"/>
        <v>M</v>
      </c>
      <c r="D187" s="5" t="s">
        <v>470</v>
      </c>
      <c r="E187" s="5" t="s">
        <v>471</v>
      </c>
      <c r="F187" s="5" t="s">
        <v>14</v>
      </c>
      <c r="G187" s="6">
        <v>38848</v>
      </c>
      <c r="H187" s="5" t="s">
        <v>76</v>
      </c>
      <c r="I187" s="5">
        <f t="shared" si="20"/>
        <v>2006</v>
      </c>
      <c r="J187" s="5" t="str">
        <f t="shared" si="21"/>
        <v>MF</v>
      </c>
      <c r="K187" s="7"/>
    </row>
    <row r="188" spans="1:11">
      <c r="A188" s="8">
        <v>491</v>
      </c>
      <c r="B188" s="5" t="str">
        <f t="shared" si="32"/>
        <v>MF</v>
      </c>
      <c r="C188" s="5" t="str">
        <f t="shared" si="31"/>
        <v>M</v>
      </c>
      <c r="D188" s="5" t="s">
        <v>472</v>
      </c>
      <c r="E188" s="5" t="s">
        <v>473</v>
      </c>
      <c r="F188" s="5" t="s">
        <v>16</v>
      </c>
      <c r="G188" s="6">
        <v>39060</v>
      </c>
      <c r="H188" s="5" t="s">
        <v>76</v>
      </c>
      <c r="I188" s="5">
        <f t="shared" si="20"/>
        <v>2006</v>
      </c>
      <c r="J188" s="5" t="str">
        <f t="shared" si="21"/>
        <v>MM</v>
      </c>
      <c r="K188" s="7"/>
    </row>
    <row r="189" spans="1:11">
      <c r="A189" s="8">
        <v>492</v>
      </c>
      <c r="B189" s="5" t="str">
        <f t="shared" si="32"/>
        <v>MM</v>
      </c>
      <c r="C189" s="5" t="str">
        <f t="shared" si="31"/>
        <v>M</v>
      </c>
      <c r="D189" s="5" t="s">
        <v>474</v>
      </c>
      <c r="E189" s="5" t="s">
        <v>453</v>
      </c>
      <c r="F189" s="5" t="s">
        <v>14</v>
      </c>
      <c r="G189" s="6">
        <v>39019</v>
      </c>
      <c r="H189" s="5" t="s">
        <v>76</v>
      </c>
      <c r="I189" s="5">
        <f t="shared" si="20"/>
        <v>2006</v>
      </c>
      <c r="J189" s="5" t="str">
        <f t="shared" si="21"/>
        <v>MF</v>
      </c>
      <c r="K189" s="7"/>
    </row>
    <row r="190" spans="1:11">
      <c r="A190" s="8">
        <v>493</v>
      </c>
      <c r="B190" s="5" t="str">
        <f t="shared" si="32"/>
        <v>MF</v>
      </c>
      <c r="C190" s="5" t="str">
        <f t="shared" si="31"/>
        <v>M</v>
      </c>
      <c r="D190" s="5" t="s">
        <v>475</v>
      </c>
      <c r="E190" s="5" t="s">
        <v>476</v>
      </c>
      <c r="F190" s="5" t="s">
        <v>16</v>
      </c>
      <c r="G190" s="6">
        <v>39011</v>
      </c>
      <c r="H190" s="5" t="s">
        <v>76</v>
      </c>
      <c r="I190" s="5">
        <f t="shared" si="20"/>
        <v>2006</v>
      </c>
      <c r="J190" s="5" t="str">
        <f t="shared" si="21"/>
        <v>MM</v>
      </c>
      <c r="K190" s="7"/>
    </row>
    <row r="191" spans="1:11">
      <c r="A191" s="8">
        <v>494</v>
      </c>
      <c r="B191" s="5" t="str">
        <f t="shared" ref="B191:B195" si="33">CONCATENATE(C191,F190)</f>
        <v>MM</v>
      </c>
      <c r="C191" s="5" t="str">
        <f t="shared" ref="C191:C195" si="34">VLOOKUP(I191,$N$2:$O$7,2)</f>
        <v>M</v>
      </c>
      <c r="D191" s="5" t="s">
        <v>477</v>
      </c>
      <c r="E191" s="5" t="s">
        <v>154</v>
      </c>
      <c r="F191" s="5" t="s">
        <v>14</v>
      </c>
      <c r="G191" s="6">
        <v>38866</v>
      </c>
      <c r="H191" s="5" t="s">
        <v>76</v>
      </c>
      <c r="I191" s="5">
        <f t="shared" si="20"/>
        <v>2006</v>
      </c>
      <c r="J191" s="5" t="str">
        <f t="shared" si="21"/>
        <v>MF</v>
      </c>
      <c r="K191" s="7"/>
    </row>
    <row r="192" spans="1:11">
      <c r="A192" s="8">
        <v>495</v>
      </c>
      <c r="B192" s="5" t="str">
        <f t="shared" si="33"/>
        <v>MF</v>
      </c>
      <c r="C192" s="5" t="str">
        <f t="shared" si="34"/>
        <v>M</v>
      </c>
      <c r="D192" s="5" t="s">
        <v>478</v>
      </c>
      <c r="E192" s="5" t="s">
        <v>479</v>
      </c>
      <c r="F192" s="5" t="s">
        <v>16</v>
      </c>
      <c r="G192" s="6">
        <v>38871</v>
      </c>
      <c r="H192" s="5" t="s">
        <v>76</v>
      </c>
      <c r="I192" s="5">
        <f t="shared" si="20"/>
        <v>2006</v>
      </c>
      <c r="J192" s="5" t="str">
        <f t="shared" si="21"/>
        <v>MM</v>
      </c>
      <c r="K192" s="7"/>
    </row>
    <row r="193" spans="1:11">
      <c r="A193" s="8">
        <v>496</v>
      </c>
      <c r="B193" s="5" t="str">
        <f t="shared" si="33"/>
        <v>MM</v>
      </c>
      <c r="C193" s="5" t="str">
        <f t="shared" si="34"/>
        <v>M</v>
      </c>
      <c r="D193" s="5" t="s">
        <v>480</v>
      </c>
      <c r="E193" s="5" t="s">
        <v>481</v>
      </c>
      <c r="F193" s="5" t="s">
        <v>14</v>
      </c>
      <c r="G193" s="6">
        <v>38974</v>
      </c>
      <c r="H193" s="5" t="s">
        <v>76</v>
      </c>
      <c r="I193" s="5">
        <f t="shared" si="20"/>
        <v>2006</v>
      </c>
      <c r="J193" s="5" t="str">
        <f t="shared" si="21"/>
        <v>MF</v>
      </c>
      <c r="K193" s="7"/>
    </row>
    <row r="194" spans="1:11">
      <c r="A194" s="8">
        <v>497</v>
      </c>
      <c r="B194" s="5" t="str">
        <f t="shared" si="33"/>
        <v>MF</v>
      </c>
      <c r="C194" s="5" t="str">
        <f t="shared" si="34"/>
        <v>M</v>
      </c>
      <c r="D194" s="5" t="s">
        <v>42</v>
      </c>
      <c r="E194" s="5" t="s">
        <v>106</v>
      </c>
      <c r="F194" s="5" t="s">
        <v>16</v>
      </c>
      <c r="G194" s="6">
        <v>38972</v>
      </c>
      <c r="H194" s="5" t="s">
        <v>76</v>
      </c>
      <c r="I194" s="5">
        <f t="shared" si="20"/>
        <v>2006</v>
      </c>
      <c r="J194" s="5" t="str">
        <f t="shared" si="21"/>
        <v>MM</v>
      </c>
      <c r="K194" s="7"/>
    </row>
    <row r="195" spans="1:11">
      <c r="A195" s="8">
        <v>498</v>
      </c>
      <c r="B195" s="5" t="e">
        <f t="shared" si="33"/>
        <v>#N/A</v>
      </c>
      <c r="C195" s="5" t="e">
        <f t="shared" si="34"/>
        <v>#N/A</v>
      </c>
      <c r="D195" s="5"/>
      <c r="E195" s="5"/>
      <c r="F195" s="5"/>
      <c r="G195" s="6"/>
      <c r="H195" s="5"/>
      <c r="I195" s="5">
        <f t="shared" ref="I195:I258" si="35">YEAR(G195)</f>
        <v>1900</v>
      </c>
      <c r="J195" s="5" t="e">
        <f t="shared" ref="J195:J258" si="36">CONCATENATE(C195,F195)</f>
        <v>#N/A</v>
      </c>
      <c r="K195" s="7"/>
    </row>
    <row r="196" spans="1:11">
      <c r="A196" s="4">
        <v>500</v>
      </c>
      <c r="B196" s="5" t="str">
        <f t="shared" si="30"/>
        <v>BF</v>
      </c>
      <c r="C196" s="5" t="str">
        <f t="shared" ref="C196:C219" si="37">VLOOKUP(I196,$N$2:$O$7,2)</f>
        <v>B</v>
      </c>
      <c r="D196" s="5" t="s">
        <v>482</v>
      </c>
      <c r="E196" s="5" t="s">
        <v>483</v>
      </c>
      <c r="F196" s="5" t="s">
        <v>14</v>
      </c>
      <c r="G196" s="6">
        <v>39200</v>
      </c>
      <c r="H196" s="5" t="s">
        <v>81</v>
      </c>
      <c r="I196" s="5">
        <f t="shared" si="35"/>
        <v>2007</v>
      </c>
      <c r="J196" s="5" t="str">
        <f t="shared" si="36"/>
        <v>BF</v>
      </c>
      <c r="K196" s="7"/>
    </row>
    <row r="197" spans="1:11">
      <c r="A197" s="4">
        <v>501</v>
      </c>
      <c r="B197" s="5" t="str">
        <f t="shared" si="30"/>
        <v>MF</v>
      </c>
      <c r="C197" s="5" t="str">
        <f t="shared" si="37"/>
        <v>M</v>
      </c>
      <c r="D197" s="5" t="s">
        <v>484</v>
      </c>
      <c r="E197" s="5" t="s">
        <v>485</v>
      </c>
      <c r="F197" s="5" t="s">
        <v>14</v>
      </c>
      <c r="G197" s="6">
        <v>38893</v>
      </c>
      <c r="H197" s="5" t="s">
        <v>81</v>
      </c>
      <c r="I197" s="5">
        <f t="shared" si="35"/>
        <v>2006</v>
      </c>
      <c r="J197" s="5" t="str">
        <f t="shared" si="36"/>
        <v>MF</v>
      </c>
      <c r="K197" s="7"/>
    </row>
    <row r="198" spans="1:11">
      <c r="A198" s="4">
        <v>502</v>
      </c>
      <c r="B198" s="5" t="str">
        <f t="shared" si="30"/>
        <v>BF</v>
      </c>
      <c r="C198" s="5" t="str">
        <f t="shared" si="37"/>
        <v>B</v>
      </c>
      <c r="D198" s="5" t="s">
        <v>486</v>
      </c>
      <c r="E198" s="5" t="s">
        <v>487</v>
      </c>
      <c r="F198" s="5" t="s">
        <v>14</v>
      </c>
      <c r="G198" s="6">
        <v>39474</v>
      </c>
      <c r="H198" s="5" t="s">
        <v>81</v>
      </c>
      <c r="I198" s="5">
        <f t="shared" si="35"/>
        <v>2008</v>
      </c>
      <c r="J198" s="5" t="str">
        <f t="shared" si="36"/>
        <v>BF</v>
      </c>
      <c r="K198" s="7"/>
    </row>
    <row r="199" spans="1:11">
      <c r="A199" s="4">
        <v>503</v>
      </c>
      <c r="B199" s="5" t="str">
        <f t="shared" si="30"/>
        <v>BF</v>
      </c>
      <c r="C199" s="5" t="str">
        <f t="shared" si="37"/>
        <v>B</v>
      </c>
      <c r="D199" s="5" t="s">
        <v>111</v>
      </c>
      <c r="E199" s="5" t="s">
        <v>24</v>
      </c>
      <c r="F199" s="5" t="s">
        <v>14</v>
      </c>
      <c r="G199" s="6">
        <v>39402</v>
      </c>
      <c r="H199" s="5" t="s">
        <v>81</v>
      </c>
      <c r="I199" s="5">
        <f t="shared" si="35"/>
        <v>2007</v>
      </c>
      <c r="J199" s="5" t="str">
        <f t="shared" si="36"/>
        <v>BF</v>
      </c>
      <c r="K199" s="7"/>
    </row>
    <row r="200" spans="1:11">
      <c r="A200" s="4">
        <v>504</v>
      </c>
      <c r="B200" s="5" t="str">
        <f t="shared" si="30"/>
        <v>BM</v>
      </c>
      <c r="C200" s="5" t="str">
        <f t="shared" si="37"/>
        <v>B</v>
      </c>
      <c r="D200" s="5" t="s">
        <v>185</v>
      </c>
      <c r="E200" s="5" t="s">
        <v>65</v>
      </c>
      <c r="F200" s="5" t="s">
        <v>16</v>
      </c>
      <c r="G200" s="6">
        <v>39152</v>
      </c>
      <c r="H200" s="5" t="s">
        <v>81</v>
      </c>
      <c r="I200" s="5">
        <f t="shared" si="35"/>
        <v>2007</v>
      </c>
      <c r="J200" s="5" t="str">
        <f t="shared" si="36"/>
        <v>BM</v>
      </c>
      <c r="K200" s="7"/>
    </row>
    <row r="201" spans="1:11">
      <c r="A201" s="4">
        <v>505</v>
      </c>
      <c r="B201" s="5" t="str">
        <f t="shared" si="30"/>
        <v>BM</v>
      </c>
      <c r="C201" s="5" t="str">
        <f t="shared" si="37"/>
        <v>B</v>
      </c>
      <c r="D201" s="5" t="s">
        <v>323</v>
      </c>
      <c r="E201" s="5" t="s">
        <v>51</v>
      </c>
      <c r="F201" s="5" t="s">
        <v>16</v>
      </c>
      <c r="G201" s="6">
        <v>39205</v>
      </c>
      <c r="H201" s="5" t="s">
        <v>81</v>
      </c>
      <c r="I201" s="5">
        <f t="shared" si="35"/>
        <v>2007</v>
      </c>
      <c r="J201" s="5" t="str">
        <f t="shared" si="36"/>
        <v>BM</v>
      </c>
      <c r="K201" s="7"/>
    </row>
    <row r="202" spans="1:11">
      <c r="A202" s="4">
        <v>506</v>
      </c>
      <c r="B202" s="5" t="str">
        <f t="shared" si="30"/>
        <v>BM</v>
      </c>
      <c r="C202" s="5" t="str">
        <f t="shared" si="37"/>
        <v>B</v>
      </c>
      <c r="D202" s="5" t="s">
        <v>488</v>
      </c>
      <c r="E202" s="5" t="s">
        <v>157</v>
      </c>
      <c r="F202" s="5" t="s">
        <v>16</v>
      </c>
      <c r="G202" s="6">
        <v>39408</v>
      </c>
      <c r="H202" s="5" t="s">
        <v>81</v>
      </c>
      <c r="I202" s="5">
        <f t="shared" si="35"/>
        <v>2007</v>
      </c>
      <c r="J202" s="5" t="str">
        <f t="shared" si="36"/>
        <v>BM</v>
      </c>
      <c r="K202" s="7"/>
    </row>
    <row r="203" spans="1:11">
      <c r="A203" s="4">
        <v>507</v>
      </c>
      <c r="B203" s="5" t="str">
        <f t="shared" si="30"/>
        <v>BF</v>
      </c>
      <c r="C203" s="5" t="str">
        <f t="shared" si="37"/>
        <v>B</v>
      </c>
      <c r="D203" s="5" t="s">
        <v>359</v>
      </c>
      <c r="E203" s="5" t="s">
        <v>489</v>
      </c>
      <c r="F203" s="5" t="s">
        <v>14</v>
      </c>
      <c r="G203" s="6">
        <v>39119</v>
      </c>
      <c r="H203" s="5" t="s">
        <v>81</v>
      </c>
      <c r="I203" s="5">
        <f t="shared" si="35"/>
        <v>2007</v>
      </c>
      <c r="J203" s="5" t="str">
        <f t="shared" si="36"/>
        <v>BF</v>
      </c>
      <c r="K203" s="7"/>
    </row>
    <row r="204" spans="1:11">
      <c r="A204" s="4">
        <v>508</v>
      </c>
      <c r="B204" s="5" t="str">
        <f t="shared" si="30"/>
        <v>BM</v>
      </c>
      <c r="C204" s="5" t="str">
        <f t="shared" si="37"/>
        <v>B</v>
      </c>
      <c r="D204" s="5" t="s">
        <v>490</v>
      </c>
      <c r="E204" s="5" t="s">
        <v>72</v>
      </c>
      <c r="F204" s="5" t="s">
        <v>16</v>
      </c>
      <c r="G204" s="6">
        <v>39209</v>
      </c>
      <c r="H204" s="5" t="s">
        <v>81</v>
      </c>
      <c r="I204" s="5">
        <f t="shared" si="35"/>
        <v>2007</v>
      </c>
      <c r="J204" s="5" t="str">
        <f t="shared" si="36"/>
        <v>BM</v>
      </c>
      <c r="K204" s="7"/>
    </row>
    <row r="205" spans="1:11">
      <c r="A205" s="4">
        <v>509</v>
      </c>
      <c r="B205" s="5" t="str">
        <f t="shared" si="30"/>
        <v>BM</v>
      </c>
      <c r="C205" s="5" t="str">
        <f t="shared" si="37"/>
        <v>B</v>
      </c>
      <c r="D205" s="5" t="s">
        <v>491</v>
      </c>
      <c r="E205" s="5" t="s">
        <v>64</v>
      </c>
      <c r="F205" s="5" t="s">
        <v>16</v>
      </c>
      <c r="G205" s="6">
        <v>39158</v>
      </c>
      <c r="H205" s="5" t="s">
        <v>81</v>
      </c>
      <c r="I205" s="5">
        <f t="shared" si="35"/>
        <v>2007</v>
      </c>
      <c r="J205" s="5" t="str">
        <f t="shared" si="36"/>
        <v>BM</v>
      </c>
      <c r="K205" s="7"/>
    </row>
    <row r="206" spans="1:11">
      <c r="A206" s="4">
        <v>510</v>
      </c>
      <c r="B206" s="5" t="str">
        <f t="shared" si="30"/>
        <v>BM</v>
      </c>
      <c r="C206" s="5" t="str">
        <f t="shared" si="37"/>
        <v>B</v>
      </c>
      <c r="D206" s="5" t="s">
        <v>492</v>
      </c>
      <c r="E206" s="5" t="s">
        <v>64</v>
      </c>
      <c r="F206" s="5" t="s">
        <v>16</v>
      </c>
      <c r="G206" s="6">
        <v>39300</v>
      </c>
      <c r="H206" s="5" t="s">
        <v>81</v>
      </c>
      <c r="I206" s="5">
        <f t="shared" si="35"/>
        <v>2007</v>
      </c>
      <c r="J206" s="5" t="str">
        <f t="shared" si="36"/>
        <v>BM</v>
      </c>
      <c r="K206" s="7"/>
    </row>
    <row r="207" spans="1:11">
      <c r="A207" s="4">
        <v>511</v>
      </c>
      <c r="B207" s="5" t="str">
        <f t="shared" si="30"/>
        <v>BM</v>
      </c>
      <c r="C207" s="5" t="str">
        <f t="shared" si="37"/>
        <v>B</v>
      </c>
      <c r="D207" s="5" t="s">
        <v>396</v>
      </c>
      <c r="E207" s="5" t="s">
        <v>380</v>
      </c>
      <c r="F207" s="5" t="s">
        <v>16</v>
      </c>
      <c r="G207" s="6">
        <v>39362</v>
      </c>
      <c r="H207" s="5" t="s">
        <v>81</v>
      </c>
      <c r="I207" s="5">
        <f t="shared" si="35"/>
        <v>2007</v>
      </c>
      <c r="J207" s="5" t="str">
        <f t="shared" si="36"/>
        <v>BM</v>
      </c>
      <c r="K207" s="7"/>
    </row>
    <row r="208" spans="1:11">
      <c r="A208" s="4">
        <v>512</v>
      </c>
      <c r="B208" s="5" t="str">
        <f t="shared" si="30"/>
        <v>BF</v>
      </c>
      <c r="C208" s="5" t="str">
        <f t="shared" si="37"/>
        <v>B</v>
      </c>
      <c r="D208" s="5" t="s">
        <v>37</v>
      </c>
      <c r="E208" s="5" t="s">
        <v>493</v>
      </c>
      <c r="F208" s="5" t="s">
        <v>14</v>
      </c>
      <c r="G208" s="6">
        <v>39309</v>
      </c>
      <c r="H208" s="5" t="s">
        <v>81</v>
      </c>
      <c r="I208" s="5">
        <f t="shared" si="35"/>
        <v>2007</v>
      </c>
      <c r="J208" s="5" t="str">
        <f t="shared" si="36"/>
        <v>BF</v>
      </c>
      <c r="K208" s="7"/>
    </row>
    <row r="209" spans="1:11">
      <c r="A209" s="4">
        <v>513</v>
      </c>
      <c r="B209" s="5" t="str">
        <f t="shared" si="30"/>
        <v>BF</v>
      </c>
      <c r="C209" s="5" t="str">
        <f t="shared" si="37"/>
        <v>B</v>
      </c>
      <c r="D209" s="5" t="s">
        <v>494</v>
      </c>
      <c r="E209" s="5" t="s">
        <v>191</v>
      </c>
      <c r="F209" s="5" t="s">
        <v>14</v>
      </c>
      <c r="G209" s="6">
        <v>39438</v>
      </c>
      <c r="H209" s="5" t="s">
        <v>81</v>
      </c>
      <c r="I209" s="5">
        <f t="shared" si="35"/>
        <v>2007</v>
      </c>
      <c r="J209" s="5" t="str">
        <f t="shared" si="36"/>
        <v>BF</v>
      </c>
      <c r="K209" s="7"/>
    </row>
    <row r="210" spans="1:11">
      <c r="A210" s="4">
        <v>514</v>
      </c>
      <c r="B210" s="5" t="str">
        <f t="shared" si="30"/>
        <v>BF</v>
      </c>
      <c r="C210" s="5" t="str">
        <f t="shared" si="37"/>
        <v>B</v>
      </c>
      <c r="D210" s="5" t="s">
        <v>495</v>
      </c>
      <c r="E210" s="5" t="s">
        <v>382</v>
      </c>
      <c r="F210" s="5" t="s">
        <v>14</v>
      </c>
      <c r="G210" s="6">
        <v>39428</v>
      </c>
      <c r="H210" s="5" t="s">
        <v>81</v>
      </c>
      <c r="I210" s="5">
        <f t="shared" si="35"/>
        <v>2007</v>
      </c>
      <c r="J210" s="5" t="str">
        <f t="shared" si="36"/>
        <v>BF</v>
      </c>
      <c r="K210" s="7"/>
    </row>
    <row r="211" spans="1:11">
      <c r="A211" s="4">
        <v>515</v>
      </c>
      <c r="B211" s="5" t="str">
        <f t="shared" si="30"/>
        <v>BF</v>
      </c>
      <c r="C211" s="5" t="str">
        <f t="shared" si="37"/>
        <v>B</v>
      </c>
      <c r="D211" s="5" t="s">
        <v>496</v>
      </c>
      <c r="E211" s="5" t="s">
        <v>497</v>
      </c>
      <c r="F211" s="5" t="s">
        <v>14</v>
      </c>
      <c r="G211" s="6">
        <v>39394</v>
      </c>
      <c r="H211" s="5" t="s">
        <v>81</v>
      </c>
      <c r="I211" s="5">
        <f t="shared" si="35"/>
        <v>2007</v>
      </c>
      <c r="J211" s="5" t="str">
        <f t="shared" si="36"/>
        <v>BF</v>
      </c>
      <c r="K211" s="7"/>
    </row>
    <row r="212" spans="1:11">
      <c r="A212" s="4">
        <v>516</v>
      </c>
      <c r="B212" s="5" t="str">
        <f t="shared" si="30"/>
        <v>MM</v>
      </c>
      <c r="C212" s="5" t="str">
        <f t="shared" si="37"/>
        <v>M</v>
      </c>
      <c r="D212" s="5" t="s">
        <v>498</v>
      </c>
      <c r="E212" s="5" t="s">
        <v>499</v>
      </c>
      <c r="F212" s="5" t="s">
        <v>16</v>
      </c>
      <c r="G212" s="6">
        <v>38836</v>
      </c>
      <c r="H212" s="5" t="s">
        <v>81</v>
      </c>
      <c r="I212" s="5">
        <f t="shared" si="35"/>
        <v>2006</v>
      </c>
      <c r="J212" s="5" t="str">
        <f t="shared" si="36"/>
        <v>MM</v>
      </c>
      <c r="K212" s="7"/>
    </row>
    <row r="213" spans="1:11">
      <c r="A213" s="4">
        <v>517</v>
      </c>
      <c r="B213" s="5" t="str">
        <f t="shared" si="30"/>
        <v>BM</v>
      </c>
      <c r="C213" s="5" t="str">
        <f t="shared" si="37"/>
        <v>B</v>
      </c>
      <c r="D213" s="5" t="s">
        <v>128</v>
      </c>
      <c r="E213" s="5" t="s">
        <v>500</v>
      </c>
      <c r="F213" s="5" t="s">
        <v>16</v>
      </c>
      <c r="G213" s="6">
        <v>39256</v>
      </c>
      <c r="H213" s="5" t="s">
        <v>81</v>
      </c>
      <c r="I213" s="5">
        <f t="shared" si="35"/>
        <v>2007</v>
      </c>
      <c r="J213" s="5" t="str">
        <f t="shared" si="36"/>
        <v>BM</v>
      </c>
      <c r="K213" s="7"/>
    </row>
    <row r="214" spans="1:11">
      <c r="A214" s="4">
        <v>518</v>
      </c>
      <c r="B214" s="5" t="str">
        <f t="shared" si="30"/>
        <v>BF</v>
      </c>
      <c r="C214" s="5" t="str">
        <f t="shared" si="37"/>
        <v>B</v>
      </c>
      <c r="D214" s="5" t="s">
        <v>501</v>
      </c>
      <c r="E214" s="5" t="s">
        <v>66</v>
      </c>
      <c r="F214" s="5" t="s">
        <v>14</v>
      </c>
      <c r="G214" s="6">
        <v>39136</v>
      </c>
      <c r="H214" s="5" t="s">
        <v>81</v>
      </c>
      <c r="I214" s="5">
        <f t="shared" si="35"/>
        <v>2007</v>
      </c>
      <c r="J214" s="5" t="str">
        <f t="shared" si="36"/>
        <v>BF</v>
      </c>
      <c r="K214" s="7"/>
    </row>
    <row r="215" spans="1:11">
      <c r="A215" s="4">
        <v>519</v>
      </c>
      <c r="B215" s="5" t="str">
        <f t="shared" si="30"/>
        <v>BF</v>
      </c>
      <c r="C215" s="5" t="str">
        <f t="shared" si="37"/>
        <v>B</v>
      </c>
      <c r="D215" s="5" t="s">
        <v>502</v>
      </c>
      <c r="E215" s="5" t="s">
        <v>503</v>
      </c>
      <c r="F215" s="5" t="s">
        <v>14</v>
      </c>
      <c r="G215" s="6">
        <v>39217</v>
      </c>
      <c r="H215" s="5" t="s">
        <v>81</v>
      </c>
      <c r="I215" s="5">
        <f t="shared" si="35"/>
        <v>2007</v>
      </c>
      <c r="J215" s="5" t="str">
        <f t="shared" si="36"/>
        <v>BF</v>
      </c>
      <c r="K215" s="7"/>
    </row>
    <row r="216" spans="1:11">
      <c r="A216" s="4">
        <v>520</v>
      </c>
      <c r="B216" s="5" t="str">
        <f t="shared" si="30"/>
        <v>BF</v>
      </c>
      <c r="C216" s="5" t="str">
        <f t="shared" si="37"/>
        <v>B</v>
      </c>
      <c r="D216" s="5" t="s">
        <v>348</v>
      </c>
      <c r="E216" s="5" t="s">
        <v>464</v>
      </c>
      <c r="F216" s="5" t="s">
        <v>14</v>
      </c>
      <c r="G216" s="6">
        <v>39332</v>
      </c>
      <c r="H216" s="5" t="s">
        <v>81</v>
      </c>
      <c r="I216" s="5">
        <f t="shared" si="35"/>
        <v>2007</v>
      </c>
      <c r="J216" s="5" t="str">
        <f t="shared" si="36"/>
        <v>BF</v>
      </c>
      <c r="K216" s="7"/>
    </row>
    <row r="217" spans="1:11">
      <c r="A217" s="4">
        <v>521</v>
      </c>
      <c r="B217" s="5" t="str">
        <f t="shared" si="30"/>
        <v>BF</v>
      </c>
      <c r="C217" s="5" t="str">
        <f t="shared" si="37"/>
        <v>B</v>
      </c>
      <c r="D217" s="5" t="s">
        <v>504</v>
      </c>
      <c r="E217" s="5" t="s">
        <v>505</v>
      </c>
      <c r="F217" s="5" t="s">
        <v>14</v>
      </c>
      <c r="G217" s="6">
        <v>39216</v>
      </c>
      <c r="H217" s="5" t="s">
        <v>81</v>
      </c>
      <c r="I217" s="5">
        <f t="shared" si="35"/>
        <v>2007</v>
      </c>
      <c r="J217" s="5" t="str">
        <f t="shared" si="36"/>
        <v>BF</v>
      </c>
      <c r="K217" s="7"/>
    </row>
    <row r="218" spans="1:11">
      <c r="A218" s="4">
        <v>522</v>
      </c>
      <c r="B218" s="5" t="str">
        <f t="shared" si="30"/>
        <v>MM</v>
      </c>
      <c r="C218" s="5" t="str">
        <f t="shared" si="37"/>
        <v>M</v>
      </c>
      <c r="D218" s="5" t="s">
        <v>506</v>
      </c>
      <c r="E218" s="5" t="s">
        <v>507</v>
      </c>
      <c r="F218" s="5" t="s">
        <v>16</v>
      </c>
      <c r="G218" s="6">
        <v>39074</v>
      </c>
      <c r="H218" s="5" t="s">
        <v>81</v>
      </c>
      <c r="I218" s="5">
        <f t="shared" si="35"/>
        <v>2006</v>
      </c>
      <c r="J218" s="5" t="str">
        <f t="shared" si="36"/>
        <v>MM</v>
      </c>
      <c r="K218" s="7"/>
    </row>
    <row r="219" spans="1:11">
      <c r="A219" s="4">
        <v>523</v>
      </c>
      <c r="B219" s="5" t="e">
        <f t="shared" ref="B219" si="38">CONCATENATE(C219,F219)</f>
        <v>#N/A</v>
      </c>
      <c r="C219" s="5" t="e">
        <f t="shared" si="37"/>
        <v>#N/A</v>
      </c>
      <c r="D219" s="5"/>
      <c r="E219" s="5"/>
      <c r="F219" s="5"/>
      <c r="G219" s="6"/>
      <c r="H219" s="5"/>
      <c r="I219" s="5">
        <f t="shared" si="35"/>
        <v>1900</v>
      </c>
      <c r="J219" s="5" t="e">
        <f t="shared" si="36"/>
        <v>#N/A</v>
      </c>
      <c r="K219" s="7"/>
    </row>
    <row r="220" spans="1:11">
      <c r="A220" s="4">
        <v>524</v>
      </c>
      <c r="B220" s="5"/>
      <c r="C220" s="5"/>
      <c r="D220" s="5"/>
      <c r="E220" s="5"/>
      <c r="F220" s="5"/>
      <c r="G220" s="6"/>
      <c r="H220" s="5"/>
      <c r="I220" s="5">
        <f t="shared" si="35"/>
        <v>1900</v>
      </c>
      <c r="J220" s="5" t="str">
        <f t="shared" si="36"/>
        <v/>
      </c>
      <c r="K220" s="7"/>
    </row>
    <row r="221" spans="1:11">
      <c r="A221" s="4">
        <v>525</v>
      </c>
      <c r="B221" s="5" t="str">
        <f t="shared" ref="B221" si="39">CONCATENATE(C221,F221)</f>
        <v>BF</v>
      </c>
      <c r="C221" s="5" t="str">
        <f t="shared" ref="C221" si="40">VLOOKUP(I221,$N$2:$O$7,2)</f>
        <v>B</v>
      </c>
      <c r="D221" s="5" t="s">
        <v>508</v>
      </c>
      <c r="E221" s="5" t="s">
        <v>509</v>
      </c>
      <c r="F221" s="5" t="s">
        <v>14</v>
      </c>
      <c r="G221" s="6">
        <v>39417</v>
      </c>
      <c r="H221" s="5" t="s">
        <v>99</v>
      </c>
      <c r="I221" s="5">
        <f t="shared" si="35"/>
        <v>2007</v>
      </c>
      <c r="J221" s="5" t="str">
        <f t="shared" si="36"/>
        <v>BF</v>
      </c>
      <c r="K221" s="7"/>
    </row>
    <row r="222" spans="1:11">
      <c r="A222" s="4">
        <v>526</v>
      </c>
      <c r="B222" s="5" t="str">
        <f t="shared" ref="B222:B243" si="41">CONCATENATE(C222,F222)</f>
        <v>BF</v>
      </c>
      <c r="C222" s="5" t="str">
        <f t="shared" ref="C222:C253" si="42">VLOOKUP(I222,$N$2:$O$7,2)</f>
        <v>B</v>
      </c>
      <c r="D222" s="5" t="s">
        <v>510</v>
      </c>
      <c r="E222" s="5" t="s">
        <v>511</v>
      </c>
      <c r="F222" s="5" t="s">
        <v>14</v>
      </c>
      <c r="G222" s="6">
        <v>39243</v>
      </c>
      <c r="H222" s="5" t="s">
        <v>99</v>
      </c>
      <c r="I222" s="5">
        <f t="shared" si="35"/>
        <v>2007</v>
      </c>
      <c r="J222" s="5" t="str">
        <f t="shared" si="36"/>
        <v>BF</v>
      </c>
      <c r="K222" s="7"/>
    </row>
    <row r="223" spans="1:11">
      <c r="A223" s="4">
        <v>527</v>
      </c>
      <c r="B223" s="5" t="str">
        <f t="shared" si="41"/>
        <v>BF</v>
      </c>
      <c r="C223" s="5" t="str">
        <f t="shared" si="42"/>
        <v>B</v>
      </c>
      <c r="D223" s="5" t="s">
        <v>512</v>
      </c>
      <c r="E223" s="5" t="s">
        <v>416</v>
      </c>
      <c r="F223" s="5" t="s">
        <v>14</v>
      </c>
      <c r="G223" s="6">
        <v>39422</v>
      </c>
      <c r="H223" s="5" t="s">
        <v>99</v>
      </c>
      <c r="I223" s="5">
        <f t="shared" si="35"/>
        <v>2007</v>
      </c>
      <c r="J223" s="5" t="str">
        <f t="shared" si="36"/>
        <v>BF</v>
      </c>
      <c r="K223" s="7"/>
    </row>
    <row r="224" spans="1:11">
      <c r="A224" s="4">
        <v>528</v>
      </c>
      <c r="B224" s="5" t="str">
        <f t="shared" si="41"/>
        <v>BF</v>
      </c>
      <c r="C224" s="5" t="str">
        <f t="shared" si="42"/>
        <v>B</v>
      </c>
      <c r="D224" s="5" t="s">
        <v>220</v>
      </c>
      <c r="E224" s="5" t="s">
        <v>513</v>
      </c>
      <c r="F224" s="5" t="s">
        <v>14</v>
      </c>
      <c r="G224" s="6">
        <v>39129</v>
      </c>
      <c r="H224" s="5" t="s">
        <v>99</v>
      </c>
      <c r="I224" s="5">
        <f t="shared" si="35"/>
        <v>2007</v>
      </c>
      <c r="J224" s="5" t="str">
        <f t="shared" si="36"/>
        <v>BF</v>
      </c>
      <c r="K224" s="7"/>
    </row>
    <row r="225" spans="1:11">
      <c r="A225" s="4">
        <v>529</v>
      </c>
      <c r="B225" s="5" t="str">
        <f t="shared" si="41"/>
        <v>BF</v>
      </c>
      <c r="C225" s="5" t="str">
        <f t="shared" si="42"/>
        <v>B</v>
      </c>
      <c r="D225" s="5" t="s">
        <v>73</v>
      </c>
      <c r="E225" s="5" t="s">
        <v>514</v>
      </c>
      <c r="F225" s="5" t="s">
        <v>14</v>
      </c>
      <c r="G225" s="6">
        <v>39093</v>
      </c>
      <c r="H225" s="5" t="s">
        <v>99</v>
      </c>
      <c r="I225" s="5">
        <f t="shared" si="35"/>
        <v>2007</v>
      </c>
      <c r="J225" s="5" t="str">
        <f t="shared" si="36"/>
        <v>BF</v>
      </c>
      <c r="K225" s="7"/>
    </row>
    <row r="226" spans="1:11">
      <c r="A226" s="4">
        <v>530</v>
      </c>
      <c r="B226" s="5" t="str">
        <f t="shared" si="41"/>
        <v>BF</v>
      </c>
      <c r="C226" s="5" t="str">
        <f t="shared" si="42"/>
        <v>B</v>
      </c>
      <c r="D226" s="5" t="s">
        <v>515</v>
      </c>
      <c r="E226" s="5" t="s">
        <v>516</v>
      </c>
      <c r="F226" s="5" t="s">
        <v>14</v>
      </c>
      <c r="G226" s="6">
        <v>39346</v>
      </c>
      <c r="H226" s="5" t="s">
        <v>99</v>
      </c>
      <c r="I226" s="5">
        <f t="shared" si="35"/>
        <v>2007</v>
      </c>
      <c r="J226" s="5" t="str">
        <f t="shared" si="36"/>
        <v>BF</v>
      </c>
      <c r="K226" s="7"/>
    </row>
    <row r="227" spans="1:11">
      <c r="A227" s="4">
        <v>531</v>
      </c>
      <c r="B227" s="5" t="str">
        <f t="shared" si="41"/>
        <v>BF</v>
      </c>
      <c r="C227" s="5" t="str">
        <f t="shared" si="42"/>
        <v>B</v>
      </c>
      <c r="D227" s="5" t="s">
        <v>515</v>
      </c>
      <c r="E227" s="5" t="s">
        <v>517</v>
      </c>
      <c r="F227" s="5" t="s">
        <v>14</v>
      </c>
      <c r="G227" s="6">
        <v>39346</v>
      </c>
      <c r="H227" s="5" t="s">
        <v>99</v>
      </c>
      <c r="I227" s="5">
        <f t="shared" si="35"/>
        <v>2007</v>
      </c>
      <c r="J227" s="5" t="str">
        <f t="shared" si="36"/>
        <v>BF</v>
      </c>
      <c r="K227" s="7"/>
    </row>
    <row r="228" spans="1:11">
      <c r="A228" s="4">
        <v>532</v>
      </c>
      <c r="B228" s="5" t="str">
        <f t="shared" si="41"/>
        <v>BF</v>
      </c>
      <c r="C228" s="5" t="str">
        <f t="shared" si="42"/>
        <v>B</v>
      </c>
      <c r="D228" s="5" t="s">
        <v>82</v>
      </c>
      <c r="E228" s="5" t="s">
        <v>485</v>
      </c>
      <c r="F228" s="5" t="s">
        <v>14</v>
      </c>
      <c r="G228" s="6">
        <v>39088</v>
      </c>
      <c r="H228" s="5" t="s">
        <v>99</v>
      </c>
      <c r="I228" s="5">
        <f t="shared" si="35"/>
        <v>2007</v>
      </c>
      <c r="J228" s="5" t="str">
        <f t="shared" si="36"/>
        <v>BF</v>
      </c>
      <c r="K228" s="7"/>
    </row>
    <row r="229" spans="1:11">
      <c r="A229" s="4">
        <v>533</v>
      </c>
      <c r="B229" s="5" t="str">
        <f t="shared" si="41"/>
        <v>MF</v>
      </c>
      <c r="C229" s="5" t="str">
        <f t="shared" si="42"/>
        <v>M</v>
      </c>
      <c r="D229" s="5" t="s">
        <v>518</v>
      </c>
      <c r="E229" s="5" t="s">
        <v>519</v>
      </c>
      <c r="F229" s="5" t="s">
        <v>14</v>
      </c>
      <c r="G229" s="6">
        <v>39050</v>
      </c>
      <c r="H229" s="5" t="s">
        <v>99</v>
      </c>
      <c r="I229" s="5">
        <f t="shared" si="35"/>
        <v>2006</v>
      </c>
      <c r="J229" s="5" t="str">
        <f t="shared" si="36"/>
        <v>MF</v>
      </c>
      <c r="K229" s="7"/>
    </row>
    <row r="230" spans="1:11">
      <c r="A230" s="4">
        <v>534</v>
      </c>
      <c r="B230" s="5" t="str">
        <f t="shared" si="41"/>
        <v>BF</v>
      </c>
      <c r="C230" s="5" t="str">
        <f t="shared" si="42"/>
        <v>B</v>
      </c>
      <c r="D230" s="5" t="s">
        <v>520</v>
      </c>
      <c r="E230" s="5" t="s">
        <v>521</v>
      </c>
      <c r="F230" s="5" t="s">
        <v>14</v>
      </c>
      <c r="G230" s="6">
        <v>39343</v>
      </c>
      <c r="H230" s="5" t="s">
        <v>99</v>
      </c>
      <c r="I230" s="5">
        <f t="shared" si="35"/>
        <v>2007</v>
      </c>
      <c r="J230" s="5" t="str">
        <f t="shared" si="36"/>
        <v>BF</v>
      </c>
      <c r="K230" s="7"/>
    </row>
    <row r="231" spans="1:11">
      <c r="A231" s="4">
        <v>535</v>
      </c>
      <c r="B231" s="5" t="str">
        <f t="shared" si="41"/>
        <v>BM</v>
      </c>
      <c r="C231" s="5" t="str">
        <f t="shared" si="42"/>
        <v>B</v>
      </c>
      <c r="D231" s="5" t="s">
        <v>522</v>
      </c>
      <c r="E231" s="5" t="s">
        <v>48</v>
      </c>
      <c r="F231" s="5" t="s">
        <v>16</v>
      </c>
      <c r="G231" s="6">
        <v>39339</v>
      </c>
      <c r="H231" s="5" t="s">
        <v>99</v>
      </c>
      <c r="I231" s="5">
        <f t="shared" si="35"/>
        <v>2007</v>
      </c>
      <c r="J231" s="5" t="str">
        <f t="shared" si="36"/>
        <v>BM</v>
      </c>
      <c r="K231" s="7"/>
    </row>
    <row r="232" spans="1:11">
      <c r="A232" s="4">
        <v>536</v>
      </c>
      <c r="B232" s="5" t="str">
        <f t="shared" si="41"/>
        <v>BM</v>
      </c>
      <c r="C232" s="5" t="str">
        <f t="shared" si="42"/>
        <v>B</v>
      </c>
      <c r="D232" s="5" t="s">
        <v>523</v>
      </c>
      <c r="E232" s="5" t="s">
        <v>360</v>
      </c>
      <c r="F232" s="5" t="s">
        <v>16</v>
      </c>
      <c r="G232" s="6">
        <v>39164</v>
      </c>
      <c r="H232" s="5" t="s">
        <v>99</v>
      </c>
      <c r="I232" s="5">
        <f t="shared" si="35"/>
        <v>2007</v>
      </c>
      <c r="J232" s="5" t="str">
        <f t="shared" si="36"/>
        <v>BM</v>
      </c>
      <c r="K232" s="7"/>
    </row>
    <row r="233" spans="1:11">
      <c r="A233" s="4">
        <v>537</v>
      </c>
      <c r="B233" s="5" t="str">
        <f t="shared" si="41"/>
        <v>BM</v>
      </c>
      <c r="C233" s="5" t="str">
        <f t="shared" si="42"/>
        <v>B</v>
      </c>
      <c r="D233" s="5" t="s">
        <v>524</v>
      </c>
      <c r="E233" s="5" t="s">
        <v>525</v>
      </c>
      <c r="F233" s="5" t="s">
        <v>16</v>
      </c>
      <c r="G233" s="6">
        <v>39308</v>
      </c>
      <c r="H233" s="5" t="s">
        <v>99</v>
      </c>
      <c r="I233" s="5">
        <f t="shared" si="35"/>
        <v>2007</v>
      </c>
      <c r="J233" s="5" t="str">
        <f t="shared" si="36"/>
        <v>BM</v>
      </c>
      <c r="K233" s="7"/>
    </row>
    <row r="234" spans="1:11">
      <c r="A234" s="4">
        <v>538</v>
      </c>
      <c r="B234" s="5" t="str">
        <f t="shared" si="41"/>
        <v>BF</v>
      </c>
      <c r="C234" s="5" t="str">
        <f t="shared" si="42"/>
        <v>B</v>
      </c>
      <c r="D234" s="5" t="s">
        <v>465</v>
      </c>
      <c r="E234" s="5" t="s">
        <v>526</v>
      </c>
      <c r="F234" s="5" t="s">
        <v>14</v>
      </c>
      <c r="G234" s="6">
        <v>39127</v>
      </c>
      <c r="H234" s="5" t="s">
        <v>99</v>
      </c>
      <c r="I234" s="5">
        <f t="shared" si="35"/>
        <v>2007</v>
      </c>
      <c r="J234" s="5" t="str">
        <f t="shared" si="36"/>
        <v>BF</v>
      </c>
      <c r="K234" s="7"/>
    </row>
    <row r="235" spans="1:11">
      <c r="A235" s="4">
        <v>539</v>
      </c>
      <c r="B235" s="5" t="str">
        <f t="shared" si="41"/>
        <v>BF</v>
      </c>
      <c r="C235" s="5" t="str">
        <f t="shared" si="42"/>
        <v>B</v>
      </c>
      <c r="D235" s="5" t="s">
        <v>403</v>
      </c>
      <c r="E235" s="5" t="s">
        <v>527</v>
      </c>
      <c r="F235" s="5" t="s">
        <v>14</v>
      </c>
      <c r="G235" s="6">
        <v>39384</v>
      </c>
      <c r="H235" s="5" t="s">
        <v>99</v>
      </c>
      <c r="I235" s="5">
        <f t="shared" si="35"/>
        <v>2007</v>
      </c>
      <c r="J235" s="5" t="str">
        <f t="shared" si="36"/>
        <v>BF</v>
      </c>
      <c r="K235" s="7"/>
    </row>
    <row r="236" spans="1:11">
      <c r="A236" s="4">
        <v>540</v>
      </c>
      <c r="B236" s="5" t="str">
        <f t="shared" si="41"/>
        <v>BF</v>
      </c>
      <c r="C236" s="5" t="str">
        <f t="shared" si="42"/>
        <v>B</v>
      </c>
      <c r="D236" s="5" t="s">
        <v>124</v>
      </c>
      <c r="E236" s="5" t="s">
        <v>528</v>
      </c>
      <c r="F236" s="5" t="s">
        <v>14</v>
      </c>
      <c r="G236" s="6">
        <v>39425</v>
      </c>
      <c r="H236" s="5" t="s">
        <v>99</v>
      </c>
      <c r="I236" s="5">
        <f t="shared" si="35"/>
        <v>2007</v>
      </c>
      <c r="J236" s="5" t="str">
        <f t="shared" si="36"/>
        <v>BF</v>
      </c>
      <c r="K236" s="7"/>
    </row>
    <row r="237" spans="1:11">
      <c r="A237" s="4">
        <v>541</v>
      </c>
      <c r="B237" s="5" t="str">
        <f t="shared" si="41"/>
        <v>BM</v>
      </c>
      <c r="C237" s="5" t="str">
        <f t="shared" si="42"/>
        <v>B</v>
      </c>
      <c r="D237" s="5" t="s">
        <v>529</v>
      </c>
      <c r="E237" s="5" t="s">
        <v>389</v>
      </c>
      <c r="F237" s="5" t="s">
        <v>16</v>
      </c>
      <c r="G237" s="6">
        <v>39262</v>
      </c>
      <c r="H237" s="5" t="s">
        <v>99</v>
      </c>
      <c r="I237" s="5">
        <f t="shared" si="35"/>
        <v>2007</v>
      </c>
      <c r="J237" s="5" t="str">
        <f t="shared" si="36"/>
        <v>BM</v>
      </c>
      <c r="K237" s="7"/>
    </row>
    <row r="238" spans="1:11">
      <c r="A238" s="4">
        <v>542</v>
      </c>
      <c r="B238" s="5" t="str">
        <f t="shared" si="41"/>
        <v>BM</v>
      </c>
      <c r="C238" s="5" t="str">
        <f t="shared" si="42"/>
        <v>B</v>
      </c>
      <c r="D238" s="5" t="s">
        <v>529</v>
      </c>
      <c r="E238" s="5" t="s">
        <v>85</v>
      </c>
      <c r="F238" s="5" t="s">
        <v>16</v>
      </c>
      <c r="G238" s="6">
        <v>39262</v>
      </c>
      <c r="H238" s="5" t="s">
        <v>99</v>
      </c>
      <c r="I238" s="5">
        <f t="shared" si="35"/>
        <v>2007</v>
      </c>
      <c r="J238" s="5" t="str">
        <f t="shared" si="36"/>
        <v>BM</v>
      </c>
      <c r="K238" s="7"/>
    </row>
    <row r="239" spans="1:11">
      <c r="A239" s="4">
        <v>543</v>
      </c>
      <c r="B239" s="5" t="str">
        <f t="shared" si="41"/>
        <v>BM</v>
      </c>
      <c r="C239" s="5" t="str">
        <f t="shared" si="42"/>
        <v>B</v>
      </c>
      <c r="D239" s="5" t="s">
        <v>530</v>
      </c>
      <c r="E239" s="5" t="s">
        <v>531</v>
      </c>
      <c r="F239" s="5" t="s">
        <v>16</v>
      </c>
      <c r="G239" s="6">
        <v>39279</v>
      </c>
      <c r="H239" s="5" t="s">
        <v>99</v>
      </c>
      <c r="I239" s="5">
        <f t="shared" si="35"/>
        <v>2007</v>
      </c>
      <c r="J239" s="5" t="str">
        <f t="shared" si="36"/>
        <v>BM</v>
      </c>
      <c r="K239" s="7"/>
    </row>
    <row r="240" spans="1:11">
      <c r="A240" s="4">
        <v>544</v>
      </c>
      <c r="B240" s="5" t="str">
        <f t="shared" si="41"/>
        <v>BM</v>
      </c>
      <c r="C240" s="5" t="str">
        <f t="shared" si="42"/>
        <v>B</v>
      </c>
      <c r="D240" s="5" t="s">
        <v>532</v>
      </c>
      <c r="E240" s="5" t="s">
        <v>533</v>
      </c>
      <c r="F240" s="5" t="s">
        <v>16</v>
      </c>
      <c r="G240" s="6">
        <v>39444</v>
      </c>
      <c r="H240" s="5" t="s">
        <v>99</v>
      </c>
      <c r="I240" s="5">
        <f t="shared" si="35"/>
        <v>2007</v>
      </c>
      <c r="J240" s="5" t="str">
        <f t="shared" si="36"/>
        <v>BM</v>
      </c>
      <c r="K240" s="7"/>
    </row>
    <row r="241" spans="1:11">
      <c r="A241" s="4">
        <v>545</v>
      </c>
      <c r="B241" s="5" t="str">
        <f t="shared" si="41"/>
        <v>BF</v>
      </c>
      <c r="C241" s="5" t="str">
        <f t="shared" si="42"/>
        <v>B</v>
      </c>
      <c r="D241" s="5" t="s">
        <v>534</v>
      </c>
      <c r="E241" s="5" t="s">
        <v>535</v>
      </c>
      <c r="F241" s="5" t="s">
        <v>14</v>
      </c>
      <c r="G241" s="6">
        <v>39157</v>
      </c>
      <c r="H241" s="5" t="s">
        <v>99</v>
      </c>
      <c r="I241" s="5">
        <f t="shared" si="35"/>
        <v>2007</v>
      </c>
      <c r="J241" s="5" t="str">
        <f t="shared" si="36"/>
        <v>BF</v>
      </c>
      <c r="K241" s="7"/>
    </row>
    <row r="242" spans="1:11">
      <c r="A242" s="4">
        <v>546</v>
      </c>
      <c r="B242" s="5" t="str">
        <f t="shared" si="41"/>
        <v>BM</v>
      </c>
      <c r="C242" s="5" t="str">
        <f t="shared" si="42"/>
        <v>B</v>
      </c>
      <c r="D242" s="5" t="s">
        <v>536</v>
      </c>
      <c r="E242" s="5" t="s">
        <v>537</v>
      </c>
      <c r="F242" s="5" t="s">
        <v>16</v>
      </c>
      <c r="G242" s="6">
        <v>39375</v>
      </c>
      <c r="H242" s="5" t="s">
        <v>99</v>
      </c>
      <c r="I242" s="5">
        <f t="shared" si="35"/>
        <v>2007</v>
      </c>
      <c r="J242" s="5" t="str">
        <f t="shared" si="36"/>
        <v>BM</v>
      </c>
      <c r="K242" s="7"/>
    </row>
    <row r="243" spans="1:11">
      <c r="A243" s="4">
        <v>547</v>
      </c>
      <c r="B243" s="5" t="str">
        <f t="shared" si="41"/>
        <v>BM</v>
      </c>
      <c r="C243" s="5" t="str">
        <f t="shared" si="42"/>
        <v>B</v>
      </c>
      <c r="D243" s="5" t="s">
        <v>538</v>
      </c>
      <c r="E243" s="5" t="s">
        <v>45</v>
      </c>
      <c r="F243" s="5" t="s">
        <v>16</v>
      </c>
      <c r="G243" s="6">
        <v>39254</v>
      </c>
      <c r="H243" s="5" t="s">
        <v>99</v>
      </c>
      <c r="I243" s="5">
        <f t="shared" si="35"/>
        <v>2007</v>
      </c>
      <c r="J243" s="5" t="str">
        <f t="shared" si="36"/>
        <v>BM</v>
      </c>
      <c r="K243" s="7"/>
    </row>
    <row r="244" spans="1:11">
      <c r="A244" s="4">
        <v>548</v>
      </c>
      <c r="B244" s="5" t="e">
        <f t="shared" ref="B244:B246" si="43">CONCATENATE(C244,F244)</f>
        <v>#N/A</v>
      </c>
      <c r="C244" s="5" t="e">
        <f t="shared" si="42"/>
        <v>#N/A</v>
      </c>
      <c r="D244" s="5"/>
      <c r="E244" s="5"/>
      <c r="F244" s="5"/>
      <c r="G244" s="6"/>
      <c r="H244" s="5"/>
      <c r="I244" s="5">
        <f t="shared" si="35"/>
        <v>1900</v>
      </c>
      <c r="J244" s="5" t="e">
        <f t="shared" si="36"/>
        <v>#N/A</v>
      </c>
      <c r="K244" s="7"/>
    </row>
    <row r="245" spans="1:11">
      <c r="A245" s="4">
        <v>549</v>
      </c>
      <c r="B245" s="5" t="str">
        <f t="shared" si="43"/>
        <v>BF</v>
      </c>
      <c r="C245" s="5" t="str">
        <f t="shared" si="42"/>
        <v>B</v>
      </c>
      <c r="D245" s="5" t="s">
        <v>539</v>
      </c>
      <c r="E245" s="5" t="s">
        <v>540</v>
      </c>
      <c r="F245" s="5" t="s">
        <v>14</v>
      </c>
      <c r="G245" s="6">
        <v>39345</v>
      </c>
      <c r="H245" s="5" t="s">
        <v>110</v>
      </c>
      <c r="I245" s="5">
        <f t="shared" si="35"/>
        <v>2007</v>
      </c>
      <c r="J245" s="5" t="str">
        <f t="shared" si="36"/>
        <v>BF</v>
      </c>
      <c r="K245" s="7"/>
    </row>
    <row r="246" spans="1:11">
      <c r="A246" s="4">
        <v>550</v>
      </c>
      <c r="B246" s="5" t="str">
        <f t="shared" si="43"/>
        <v>BF</v>
      </c>
      <c r="C246" s="5" t="str">
        <f t="shared" si="42"/>
        <v>B</v>
      </c>
      <c r="D246" s="5" t="s">
        <v>9</v>
      </c>
      <c r="E246" s="5" t="s">
        <v>541</v>
      </c>
      <c r="F246" s="5" t="s">
        <v>14</v>
      </c>
      <c r="G246" s="6">
        <v>39120</v>
      </c>
      <c r="H246" s="5" t="s">
        <v>110</v>
      </c>
      <c r="I246" s="5">
        <f t="shared" si="35"/>
        <v>2007</v>
      </c>
      <c r="J246" s="5" t="str">
        <f t="shared" si="36"/>
        <v>BF</v>
      </c>
      <c r="K246" s="7"/>
    </row>
    <row r="247" spans="1:11">
      <c r="A247" s="4">
        <v>551</v>
      </c>
      <c r="B247" s="5" t="str">
        <f t="shared" ref="B247:B268" si="44">CONCATENATE(C247,F247)</f>
        <v>BM</v>
      </c>
      <c r="C247" s="5" t="str">
        <f t="shared" si="42"/>
        <v>B</v>
      </c>
      <c r="D247" s="5" t="s">
        <v>542</v>
      </c>
      <c r="E247" s="5" t="s">
        <v>543</v>
      </c>
      <c r="F247" s="5" t="s">
        <v>16</v>
      </c>
      <c r="G247" s="6">
        <v>39085</v>
      </c>
      <c r="H247" s="5" t="s">
        <v>110</v>
      </c>
      <c r="I247" s="5">
        <f t="shared" si="35"/>
        <v>2007</v>
      </c>
      <c r="J247" s="5" t="str">
        <f t="shared" si="36"/>
        <v>BM</v>
      </c>
      <c r="K247" s="7"/>
    </row>
    <row r="248" spans="1:11">
      <c r="A248" s="4">
        <v>552</v>
      </c>
      <c r="B248" s="5" t="str">
        <f t="shared" si="44"/>
        <v>MM</v>
      </c>
      <c r="C248" s="5" t="str">
        <f t="shared" si="42"/>
        <v>M</v>
      </c>
      <c r="D248" s="5" t="s">
        <v>544</v>
      </c>
      <c r="E248" s="5" t="s">
        <v>148</v>
      </c>
      <c r="F248" s="5" t="s">
        <v>16</v>
      </c>
      <c r="G248" s="6">
        <v>38998</v>
      </c>
      <c r="H248" s="5" t="s">
        <v>110</v>
      </c>
      <c r="I248" s="5">
        <f t="shared" si="35"/>
        <v>2006</v>
      </c>
      <c r="J248" s="5" t="str">
        <f t="shared" si="36"/>
        <v>MM</v>
      </c>
      <c r="K248" s="7"/>
    </row>
    <row r="249" spans="1:11">
      <c r="A249" s="4">
        <v>553</v>
      </c>
      <c r="B249" s="5" t="str">
        <f t="shared" si="44"/>
        <v>BF</v>
      </c>
      <c r="C249" s="5" t="str">
        <f t="shared" si="42"/>
        <v>B</v>
      </c>
      <c r="D249" s="5" t="s">
        <v>545</v>
      </c>
      <c r="E249" s="5" t="s">
        <v>47</v>
      </c>
      <c r="F249" s="5" t="s">
        <v>14</v>
      </c>
      <c r="G249" s="6">
        <v>39197</v>
      </c>
      <c r="H249" s="5" t="s">
        <v>110</v>
      </c>
      <c r="I249" s="5">
        <f t="shared" si="35"/>
        <v>2007</v>
      </c>
      <c r="J249" s="5" t="str">
        <f t="shared" si="36"/>
        <v>BF</v>
      </c>
      <c r="K249" s="7"/>
    </row>
    <row r="250" spans="1:11">
      <c r="A250" s="4">
        <v>554</v>
      </c>
      <c r="B250" s="5" t="str">
        <f t="shared" si="44"/>
        <v>BF</v>
      </c>
      <c r="C250" s="5" t="str">
        <f t="shared" si="42"/>
        <v>B</v>
      </c>
      <c r="D250" s="5" t="s">
        <v>79</v>
      </c>
      <c r="E250" s="5" t="s">
        <v>404</v>
      </c>
      <c r="F250" s="5" t="s">
        <v>14</v>
      </c>
      <c r="G250" s="6">
        <v>39307</v>
      </c>
      <c r="H250" s="5" t="s">
        <v>110</v>
      </c>
      <c r="I250" s="5">
        <f t="shared" si="35"/>
        <v>2007</v>
      </c>
      <c r="J250" s="5" t="str">
        <f t="shared" si="36"/>
        <v>BF</v>
      </c>
      <c r="K250" s="7"/>
    </row>
    <row r="251" spans="1:11">
      <c r="A251" s="4">
        <v>555</v>
      </c>
      <c r="B251" s="5" t="str">
        <f t="shared" si="44"/>
        <v>BF</v>
      </c>
      <c r="C251" s="5" t="str">
        <f t="shared" si="42"/>
        <v>B</v>
      </c>
      <c r="D251" s="5" t="s">
        <v>482</v>
      </c>
      <c r="E251" s="5" t="s">
        <v>59</v>
      </c>
      <c r="F251" s="5" t="s">
        <v>14</v>
      </c>
      <c r="G251" s="6">
        <v>39200</v>
      </c>
      <c r="H251" s="5" t="s">
        <v>110</v>
      </c>
      <c r="I251" s="5">
        <f t="shared" si="35"/>
        <v>2007</v>
      </c>
      <c r="J251" s="5" t="str">
        <f t="shared" si="36"/>
        <v>BF</v>
      </c>
      <c r="K251" s="7"/>
    </row>
    <row r="252" spans="1:11">
      <c r="A252" s="4">
        <v>556</v>
      </c>
      <c r="B252" s="5" t="str">
        <f t="shared" si="44"/>
        <v>BF</v>
      </c>
      <c r="C252" s="5" t="str">
        <f t="shared" si="42"/>
        <v>B</v>
      </c>
      <c r="D252" s="5" t="s">
        <v>112</v>
      </c>
      <c r="E252" s="5" t="s">
        <v>546</v>
      </c>
      <c r="F252" s="5" t="s">
        <v>14</v>
      </c>
      <c r="G252" s="6">
        <v>39155</v>
      </c>
      <c r="H252" s="5" t="s">
        <v>110</v>
      </c>
      <c r="I252" s="5">
        <f t="shared" si="35"/>
        <v>2007</v>
      </c>
      <c r="J252" s="5" t="str">
        <f t="shared" si="36"/>
        <v>BF</v>
      </c>
      <c r="K252" s="7"/>
    </row>
    <row r="253" spans="1:11">
      <c r="A253" s="4">
        <v>557</v>
      </c>
      <c r="B253" s="5" t="str">
        <f t="shared" si="44"/>
        <v>BM</v>
      </c>
      <c r="C253" s="5" t="str">
        <f t="shared" si="42"/>
        <v>B</v>
      </c>
      <c r="D253" s="5" t="s">
        <v>547</v>
      </c>
      <c r="E253" s="5" t="s">
        <v>548</v>
      </c>
      <c r="F253" s="5" t="s">
        <v>16</v>
      </c>
      <c r="G253" s="6">
        <v>39262</v>
      </c>
      <c r="H253" s="5" t="s">
        <v>110</v>
      </c>
      <c r="I253" s="5">
        <f t="shared" si="35"/>
        <v>2007</v>
      </c>
      <c r="J253" s="5" t="str">
        <f t="shared" si="36"/>
        <v>BM</v>
      </c>
      <c r="K253" s="7"/>
    </row>
    <row r="254" spans="1:11">
      <c r="A254" s="4">
        <v>558</v>
      </c>
      <c r="B254" s="5" t="str">
        <f t="shared" si="44"/>
        <v>BF</v>
      </c>
      <c r="C254" s="5" t="str">
        <f t="shared" ref="C254:C270" si="45">VLOOKUP(I254,$N$2:$O$7,2)</f>
        <v>B</v>
      </c>
      <c r="D254" s="5" t="s">
        <v>323</v>
      </c>
      <c r="E254" s="5" t="s">
        <v>57</v>
      </c>
      <c r="F254" s="5" t="s">
        <v>14</v>
      </c>
      <c r="G254" s="6">
        <v>39349</v>
      </c>
      <c r="H254" s="5" t="s">
        <v>110</v>
      </c>
      <c r="I254" s="5">
        <f t="shared" si="35"/>
        <v>2007</v>
      </c>
      <c r="J254" s="5" t="str">
        <f t="shared" si="36"/>
        <v>BF</v>
      </c>
      <c r="K254" s="7"/>
    </row>
    <row r="255" spans="1:11">
      <c r="A255" s="4">
        <v>559</v>
      </c>
      <c r="B255" s="5" t="str">
        <f t="shared" si="44"/>
        <v>MF</v>
      </c>
      <c r="C255" s="5" t="str">
        <f t="shared" si="45"/>
        <v>M</v>
      </c>
      <c r="D255" s="5" t="s">
        <v>549</v>
      </c>
      <c r="E255" s="5" t="s">
        <v>121</v>
      </c>
      <c r="F255" s="5" t="s">
        <v>14</v>
      </c>
      <c r="G255" s="6">
        <v>39000</v>
      </c>
      <c r="H255" s="5" t="s">
        <v>110</v>
      </c>
      <c r="I255" s="5">
        <f t="shared" si="35"/>
        <v>2006</v>
      </c>
      <c r="J255" s="5" t="str">
        <f t="shared" si="36"/>
        <v>MF</v>
      </c>
      <c r="K255" s="7"/>
    </row>
    <row r="256" spans="1:11">
      <c r="A256" s="4">
        <v>560</v>
      </c>
      <c r="B256" s="5" t="str">
        <f t="shared" si="44"/>
        <v>BF</v>
      </c>
      <c r="C256" s="5" t="str">
        <f t="shared" si="45"/>
        <v>B</v>
      </c>
      <c r="D256" s="5" t="s">
        <v>37</v>
      </c>
      <c r="E256" s="5" t="s">
        <v>47</v>
      </c>
      <c r="F256" s="5" t="s">
        <v>14</v>
      </c>
      <c r="G256" s="6">
        <v>39405</v>
      </c>
      <c r="H256" s="5" t="s">
        <v>110</v>
      </c>
      <c r="I256" s="5">
        <f t="shared" si="35"/>
        <v>2007</v>
      </c>
      <c r="J256" s="5" t="str">
        <f t="shared" si="36"/>
        <v>BF</v>
      </c>
      <c r="K256" s="7"/>
    </row>
    <row r="257" spans="1:11">
      <c r="A257" s="4">
        <v>561</v>
      </c>
      <c r="B257" s="5" t="str">
        <f t="shared" si="44"/>
        <v>BF</v>
      </c>
      <c r="C257" s="5" t="str">
        <f t="shared" si="45"/>
        <v>B</v>
      </c>
      <c r="D257" s="5" t="s">
        <v>170</v>
      </c>
      <c r="E257" s="5" t="s">
        <v>121</v>
      </c>
      <c r="F257" s="5" t="s">
        <v>14</v>
      </c>
      <c r="G257" s="6">
        <v>39096</v>
      </c>
      <c r="H257" s="5" t="s">
        <v>110</v>
      </c>
      <c r="I257" s="5">
        <f t="shared" si="35"/>
        <v>2007</v>
      </c>
      <c r="J257" s="5" t="str">
        <f t="shared" si="36"/>
        <v>BF</v>
      </c>
      <c r="K257" s="7"/>
    </row>
    <row r="258" spans="1:11">
      <c r="A258" s="4">
        <v>562</v>
      </c>
      <c r="B258" s="5" t="str">
        <f t="shared" si="44"/>
        <v>BF</v>
      </c>
      <c r="C258" s="5" t="str">
        <f t="shared" si="45"/>
        <v>B</v>
      </c>
      <c r="D258" s="5" t="s">
        <v>171</v>
      </c>
      <c r="E258" s="5" t="s">
        <v>513</v>
      </c>
      <c r="F258" s="5" t="s">
        <v>14</v>
      </c>
      <c r="G258" s="6">
        <v>39094</v>
      </c>
      <c r="H258" s="5" t="s">
        <v>110</v>
      </c>
      <c r="I258" s="5">
        <f t="shared" si="35"/>
        <v>2007</v>
      </c>
      <c r="J258" s="5" t="str">
        <f t="shared" si="36"/>
        <v>BF</v>
      </c>
      <c r="K258" s="7"/>
    </row>
    <row r="259" spans="1:11">
      <c r="A259" s="4">
        <v>563</v>
      </c>
      <c r="B259" s="5" t="str">
        <f t="shared" si="44"/>
        <v>BF</v>
      </c>
      <c r="C259" s="5" t="str">
        <f t="shared" si="45"/>
        <v>B</v>
      </c>
      <c r="D259" s="5" t="s">
        <v>550</v>
      </c>
      <c r="E259" s="5" t="s">
        <v>551</v>
      </c>
      <c r="F259" s="5" t="s">
        <v>14</v>
      </c>
      <c r="G259" s="6">
        <v>39228</v>
      </c>
      <c r="H259" s="5" t="s">
        <v>110</v>
      </c>
      <c r="I259" s="5">
        <f t="shared" ref="I259:I322" si="46">YEAR(G259)</f>
        <v>2007</v>
      </c>
      <c r="J259" s="5" t="str">
        <f t="shared" ref="J259:J322" si="47">CONCATENATE(C259,F259)</f>
        <v>BF</v>
      </c>
      <c r="K259" s="7"/>
    </row>
    <row r="260" spans="1:11">
      <c r="A260" s="4">
        <v>564</v>
      </c>
      <c r="B260" s="5" t="str">
        <f t="shared" si="44"/>
        <v>BM</v>
      </c>
      <c r="C260" s="5" t="str">
        <f t="shared" si="45"/>
        <v>B</v>
      </c>
      <c r="D260" s="5" t="s">
        <v>552</v>
      </c>
      <c r="E260" s="5" t="s">
        <v>26</v>
      </c>
      <c r="F260" s="5" t="s">
        <v>16</v>
      </c>
      <c r="G260" s="6">
        <v>39238</v>
      </c>
      <c r="H260" s="5" t="s">
        <v>110</v>
      </c>
      <c r="I260" s="5">
        <f t="shared" si="46"/>
        <v>2007</v>
      </c>
      <c r="J260" s="5" t="str">
        <f t="shared" si="47"/>
        <v>BM</v>
      </c>
      <c r="K260" s="7"/>
    </row>
    <row r="261" spans="1:11">
      <c r="A261" s="4">
        <v>565</v>
      </c>
      <c r="B261" s="5" t="str">
        <f t="shared" si="44"/>
        <v>BM</v>
      </c>
      <c r="C261" s="5" t="str">
        <f t="shared" si="45"/>
        <v>B</v>
      </c>
      <c r="D261" s="5" t="s">
        <v>553</v>
      </c>
      <c r="E261" s="5" t="s">
        <v>114</v>
      </c>
      <c r="F261" s="5" t="s">
        <v>16</v>
      </c>
      <c r="G261" s="6">
        <v>39289</v>
      </c>
      <c r="H261" s="5" t="s">
        <v>110</v>
      </c>
      <c r="I261" s="5">
        <f t="shared" si="46"/>
        <v>2007</v>
      </c>
      <c r="J261" s="5" t="str">
        <f t="shared" si="47"/>
        <v>BM</v>
      </c>
      <c r="K261" s="7"/>
    </row>
    <row r="262" spans="1:11">
      <c r="A262" s="4">
        <v>566</v>
      </c>
      <c r="B262" s="5" t="str">
        <f t="shared" si="44"/>
        <v>MF</v>
      </c>
      <c r="C262" s="5" t="str">
        <f t="shared" si="45"/>
        <v>M</v>
      </c>
      <c r="D262" s="5" t="s">
        <v>554</v>
      </c>
      <c r="E262" s="5" t="s">
        <v>66</v>
      </c>
      <c r="F262" s="5" t="s">
        <v>14</v>
      </c>
      <c r="G262" s="6">
        <v>39003</v>
      </c>
      <c r="H262" s="5" t="s">
        <v>110</v>
      </c>
      <c r="I262" s="5">
        <f t="shared" si="46"/>
        <v>2006</v>
      </c>
      <c r="J262" s="5" t="str">
        <f t="shared" si="47"/>
        <v>MF</v>
      </c>
      <c r="K262" s="7"/>
    </row>
    <row r="263" spans="1:11">
      <c r="A263" s="4">
        <v>567</v>
      </c>
      <c r="B263" s="5" t="str">
        <f t="shared" si="44"/>
        <v>BM</v>
      </c>
      <c r="C263" s="5" t="str">
        <f t="shared" si="45"/>
        <v>B</v>
      </c>
      <c r="D263" s="5" t="s">
        <v>375</v>
      </c>
      <c r="E263" s="5" t="s">
        <v>555</v>
      </c>
      <c r="F263" s="5" t="s">
        <v>16</v>
      </c>
      <c r="G263" s="6">
        <v>39204</v>
      </c>
      <c r="H263" s="5" t="s">
        <v>110</v>
      </c>
      <c r="I263" s="5">
        <f t="shared" si="46"/>
        <v>2007</v>
      </c>
      <c r="J263" s="5" t="str">
        <f t="shared" si="47"/>
        <v>BM</v>
      </c>
      <c r="K263" s="7"/>
    </row>
    <row r="264" spans="1:11">
      <c r="A264" s="4">
        <v>568</v>
      </c>
      <c r="B264" s="5" t="str">
        <f t="shared" si="44"/>
        <v>BF</v>
      </c>
      <c r="C264" s="5" t="str">
        <f t="shared" si="45"/>
        <v>B</v>
      </c>
      <c r="D264" s="5" t="s">
        <v>556</v>
      </c>
      <c r="E264" s="5" t="s">
        <v>557</v>
      </c>
      <c r="F264" s="5" t="s">
        <v>14</v>
      </c>
      <c r="G264" s="6">
        <v>39399</v>
      </c>
      <c r="H264" s="5" t="s">
        <v>110</v>
      </c>
      <c r="I264" s="5">
        <f t="shared" si="46"/>
        <v>2007</v>
      </c>
      <c r="J264" s="5" t="str">
        <f t="shared" si="47"/>
        <v>BF</v>
      </c>
      <c r="K264" s="7"/>
    </row>
    <row r="265" spans="1:11">
      <c r="A265" s="4">
        <v>569</v>
      </c>
      <c r="B265" s="5" t="str">
        <f t="shared" si="44"/>
        <v>BM</v>
      </c>
      <c r="C265" s="5" t="str">
        <f t="shared" si="45"/>
        <v>B</v>
      </c>
      <c r="D265" s="5" t="s">
        <v>558</v>
      </c>
      <c r="E265" s="5" t="s">
        <v>40</v>
      </c>
      <c r="F265" s="5" t="s">
        <v>16</v>
      </c>
      <c r="G265" s="6">
        <v>39421</v>
      </c>
      <c r="H265" s="5" t="s">
        <v>110</v>
      </c>
      <c r="I265" s="5">
        <f t="shared" si="46"/>
        <v>2007</v>
      </c>
      <c r="J265" s="5" t="str">
        <f t="shared" si="47"/>
        <v>BM</v>
      </c>
      <c r="K265" s="7"/>
    </row>
    <row r="266" spans="1:11">
      <c r="A266" s="4">
        <v>570</v>
      </c>
      <c r="B266" s="5" t="str">
        <f t="shared" si="44"/>
        <v>BF</v>
      </c>
      <c r="C266" s="5" t="str">
        <f t="shared" si="45"/>
        <v>B</v>
      </c>
      <c r="D266" s="5" t="s">
        <v>559</v>
      </c>
      <c r="E266" s="5" t="s">
        <v>349</v>
      </c>
      <c r="F266" s="5" t="s">
        <v>14</v>
      </c>
      <c r="G266" s="6">
        <v>39376</v>
      </c>
      <c r="H266" s="5" t="s">
        <v>110</v>
      </c>
      <c r="I266" s="5">
        <f t="shared" si="46"/>
        <v>2007</v>
      </c>
      <c r="J266" s="5" t="str">
        <f t="shared" si="47"/>
        <v>BF</v>
      </c>
      <c r="K266" s="7"/>
    </row>
    <row r="267" spans="1:11">
      <c r="A267" s="4">
        <v>571</v>
      </c>
      <c r="B267" s="5" t="str">
        <f t="shared" si="44"/>
        <v>BM</v>
      </c>
      <c r="C267" s="5" t="str">
        <f t="shared" si="45"/>
        <v>B</v>
      </c>
      <c r="D267" s="5" t="s">
        <v>560</v>
      </c>
      <c r="E267" s="5" t="s">
        <v>561</v>
      </c>
      <c r="F267" s="5" t="s">
        <v>16</v>
      </c>
      <c r="G267" s="6">
        <v>39444</v>
      </c>
      <c r="H267" s="5" t="s">
        <v>110</v>
      </c>
      <c r="I267" s="5">
        <f t="shared" si="46"/>
        <v>2007</v>
      </c>
      <c r="J267" s="5" t="str">
        <f t="shared" si="47"/>
        <v>BM</v>
      </c>
      <c r="K267" s="7"/>
    </row>
    <row r="268" spans="1:11">
      <c r="A268" s="4">
        <v>572</v>
      </c>
      <c r="B268" s="5" t="e">
        <f t="shared" si="44"/>
        <v>#N/A</v>
      </c>
      <c r="C268" s="5" t="e">
        <f t="shared" si="45"/>
        <v>#N/A</v>
      </c>
      <c r="D268" s="5"/>
      <c r="E268" s="5"/>
      <c r="F268" s="5"/>
      <c r="G268" s="6"/>
      <c r="H268" s="5"/>
      <c r="I268" s="5">
        <f t="shared" si="46"/>
        <v>1900</v>
      </c>
      <c r="J268" s="5" t="e">
        <f t="shared" si="47"/>
        <v>#N/A</v>
      </c>
      <c r="K268" s="7"/>
    </row>
    <row r="269" spans="1:11">
      <c r="A269" s="4">
        <v>573</v>
      </c>
      <c r="B269" s="5" t="str">
        <f t="shared" ref="B269:B270" si="48">CONCATENATE(C269,F269)</f>
        <v>BF</v>
      </c>
      <c r="C269" s="5" t="str">
        <f t="shared" si="45"/>
        <v>B</v>
      </c>
      <c r="D269" s="5" t="s">
        <v>562</v>
      </c>
      <c r="E269" s="5" t="s">
        <v>563</v>
      </c>
      <c r="F269" s="5" t="s">
        <v>14</v>
      </c>
      <c r="G269" s="6">
        <v>39286</v>
      </c>
      <c r="H269" s="5" t="s">
        <v>133</v>
      </c>
      <c r="I269" s="5">
        <f t="shared" si="46"/>
        <v>2007</v>
      </c>
      <c r="J269" s="5" t="str">
        <f t="shared" si="47"/>
        <v>BF</v>
      </c>
      <c r="K269" s="7"/>
    </row>
    <row r="270" spans="1:11">
      <c r="A270" s="4">
        <v>574</v>
      </c>
      <c r="B270" s="5" t="str">
        <f t="shared" si="48"/>
        <v>BF</v>
      </c>
      <c r="C270" s="5" t="str">
        <f t="shared" si="45"/>
        <v>B</v>
      </c>
      <c r="D270" s="5" t="s">
        <v>542</v>
      </c>
      <c r="E270" s="5" t="s">
        <v>59</v>
      </c>
      <c r="F270" s="5" t="s">
        <v>14</v>
      </c>
      <c r="G270" s="6">
        <v>39090</v>
      </c>
      <c r="H270" s="5" t="s">
        <v>133</v>
      </c>
      <c r="I270" s="5">
        <f t="shared" si="46"/>
        <v>2007</v>
      </c>
      <c r="J270" s="5" t="str">
        <f t="shared" si="47"/>
        <v>BF</v>
      </c>
      <c r="K270" s="7"/>
    </row>
    <row r="271" spans="1:11">
      <c r="A271" s="4">
        <v>575</v>
      </c>
      <c r="B271" s="5" t="str">
        <f t="shared" ref="B271" si="49">CONCATENATE(C271,F271)</f>
        <v>BF</v>
      </c>
      <c r="C271" s="5" t="str">
        <f t="shared" ref="C271" si="50">VLOOKUP(I271,$N$2:$O$7,2)</f>
        <v>B</v>
      </c>
      <c r="D271" s="5" t="s">
        <v>13</v>
      </c>
      <c r="E271" s="5" t="s">
        <v>464</v>
      </c>
      <c r="F271" s="5" t="s">
        <v>14</v>
      </c>
      <c r="G271" s="6">
        <v>39322</v>
      </c>
      <c r="H271" s="5" t="s">
        <v>133</v>
      </c>
      <c r="I271" s="5">
        <f t="shared" si="46"/>
        <v>2007</v>
      </c>
      <c r="J271" s="5" t="str">
        <f t="shared" si="47"/>
        <v>BF</v>
      </c>
      <c r="K271" s="7"/>
    </row>
    <row r="272" spans="1:11">
      <c r="A272" s="4">
        <v>576</v>
      </c>
      <c r="B272" s="5" t="str">
        <f t="shared" ref="B272:B293" si="51">CONCATENATE(C272,F272)</f>
        <v>MF</v>
      </c>
      <c r="C272" s="5" t="str">
        <f t="shared" ref="C272:C303" si="52">VLOOKUP(I272,$N$2:$O$7,2)</f>
        <v>M</v>
      </c>
      <c r="D272" s="5" t="s">
        <v>17</v>
      </c>
      <c r="E272" s="5" t="s">
        <v>564</v>
      </c>
      <c r="F272" s="5" t="s">
        <v>14</v>
      </c>
      <c r="G272" s="6">
        <v>39037</v>
      </c>
      <c r="H272" s="5" t="s">
        <v>133</v>
      </c>
      <c r="I272" s="5">
        <f t="shared" si="46"/>
        <v>2006</v>
      </c>
      <c r="J272" s="5" t="str">
        <f t="shared" si="47"/>
        <v>MF</v>
      </c>
      <c r="K272" s="7"/>
    </row>
    <row r="273" spans="1:11">
      <c r="A273" s="4">
        <v>577</v>
      </c>
      <c r="B273" s="5" t="str">
        <f t="shared" si="51"/>
        <v>BF</v>
      </c>
      <c r="C273" s="5" t="str">
        <f t="shared" si="52"/>
        <v>B</v>
      </c>
      <c r="D273" s="5" t="s">
        <v>82</v>
      </c>
      <c r="E273" s="5" t="s">
        <v>565</v>
      </c>
      <c r="F273" s="5" t="s">
        <v>14</v>
      </c>
      <c r="G273" s="6">
        <v>39232</v>
      </c>
      <c r="H273" s="5" t="s">
        <v>133</v>
      </c>
      <c r="I273" s="5">
        <f t="shared" si="46"/>
        <v>2007</v>
      </c>
      <c r="J273" s="5" t="str">
        <f t="shared" si="47"/>
        <v>BF</v>
      </c>
      <c r="K273" s="7"/>
    </row>
    <row r="274" spans="1:11">
      <c r="A274" s="4">
        <v>578</v>
      </c>
      <c r="B274" s="5" t="str">
        <f t="shared" si="51"/>
        <v>MM</v>
      </c>
      <c r="C274" s="5" t="str">
        <f t="shared" si="52"/>
        <v>M</v>
      </c>
      <c r="D274" s="5" t="s">
        <v>566</v>
      </c>
      <c r="E274" s="5" t="s">
        <v>567</v>
      </c>
      <c r="F274" s="5" t="s">
        <v>16</v>
      </c>
      <c r="G274" s="6">
        <v>38883</v>
      </c>
      <c r="H274" s="5" t="s">
        <v>133</v>
      </c>
      <c r="I274" s="5">
        <f t="shared" si="46"/>
        <v>2006</v>
      </c>
      <c r="J274" s="5" t="str">
        <f t="shared" si="47"/>
        <v>MM</v>
      </c>
      <c r="K274" s="7"/>
    </row>
    <row r="275" spans="1:11">
      <c r="A275" s="4">
        <v>579</v>
      </c>
      <c r="B275" s="5" t="str">
        <f t="shared" si="51"/>
        <v>BM</v>
      </c>
      <c r="C275" s="5" t="str">
        <f t="shared" si="52"/>
        <v>B</v>
      </c>
      <c r="D275" s="5" t="s">
        <v>568</v>
      </c>
      <c r="E275" s="5" t="s">
        <v>567</v>
      </c>
      <c r="F275" s="5" t="s">
        <v>16</v>
      </c>
      <c r="G275" s="6">
        <v>39429</v>
      </c>
      <c r="H275" s="5" t="s">
        <v>133</v>
      </c>
      <c r="I275" s="5">
        <f t="shared" si="46"/>
        <v>2007</v>
      </c>
      <c r="J275" s="5" t="str">
        <f t="shared" si="47"/>
        <v>BM</v>
      </c>
      <c r="K275" s="7"/>
    </row>
    <row r="276" spans="1:11">
      <c r="A276" s="4">
        <v>580</v>
      </c>
      <c r="B276" s="5" t="str">
        <f t="shared" si="51"/>
        <v>BM</v>
      </c>
      <c r="C276" s="5" t="str">
        <f t="shared" si="52"/>
        <v>B</v>
      </c>
      <c r="D276" s="5" t="s">
        <v>140</v>
      </c>
      <c r="E276" s="5" t="s">
        <v>157</v>
      </c>
      <c r="F276" s="5" t="s">
        <v>16</v>
      </c>
      <c r="G276" s="6">
        <v>39302</v>
      </c>
      <c r="H276" s="5" t="s">
        <v>133</v>
      </c>
      <c r="I276" s="5">
        <f t="shared" si="46"/>
        <v>2007</v>
      </c>
      <c r="J276" s="5" t="str">
        <f t="shared" si="47"/>
        <v>BM</v>
      </c>
      <c r="K276" s="7"/>
    </row>
    <row r="277" spans="1:11">
      <c r="A277" s="4">
        <v>581</v>
      </c>
      <c r="B277" s="5" t="str">
        <f t="shared" si="51"/>
        <v>BM</v>
      </c>
      <c r="C277" s="5" t="str">
        <f t="shared" si="52"/>
        <v>B</v>
      </c>
      <c r="D277" s="5" t="s">
        <v>569</v>
      </c>
      <c r="E277" s="5" t="s">
        <v>51</v>
      </c>
      <c r="F277" s="5" t="s">
        <v>16</v>
      </c>
      <c r="G277" s="6">
        <v>39108</v>
      </c>
      <c r="H277" s="5" t="s">
        <v>133</v>
      </c>
      <c r="I277" s="5">
        <f t="shared" si="46"/>
        <v>2007</v>
      </c>
      <c r="J277" s="5" t="str">
        <f t="shared" si="47"/>
        <v>BM</v>
      </c>
      <c r="K277" s="7"/>
    </row>
    <row r="278" spans="1:11">
      <c r="A278" s="4">
        <v>582</v>
      </c>
      <c r="B278" s="5" t="str">
        <f t="shared" si="51"/>
        <v>BM</v>
      </c>
      <c r="C278" s="5" t="str">
        <f t="shared" si="52"/>
        <v>B</v>
      </c>
      <c r="D278" s="5" t="s">
        <v>37</v>
      </c>
      <c r="E278" s="5" t="s">
        <v>570</v>
      </c>
      <c r="F278" s="5" t="s">
        <v>16</v>
      </c>
      <c r="G278" s="6">
        <v>39268</v>
      </c>
      <c r="H278" s="5" t="s">
        <v>133</v>
      </c>
      <c r="I278" s="5">
        <f t="shared" si="46"/>
        <v>2007</v>
      </c>
      <c r="J278" s="5" t="str">
        <f t="shared" si="47"/>
        <v>BM</v>
      </c>
      <c r="K278" s="7"/>
    </row>
    <row r="279" spans="1:11">
      <c r="A279" s="4">
        <v>583</v>
      </c>
      <c r="B279" s="5" t="str">
        <f t="shared" si="51"/>
        <v>BM</v>
      </c>
      <c r="C279" s="5" t="str">
        <f t="shared" si="52"/>
        <v>B</v>
      </c>
      <c r="D279" s="5" t="s">
        <v>571</v>
      </c>
      <c r="E279" s="5" t="s">
        <v>316</v>
      </c>
      <c r="F279" s="5" t="s">
        <v>16</v>
      </c>
      <c r="G279" s="6">
        <v>39329</v>
      </c>
      <c r="H279" s="5" t="s">
        <v>133</v>
      </c>
      <c r="I279" s="5">
        <f t="shared" si="46"/>
        <v>2007</v>
      </c>
      <c r="J279" s="5" t="str">
        <f t="shared" si="47"/>
        <v>BM</v>
      </c>
      <c r="K279" s="7"/>
    </row>
    <row r="280" spans="1:11">
      <c r="A280" s="4">
        <v>584</v>
      </c>
      <c r="B280" s="5" t="str">
        <f t="shared" si="51"/>
        <v>BM</v>
      </c>
      <c r="C280" s="5" t="str">
        <f t="shared" si="52"/>
        <v>B</v>
      </c>
      <c r="D280" s="5" t="s">
        <v>572</v>
      </c>
      <c r="E280" s="5" t="s">
        <v>573</v>
      </c>
      <c r="F280" s="5" t="s">
        <v>16</v>
      </c>
      <c r="G280" s="6">
        <v>39114</v>
      </c>
      <c r="H280" s="5" t="s">
        <v>133</v>
      </c>
      <c r="I280" s="5">
        <f t="shared" si="46"/>
        <v>2007</v>
      </c>
      <c r="J280" s="5" t="str">
        <f t="shared" si="47"/>
        <v>BM</v>
      </c>
      <c r="K280" s="7"/>
    </row>
    <row r="281" spans="1:11">
      <c r="A281" s="4">
        <v>585</v>
      </c>
      <c r="B281" s="5" t="str">
        <f t="shared" si="51"/>
        <v>BF</v>
      </c>
      <c r="C281" s="5" t="str">
        <f t="shared" si="52"/>
        <v>B</v>
      </c>
      <c r="D281" s="5" t="s">
        <v>574</v>
      </c>
      <c r="E281" s="5" t="s">
        <v>575</v>
      </c>
      <c r="F281" s="5" t="s">
        <v>14</v>
      </c>
      <c r="G281" s="6">
        <v>39124</v>
      </c>
      <c r="H281" s="5" t="s">
        <v>133</v>
      </c>
      <c r="I281" s="5">
        <f t="shared" si="46"/>
        <v>2007</v>
      </c>
      <c r="J281" s="5" t="str">
        <f t="shared" si="47"/>
        <v>BF</v>
      </c>
      <c r="K281" s="7"/>
    </row>
    <row r="282" spans="1:11">
      <c r="A282" s="4">
        <v>586</v>
      </c>
      <c r="B282" s="5" t="str">
        <f t="shared" si="51"/>
        <v>BF</v>
      </c>
      <c r="C282" s="5" t="str">
        <f t="shared" si="52"/>
        <v>B</v>
      </c>
      <c r="D282" s="5" t="s">
        <v>372</v>
      </c>
      <c r="E282" s="5" t="s">
        <v>394</v>
      </c>
      <c r="F282" s="5" t="s">
        <v>14</v>
      </c>
      <c r="G282" s="6">
        <v>39447</v>
      </c>
      <c r="H282" s="5" t="s">
        <v>133</v>
      </c>
      <c r="I282" s="5">
        <f t="shared" si="46"/>
        <v>2007</v>
      </c>
      <c r="J282" s="5" t="str">
        <f t="shared" si="47"/>
        <v>BF</v>
      </c>
      <c r="K282" s="7"/>
    </row>
    <row r="283" spans="1:11">
      <c r="A283" s="4">
        <v>587</v>
      </c>
      <c r="B283" s="5" t="str">
        <f t="shared" si="51"/>
        <v>BF</v>
      </c>
      <c r="C283" s="5" t="str">
        <f t="shared" si="52"/>
        <v>B</v>
      </c>
      <c r="D283" s="5" t="s">
        <v>576</v>
      </c>
      <c r="E283" s="5" t="s">
        <v>577</v>
      </c>
      <c r="F283" s="5" t="s">
        <v>14</v>
      </c>
      <c r="G283" s="6">
        <v>39335</v>
      </c>
      <c r="H283" s="5" t="s">
        <v>133</v>
      </c>
      <c r="I283" s="5">
        <f t="shared" si="46"/>
        <v>2007</v>
      </c>
      <c r="J283" s="5" t="str">
        <f t="shared" si="47"/>
        <v>BF</v>
      </c>
      <c r="K283" s="7"/>
    </row>
    <row r="284" spans="1:11">
      <c r="A284" s="4">
        <v>588</v>
      </c>
      <c r="B284" s="5" t="str">
        <f t="shared" si="51"/>
        <v>BM</v>
      </c>
      <c r="C284" s="5" t="str">
        <f t="shared" si="52"/>
        <v>B</v>
      </c>
      <c r="D284" s="5" t="s">
        <v>578</v>
      </c>
      <c r="E284" s="5" t="s">
        <v>48</v>
      </c>
      <c r="F284" s="5" t="s">
        <v>16</v>
      </c>
      <c r="G284" s="6">
        <v>39201</v>
      </c>
      <c r="H284" s="5" t="s">
        <v>133</v>
      </c>
      <c r="I284" s="5">
        <f t="shared" si="46"/>
        <v>2007</v>
      </c>
      <c r="J284" s="5" t="str">
        <f t="shared" si="47"/>
        <v>BM</v>
      </c>
      <c r="K284" s="7"/>
    </row>
    <row r="285" spans="1:11">
      <c r="A285" s="4">
        <v>589</v>
      </c>
      <c r="B285" s="5" t="str">
        <f t="shared" si="51"/>
        <v>BM</v>
      </c>
      <c r="C285" s="5" t="str">
        <f t="shared" si="52"/>
        <v>B</v>
      </c>
      <c r="D285" s="5" t="s">
        <v>131</v>
      </c>
      <c r="E285" s="5" t="s">
        <v>579</v>
      </c>
      <c r="F285" s="5" t="s">
        <v>16</v>
      </c>
      <c r="G285" s="6">
        <v>39431</v>
      </c>
      <c r="H285" s="5" t="s">
        <v>133</v>
      </c>
      <c r="I285" s="5">
        <f t="shared" si="46"/>
        <v>2007</v>
      </c>
      <c r="J285" s="5" t="str">
        <f t="shared" si="47"/>
        <v>BM</v>
      </c>
      <c r="K285" s="7"/>
    </row>
    <row r="286" spans="1:11">
      <c r="A286" s="4">
        <v>590</v>
      </c>
      <c r="B286" s="5" t="str">
        <f t="shared" si="51"/>
        <v>MM</v>
      </c>
      <c r="C286" s="5" t="str">
        <f t="shared" si="52"/>
        <v>M</v>
      </c>
      <c r="D286" s="5" t="s">
        <v>173</v>
      </c>
      <c r="E286" s="5" t="s">
        <v>580</v>
      </c>
      <c r="F286" s="5" t="s">
        <v>16</v>
      </c>
      <c r="G286" s="6">
        <v>38985</v>
      </c>
      <c r="H286" s="5" t="s">
        <v>133</v>
      </c>
      <c r="I286" s="5">
        <f t="shared" si="46"/>
        <v>2006</v>
      </c>
      <c r="J286" s="5" t="str">
        <f t="shared" si="47"/>
        <v>MM</v>
      </c>
      <c r="K286" s="7"/>
    </row>
    <row r="287" spans="1:11">
      <c r="A287" s="4">
        <v>591</v>
      </c>
      <c r="B287" s="5" t="str">
        <f t="shared" si="51"/>
        <v>BF</v>
      </c>
      <c r="C287" s="5" t="str">
        <f t="shared" si="52"/>
        <v>B</v>
      </c>
      <c r="D287" s="5" t="s">
        <v>67</v>
      </c>
      <c r="E287" s="5" t="s">
        <v>191</v>
      </c>
      <c r="F287" s="5" t="s">
        <v>14</v>
      </c>
      <c r="G287" s="6">
        <v>39426</v>
      </c>
      <c r="H287" s="5" t="s">
        <v>133</v>
      </c>
      <c r="I287" s="5">
        <f t="shared" si="46"/>
        <v>2007</v>
      </c>
      <c r="J287" s="5" t="str">
        <f t="shared" si="47"/>
        <v>BF</v>
      </c>
      <c r="K287" s="7"/>
    </row>
    <row r="288" spans="1:11">
      <c r="A288" s="4">
        <v>592</v>
      </c>
      <c r="B288" s="5" t="str">
        <f t="shared" si="51"/>
        <v>MM</v>
      </c>
      <c r="C288" s="5" t="str">
        <f t="shared" si="52"/>
        <v>M</v>
      </c>
      <c r="D288" s="5" t="s">
        <v>581</v>
      </c>
      <c r="E288" s="5" t="s">
        <v>582</v>
      </c>
      <c r="F288" s="5" t="s">
        <v>16</v>
      </c>
      <c r="G288" s="6">
        <v>38925</v>
      </c>
      <c r="H288" s="5" t="s">
        <v>133</v>
      </c>
      <c r="I288" s="5">
        <f t="shared" si="46"/>
        <v>2006</v>
      </c>
      <c r="J288" s="5" t="str">
        <f t="shared" si="47"/>
        <v>MM</v>
      </c>
      <c r="K288" s="7"/>
    </row>
    <row r="289" spans="1:11">
      <c r="A289" s="4">
        <v>593</v>
      </c>
      <c r="B289" s="5" t="str">
        <f t="shared" si="51"/>
        <v>BM</v>
      </c>
      <c r="C289" s="5" t="str">
        <f t="shared" si="52"/>
        <v>B</v>
      </c>
      <c r="D289" s="5" t="s">
        <v>583</v>
      </c>
      <c r="E289" s="5" t="s">
        <v>584</v>
      </c>
      <c r="F289" s="5" t="s">
        <v>16</v>
      </c>
      <c r="G289" s="6">
        <v>39354</v>
      </c>
      <c r="H289" s="5" t="s">
        <v>133</v>
      </c>
      <c r="I289" s="5">
        <f t="shared" si="46"/>
        <v>2007</v>
      </c>
      <c r="J289" s="5" t="str">
        <f t="shared" si="47"/>
        <v>BM</v>
      </c>
      <c r="K289" s="7"/>
    </row>
    <row r="290" spans="1:11">
      <c r="A290" s="4">
        <v>594</v>
      </c>
      <c r="B290" s="5" t="str">
        <f t="shared" si="51"/>
        <v>BF</v>
      </c>
      <c r="C290" s="5" t="str">
        <f t="shared" si="52"/>
        <v>B</v>
      </c>
      <c r="D290" s="5" t="s">
        <v>583</v>
      </c>
      <c r="E290" s="5" t="s">
        <v>47</v>
      </c>
      <c r="F290" s="5" t="s">
        <v>14</v>
      </c>
      <c r="G290" s="6">
        <v>39354</v>
      </c>
      <c r="H290" s="5" t="s">
        <v>133</v>
      </c>
      <c r="I290" s="5">
        <f t="shared" si="46"/>
        <v>2007</v>
      </c>
      <c r="J290" s="5" t="str">
        <f t="shared" si="47"/>
        <v>BF</v>
      </c>
      <c r="K290" s="7"/>
    </row>
    <row r="291" spans="1:11">
      <c r="A291" s="4">
        <v>595</v>
      </c>
      <c r="B291" s="5" t="str">
        <f t="shared" si="51"/>
        <v>BF</v>
      </c>
      <c r="C291" s="5" t="str">
        <f t="shared" si="52"/>
        <v>B</v>
      </c>
      <c r="D291" s="5" t="s">
        <v>583</v>
      </c>
      <c r="E291" s="5" t="s">
        <v>585</v>
      </c>
      <c r="F291" s="5" t="s">
        <v>14</v>
      </c>
      <c r="G291" s="6">
        <v>39119</v>
      </c>
      <c r="H291" s="5" t="s">
        <v>133</v>
      </c>
      <c r="I291" s="5">
        <f t="shared" si="46"/>
        <v>2007</v>
      </c>
      <c r="J291" s="5" t="str">
        <f t="shared" si="47"/>
        <v>BF</v>
      </c>
      <c r="K291" s="7"/>
    </row>
    <row r="292" spans="1:11">
      <c r="A292" s="4">
        <v>596</v>
      </c>
      <c r="B292" s="5" t="e">
        <f t="shared" si="51"/>
        <v>#N/A</v>
      </c>
      <c r="C292" s="5" t="e">
        <f t="shared" si="52"/>
        <v>#N/A</v>
      </c>
      <c r="D292" s="5"/>
      <c r="E292" s="5"/>
      <c r="F292" s="5"/>
      <c r="G292" s="6"/>
      <c r="H292" s="5"/>
      <c r="I292" s="5">
        <f t="shared" si="46"/>
        <v>1900</v>
      </c>
      <c r="J292" s="5" t="e">
        <f t="shared" si="47"/>
        <v>#N/A</v>
      </c>
      <c r="K292" s="7"/>
    </row>
    <row r="293" spans="1:11">
      <c r="A293" s="4">
        <v>597</v>
      </c>
      <c r="B293" s="5" t="e">
        <f t="shared" si="51"/>
        <v>#N/A</v>
      </c>
      <c r="C293" s="5" t="e">
        <f t="shared" si="52"/>
        <v>#N/A</v>
      </c>
      <c r="D293" s="5"/>
      <c r="E293" s="5"/>
      <c r="F293" s="5"/>
      <c r="G293" s="6"/>
      <c r="H293" s="5"/>
      <c r="I293" s="5">
        <f t="shared" si="46"/>
        <v>1900</v>
      </c>
      <c r="J293" s="5" t="e">
        <f t="shared" si="47"/>
        <v>#N/A</v>
      </c>
      <c r="K293" s="7"/>
    </row>
    <row r="294" spans="1:11">
      <c r="A294" s="4">
        <v>598</v>
      </c>
      <c r="B294" s="5" t="e">
        <f t="shared" ref="B294:B295" si="53">CONCATENATE(C294,F294)</f>
        <v>#N/A</v>
      </c>
      <c r="C294" s="5" t="e">
        <f t="shared" si="52"/>
        <v>#N/A</v>
      </c>
      <c r="D294" s="5"/>
      <c r="E294" s="5"/>
      <c r="F294" s="5"/>
      <c r="G294" s="6"/>
      <c r="H294" s="5"/>
      <c r="I294" s="5">
        <f t="shared" si="46"/>
        <v>1900</v>
      </c>
      <c r="J294" s="5" t="e">
        <f t="shared" si="47"/>
        <v>#N/A</v>
      </c>
      <c r="K294" s="7"/>
    </row>
    <row r="295" spans="1:11">
      <c r="A295" s="4">
        <v>599</v>
      </c>
      <c r="B295" s="5" t="e">
        <f t="shared" si="53"/>
        <v>#N/A</v>
      </c>
      <c r="C295" s="5" t="e">
        <f t="shared" si="52"/>
        <v>#N/A</v>
      </c>
      <c r="D295" s="5"/>
      <c r="E295" s="5"/>
      <c r="F295" s="5"/>
      <c r="G295" s="6"/>
      <c r="H295" s="5"/>
      <c r="I295" s="5">
        <f t="shared" si="46"/>
        <v>1900</v>
      </c>
      <c r="J295" s="5" t="e">
        <f t="shared" si="47"/>
        <v>#N/A</v>
      </c>
      <c r="K295" s="7"/>
    </row>
    <row r="296" spans="1:11">
      <c r="A296" s="56">
        <v>600</v>
      </c>
      <c r="B296" s="5" t="str">
        <f t="shared" ref="B296:B318" si="54">CONCATENATE(C296,F296)</f>
        <v>BM</v>
      </c>
      <c r="C296" s="5" t="str">
        <f t="shared" si="52"/>
        <v>B</v>
      </c>
      <c r="D296" s="5" t="s">
        <v>350</v>
      </c>
      <c r="E296" s="5" t="s">
        <v>235</v>
      </c>
      <c r="F296" s="5" t="s">
        <v>16</v>
      </c>
      <c r="G296" s="6">
        <v>39670</v>
      </c>
      <c r="H296" s="5" t="s">
        <v>151</v>
      </c>
      <c r="I296" s="5">
        <f t="shared" si="46"/>
        <v>2008</v>
      </c>
      <c r="J296" s="5" t="str">
        <f t="shared" si="47"/>
        <v>BM</v>
      </c>
      <c r="K296" s="7"/>
    </row>
    <row r="297" spans="1:11">
      <c r="A297" s="56">
        <v>601</v>
      </c>
      <c r="B297" s="5" t="str">
        <f t="shared" si="54"/>
        <v>BF</v>
      </c>
      <c r="C297" s="5" t="str">
        <f t="shared" si="52"/>
        <v>B</v>
      </c>
      <c r="D297" s="5" t="s">
        <v>586</v>
      </c>
      <c r="E297" s="5" t="s">
        <v>587</v>
      </c>
      <c r="F297" s="5" t="s">
        <v>14</v>
      </c>
      <c r="G297" s="6">
        <v>39547</v>
      </c>
      <c r="H297" s="5" t="s">
        <v>151</v>
      </c>
      <c r="I297" s="5">
        <f t="shared" si="46"/>
        <v>2008</v>
      </c>
      <c r="J297" s="5" t="str">
        <f t="shared" si="47"/>
        <v>BF</v>
      </c>
      <c r="K297" s="7"/>
    </row>
    <row r="298" spans="1:11">
      <c r="A298" s="56">
        <v>602</v>
      </c>
      <c r="B298" s="5" t="str">
        <f t="shared" si="54"/>
        <v>BF</v>
      </c>
      <c r="C298" s="5" t="str">
        <f t="shared" si="52"/>
        <v>B</v>
      </c>
      <c r="D298" s="5" t="s">
        <v>101</v>
      </c>
      <c r="E298" s="5" t="s">
        <v>83</v>
      </c>
      <c r="F298" s="5" t="s">
        <v>14</v>
      </c>
      <c r="G298" s="6">
        <v>39693</v>
      </c>
      <c r="H298" s="5" t="s">
        <v>151</v>
      </c>
      <c r="I298" s="5">
        <f t="shared" si="46"/>
        <v>2008</v>
      </c>
      <c r="J298" s="5" t="str">
        <f t="shared" si="47"/>
        <v>BF</v>
      </c>
      <c r="K298" s="7"/>
    </row>
    <row r="299" spans="1:11">
      <c r="A299" s="56">
        <v>603</v>
      </c>
      <c r="B299" s="5" t="str">
        <f t="shared" si="54"/>
        <v>BM</v>
      </c>
      <c r="C299" s="5" t="str">
        <f t="shared" si="52"/>
        <v>B</v>
      </c>
      <c r="D299" s="5" t="s">
        <v>19</v>
      </c>
      <c r="E299" s="5" t="s">
        <v>406</v>
      </c>
      <c r="F299" s="5" t="s">
        <v>16</v>
      </c>
      <c r="G299" s="6">
        <v>39670</v>
      </c>
      <c r="H299" s="5" t="s">
        <v>151</v>
      </c>
      <c r="I299" s="5">
        <f t="shared" si="46"/>
        <v>2008</v>
      </c>
      <c r="J299" s="5" t="str">
        <f t="shared" si="47"/>
        <v>BM</v>
      </c>
      <c r="K299" s="7"/>
    </row>
    <row r="300" spans="1:11">
      <c r="A300" s="56">
        <v>604</v>
      </c>
      <c r="B300" s="5" t="str">
        <f t="shared" si="54"/>
        <v>BF</v>
      </c>
      <c r="C300" s="5" t="str">
        <f t="shared" si="52"/>
        <v>B</v>
      </c>
      <c r="D300" s="5" t="s">
        <v>588</v>
      </c>
      <c r="E300" s="5" t="s">
        <v>589</v>
      </c>
      <c r="F300" s="5" t="s">
        <v>14</v>
      </c>
      <c r="G300" s="6">
        <v>39714</v>
      </c>
      <c r="H300" s="5" t="s">
        <v>151</v>
      </c>
      <c r="I300" s="5">
        <f t="shared" si="46"/>
        <v>2008</v>
      </c>
      <c r="J300" s="5" t="str">
        <f t="shared" si="47"/>
        <v>BF</v>
      </c>
      <c r="K300" s="7"/>
    </row>
    <row r="301" spans="1:11">
      <c r="A301" s="56">
        <v>605</v>
      </c>
      <c r="B301" s="5" t="str">
        <f t="shared" si="54"/>
        <v>BF</v>
      </c>
      <c r="C301" s="5" t="str">
        <f t="shared" si="52"/>
        <v>B</v>
      </c>
      <c r="D301" s="5" t="s">
        <v>140</v>
      </c>
      <c r="E301" s="5" t="s">
        <v>356</v>
      </c>
      <c r="F301" s="5" t="s">
        <v>14</v>
      </c>
      <c r="G301" s="6">
        <v>39092</v>
      </c>
      <c r="H301" s="5" t="s">
        <v>151</v>
      </c>
      <c r="I301" s="5">
        <f t="shared" si="46"/>
        <v>2007</v>
      </c>
      <c r="J301" s="5" t="str">
        <f t="shared" si="47"/>
        <v>BF</v>
      </c>
      <c r="K301" s="7"/>
    </row>
    <row r="302" spans="1:11">
      <c r="A302" s="56">
        <v>606</v>
      </c>
      <c r="B302" s="5" t="str">
        <f t="shared" si="54"/>
        <v>BM</v>
      </c>
      <c r="C302" s="5" t="str">
        <f t="shared" si="52"/>
        <v>B</v>
      </c>
      <c r="D302" s="5" t="s">
        <v>161</v>
      </c>
      <c r="E302" s="5" t="s">
        <v>230</v>
      </c>
      <c r="F302" s="5" t="s">
        <v>16</v>
      </c>
      <c r="G302" s="6">
        <v>39677</v>
      </c>
      <c r="H302" s="5" t="s">
        <v>151</v>
      </c>
      <c r="I302" s="5">
        <f t="shared" si="46"/>
        <v>2008</v>
      </c>
      <c r="J302" s="5" t="str">
        <f t="shared" si="47"/>
        <v>BM</v>
      </c>
      <c r="K302" s="7"/>
    </row>
    <row r="303" spans="1:11">
      <c r="A303" s="56">
        <v>607</v>
      </c>
      <c r="B303" s="5" t="str">
        <f t="shared" si="54"/>
        <v>BM</v>
      </c>
      <c r="C303" s="5" t="str">
        <f t="shared" si="52"/>
        <v>B</v>
      </c>
      <c r="D303" s="5" t="s">
        <v>590</v>
      </c>
      <c r="E303" s="5" t="s">
        <v>114</v>
      </c>
      <c r="F303" s="5" t="s">
        <v>16</v>
      </c>
      <c r="G303" s="6">
        <v>39602</v>
      </c>
      <c r="H303" s="5" t="s">
        <v>151</v>
      </c>
      <c r="I303" s="5">
        <f t="shared" si="46"/>
        <v>2008</v>
      </c>
      <c r="J303" s="5" t="str">
        <f t="shared" si="47"/>
        <v>BM</v>
      </c>
      <c r="K303" s="7"/>
    </row>
    <row r="304" spans="1:11">
      <c r="A304" s="56">
        <v>608</v>
      </c>
      <c r="B304" s="5" t="str">
        <f t="shared" si="54"/>
        <v>BM</v>
      </c>
      <c r="C304" s="5" t="str">
        <f t="shared" ref="C304:C318" si="55">VLOOKUP(I304,$N$2:$O$7,2)</f>
        <v>B</v>
      </c>
      <c r="D304" s="5" t="s">
        <v>591</v>
      </c>
      <c r="E304" s="5" t="s">
        <v>120</v>
      </c>
      <c r="F304" s="5" t="s">
        <v>16</v>
      </c>
      <c r="G304" s="6">
        <v>39769</v>
      </c>
      <c r="H304" s="5" t="s">
        <v>151</v>
      </c>
      <c r="I304" s="5">
        <f t="shared" si="46"/>
        <v>2008</v>
      </c>
      <c r="J304" s="5" t="str">
        <f t="shared" si="47"/>
        <v>BM</v>
      </c>
      <c r="K304" s="7"/>
    </row>
    <row r="305" spans="1:11">
      <c r="A305" s="56">
        <v>609</v>
      </c>
      <c r="B305" s="5" t="str">
        <f t="shared" si="54"/>
        <v>BF</v>
      </c>
      <c r="C305" s="5" t="str">
        <f t="shared" si="55"/>
        <v>B</v>
      </c>
      <c r="D305" s="5" t="s">
        <v>263</v>
      </c>
      <c r="E305" s="5" t="s">
        <v>47</v>
      </c>
      <c r="F305" s="5" t="s">
        <v>14</v>
      </c>
      <c r="G305" s="6">
        <v>39753</v>
      </c>
      <c r="H305" s="5" t="s">
        <v>151</v>
      </c>
      <c r="I305" s="5">
        <f t="shared" si="46"/>
        <v>2008</v>
      </c>
      <c r="J305" s="5" t="str">
        <f t="shared" si="47"/>
        <v>BF</v>
      </c>
      <c r="K305" s="7"/>
    </row>
    <row r="306" spans="1:11">
      <c r="A306" s="56">
        <v>610</v>
      </c>
      <c r="B306" s="5" t="str">
        <f t="shared" si="54"/>
        <v>BM</v>
      </c>
      <c r="C306" s="5" t="str">
        <f t="shared" si="55"/>
        <v>B</v>
      </c>
      <c r="D306" s="5" t="s">
        <v>178</v>
      </c>
      <c r="E306" s="5" t="s">
        <v>72</v>
      </c>
      <c r="F306" s="5" t="s">
        <v>16</v>
      </c>
      <c r="G306" s="6">
        <v>39655</v>
      </c>
      <c r="H306" s="5" t="s">
        <v>151</v>
      </c>
      <c r="I306" s="5">
        <f t="shared" si="46"/>
        <v>2008</v>
      </c>
      <c r="J306" s="5" t="str">
        <f t="shared" si="47"/>
        <v>BM</v>
      </c>
      <c r="K306" s="7"/>
    </row>
    <row r="307" spans="1:11">
      <c r="A307" s="56">
        <v>611</v>
      </c>
      <c r="B307" s="5" t="str">
        <f t="shared" si="54"/>
        <v>BF</v>
      </c>
      <c r="C307" s="5" t="str">
        <f t="shared" si="55"/>
        <v>B</v>
      </c>
      <c r="D307" s="5" t="s">
        <v>592</v>
      </c>
      <c r="E307" s="5" t="s">
        <v>190</v>
      </c>
      <c r="F307" s="5" t="s">
        <v>14</v>
      </c>
      <c r="G307" s="6">
        <v>39457</v>
      </c>
      <c r="H307" s="5" t="s">
        <v>151</v>
      </c>
      <c r="I307" s="5">
        <f t="shared" si="46"/>
        <v>2008</v>
      </c>
      <c r="J307" s="5" t="str">
        <f t="shared" si="47"/>
        <v>BF</v>
      </c>
      <c r="K307" s="7"/>
    </row>
    <row r="308" spans="1:11">
      <c r="A308" s="56">
        <v>612</v>
      </c>
      <c r="B308" s="5" t="str">
        <f t="shared" si="54"/>
        <v>BF</v>
      </c>
      <c r="C308" s="5" t="str">
        <f t="shared" si="55"/>
        <v>B</v>
      </c>
      <c r="D308" s="5" t="s">
        <v>593</v>
      </c>
      <c r="E308" s="5" t="s">
        <v>594</v>
      </c>
      <c r="F308" s="5" t="s">
        <v>14</v>
      </c>
      <c r="G308" s="6">
        <v>39632</v>
      </c>
      <c r="H308" s="5" t="s">
        <v>151</v>
      </c>
      <c r="I308" s="5">
        <f t="shared" si="46"/>
        <v>2008</v>
      </c>
      <c r="J308" s="5" t="str">
        <f t="shared" si="47"/>
        <v>BF</v>
      </c>
      <c r="K308" s="7"/>
    </row>
    <row r="309" spans="1:11">
      <c r="A309" s="56">
        <v>613</v>
      </c>
      <c r="B309" s="5" t="str">
        <f t="shared" si="54"/>
        <v>BF</v>
      </c>
      <c r="C309" s="5" t="str">
        <f t="shared" si="55"/>
        <v>B</v>
      </c>
      <c r="D309" s="5" t="s">
        <v>170</v>
      </c>
      <c r="E309" s="5" t="s">
        <v>59</v>
      </c>
      <c r="F309" s="5" t="s">
        <v>14</v>
      </c>
      <c r="G309" s="6">
        <v>39603</v>
      </c>
      <c r="H309" s="5" t="s">
        <v>151</v>
      </c>
      <c r="I309" s="5">
        <f t="shared" si="46"/>
        <v>2008</v>
      </c>
      <c r="J309" s="5" t="str">
        <f t="shared" si="47"/>
        <v>BF</v>
      </c>
      <c r="K309" s="7"/>
    </row>
    <row r="310" spans="1:11">
      <c r="A310" s="56">
        <v>614</v>
      </c>
      <c r="B310" s="5" t="str">
        <f t="shared" si="54"/>
        <v>BM</v>
      </c>
      <c r="C310" s="5" t="str">
        <f t="shared" si="55"/>
        <v>B</v>
      </c>
      <c r="D310" s="5" t="s">
        <v>180</v>
      </c>
      <c r="E310" s="5" t="s">
        <v>231</v>
      </c>
      <c r="F310" s="5" t="s">
        <v>16</v>
      </c>
      <c r="G310" s="6">
        <v>39644</v>
      </c>
      <c r="H310" s="5" t="s">
        <v>151</v>
      </c>
      <c r="I310" s="5">
        <f t="shared" si="46"/>
        <v>2008</v>
      </c>
      <c r="J310" s="5" t="str">
        <f t="shared" si="47"/>
        <v>BM</v>
      </c>
      <c r="K310" s="7"/>
    </row>
    <row r="311" spans="1:11">
      <c r="A311" s="56">
        <v>615</v>
      </c>
      <c r="B311" s="5" t="str">
        <f t="shared" si="54"/>
        <v>BM</v>
      </c>
      <c r="C311" s="5" t="str">
        <f t="shared" si="55"/>
        <v>B</v>
      </c>
      <c r="D311" s="5" t="s">
        <v>247</v>
      </c>
      <c r="E311" s="5" t="s">
        <v>443</v>
      </c>
      <c r="F311" s="5" t="s">
        <v>16</v>
      </c>
      <c r="G311" s="6">
        <v>39695</v>
      </c>
      <c r="H311" s="5" t="s">
        <v>151</v>
      </c>
      <c r="I311" s="5">
        <f t="shared" si="46"/>
        <v>2008</v>
      </c>
      <c r="J311" s="5" t="str">
        <f t="shared" si="47"/>
        <v>BM</v>
      </c>
      <c r="K311" s="7"/>
    </row>
    <row r="312" spans="1:11">
      <c r="A312" s="56">
        <v>616</v>
      </c>
      <c r="B312" s="5" t="str">
        <f t="shared" si="54"/>
        <v>BM</v>
      </c>
      <c r="C312" s="5" t="str">
        <f t="shared" si="55"/>
        <v>B</v>
      </c>
      <c r="D312" s="5" t="s">
        <v>232</v>
      </c>
      <c r="E312" s="5" t="s">
        <v>233</v>
      </c>
      <c r="F312" s="5" t="s">
        <v>16</v>
      </c>
      <c r="G312" s="6">
        <v>39504</v>
      </c>
      <c r="H312" s="5" t="s">
        <v>151</v>
      </c>
      <c r="I312" s="5">
        <f t="shared" si="46"/>
        <v>2008</v>
      </c>
      <c r="J312" s="5" t="str">
        <f t="shared" si="47"/>
        <v>BM</v>
      </c>
      <c r="K312" s="7"/>
    </row>
    <row r="313" spans="1:11">
      <c r="A313" s="56">
        <v>617</v>
      </c>
      <c r="B313" s="5" t="str">
        <f t="shared" si="54"/>
        <v>BM</v>
      </c>
      <c r="C313" s="5" t="str">
        <f t="shared" si="55"/>
        <v>B</v>
      </c>
      <c r="D313" s="5" t="s">
        <v>595</v>
      </c>
      <c r="E313" s="5" t="s">
        <v>596</v>
      </c>
      <c r="F313" s="5" t="s">
        <v>16</v>
      </c>
      <c r="G313" s="6">
        <v>39686</v>
      </c>
      <c r="H313" s="5" t="s">
        <v>151</v>
      </c>
      <c r="I313" s="5">
        <f t="shared" si="46"/>
        <v>2008</v>
      </c>
      <c r="J313" s="5" t="str">
        <f t="shared" si="47"/>
        <v>BM</v>
      </c>
      <c r="K313" s="7"/>
    </row>
    <row r="314" spans="1:11">
      <c r="A314" s="56">
        <v>618</v>
      </c>
      <c r="B314" s="5" t="str">
        <f t="shared" si="54"/>
        <v>BF</v>
      </c>
      <c r="C314" s="5" t="str">
        <f t="shared" si="55"/>
        <v>B</v>
      </c>
      <c r="D314" s="5" t="s">
        <v>468</v>
      </c>
      <c r="E314" s="5" t="s">
        <v>597</v>
      </c>
      <c r="F314" s="5" t="s">
        <v>14</v>
      </c>
      <c r="G314" s="6">
        <v>39782</v>
      </c>
      <c r="H314" s="5" t="s">
        <v>151</v>
      </c>
      <c r="I314" s="5">
        <f t="shared" si="46"/>
        <v>2008</v>
      </c>
      <c r="J314" s="5" t="str">
        <f t="shared" si="47"/>
        <v>BF</v>
      </c>
      <c r="K314" s="7"/>
    </row>
    <row r="315" spans="1:11">
      <c r="A315" s="56">
        <v>619</v>
      </c>
      <c r="B315" s="5" t="str">
        <f t="shared" si="54"/>
        <v>BF</v>
      </c>
      <c r="C315" s="5" t="str">
        <f t="shared" si="55"/>
        <v>B</v>
      </c>
      <c r="D315" s="5" t="s">
        <v>252</v>
      </c>
      <c r="E315" s="5" t="s">
        <v>253</v>
      </c>
      <c r="F315" s="5" t="s">
        <v>14</v>
      </c>
      <c r="G315" s="6">
        <v>39796</v>
      </c>
      <c r="H315" s="5" t="s">
        <v>151</v>
      </c>
      <c r="I315" s="5">
        <f t="shared" si="46"/>
        <v>2008</v>
      </c>
      <c r="J315" s="5" t="str">
        <f t="shared" si="47"/>
        <v>BF</v>
      </c>
      <c r="K315" s="7"/>
    </row>
    <row r="316" spans="1:11">
      <c r="A316" s="56">
        <v>620</v>
      </c>
      <c r="B316" s="5" t="str">
        <f t="shared" si="54"/>
        <v>BF</v>
      </c>
      <c r="C316" s="5" t="str">
        <f t="shared" si="55"/>
        <v>B</v>
      </c>
      <c r="D316" s="5" t="s">
        <v>109</v>
      </c>
      <c r="E316" s="5" t="s">
        <v>234</v>
      </c>
      <c r="F316" s="5" t="s">
        <v>14</v>
      </c>
      <c r="G316" s="6">
        <v>39632</v>
      </c>
      <c r="H316" s="5" t="s">
        <v>151</v>
      </c>
      <c r="I316" s="5">
        <f t="shared" si="46"/>
        <v>2008</v>
      </c>
      <c r="J316" s="5" t="str">
        <f t="shared" si="47"/>
        <v>BF</v>
      </c>
      <c r="K316" s="7"/>
    </row>
    <row r="317" spans="1:11">
      <c r="A317" s="56">
        <v>621</v>
      </c>
      <c r="B317" s="5" t="str">
        <f t="shared" si="54"/>
        <v>BF</v>
      </c>
      <c r="C317" s="5" t="str">
        <f t="shared" si="55"/>
        <v>B</v>
      </c>
      <c r="D317" s="5" t="s">
        <v>598</v>
      </c>
      <c r="E317" s="5" t="s">
        <v>599</v>
      </c>
      <c r="F317" s="5" t="s">
        <v>14</v>
      </c>
      <c r="G317" s="6">
        <v>39486</v>
      </c>
      <c r="H317" s="5" t="s">
        <v>151</v>
      </c>
      <c r="I317" s="5">
        <f t="shared" si="46"/>
        <v>2008</v>
      </c>
      <c r="J317" s="5" t="str">
        <f t="shared" si="47"/>
        <v>BF</v>
      </c>
      <c r="K317" s="7"/>
    </row>
    <row r="318" spans="1:11">
      <c r="A318" s="56">
        <v>622</v>
      </c>
      <c r="B318" s="5" t="str">
        <f t="shared" si="54"/>
        <v>BM</v>
      </c>
      <c r="C318" s="5" t="str">
        <f t="shared" si="55"/>
        <v>B</v>
      </c>
      <c r="D318" s="5" t="s">
        <v>254</v>
      </c>
      <c r="E318" s="5" t="s">
        <v>255</v>
      </c>
      <c r="F318" s="5" t="s">
        <v>16</v>
      </c>
      <c r="G318" s="6">
        <v>39652</v>
      </c>
      <c r="H318" s="5" t="s">
        <v>151</v>
      </c>
      <c r="I318" s="5">
        <f t="shared" si="46"/>
        <v>2008</v>
      </c>
      <c r="J318" s="5" t="str">
        <f t="shared" si="47"/>
        <v>BM</v>
      </c>
      <c r="K318" s="7"/>
    </row>
    <row r="319" spans="1:11">
      <c r="A319" s="56">
        <v>623</v>
      </c>
      <c r="B319" s="5" t="str">
        <f t="shared" ref="B319:B320" si="56">CONCATENATE(C319,F319)</f>
        <v>BM</v>
      </c>
      <c r="C319" s="5" t="str">
        <f t="shared" ref="C319:C320" si="57">VLOOKUP(I319,$N$2:$O$7,2)</f>
        <v>B</v>
      </c>
      <c r="D319" s="5" t="s">
        <v>268</v>
      </c>
      <c r="E319" s="5" t="s">
        <v>48</v>
      </c>
      <c r="F319" s="5" t="s">
        <v>16</v>
      </c>
      <c r="G319" s="6">
        <v>39659</v>
      </c>
      <c r="H319" s="5" t="s">
        <v>151</v>
      </c>
      <c r="I319" s="5">
        <f t="shared" si="46"/>
        <v>2008</v>
      </c>
      <c r="J319" s="5" t="str">
        <f t="shared" si="47"/>
        <v>BM</v>
      </c>
      <c r="K319" s="7"/>
    </row>
    <row r="320" spans="1:11">
      <c r="A320" s="56">
        <v>624</v>
      </c>
      <c r="B320" s="5" t="str">
        <f t="shared" si="56"/>
        <v>BF</v>
      </c>
      <c r="C320" s="5" t="str">
        <f t="shared" si="57"/>
        <v>B</v>
      </c>
      <c r="D320" s="5" t="s">
        <v>96</v>
      </c>
      <c r="E320" s="5" t="s">
        <v>138</v>
      </c>
      <c r="F320" s="5" t="s">
        <v>14</v>
      </c>
      <c r="G320" s="6">
        <v>39592</v>
      </c>
      <c r="H320" s="5" t="s">
        <v>151</v>
      </c>
      <c r="I320" s="5">
        <f t="shared" si="46"/>
        <v>2008</v>
      </c>
      <c r="J320" s="5" t="str">
        <f t="shared" si="47"/>
        <v>BF</v>
      </c>
      <c r="K320" s="7"/>
    </row>
    <row r="321" spans="1:11">
      <c r="A321" s="56">
        <v>625</v>
      </c>
      <c r="B321" s="5" t="e">
        <f t="shared" ref="B321:B324" si="58">CONCATENATE(C321,F321)</f>
        <v>#N/A</v>
      </c>
      <c r="C321" s="5" t="e">
        <f t="shared" ref="C321:C324" si="59">VLOOKUP(I321,$N$2:$O$7,2)</f>
        <v>#N/A</v>
      </c>
      <c r="D321" s="5"/>
      <c r="E321" s="5"/>
      <c r="F321" s="5"/>
      <c r="G321" s="6"/>
      <c r="H321" s="5"/>
      <c r="I321" s="5">
        <f t="shared" si="46"/>
        <v>1900</v>
      </c>
      <c r="J321" s="5" t="e">
        <f t="shared" si="47"/>
        <v>#N/A</v>
      </c>
      <c r="K321" s="7"/>
    </row>
    <row r="322" spans="1:11">
      <c r="A322" s="56">
        <v>626</v>
      </c>
      <c r="B322" s="5" t="e">
        <f t="shared" si="58"/>
        <v>#N/A</v>
      </c>
      <c r="C322" s="5" t="e">
        <f t="shared" si="59"/>
        <v>#N/A</v>
      </c>
      <c r="D322" s="5"/>
      <c r="E322" s="5"/>
      <c r="F322" s="5"/>
      <c r="G322" s="6"/>
      <c r="H322" s="5"/>
      <c r="I322" s="5">
        <f t="shared" si="46"/>
        <v>1900</v>
      </c>
      <c r="J322" s="5" t="e">
        <f t="shared" si="47"/>
        <v>#N/A</v>
      </c>
      <c r="K322" s="7"/>
    </row>
    <row r="323" spans="1:11">
      <c r="A323" s="56">
        <v>627</v>
      </c>
      <c r="B323" s="5" t="str">
        <f t="shared" si="58"/>
        <v>BF</v>
      </c>
      <c r="C323" s="5" t="str">
        <f t="shared" si="59"/>
        <v>B</v>
      </c>
      <c r="D323" s="5" t="s">
        <v>50</v>
      </c>
      <c r="E323" s="5" t="s">
        <v>600</v>
      </c>
      <c r="F323" s="5" t="s">
        <v>14</v>
      </c>
      <c r="G323" s="6">
        <v>39660</v>
      </c>
      <c r="H323" s="5" t="s">
        <v>155</v>
      </c>
      <c r="I323" s="5">
        <f t="shared" ref="I323:I386" si="60">YEAR(G323)</f>
        <v>2008</v>
      </c>
      <c r="J323" s="5" t="str">
        <f t="shared" ref="J323:J386" si="61">CONCATENATE(C323,F323)</f>
        <v>BF</v>
      </c>
      <c r="K323" s="7"/>
    </row>
    <row r="324" spans="1:11">
      <c r="A324" s="56">
        <v>628</v>
      </c>
      <c r="B324" s="5" t="str">
        <f t="shared" si="58"/>
        <v>BF</v>
      </c>
      <c r="C324" s="5" t="str">
        <f t="shared" si="59"/>
        <v>B</v>
      </c>
      <c r="D324" s="5" t="s">
        <v>601</v>
      </c>
      <c r="E324" s="5" t="s">
        <v>24</v>
      </c>
      <c r="F324" s="5" t="s">
        <v>14</v>
      </c>
      <c r="G324" s="6">
        <v>39697</v>
      </c>
      <c r="H324" s="5" t="s">
        <v>155</v>
      </c>
      <c r="I324" s="5">
        <f t="shared" si="60"/>
        <v>2008</v>
      </c>
      <c r="J324" s="5" t="str">
        <f t="shared" si="61"/>
        <v>BF</v>
      </c>
      <c r="K324" s="7"/>
    </row>
    <row r="325" spans="1:11">
      <c r="A325" s="56">
        <v>629</v>
      </c>
      <c r="B325" s="5" t="str">
        <f t="shared" ref="B325:B348" si="62">CONCATENATE(C325,F325)</f>
        <v>BM</v>
      </c>
      <c r="C325" s="5" t="str">
        <f t="shared" ref="C325:C348" si="63">VLOOKUP(I325,$N$2:$O$7,2)</f>
        <v>B</v>
      </c>
      <c r="D325" s="5" t="s">
        <v>36</v>
      </c>
      <c r="E325" s="5" t="s">
        <v>72</v>
      </c>
      <c r="F325" s="5" t="s">
        <v>16</v>
      </c>
      <c r="G325" s="6">
        <v>39710</v>
      </c>
      <c r="H325" s="5" t="s">
        <v>155</v>
      </c>
      <c r="I325" s="5">
        <f t="shared" si="60"/>
        <v>2008</v>
      </c>
      <c r="J325" s="5" t="str">
        <f t="shared" si="61"/>
        <v>BM</v>
      </c>
      <c r="K325" s="7"/>
    </row>
    <row r="326" spans="1:11">
      <c r="A326" s="56">
        <v>630</v>
      </c>
      <c r="B326" s="5" t="str">
        <f t="shared" si="62"/>
        <v>BF</v>
      </c>
      <c r="C326" s="5" t="str">
        <f t="shared" si="63"/>
        <v>B</v>
      </c>
      <c r="D326" s="5" t="s">
        <v>220</v>
      </c>
      <c r="E326" s="5" t="s">
        <v>227</v>
      </c>
      <c r="F326" s="5" t="s">
        <v>14</v>
      </c>
      <c r="G326" s="6">
        <v>39687</v>
      </c>
      <c r="H326" s="5" t="s">
        <v>155</v>
      </c>
      <c r="I326" s="5">
        <f t="shared" si="60"/>
        <v>2008</v>
      </c>
      <c r="J326" s="5" t="str">
        <f t="shared" si="61"/>
        <v>BF</v>
      </c>
      <c r="K326" s="7"/>
    </row>
    <row r="327" spans="1:11">
      <c r="A327" s="56">
        <v>631</v>
      </c>
      <c r="B327" s="5" t="str">
        <f t="shared" si="62"/>
        <v>BF</v>
      </c>
      <c r="C327" s="5" t="str">
        <f t="shared" si="63"/>
        <v>B</v>
      </c>
      <c r="D327" s="5" t="s">
        <v>61</v>
      </c>
      <c r="E327" s="5" t="s">
        <v>191</v>
      </c>
      <c r="F327" s="5" t="s">
        <v>14</v>
      </c>
      <c r="G327" s="6">
        <v>39752</v>
      </c>
      <c r="H327" s="5" t="s">
        <v>155</v>
      </c>
      <c r="I327" s="5">
        <f t="shared" si="60"/>
        <v>2008</v>
      </c>
      <c r="J327" s="5" t="str">
        <f t="shared" si="61"/>
        <v>BF</v>
      </c>
      <c r="K327" s="7"/>
    </row>
    <row r="328" spans="1:11">
      <c r="A328" s="56">
        <v>632</v>
      </c>
      <c r="B328" s="5" t="str">
        <f t="shared" si="62"/>
        <v>BM</v>
      </c>
      <c r="C328" s="5" t="str">
        <f t="shared" si="63"/>
        <v>B</v>
      </c>
      <c r="D328" s="5" t="s">
        <v>602</v>
      </c>
      <c r="E328" s="5" t="s">
        <v>51</v>
      </c>
      <c r="F328" s="5" t="s">
        <v>16</v>
      </c>
      <c r="G328" s="6">
        <v>39460</v>
      </c>
      <c r="H328" s="5" t="s">
        <v>155</v>
      </c>
      <c r="I328" s="5">
        <f t="shared" si="60"/>
        <v>2008</v>
      </c>
      <c r="J328" s="5" t="str">
        <f t="shared" si="61"/>
        <v>BM</v>
      </c>
      <c r="K328" s="7"/>
    </row>
    <row r="329" spans="1:11">
      <c r="A329" s="56">
        <v>633</v>
      </c>
      <c r="B329" s="5" t="str">
        <f t="shared" si="62"/>
        <v>BF</v>
      </c>
      <c r="C329" s="5" t="str">
        <f t="shared" si="63"/>
        <v>B</v>
      </c>
      <c r="D329" s="5" t="s">
        <v>603</v>
      </c>
      <c r="E329" s="5" t="s">
        <v>371</v>
      </c>
      <c r="F329" s="5" t="s">
        <v>14</v>
      </c>
      <c r="G329" s="6">
        <v>39568</v>
      </c>
      <c r="H329" s="5" t="s">
        <v>155</v>
      </c>
      <c r="I329" s="5">
        <f t="shared" si="60"/>
        <v>2008</v>
      </c>
      <c r="J329" s="5" t="str">
        <f t="shared" si="61"/>
        <v>BF</v>
      </c>
      <c r="K329" s="7"/>
    </row>
    <row r="330" spans="1:11">
      <c r="A330" s="56">
        <v>634</v>
      </c>
      <c r="B330" s="5" t="str">
        <f t="shared" si="62"/>
        <v>BM</v>
      </c>
      <c r="C330" s="5" t="str">
        <f t="shared" si="63"/>
        <v>B</v>
      </c>
      <c r="D330" s="5" t="s">
        <v>260</v>
      </c>
      <c r="E330" s="5" t="s">
        <v>120</v>
      </c>
      <c r="F330" s="5" t="s">
        <v>16</v>
      </c>
      <c r="G330" s="6">
        <v>39661</v>
      </c>
      <c r="H330" s="5" t="s">
        <v>155</v>
      </c>
      <c r="I330" s="5">
        <f t="shared" si="60"/>
        <v>2008</v>
      </c>
      <c r="J330" s="5" t="str">
        <f t="shared" si="61"/>
        <v>BM</v>
      </c>
      <c r="K330" s="7"/>
    </row>
    <row r="331" spans="1:11">
      <c r="A331" s="56">
        <v>635</v>
      </c>
      <c r="B331" s="5" t="str">
        <f t="shared" si="62"/>
        <v>BF</v>
      </c>
      <c r="C331" s="5" t="str">
        <f t="shared" si="63"/>
        <v>B</v>
      </c>
      <c r="D331" s="5" t="s">
        <v>590</v>
      </c>
      <c r="E331" s="5" t="s">
        <v>77</v>
      </c>
      <c r="F331" s="5" t="s">
        <v>14</v>
      </c>
      <c r="G331" s="6">
        <v>40139</v>
      </c>
      <c r="H331" s="5" t="s">
        <v>155</v>
      </c>
      <c r="I331" s="5">
        <f t="shared" si="60"/>
        <v>2009</v>
      </c>
      <c r="J331" s="5" t="str">
        <f t="shared" si="61"/>
        <v>BF</v>
      </c>
      <c r="K331" s="7"/>
    </row>
    <row r="332" spans="1:11">
      <c r="A332" s="56">
        <v>636</v>
      </c>
      <c r="B332" s="5" t="str">
        <f t="shared" si="62"/>
        <v>BF</v>
      </c>
      <c r="C332" s="5" t="str">
        <f t="shared" si="63"/>
        <v>B</v>
      </c>
      <c r="D332" s="5" t="s">
        <v>261</v>
      </c>
      <c r="E332" s="5" t="s">
        <v>262</v>
      </c>
      <c r="F332" s="5" t="s">
        <v>14</v>
      </c>
      <c r="G332" s="6">
        <v>39738</v>
      </c>
      <c r="H332" s="5" t="s">
        <v>155</v>
      </c>
      <c r="I332" s="5">
        <f t="shared" si="60"/>
        <v>2008</v>
      </c>
      <c r="J332" s="5" t="str">
        <f t="shared" si="61"/>
        <v>BF</v>
      </c>
      <c r="K332" s="7"/>
    </row>
    <row r="333" spans="1:11">
      <c r="A333" s="56">
        <v>637</v>
      </c>
      <c r="B333" s="5" t="str">
        <f t="shared" si="62"/>
        <v>BM</v>
      </c>
      <c r="C333" s="5" t="str">
        <f t="shared" si="63"/>
        <v>B</v>
      </c>
      <c r="D333" s="5" t="s">
        <v>604</v>
      </c>
      <c r="E333" s="5" t="s">
        <v>605</v>
      </c>
      <c r="F333" s="5" t="s">
        <v>16</v>
      </c>
      <c r="G333" s="6">
        <v>39551</v>
      </c>
      <c r="H333" s="5" t="s">
        <v>155</v>
      </c>
      <c r="I333" s="5">
        <f t="shared" si="60"/>
        <v>2008</v>
      </c>
      <c r="J333" s="5" t="str">
        <f t="shared" si="61"/>
        <v>BM</v>
      </c>
      <c r="K333" s="7"/>
    </row>
    <row r="334" spans="1:11">
      <c r="A334" s="56">
        <v>638</v>
      </c>
      <c r="B334" s="5" t="str">
        <f t="shared" si="62"/>
        <v>BM</v>
      </c>
      <c r="C334" s="5" t="str">
        <f t="shared" si="63"/>
        <v>B</v>
      </c>
      <c r="D334" s="5" t="s">
        <v>37</v>
      </c>
      <c r="E334" s="5" t="s">
        <v>53</v>
      </c>
      <c r="F334" s="5" t="s">
        <v>16</v>
      </c>
      <c r="G334" s="6">
        <v>39684</v>
      </c>
      <c r="H334" s="5" t="s">
        <v>155</v>
      </c>
      <c r="I334" s="5">
        <f t="shared" si="60"/>
        <v>2008</v>
      </c>
      <c r="J334" s="5" t="str">
        <f t="shared" si="61"/>
        <v>BM</v>
      </c>
      <c r="K334" s="7"/>
    </row>
    <row r="335" spans="1:11">
      <c r="A335" s="56">
        <v>639</v>
      </c>
      <c r="B335" s="5" t="str">
        <f t="shared" si="62"/>
        <v>BM</v>
      </c>
      <c r="C335" s="5" t="str">
        <f t="shared" si="63"/>
        <v>B</v>
      </c>
      <c r="D335" s="5" t="s">
        <v>37</v>
      </c>
      <c r="E335" s="5" t="s">
        <v>116</v>
      </c>
      <c r="F335" s="5" t="s">
        <v>16</v>
      </c>
      <c r="G335" s="6">
        <v>39987</v>
      </c>
      <c r="H335" s="5" t="s">
        <v>155</v>
      </c>
      <c r="I335" s="5">
        <f t="shared" si="60"/>
        <v>2009</v>
      </c>
      <c r="J335" s="5" t="str">
        <f t="shared" si="61"/>
        <v>BM</v>
      </c>
      <c r="K335" s="7"/>
    </row>
    <row r="336" spans="1:11">
      <c r="A336" s="56">
        <v>640</v>
      </c>
      <c r="B336" s="5" t="str">
        <f t="shared" si="62"/>
        <v>BF</v>
      </c>
      <c r="C336" s="5" t="str">
        <f t="shared" si="63"/>
        <v>B</v>
      </c>
      <c r="D336" s="5" t="s">
        <v>179</v>
      </c>
      <c r="E336" s="5" t="s">
        <v>121</v>
      </c>
      <c r="F336" s="5" t="s">
        <v>14</v>
      </c>
      <c r="G336" s="6">
        <v>39677</v>
      </c>
      <c r="H336" s="5" t="s">
        <v>155</v>
      </c>
      <c r="I336" s="5">
        <f t="shared" si="60"/>
        <v>2008</v>
      </c>
      <c r="J336" s="5" t="str">
        <f t="shared" si="61"/>
        <v>BF</v>
      </c>
      <c r="K336" s="7"/>
    </row>
    <row r="337" spans="1:11">
      <c r="A337" s="56">
        <v>641</v>
      </c>
      <c r="B337" s="5" t="str">
        <f t="shared" si="62"/>
        <v>BM</v>
      </c>
      <c r="C337" s="5" t="str">
        <f t="shared" si="63"/>
        <v>B</v>
      </c>
      <c r="D337" s="5" t="s">
        <v>171</v>
      </c>
      <c r="E337" s="5" t="s">
        <v>114</v>
      </c>
      <c r="F337" s="5" t="s">
        <v>16</v>
      </c>
      <c r="G337" s="6">
        <v>39871</v>
      </c>
      <c r="H337" s="5" t="s">
        <v>155</v>
      </c>
      <c r="I337" s="5">
        <f t="shared" si="60"/>
        <v>2009</v>
      </c>
      <c r="J337" s="5" t="str">
        <f t="shared" si="61"/>
        <v>BM</v>
      </c>
      <c r="K337" s="7"/>
    </row>
    <row r="338" spans="1:11">
      <c r="A338" s="56">
        <v>642</v>
      </c>
      <c r="B338" s="5" t="str">
        <f t="shared" si="62"/>
        <v>BF</v>
      </c>
      <c r="C338" s="5" t="str">
        <f t="shared" si="63"/>
        <v>B</v>
      </c>
      <c r="D338" s="5" t="s">
        <v>606</v>
      </c>
      <c r="E338" s="5" t="s">
        <v>190</v>
      </c>
      <c r="F338" s="5" t="s">
        <v>14</v>
      </c>
      <c r="G338" s="6">
        <v>39669</v>
      </c>
      <c r="H338" s="5" t="s">
        <v>155</v>
      </c>
      <c r="I338" s="5">
        <f t="shared" si="60"/>
        <v>2008</v>
      </c>
      <c r="J338" s="5" t="str">
        <f t="shared" si="61"/>
        <v>BF</v>
      </c>
      <c r="K338" s="7"/>
    </row>
    <row r="339" spans="1:11">
      <c r="A339" s="56">
        <v>643</v>
      </c>
      <c r="B339" s="5" t="str">
        <f t="shared" si="62"/>
        <v>BM</v>
      </c>
      <c r="C339" s="5" t="str">
        <f t="shared" si="63"/>
        <v>B</v>
      </c>
      <c r="D339" s="5" t="s">
        <v>74</v>
      </c>
      <c r="E339" s="5" t="s">
        <v>249</v>
      </c>
      <c r="F339" s="5" t="s">
        <v>16</v>
      </c>
      <c r="G339" s="6">
        <v>39475</v>
      </c>
      <c r="H339" s="5" t="s">
        <v>155</v>
      </c>
      <c r="I339" s="5">
        <f t="shared" si="60"/>
        <v>2008</v>
      </c>
      <c r="J339" s="5" t="str">
        <f t="shared" si="61"/>
        <v>BM</v>
      </c>
      <c r="K339" s="7"/>
    </row>
    <row r="340" spans="1:11">
      <c r="A340" s="56">
        <v>644</v>
      </c>
      <c r="B340" s="5" t="str">
        <f t="shared" si="62"/>
        <v>BF</v>
      </c>
      <c r="C340" s="5" t="str">
        <f t="shared" si="63"/>
        <v>B</v>
      </c>
      <c r="D340" s="5" t="s">
        <v>607</v>
      </c>
      <c r="E340" s="5" t="s">
        <v>47</v>
      </c>
      <c r="F340" s="5" t="s">
        <v>14</v>
      </c>
      <c r="G340" s="6">
        <v>39808</v>
      </c>
      <c r="H340" s="5" t="s">
        <v>155</v>
      </c>
      <c r="I340" s="5">
        <f t="shared" si="60"/>
        <v>2008</v>
      </c>
      <c r="J340" s="5" t="str">
        <f t="shared" si="61"/>
        <v>BF</v>
      </c>
      <c r="K340" s="7"/>
    </row>
    <row r="341" spans="1:11">
      <c r="A341" s="56">
        <v>645</v>
      </c>
      <c r="B341" s="5" t="str">
        <f t="shared" si="62"/>
        <v>BF</v>
      </c>
      <c r="C341" s="5" t="str">
        <f t="shared" si="63"/>
        <v>B</v>
      </c>
      <c r="D341" s="5" t="s">
        <v>608</v>
      </c>
      <c r="E341" s="5" t="s">
        <v>609</v>
      </c>
      <c r="F341" s="5" t="s">
        <v>14</v>
      </c>
      <c r="G341" s="6">
        <v>39465</v>
      </c>
      <c r="H341" s="5" t="s">
        <v>155</v>
      </c>
      <c r="I341" s="5">
        <f t="shared" si="60"/>
        <v>2008</v>
      </c>
      <c r="J341" s="5" t="str">
        <f t="shared" si="61"/>
        <v>BF</v>
      </c>
      <c r="K341" s="7"/>
    </row>
    <row r="342" spans="1:11">
      <c r="A342" s="56">
        <v>646</v>
      </c>
      <c r="B342" s="5" t="str">
        <f t="shared" si="62"/>
        <v>BF</v>
      </c>
      <c r="C342" s="5" t="str">
        <f t="shared" si="63"/>
        <v>B</v>
      </c>
      <c r="D342" s="5" t="s">
        <v>265</v>
      </c>
      <c r="E342" s="5" t="s">
        <v>266</v>
      </c>
      <c r="F342" s="5" t="s">
        <v>14</v>
      </c>
      <c r="G342" s="6">
        <v>39812</v>
      </c>
      <c r="H342" s="5" t="s">
        <v>155</v>
      </c>
      <c r="I342" s="5">
        <f t="shared" si="60"/>
        <v>2008</v>
      </c>
      <c r="J342" s="5" t="str">
        <f t="shared" si="61"/>
        <v>BF</v>
      </c>
      <c r="K342" s="7"/>
    </row>
    <row r="343" spans="1:11">
      <c r="A343" s="56">
        <v>647</v>
      </c>
      <c r="B343" s="5" t="str">
        <f t="shared" si="62"/>
        <v>BF</v>
      </c>
      <c r="C343" s="5" t="str">
        <f t="shared" si="63"/>
        <v>B</v>
      </c>
      <c r="D343" s="5" t="s">
        <v>75</v>
      </c>
      <c r="E343" s="5" t="s">
        <v>256</v>
      </c>
      <c r="F343" s="5" t="s">
        <v>14</v>
      </c>
      <c r="G343" s="6">
        <v>39615</v>
      </c>
      <c r="H343" s="5" t="s">
        <v>155</v>
      </c>
      <c r="I343" s="5">
        <f t="shared" si="60"/>
        <v>2008</v>
      </c>
      <c r="J343" s="5" t="str">
        <f t="shared" si="61"/>
        <v>BF</v>
      </c>
      <c r="K343" s="7"/>
    </row>
    <row r="344" spans="1:11">
      <c r="A344" s="56">
        <v>648</v>
      </c>
      <c r="B344" s="5" t="str">
        <f t="shared" si="62"/>
        <v>BF</v>
      </c>
      <c r="C344" s="5" t="str">
        <f t="shared" si="63"/>
        <v>B</v>
      </c>
      <c r="D344" s="5" t="s">
        <v>610</v>
      </c>
      <c r="E344" s="5" t="s">
        <v>52</v>
      </c>
      <c r="F344" s="5" t="s">
        <v>14</v>
      </c>
      <c r="G344" s="6">
        <v>39683</v>
      </c>
      <c r="H344" s="5" t="s">
        <v>155</v>
      </c>
      <c r="I344" s="5">
        <f t="shared" si="60"/>
        <v>2008</v>
      </c>
      <c r="J344" s="5" t="str">
        <f t="shared" si="61"/>
        <v>BF</v>
      </c>
      <c r="K344" s="7"/>
    </row>
    <row r="345" spans="1:11">
      <c r="A345" s="56">
        <v>649</v>
      </c>
      <c r="B345" s="5" t="str">
        <f t="shared" si="62"/>
        <v>BF</v>
      </c>
      <c r="C345" s="5" t="str">
        <f t="shared" si="63"/>
        <v>B</v>
      </c>
      <c r="D345" s="5" t="s">
        <v>611</v>
      </c>
      <c r="E345" s="5" t="s">
        <v>481</v>
      </c>
      <c r="F345" s="5" t="s">
        <v>14</v>
      </c>
      <c r="G345" s="6">
        <v>39468</v>
      </c>
      <c r="H345" s="5" t="s">
        <v>155</v>
      </c>
      <c r="I345" s="5">
        <f t="shared" si="60"/>
        <v>2008</v>
      </c>
      <c r="J345" s="5" t="str">
        <f t="shared" si="61"/>
        <v>BF</v>
      </c>
      <c r="K345" s="7"/>
    </row>
    <row r="346" spans="1:11">
      <c r="A346" s="56">
        <v>650</v>
      </c>
      <c r="B346" s="5" t="str">
        <f t="shared" si="62"/>
        <v>BF</v>
      </c>
      <c r="C346" s="5" t="str">
        <f t="shared" si="63"/>
        <v>B</v>
      </c>
      <c r="D346" s="5" t="s">
        <v>181</v>
      </c>
      <c r="E346" s="5" t="s">
        <v>120</v>
      </c>
      <c r="F346" s="5" t="s">
        <v>14</v>
      </c>
      <c r="G346" s="6">
        <v>39803</v>
      </c>
      <c r="H346" s="5" t="s">
        <v>155</v>
      </c>
      <c r="I346" s="5">
        <f t="shared" si="60"/>
        <v>2008</v>
      </c>
      <c r="J346" s="5" t="str">
        <f t="shared" si="61"/>
        <v>BF</v>
      </c>
      <c r="K346" s="7"/>
    </row>
    <row r="347" spans="1:11">
      <c r="A347" s="56">
        <v>651</v>
      </c>
      <c r="B347" s="5" t="e">
        <f t="shared" si="62"/>
        <v>#N/A</v>
      </c>
      <c r="C347" s="5" t="e">
        <f t="shared" si="63"/>
        <v>#N/A</v>
      </c>
      <c r="D347" s="5"/>
      <c r="E347" s="5"/>
      <c r="F347" s="5"/>
      <c r="G347" s="6"/>
      <c r="H347" s="5" t="s">
        <v>155</v>
      </c>
      <c r="I347" s="5">
        <f t="shared" si="60"/>
        <v>1900</v>
      </c>
      <c r="J347" s="5" t="e">
        <f t="shared" si="61"/>
        <v>#N/A</v>
      </c>
      <c r="K347" s="7"/>
    </row>
    <row r="348" spans="1:11">
      <c r="A348" s="56">
        <v>652</v>
      </c>
      <c r="B348" s="5" t="e">
        <f t="shared" si="62"/>
        <v>#N/A</v>
      </c>
      <c r="C348" s="5" t="e">
        <f t="shared" si="63"/>
        <v>#N/A</v>
      </c>
      <c r="D348" s="5"/>
      <c r="E348" s="5"/>
      <c r="F348" s="5"/>
      <c r="G348" s="6"/>
      <c r="H348" s="5" t="s">
        <v>155</v>
      </c>
      <c r="I348" s="5">
        <f t="shared" si="60"/>
        <v>1900</v>
      </c>
      <c r="J348" s="5" t="e">
        <f t="shared" si="61"/>
        <v>#N/A</v>
      </c>
      <c r="K348" s="7"/>
    </row>
    <row r="349" spans="1:11">
      <c r="A349" s="56">
        <v>653</v>
      </c>
      <c r="B349" s="5" t="str">
        <f t="shared" ref="B349:B353" si="64">CONCATENATE(C349,F349)</f>
        <v>BM</v>
      </c>
      <c r="C349" s="5" t="str">
        <f t="shared" ref="C349:C353" si="65">VLOOKUP(I349,$N$2:$O$7,2)</f>
        <v>B</v>
      </c>
      <c r="D349" s="5" t="s">
        <v>44</v>
      </c>
      <c r="E349" s="5" t="s">
        <v>40</v>
      </c>
      <c r="F349" s="5" t="s">
        <v>16</v>
      </c>
      <c r="G349" s="6">
        <v>39798</v>
      </c>
      <c r="H349" s="5" t="s">
        <v>159</v>
      </c>
      <c r="I349" s="5">
        <f t="shared" si="60"/>
        <v>2008</v>
      </c>
      <c r="J349" s="5" t="str">
        <f t="shared" si="61"/>
        <v>BM</v>
      </c>
      <c r="K349" s="7"/>
    </row>
    <row r="350" spans="1:11">
      <c r="A350" s="56">
        <v>654</v>
      </c>
      <c r="B350" s="5" t="str">
        <f t="shared" si="64"/>
        <v>BM</v>
      </c>
      <c r="C350" s="5" t="str">
        <f t="shared" si="65"/>
        <v>B</v>
      </c>
      <c r="D350" s="5" t="s">
        <v>36</v>
      </c>
      <c r="E350" s="5" t="s">
        <v>259</v>
      </c>
      <c r="F350" s="5" t="s">
        <v>16</v>
      </c>
      <c r="G350" s="6">
        <v>39771</v>
      </c>
      <c r="H350" s="5" t="s">
        <v>159</v>
      </c>
      <c r="I350" s="5">
        <f t="shared" si="60"/>
        <v>2008</v>
      </c>
      <c r="J350" s="5" t="str">
        <f t="shared" si="61"/>
        <v>BM</v>
      </c>
      <c r="K350" s="7"/>
    </row>
    <row r="351" spans="1:11">
      <c r="A351" s="56">
        <v>655</v>
      </c>
      <c r="B351" s="5" t="str">
        <f t="shared" si="64"/>
        <v>BF</v>
      </c>
      <c r="C351" s="5" t="str">
        <f t="shared" si="65"/>
        <v>B</v>
      </c>
      <c r="D351" s="5" t="s">
        <v>612</v>
      </c>
      <c r="E351" s="5" t="s">
        <v>59</v>
      </c>
      <c r="F351" s="5" t="s">
        <v>14</v>
      </c>
      <c r="G351" s="6">
        <v>39562</v>
      </c>
      <c r="H351" s="5" t="s">
        <v>159</v>
      </c>
      <c r="I351" s="5">
        <f t="shared" si="60"/>
        <v>2008</v>
      </c>
      <c r="J351" s="5" t="str">
        <f t="shared" si="61"/>
        <v>BF</v>
      </c>
      <c r="K351" s="7"/>
    </row>
    <row r="352" spans="1:11">
      <c r="A352" s="56">
        <v>656</v>
      </c>
      <c r="B352" s="5" t="str">
        <f t="shared" si="64"/>
        <v>BM</v>
      </c>
      <c r="C352" s="5" t="str">
        <f t="shared" si="65"/>
        <v>B</v>
      </c>
      <c r="D352" s="5" t="s">
        <v>17</v>
      </c>
      <c r="E352" s="5" t="s">
        <v>114</v>
      </c>
      <c r="F352" s="5" t="s">
        <v>16</v>
      </c>
      <c r="G352" s="6">
        <v>39668</v>
      </c>
      <c r="H352" s="5" t="s">
        <v>159</v>
      </c>
      <c r="I352" s="5">
        <f t="shared" si="60"/>
        <v>2008</v>
      </c>
      <c r="J352" s="5" t="str">
        <f t="shared" si="61"/>
        <v>BM</v>
      </c>
      <c r="K352" s="7"/>
    </row>
    <row r="353" spans="1:11">
      <c r="A353" s="56">
        <v>657</v>
      </c>
      <c r="B353" s="5" t="str">
        <f t="shared" si="64"/>
        <v>BF</v>
      </c>
      <c r="C353" s="5" t="str">
        <f t="shared" si="65"/>
        <v>B</v>
      </c>
      <c r="D353" s="5" t="s">
        <v>613</v>
      </c>
      <c r="E353" s="5" t="s">
        <v>614</v>
      </c>
      <c r="F353" s="5" t="s">
        <v>14</v>
      </c>
      <c r="G353" s="6">
        <v>39594</v>
      </c>
      <c r="H353" s="5" t="s">
        <v>159</v>
      </c>
      <c r="I353" s="5">
        <f t="shared" si="60"/>
        <v>2008</v>
      </c>
      <c r="J353" s="5" t="str">
        <f t="shared" si="61"/>
        <v>BF</v>
      </c>
      <c r="K353" s="7"/>
    </row>
    <row r="354" spans="1:11">
      <c r="A354" s="56">
        <v>658</v>
      </c>
      <c r="B354" s="5" t="str">
        <f t="shared" ref="B354:B377" si="66">CONCATENATE(C354,F354)</f>
        <v>BM</v>
      </c>
      <c r="C354" s="5" t="str">
        <f t="shared" ref="C354:C377" si="67">VLOOKUP(I354,$N$2:$O$7,2)</f>
        <v>B</v>
      </c>
      <c r="D354" s="5" t="s">
        <v>177</v>
      </c>
      <c r="E354" s="5" t="s">
        <v>229</v>
      </c>
      <c r="F354" s="5" t="s">
        <v>16</v>
      </c>
      <c r="G354" s="6">
        <v>39648</v>
      </c>
      <c r="H354" s="5" t="s">
        <v>159</v>
      </c>
      <c r="I354" s="5">
        <f t="shared" si="60"/>
        <v>2008</v>
      </c>
      <c r="J354" s="5" t="str">
        <f t="shared" si="61"/>
        <v>BM</v>
      </c>
      <c r="K354" s="7"/>
    </row>
    <row r="355" spans="1:11">
      <c r="A355" s="56">
        <v>659</v>
      </c>
      <c r="B355" s="5" t="str">
        <f t="shared" si="66"/>
        <v>BF</v>
      </c>
      <c r="C355" s="5" t="str">
        <f t="shared" si="67"/>
        <v>B</v>
      </c>
      <c r="D355" s="5" t="s">
        <v>359</v>
      </c>
      <c r="E355" s="5" t="s">
        <v>615</v>
      </c>
      <c r="F355" s="5" t="s">
        <v>14</v>
      </c>
      <c r="G355" s="6">
        <v>39585</v>
      </c>
      <c r="H355" s="5" t="s">
        <v>159</v>
      </c>
      <c r="I355" s="5">
        <f t="shared" si="60"/>
        <v>2008</v>
      </c>
      <c r="J355" s="5" t="str">
        <f t="shared" si="61"/>
        <v>BF</v>
      </c>
      <c r="K355" s="7"/>
    </row>
    <row r="356" spans="1:11">
      <c r="A356" s="56">
        <v>660</v>
      </c>
      <c r="B356" s="5" t="str">
        <f t="shared" si="66"/>
        <v>BF</v>
      </c>
      <c r="C356" s="5" t="str">
        <f t="shared" si="67"/>
        <v>B</v>
      </c>
      <c r="D356" s="5" t="s">
        <v>242</v>
      </c>
      <c r="E356" s="5" t="s">
        <v>243</v>
      </c>
      <c r="F356" s="5" t="s">
        <v>14</v>
      </c>
      <c r="G356" s="6">
        <v>39680</v>
      </c>
      <c r="H356" s="5" t="s">
        <v>159</v>
      </c>
      <c r="I356" s="5">
        <f t="shared" si="60"/>
        <v>2008</v>
      </c>
      <c r="J356" s="5" t="str">
        <f t="shared" si="61"/>
        <v>BF</v>
      </c>
      <c r="K356" s="7"/>
    </row>
    <row r="357" spans="1:11">
      <c r="A357" s="56">
        <v>661</v>
      </c>
      <c r="B357" s="5" t="str">
        <f t="shared" si="66"/>
        <v>BF</v>
      </c>
      <c r="C357" s="5" t="str">
        <f t="shared" si="67"/>
        <v>B</v>
      </c>
      <c r="D357" s="5" t="s">
        <v>244</v>
      </c>
      <c r="E357" s="5" t="s">
        <v>55</v>
      </c>
      <c r="F357" s="5" t="s">
        <v>14</v>
      </c>
      <c r="G357" s="6">
        <v>39686</v>
      </c>
      <c r="H357" s="5" t="s">
        <v>159</v>
      </c>
      <c r="I357" s="5">
        <f t="shared" si="60"/>
        <v>2008</v>
      </c>
      <c r="J357" s="5" t="str">
        <f t="shared" si="61"/>
        <v>BF</v>
      </c>
      <c r="K357" s="7"/>
    </row>
    <row r="358" spans="1:11">
      <c r="A358" s="56">
        <v>662</v>
      </c>
      <c r="B358" s="5" t="str">
        <f t="shared" si="66"/>
        <v>BM</v>
      </c>
      <c r="C358" s="5" t="str">
        <f t="shared" si="67"/>
        <v>B</v>
      </c>
      <c r="D358" s="5" t="s">
        <v>616</v>
      </c>
      <c r="E358" s="5" t="s">
        <v>443</v>
      </c>
      <c r="F358" s="5" t="s">
        <v>16</v>
      </c>
      <c r="G358" s="6">
        <v>39725</v>
      </c>
      <c r="H358" s="5" t="s">
        <v>159</v>
      </c>
      <c r="I358" s="5">
        <f t="shared" si="60"/>
        <v>2008</v>
      </c>
      <c r="J358" s="5" t="str">
        <f t="shared" si="61"/>
        <v>BM</v>
      </c>
      <c r="K358" s="7"/>
    </row>
    <row r="359" spans="1:11">
      <c r="A359" s="56">
        <v>663</v>
      </c>
      <c r="B359" s="5" t="str">
        <f t="shared" si="66"/>
        <v>BF</v>
      </c>
      <c r="C359" s="5" t="str">
        <f t="shared" si="67"/>
        <v>B</v>
      </c>
      <c r="D359" s="5" t="s">
        <v>617</v>
      </c>
      <c r="E359" s="5" t="s">
        <v>618</v>
      </c>
      <c r="F359" s="5" t="s">
        <v>14</v>
      </c>
      <c r="G359" s="6">
        <v>39230</v>
      </c>
      <c r="H359" s="5" t="s">
        <v>159</v>
      </c>
      <c r="I359" s="5">
        <f t="shared" si="60"/>
        <v>2007</v>
      </c>
      <c r="J359" s="5" t="str">
        <f t="shared" si="61"/>
        <v>BF</v>
      </c>
      <c r="K359" s="7"/>
    </row>
    <row r="360" spans="1:11">
      <c r="A360" s="56">
        <v>664</v>
      </c>
      <c r="B360" s="5" t="str">
        <f t="shared" si="66"/>
        <v>BF</v>
      </c>
      <c r="C360" s="5" t="str">
        <f t="shared" si="67"/>
        <v>B</v>
      </c>
      <c r="D360" s="5" t="s">
        <v>264</v>
      </c>
      <c r="E360" s="5" t="s">
        <v>55</v>
      </c>
      <c r="F360" s="5" t="s">
        <v>14</v>
      </c>
      <c r="G360" s="6">
        <v>39534</v>
      </c>
      <c r="H360" s="5" t="s">
        <v>159</v>
      </c>
      <c r="I360" s="5">
        <f t="shared" si="60"/>
        <v>2008</v>
      </c>
      <c r="J360" s="5" t="str">
        <f t="shared" si="61"/>
        <v>BF</v>
      </c>
      <c r="K360" s="7"/>
    </row>
    <row r="361" spans="1:11">
      <c r="A361" s="56">
        <v>665</v>
      </c>
      <c r="B361" s="5" t="str">
        <f t="shared" si="66"/>
        <v>BF</v>
      </c>
      <c r="C361" s="5" t="str">
        <f t="shared" si="67"/>
        <v>B</v>
      </c>
      <c r="D361" s="5" t="s">
        <v>619</v>
      </c>
      <c r="E361" s="5" t="s">
        <v>77</v>
      </c>
      <c r="F361" s="5" t="s">
        <v>14</v>
      </c>
      <c r="G361" s="6">
        <v>39651</v>
      </c>
      <c r="H361" s="5" t="s">
        <v>159</v>
      </c>
      <c r="I361" s="5">
        <f t="shared" si="60"/>
        <v>2008</v>
      </c>
      <c r="J361" s="5" t="str">
        <f t="shared" si="61"/>
        <v>BF</v>
      </c>
      <c r="K361" s="7"/>
    </row>
    <row r="362" spans="1:11">
      <c r="A362" s="56">
        <v>666</v>
      </c>
      <c r="B362" s="5" t="str">
        <f t="shared" si="66"/>
        <v>BF</v>
      </c>
      <c r="C362" s="5" t="str">
        <f t="shared" si="67"/>
        <v>B</v>
      </c>
      <c r="D362" s="5" t="s">
        <v>175</v>
      </c>
      <c r="E362" s="5" t="s">
        <v>57</v>
      </c>
      <c r="F362" s="5" t="s">
        <v>14</v>
      </c>
      <c r="G362" s="6">
        <v>39318</v>
      </c>
      <c r="H362" s="5" t="s">
        <v>159</v>
      </c>
      <c r="I362" s="5">
        <f t="shared" si="60"/>
        <v>2007</v>
      </c>
      <c r="J362" s="5" t="str">
        <f t="shared" si="61"/>
        <v>BF</v>
      </c>
      <c r="K362" s="7"/>
    </row>
    <row r="363" spans="1:11">
      <c r="A363" s="56">
        <v>667</v>
      </c>
      <c r="B363" s="5" t="str">
        <f t="shared" si="66"/>
        <v>BF</v>
      </c>
      <c r="C363" s="5" t="str">
        <f t="shared" si="67"/>
        <v>B</v>
      </c>
      <c r="D363" s="5" t="s">
        <v>620</v>
      </c>
      <c r="E363" s="5" t="s">
        <v>394</v>
      </c>
      <c r="F363" s="5" t="s">
        <v>14</v>
      </c>
      <c r="G363" s="6">
        <v>39713</v>
      </c>
      <c r="H363" s="5" t="s">
        <v>159</v>
      </c>
      <c r="I363" s="5">
        <f t="shared" si="60"/>
        <v>2008</v>
      </c>
      <c r="J363" s="5" t="str">
        <f t="shared" si="61"/>
        <v>BF</v>
      </c>
      <c r="K363" s="7"/>
    </row>
    <row r="364" spans="1:11">
      <c r="A364" s="56">
        <v>668</v>
      </c>
      <c r="B364" s="5" t="str">
        <f t="shared" si="66"/>
        <v>BF</v>
      </c>
      <c r="C364" s="5" t="str">
        <f t="shared" si="67"/>
        <v>B</v>
      </c>
      <c r="D364" s="5" t="s">
        <v>621</v>
      </c>
      <c r="E364" s="5" t="s">
        <v>250</v>
      </c>
      <c r="F364" s="5" t="s">
        <v>14</v>
      </c>
      <c r="G364" s="6">
        <v>39517</v>
      </c>
      <c r="H364" s="5" t="s">
        <v>159</v>
      </c>
      <c r="I364" s="5">
        <f t="shared" si="60"/>
        <v>2008</v>
      </c>
      <c r="J364" s="5" t="str">
        <f t="shared" si="61"/>
        <v>BF</v>
      </c>
      <c r="K364" s="7"/>
    </row>
    <row r="365" spans="1:11">
      <c r="A365" s="56">
        <v>669</v>
      </c>
      <c r="B365" s="5" t="str">
        <f t="shared" si="66"/>
        <v>BM</v>
      </c>
      <c r="C365" s="5" t="str">
        <f t="shared" si="67"/>
        <v>B</v>
      </c>
      <c r="D365" s="5" t="s">
        <v>344</v>
      </c>
      <c r="E365" s="5" t="s">
        <v>622</v>
      </c>
      <c r="F365" s="5" t="s">
        <v>16</v>
      </c>
      <c r="G365" s="6">
        <v>39498</v>
      </c>
      <c r="H365" s="5" t="s">
        <v>159</v>
      </c>
      <c r="I365" s="5">
        <f t="shared" si="60"/>
        <v>2008</v>
      </c>
      <c r="J365" s="5" t="str">
        <f t="shared" si="61"/>
        <v>BM</v>
      </c>
      <c r="K365" s="7"/>
    </row>
    <row r="366" spans="1:11">
      <c r="A366" s="56">
        <v>670</v>
      </c>
      <c r="B366" s="5" t="str">
        <f t="shared" si="66"/>
        <v>BM</v>
      </c>
      <c r="C366" s="5" t="str">
        <f t="shared" si="67"/>
        <v>B</v>
      </c>
      <c r="D366" s="5" t="s">
        <v>184</v>
      </c>
      <c r="E366" s="5" t="s">
        <v>51</v>
      </c>
      <c r="F366" s="5" t="s">
        <v>16</v>
      </c>
      <c r="G366" s="6">
        <v>39811</v>
      </c>
      <c r="H366" s="5" t="s">
        <v>159</v>
      </c>
      <c r="I366" s="5">
        <f t="shared" si="60"/>
        <v>2008</v>
      </c>
      <c r="J366" s="5" t="str">
        <f t="shared" si="61"/>
        <v>BM</v>
      </c>
      <c r="K366" s="7"/>
    </row>
    <row r="367" spans="1:11">
      <c r="A367" s="56">
        <v>671</v>
      </c>
      <c r="B367" s="5" t="str">
        <f t="shared" si="66"/>
        <v>BM</v>
      </c>
      <c r="C367" s="5" t="str">
        <f t="shared" si="67"/>
        <v>B</v>
      </c>
      <c r="D367" s="5" t="s">
        <v>623</v>
      </c>
      <c r="E367" s="5" t="s">
        <v>53</v>
      </c>
      <c r="F367" s="5" t="s">
        <v>16</v>
      </c>
      <c r="G367" s="6">
        <v>39801</v>
      </c>
      <c r="H367" s="5" t="s">
        <v>159</v>
      </c>
      <c r="I367" s="5">
        <f t="shared" si="60"/>
        <v>2008</v>
      </c>
      <c r="J367" s="5" t="str">
        <f t="shared" si="61"/>
        <v>BM</v>
      </c>
      <c r="K367" s="7"/>
    </row>
    <row r="368" spans="1:11">
      <c r="A368" s="56">
        <v>672</v>
      </c>
      <c r="B368" s="5" t="str">
        <f t="shared" si="66"/>
        <v>BF</v>
      </c>
      <c r="C368" s="5" t="str">
        <f t="shared" si="67"/>
        <v>B</v>
      </c>
      <c r="D368" s="5" t="s">
        <v>624</v>
      </c>
      <c r="E368" s="5" t="s">
        <v>625</v>
      </c>
      <c r="F368" s="5" t="s">
        <v>14</v>
      </c>
      <c r="G368" s="6">
        <v>39772</v>
      </c>
      <c r="H368" s="5" t="s">
        <v>159</v>
      </c>
      <c r="I368" s="5">
        <f t="shared" si="60"/>
        <v>2008</v>
      </c>
      <c r="J368" s="5" t="str">
        <f t="shared" si="61"/>
        <v>BF</v>
      </c>
      <c r="K368" s="7"/>
    </row>
    <row r="369" spans="1:11">
      <c r="A369" s="56">
        <v>673</v>
      </c>
      <c r="B369" s="5" t="str">
        <f t="shared" si="66"/>
        <v>BF</v>
      </c>
      <c r="C369" s="5" t="str">
        <f t="shared" si="67"/>
        <v>B</v>
      </c>
      <c r="D369" s="5" t="s">
        <v>58</v>
      </c>
      <c r="E369" s="5" t="s">
        <v>267</v>
      </c>
      <c r="F369" s="5" t="s">
        <v>14</v>
      </c>
      <c r="G369" s="6">
        <v>39659</v>
      </c>
      <c r="H369" s="5" t="s">
        <v>159</v>
      </c>
      <c r="I369" s="5">
        <f t="shared" si="60"/>
        <v>2008</v>
      </c>
      <c r="J369" s="5" t="str">
        <f t="shared" si="61"/>
        <v>BF</v>
      </c>
      <c r="K369" s="7"/>
    </row>
    <row r="370" spans="1:11">
      <c r="A370" s="56">
        <v>674</v>
      </c>
      <c r="B370" s="5" t="str">
        <f t="shared" si="66"/>
        <v>BM</v>
      </c>
      <c r="C370" s="5" t="str">
        <f t="shared" si="67"/>
        <v>B</v>
      </c>
      <c r="D370" s="5" t="s">
        <v>626</v>
      </c>
      <c r="E370" s="5" t="s">
        <v>237</v>
      </c>
      <c r="F370" s="5" t="s">
        <v>16</v>
      </c>
      <c r="G370" s="6">
        <v>39508</v>
      </c>
      <c r="H370" s="5" t="s">
        <v>159</v>
      </c>
      <c r="I370" s="5">
        <f t="shared" si="60"/>
        <v>2008</v>
      </c>
      <c r="J370" s="5" t="str">
        <f t="shared" si="61"/>
        <v>BM</v>
      </c>
      <c r="K370" s="7"/>
    </row>
    <row r="371" spans="1:11">
      <c r="A371" s="56">
        <v>675</v>
      </c>
      <c r="B371" s="5" t="str">
        <f t="shared" si="66"/>
        <v>BM</v>
      </c>
      <c r="C371" s="5" t="str">
        <f t="shared" si="67"/>
        <v>B</v>
      </c>
      <c r="D371" s="5" t="s">
        <v>627</v>
      </c>
      <c r="E371" s="5" t="s">
        <v>45</v>
      </c>
      <c r="F371" s="5" t="s">
        <v>16</v>
      </c>
      <c r="G371" s="6">
        <v>39584</v>
      </c>
      <c r="H371" s="5" t="s">
        <v>159</v>
      </c>
      <c r="I371" s="5">
        <f t="shared" si="60"/>
        <v>2008</v>
      </c>
      <c r="J371" s="5" t="str">
        <f t="shared" si="61"/>
        <v>BM</v>
      </c>
      <c r="K371" s="7"/>
    </row>
    <row r="372" spans="1:11">
      <c r="A372" s="56">
        <v>676</v>
      </c>
      <c r="B372" s="5" t="str">
        <f t="shared" si="66"/>
        <v>BF</v>
      </c>
      <c r="C372" s="5" t="str">
        <f t="shared" si="67"/>
        <v>B</v>
      </c>
      <c r="D372" s="5" t="s">
        <v>628</v>
      </c>
      <c r="E372" s="5" t="s">
        <v>57</v>
      </c>
      <c r="F372" s="5" t="s">
        <v>14</v>
      </c>
      <c r="G372" s="6">
        <v>39458</v>
      </c>
      <c r="H372" s="5" t="s">
        <v>159</v>
      </c>
      <c r="I372" s="5">
        <f t="shared" si="60"/>
        <v>2008</v>
      </c>
      <c r="J372" s="5" t="str">
        <f t="shared" si="61"/>
        <v>BF</v>
      </c>
      <c r="K372" s="7"/>
    </row>
    <row r="373" spans="1:11">
      <c r="A373" s="56">
        <v>677</v>
      </c>
      <c r="B373" s="5" t="str">
        <f t="shared" si="66"/>
        <v>BF</v>
      </c>
      <c r="C373" s="5" t="str">
        <f t="shared" si="67"/>
        <v>B</v>
      </c>
      <c r="D373" s="5" t="s">
        <v>629</v>
      </c>
      <c r="E373" s="5" t="s">
        <v>630</v>
      </c>
      <c r="F373" s="5" t="s">
        <v>14</v>
      </c>
      <c r="G373" s="6">
        <v>39636</v>
      </c>
      <c r="H373" s="5" t="s">
        <v>159</v>
      </c>
      <c r="I373" s="5">
        <f t="shared" si="60"/>
        <v>2008</v>
      </c>
      <c r="J373" s="5" t="str">
        <f t="shared" si="61"/>
        <v>BF</v>
      </c>
      <c r="K373" s="7"/>
    </row>
    <row r="374" spans="1:11">
      <c r="A374" s="56">
        <v>678</v>
      </c>
      <c r="B374" s="5" t="str">
        <f t="shared" si="66"/>
        <v>BF</v>
      </c>
      <c r="C374" s="5" t="str">
        <f t="shared" si="67"/>
        <v>B</v>
      </c>
      <c r="D374" s="5" t="s">
        <v>631</v>
      </c>
      <c r="E374" s="5" t="s">
        <v>439</v>
      </c>
      <c r="F374" s="5" t="s">
        <v>14</v>
      </c>
      <c r="G374" s="6">
        <v>39679</v>
      </c>
      <c r="H374" s="5" t="s">
        <v>159</v>
      </c>
      <c r="I374" s="5">
        <f t="shared" si="60"/>
        <v>2008</v>
      </c>
      <c r="J374" s="5" t="str">
        <f t="shared" si="61"/>
        <v>BF</v>
      </c>
      <c r="K374" s="7"/>
    </row>
    <row r="375" spans="1:11">
      <c r="A375" s="56">
        <v>679</v>
      </c>
      <c r="B375" s="5" t="e">
        <f t="shared" si="66"/>
        <v>#N/A</v>
      </c>
      <c r="C375" s="5" t="e">
        <f t="shared" si="67"/>
        <v>#N/A</v>
      </c>
      <c r="D375" s="5"/>
      <c r="E375" s="5"/>
      <c r="F375" s="5"/>
      <c r="G375" s="6"/>
      <c r="H375" s="5" t="s">
        <v>159</v>
      </c>
      <c r="I375" s="5">
        <f t="shared" si="60"/>
        <v>1900</v>
      </c>
      <c r="J375" s="5" t="e">
        <f t="shared" si="61"/>
        <v>#N/A</v>
      </c>
      <c r="K375" s="7"/>
    </row>
    <row r="376" spans="1:11">
      <c r="A376" s="56">
        <v>680</v>
      </c>
      <c r="B376" s="5" t="e">
        <f t="shared" si="66"/>
        <v>#N/A</v>
      </c>
      <c r="C376" s="5" t="e">
        <f t="shared" si="67"/>
        <v>#N/A</v>
      </c>
      <c r="D376" s="5"/>
      <c r="E376" s="5"/>
      <c r="F376" s="5"/>
      <c r="G376" s="6"/>
      <c r="H376" s="5" t="s">
        <v>159</v>
      </c>
      <c r="I376" s="5">
        <f t="shared" si="60"/>
        <v>1900</v>
      </c>
      <c r="J376" s="5" t="e">
        <f t="shared" si="61"/>
        <v>#N/A</v>
      </c>
      <c r="K376" s="7"/>
    </row>
    <row r="377" spans="1:11">
      <c r="A377" s="56">
        <v>681</v>
      </c>
      <c r="B377" s="5" t="str">
        <f t="shared" si="66"/>
        <v>BF</v>
      </c>
      <c r="C377" s="5" t="str">
        <f t="shared" si="67"/>
        <v>B</v>
      </c>
      <c r="D377" s="5" t="s">
        <v>70</v>
      </c>
      <c r="E377" s="5" t="s">
        <v>192</v>
      </c>
      <c r="F377" s="5" t="s">
        <v>14</v>
      </c>
      <c r="G377" s="6">
        <v>39654</v>
      </c>
      <c r="H377" s="5" t="s">
        <v>160</v>
      </c>
      <c r="I377" s="5">
        <f t="shared" si="60"/>
        <v>2008</v>
      </c>
      <c r="J377" s="5" t="str">
        <f t="shared" si="61"/>
        <v>BF</v>
      </c>
      <c r="K377" s="7"/>
    </row>
    <row r="378" spans="1:11">
      <c r="A378" s="56">
        <v>682</v>
      </c>
      <c r="B378" s="5" t="str">
        <f t="shared" ref="B378:B382" si="68">CONCATENATE(C378,F378)</f>
        <v>MM</v>
      </c>
      <c r="C378" s="5" t="str">
        <f t="shared" ref="C378:C382" si="69">VLOOKUP(I378,$N$2:$O$7,2)</f>
        <v>M</v>
      </c>
      <c r="D378" s="5" t="s">
        <v>412</v>
      </c>
      <c r="E378" s="5" t="s">
        <v>249</v>
      </c>
      <c r="F378" s="5" t="s">
        <v>16</v>
      </c>
      <c r="G378" s="6">
        <v>39058</v>
      </c>
      <c r="H378" s="5" t="s">
        <v>160</v>
      </c>
      <c r="I378" s="5">
        <f t="shared" si="60"/>
        <v>2006</v>
      </c>
      <c r="J378" s="5" t="str">
        <f t="shared" si="61"/>
        <v>MM</v>
      </c>
      <c r="K378" s="7"/>
    </row>
    <row r="379" spans="1:11">
      <c r="A379" s="56">
        <v>683</v>
      </c>
      <c r="B379" s="5" t="str">
        <f t="shared" si="68"/>
        <v>BF</v>
      </c>
      <c r="C379" s="5" t="str">
        <f t="shared" si="69"/>
        <v>B</v>
      </c>
      <c r="D379" s="5" t="s">
        <v>240</v>
      </c>
      <c r="E379" s="5" t="s">
        <v>241</v>
      </c>
      <c r="F379" s="5" t="s">
        <v>14</v>
      </c>
      <c r="G379" s="6">
        <v>39718</v>
      </c>
      <c r="H379" s="5" t="s">
        <v>160</v>
      </c>
      <c r="I379" s="5">
        <f t="shared" si="60"/>
        <v>2008</v>
      </c>
      <c r="J379" s="5" t="str">
        <f t="shared" si="61"/>
        <v>BF</v>
      </c>
      <c r="K379" s="7"/>
    </row>
    <row r="380" spans="1:11">
      <c r="A380" s="56">
        <v>684</v>
      </c>
      <c r="B380" s="5" t="str">
        <f t="shared" si="68"/>
        <v>BM</v>
      </c>
      <c r="C380" s="5" t="str">
        <f t="shared" si="69"/>
        <v>B</v>
      </c>
      <c r="D380" s="5" t="s">
        <v>13</v>
      </c>
      <c r="E380" s="5" t="s">
        <v>162</v>
      </c>
      <c r="F380" s="5" t="s">
        <v>16</v>
      </c>
      <c r="G380" s="6">
        <v>39711</v>
      </c>
      <c r="H380" s="5" t="s">
        <v>160</v>
      </c>
      <c r="I380" s="5">
        <f t="shared" si="60"/>
        <v>2008</v>
      </c>
      <c r="J380" s="5" t="str">
        <f t="shared" si="61"/>
        <v>BM</v>
      </c>
      <c r="K380" s="7"/>
    </row>
    <row r="381" spans="1:11">
      <c r="A381" s="56">
        <v>685</v>
      </c>
      <c r="B381" s="5" t="str">
        <f t="shared" si="68"/>
        <v>BM</v>
      </c>
      <c r="C381" s="5" t="str">
        <f t="shared" si="69"/>
        <v>B</v>
      </c>
      <c r="D381" s="5" t="s">
        <v>176</v>
      </c>
      <c r="E381" s="5" t="s">
        <v>228</v>
      </c>
      <c r="F381" s="5" t="s">
        <v>16</v>
      </c>
      <c r="G381" s="6">
        <v>39573</v>
      </c>
      <c r="H381" s="5" t="s">
        <v>160</v>
      </c>
      <c r="I381" s="5">
        <f t="shared" si="60"/>
        <v>2008</v>
      </c>
      <c r="J381" s="5" t="str">
        <f t="shared" si="61"/>
        <v>BM</v>
      </c>
      <c r="K381" s="7"/>
    </row>
    <row r="382" spans="1:11">
      <c r="A382" s="56">
        <v>686</v>
      </c>
      <c r="B382" s="5" t="str">
        <f t="shared" si="68"/>
        <v>BF</v>
      </c>
      <c r="C382" s="5" t="str">
        <f t="shared" si="69"/>
        <v>B</v>
      </c>
      <c r="D382" s="5" t="s">
        <v>137</v>
      </c>
      <c r="E382" s="5" t="s">
        <v>632</v>
      </c>
      <c r="F382" s="5" t="s">
        <v>14</v>
      </c>
      <c r="G382" s="6">
        <v>39546</v>
      </c>
      <c r="H382" s="5" t="s">
        <v>160</v>
      </c>
      <c r="I382" s="5">
        <f t="shared" si="60"/>
        <v>2008</v>
      </c>
      <c r="J382" s="5" t="str">
        <f t="shared" si="61"/>
        <v>BF</v>
      </c>
      <c r="K382" s="7"/>
    </row>
    <row r="383" spans="1:11">
      <c r="A383" s="56">
        <v>687</v>
      </c>
      <c r="B383" s="5" t="str">
        <f t="shared" ref="B383:B404" si="70">CONCATENATE(C383,F383)</f>
        <v>BM</v>
      </c>
      <c r="C383" s="5" t="str">
        <f t="shared" ref="C383:C404" si="71">VLOOKUP(I383,$N$2:$O$7,2)</f>
        <v>B</v>
      </c>
      <c r="D383" s="5" t="s">
        <v>633</v>
      </c>
      <c r="E383" s="5" t="s">
        <v>257</v>
      </c>
      <c r="F383" s="5" t="s">
        <v>16</v>
      </c>
      <c r="G383" s="6">
        <v>39735</v>
      </c>
      <c r="H383" s="5" t="s">
        <v>160</v>
      </c>
      <c r="I383" s="5">
        <f t="shared" si="60"/>
        <v>2008</v>
      </c>
      <c r="J383" s="5" t="str">
        <f t="shared" si="61"/>
        <v>BM</v>
      </c>
      <c r="K383" s="7"/>
    </row>
    <row r="384" spans="1:11">
      <c r="A384" s="56">
        <v>688</v>
      </c>
      <c r="B384" s="5" t="str">
        <f t="shared" si="70"/>
        <v>BF</v>
      </c>
      <c r="C384" s="5" t="str">
        <f t="shared" si="71"/>
        <v>B</v>
      </c>
      <c r="D384" s="5" t="s">
        <v>634</v>
      </c>
      <c r="E384" s="5" t="s">
        <v>439</v>
      </c>
      <c r="F384" s="5" t="s">
        <v>14</v>
      </c>
      <c r="G384" s="6">
        <v>39526</v>
      </c>
      <c r="H384" s="5" t="s">
        <v>160</v>
      </c>
      <c r="I384" s="5">
        <f t="shared" si="60"/>
        <v>2008</v>
      </c>
      <c r="J384" s="5" t="str">
        <f t="shared" si="61"/>
        <v>BF</v>
      </c>
      <c r="K384" s="7"/>
    </row>
    <row r="385" spans="1:20">
      <c r="A385" s="56">
        <v>689</v>
      </c>
      <c r="B385" s="5" t="str">
        <f t="shared" si="70"/>
        <v>BF</v>
      </c>
      <c r="C385" s="5" t="str">
        <f t="shared" si="71"/>
        <v>B</v>
      </c>
      <c r="D385" s="5" t="s">
        <v>635</v>
      </c>
      <c r="E385" s="5" t="s">
        <v>609</v>
      </c>
      <c r="F385" s="5" t="s">
        <v>14</v>
      </c>
      <c r="G385" s="6">
        <v>39804</v>
      </c>
      <c r="H385" s="5" t="s">
        <v>160</v>
      </c>
      <c r="I385" s="5">
        <f t="shared" si="60"/>
        <v>2008</v>
      </c>
      <c r="J385" s="5" t="str">
        <f t="shared" si="61"/>
        <v>BF</v>
      </c>
      <c r="K385" s="7"/>
    </row>
    <row r="386" spans="1:20">
      <c r="A386" s="56">
        <v>690</v>
      </c>
      <c r="B386" s="5" t="str">
        <f t="shared" si="70"/>
        <v>BF</v>
      </c>
      <c r="C386" s="5" t="str">
        <f t="shared" si="71"/>
        <v>B</v>
      </c>
      <c r="D386" s="5" t="s">
        <v>245</v>
      </c>
      <c r="E386" s="5" t="s">
        <v>77</v>
      </c>
      <c r="F386" s="5" t="s">
        <v>14</v>
      </c>
      <c r="G386" s="6">
        <v>39558</v>
      </c>
      <c r="H386" s="5" t="s">
        <v>160</v>
      </c>
      <c r="I386" s="5">
        <f t="shared" si="60"/>
        <v>2008</v>
      </c>
      <c r="J386" s="5" t="str">
        <f t="shared" si="61"/>
        <v>BF</v>
      </c>
      <c r="K386" s="7"/>
    </row>
    <row r="387" spans="1:20">
      <c r="A387" s="56">
        <v>691</v>
      </c>
      <c r="B387" s="5" t="str">
        <f t="shared" si="70"/>
        <v>BF</v>
      </c>
      <c r="C387" s="5" t="str">
        <f t="shared" si="71"/>
        <v>B</v>
      </c>
      <c r="D387" s="5" t="s">
        <v>362</v>
      </c>
      <c r="E387" s="5" t="s">
        <v>636</v>
      </c>
      <c r="F387" s="5" t="s">
        <v>14</v>
      </c>
      <c r="G387" s="6">
        <v>39575</v>
      </c>
      <c r="H387" s="5" t="s">
        <v>160</v>
      </c>
      <c r="I387" s="5">
        <f t="shared" ref="I387:I409" si="72">YEAR(G387)</f>
        <v>2008</v>
      </c>
      <c r="J387" s="5" t="str">
        <f t="shared" ref="J387:J407" si="73">CONCATENATE(C387,F387)</f>
        <v>BF</v>
      </c>
      <c r="K387" s="7"/>
    </row>
    <row r="388" spans="1:20">
      <c r="A388" s="56">
        <v>692</v>
      </c>
      <c r="B388" s="5" t="str">
        <f t="shared" si="70"/>
        <v>BM</v>
      </c>
      <c r="C388" s="5" t="str">
        <f t="shared" si="71"/>
        <v>B</v>
      </c>
      <c r="D388" s="5" t="s">
        <v>331</v>
      </c>
      <c r="E388" s="5" t="s">
        <v>231</v>
      </c>
      <c r="F388" s="5" t="s">
        <v>16</v>
      </c>
      <c r="G388" s="6">
        <v>39484</v>
      </c>
      <c r="H388" s="5" t="s">
        <v>160</v>
      </c>
      <c r="I388" s="5">
        <f t="shared" si="72"/>
        <v>2008</v>
      </c>
      <c r="J388" s="5" t="str">
        <f t="shared" si="73"/>
        <v>BM</v>
      </c>
      <c r="K388" s="7"/>
    </row>
    <row r="389" spans="1:20">
      <c r="A389" s="56">
        <v>693</v>
      </c>
      <c r="B389" s="5" t="str">
        <f t="shared" si="70"/>
        <v>BM</v>
      </c>
      <c r="C389" s="5" t="str">
        <f t="shared" si="71"/>
        <v>B</v>
      </c>
      <c r="D389" s="5" t="s">
        <v>637</v>
      </c>
      <c r="E389" s="5" t="s">
        <v>638</v>
      </c>
      <c r="F389" s="5" t="s">
        <v>16</v>
      </c>
      <c r="G389" s="6">
        <v>39609</v>
      </c>
      <c r="H389" s="5" t="s">
        <v>160</v>
      </c>
      <c r="I389" s="5">
        <f t="shared" si="72"/>
        <v>2008</v>
      </c>
      <c r="J389" s="5" t="str">
        <f t="shared" si="73"/>
        <v>BM</v>
      </c>
      <c r="K389" s="7"/>
    </row>
    <row r="390" spans="1:20">
      <c r="A390" s="56">
        <v>694</v>
      </c>
      <c r="B390" s="5" t="str">
        <f t="shared" si="70"/>
        <v>BM</v>
      </c>
      <c r="C390" s="5" t="str">
        <f t="shared" si="71"/>
        <v>B</v>
      </c>
      <c r="D390" s="5" t="s">
        <v>246</v>
      </c>
      <c r="E390" s="5" t="s">
        <v>639</v>
      </c>
      <c r="F390" s="5" t="s">
        <v>16</v>
      </c>
      <c r="G390" s="6">
        <v>39738</v>
      </c>
      <c r="H390" s="5" t="s">
        <v>160</v>
      </c>
      <c r="I390" s="5">
        <f t="shared" si="72"/>
        <v>2008</v>
      </c>
      <c r="J390" s="5" t="str">
        <f t="shared" si="73"/>
        <v>BM</v>
      </c>
      <c r="K390" s="7"/>
    </row>
    <row r="391" spans="1:20">
      <c r="A391" s="56">
        <v>695</v>
      </c>
      <c r="B391" s="5" t="str">
        <f t="shared" si="70"/>
        <v>BF</v>
      </c>
      <c r="C391" s="5" t="str">
        <f t="shared" si="71"/>
        <v>B</v>
      </c>
      <c r="D391" s="5" t="s">
        <v>363</v>
      </c>
      <c r="E391" s="5" t="s">
        <v>640</v>
      </c>
      <c r="F391" s="5" t="s">
        <v>14</v>
      </c>
      <c r="G391" s="6">
        <v>39561</v>
      </c>
      <c r="H391" s="5" t="s">
        <v>160</v>
      </c>
      <c r="I391" s="5">
        <f t="shared" si="72"/>
        <v>2008</v>
      </c>
      <c r="J391" s="5" t="str">
        <f t="shared" si="73"/>
        <v>BF</v>
      </c>
      <c r="K391" s="7"/>
    </row>
    <row r="392" spans="1:20">
      <c r="A392" s="56">
        <v>696</v>
      </c>
      <c r="B392" s="5" t="str">
        <f t="shared" si="70"/>
        <v>BM</v>
      </c>
      <c r="C392" s="5" t="str">
        <f t="shared" si="71"/>
        <v>B</v>
      </c>
      <c r="D392" s="5" t="s">
        <v>641</v>
      </c>
      <c r="E392" s="5" t="s">
        <v>642</v>
      </c>
      <c r="F392" s="5" t="s">
        <v>16</v>
      </c>
      <c r="G392" s="6">
        <v>39552</v>
      </c>
      <c r="H392" s="5" t="s">
        <v>160</v>
      </c>
      <c r="I392" s="5">
        <f t="shared" si="72"/>
        <v>2008</v>
      </c>
      <c r="J392" s="5" t="str">
        <f t="shared" si="73"/>
        <v>BM</v>
      </c>
      <c r="K392" s="7"/>
    </row>
    <row r="393" spans="1:20">
      <c r="A393" s="56">
        <v>697</v>
      </c>
      <c r="B393" s="5" t="str">
        <f t="shared" si="70"/>
        <v>BF</v>
      </c>
      <c r="C393" s="5" t="str">
        <f t="shared" si="71"/>
        <v>B</v>
      </c>
      <c r="D393" s="5" t="s">
        <v>643</v>
      </c>
      <c r="E393" s="5" t="s">
        <v>644</v>
      </c>
      <c r="F393" s="5" t="s">
        <v>14</v>
      </c>
      <c r="G393" s="6">
        <v>39678</v>
      </c>
      <c r="H393" s="5" t="s">
        <v>160</v>
      </c>
      <c r="I393" s="5">
        <f t="shared" si="72"/>
        <v>2008</v>
      </c>
      <c r="J393" s="5" t="str">
        <f t="shared" si="73"/>
        <v>BF</v>
      </c>
      <c r="K393" s="7"/>
    </row>
    <row r="394" spans="1:20">
      <c r="A394" s="56">
        <v>698</v>
      </c>
      <c r="B394" s="5" t="str">
        <f t="shared" si="70"/>
        <v>BM</v>
      </c>
      <c r="C394" s="5" t="str">
        <f t="shared" si="71"/>
        <v>B</v>
      </c>
      <c r="D394" s="5" t="s">
        <v>645</v>
      </c>
      <c r="E394" s="5" t="s">
        <v>596</v>
      </c>
      <c r="F394" s="5" t="s">
        <v>16</v>
      </c>
      <c r="G394" s="6">
        <v>39550</v>
      </c>
      <c r="H394" s="5" t="s">
        <v>160</v>
      </c>
      <c r="I394" s="5">
        <f t="shared" si="72"/>
        <v>2008</v>
      </c>
      <c r="J394" s="5" t="str">
        <f t="shared" si="73"/>
        <v>BM</v>
      </c>
      <c r="K394" s="7"/>
    </row>
    <row r="395" spans="1:20">
      <c r="A395" s="56">
        <v>699</v>
      </c>
      <c r="B395" s="5" t="str">
        <f t="shared" si="70"/>
        <v>BF</v>
      </c>
      <c r="C395" s="5" t="str">
        <f t="shared" si="71"/>
        <v>B</v>
      </c>
      <c r="D395" s="5" t="s">
        <v>248</v>
      </c>
      <c r="E395" s="5" t="s">
        <v>66</v>
      </c>
      <c r="F395" s="5" t="s">
        <v>14</v>
      </c>
      <c r="G395" s="6">
        <v>39735</v>
      </c>
      <c r="H395" s="5" t="s">
        <v>160</v>
      </c>
      <c r="I395" s="5">
        <f t="shared" si="72"/>
        <v>2008</v>
      </c>
      <c r="J395" s="5" t="str">
        <f t="shared" si="73"/>
        <v>BF</v>
      </c>
      <c r="K395" s="7"/>
    </row>
    <row r="396" spans="1:20">
      <c r="A396" s="56">
        <v>700</v>
      </c>
      <c r="B396" s="5" t="str">
        <f t="shared" si="70"/>
        <v>BF</v>
      </c>
      <c r="C396" s="5" t="str">
        <f t="shared" si="71"/>
        <v>B</v>
      </c>
      <c r="D396" s="5" t="s">
        <v>646</v>
      </c>
      <c r="E396" s="5" t="s">
        <v>647</v>
      </c>
      <c r="F396" s="5" t="s">
        <v>14</v>
      </c>
      <c r="G396" s="6">
        <v>39526</v>
      </c>
      <c r="H396" s="5" t="s">
        <v>160</v>
      </c>
      <c r="I396" s="5">
        <f t="shared" si="72"/>
        <v>2008</v>
      </c>
      <c r="J396" s="5" t="str">
        <f t="shared" si="73"/>
        <v>BF</v>
      </c>
      <c r="K396" s="7"/>
      <c r="N396" s="9"/>
      <c r="O396" s="10"/>
      <c r="P396" s="10"/>
      <c r="Q396" s="10"/>
      <c r="R396" s="10"/>
      <c r="S396" s="10"/>
      <c r="T396" s="11"/>
    </row>
    <row r="397" spans="1:20">
      <c r="A397" s="56">
        <v>701</v>
      </c>
      <c r="B397" s="5" t="str">
        <f t="shared" si="70"/>
        <v>BM</v>
      </c>
      <c r="C397" s="5" t="str">
        <f t="shared" si="71"/>
        <v>B</v>
      </c>
      <c r="D397" s="5" t="s">
        <v>648</v>
      </c>
      <c r="E397" s="5" t="s">
        <v>649</v>
      </c>
      <c r="F397" s="5" t="s">
        <v>16</v>
      </c>
      <c r="G397" s="6">
        <v>39796</v>
      </c>
      <c r="H397" s="5" t="s">
        <v>160</v>
      </c>
      <c r="I397" s="5">
        <f t="shared" si="72"/>
        <v>2008</v>
      </c>
      <c r="J397" s="5" t="str">
        <f t="shared" si="73"/>
        <v>BM</v>
      </c>
      <c r="K397" s="7"/>
      <c r="N397" s="12"/>
      <c r="O397" s="13"/>
      <c r="P397" s="13"/>
      <c r="Q397" s="13"/>
      <c r="R397" s="13"/>
      <c r="S397" s="13"/>
      <c r="T397" s="11"/>
    </row>
    <row r="398" spans="1:20" ht="16.5" customHeight="1">
      <c r="A398" s="56">
        <v>702</v>
      </c>
      <c r="B398" s="5" t="str">
        <f t="shared" si="70"/>
        <v>BM</v>
      </c>
      <c r="C398" s="5" t="str">
        <f t="shared" si="71"/>
        <v>B</v>
      </c>
      <c r="D398" s="5" t="s">
        <v>251</v>
      </c>
      <c r="E398" s="5" t="s">
        <v>72</v>
      </c>
      <c r="F398" s="5" t="s">
        <v>16</v>
      </c>
      <c r="G398" s="6">
        <v>39604</v>
      </c>
      <c r="H398" s="5" t="s">
        <v>160</v>
      </c>
      <c r="I398" s="5">
        <f t="shared" si="72"/>
        <v>2008</v>
      </c>
      <c r="J398" s="5" t="str">
        <f t="shared" si="73"/>
        <v>BM</v>
      </c>
      <c r="K398" s="7"/>
      <c r="N398" s="14"/>
      <c r="O398" s="15"/>
      <c r="P398" s="15"/>
      <c r="Q398" s="16"/>
      <c r="R398" s="16"/>
      <c r="S398" s="16"/>
      <c r="T398" s="11"/>
    </row>
    <row r="399" spans="1:20">
      <c r="A399" s="56">
        <v>703</v>
      </c>
      <c r="B399" s="5" t="str">
        <f t="shared" si="70"/>
        <v>BM</v>
      </c>
      <c r="C399" s="5" t="str">
        <f t="shared" si="71"/>
        <v>B</v>
      </c>
      <c r="D399" s="5" t="s">
        <v>650</v>
      </c>
      <c r="E399" s="5" t="s">
        <v>651</v>
      </c>
      <c r="F399" s="5" t="s">
        <v>16</v>
      </c>
      <c r="G399" s="6">
        <v>39599</v>
      </c>
      <c r="H399" s="5" t="s">
        <v>160</v>
      </c>
      <c r="I399" s="5">
        <f t="shared" si="72"/>
        <v>2008</v>
      </c>
      <c r="J399" s="5" t="str">
        <f t="shared" si="73"/>
        <v>BM</v>
      </c>
      <c r="K399" s="7"/>
      <c r="N399" s="14"/>
      <c r="O399" s="15"/>
      <c r="P399" s="15"/>
      <c r="Q399" s="16"/>
      <c r="R399" s="16"/>
      <c r="S399" s="16"/>
      <c r="T399" s="11"/>
    </row>
    <row r="400" spans="1:20">
      <c r="A400" s="56">
        <v>704</v>
      </c>
      <c r="B400" s="5" t="str">
        <f t="shared" si="70"/>
        <v>BM</v>
      </c>
      <c r="C400" s="5" t="str">
        <f t="shared" si="71"/>
        <v>B</v>
      </c>
      <c r="D400" s="5" t="s">
        <v>652</v>
      </c>
      <c r="E400" s="5" t="s">
        <v>236</v>
      </c>
      <c r="F400" s="5" t="s">
        <v>16</v>
      </c>
      <c r="G400" s="6">
        <v>39351</v>
      </c>
      <c r="H400" s="5" t="s">
        <v>160</v>
      </c>
      <c r="I400" s="5">
        <f t="shared" si="72"/>
        <v>2007</v>
      </c>
      <c r="J400" s="5" t="str">
        <f t="shared" si="73"/>
        <v>BM</v>
      </c>
      <c r="K400" s="7"/>
      <c r="N400" s="17"/>
      <c r="O400" s="18"/>
      <c r="P400" s="18"/>
      <c r="Q400" s="18"/>
      <c r="R400" s="18"/>
      <c r="S400" s="18"/>
      <c r="T400" s="11"/>
    </row>
    <row r="401" spans="1:20">
      <c r="A401" s="56">
        <v>705</v>
      </c>
      <c r="B401" s="5" t="str">
        <f t="shared" si="70"/>
        <v>BM</v>
      </c>
      <c r="C401" s="5" t="str">
        <f t="shared" si="71"/>
        <v>B</v>
      </c>
      <c r="D401" s="5" t="s">
        <v>150</v>
      </c>
      <c r="E401" s="5" t="s">
        <v>23</v>
      </c>
      <c r="F401" s="5" t="s">
        <v>16</v>
      </c>
      <c r="G401" s="6">
        <v>39150</v>
      </c>
      <c r="H401" s="5" t="s">
        <v>160</v>
      </c>
      <c r="I401" s="5">
        <f t="shared" si="72"/>
        <v>2007</v>
      </c>
      <c r="J401" s="5" t="str">
        <f t="shared" si="73"/>
        <v>BM</v>
      </c>
      <c r="K401" s="7"/>
      <c r="N401" s="12"/>
      <c r="O401" s="13"/>
      <c r="P401" s="13"/>
      <c r="Q401" s="13"/>
      <c r="R401" s="13"/>
      <c r="S401" s="13"/>
      <c r="T401" s="11"/>
    </row>
    <row r="402" spans="1:20">
      <c r="A402" s="56">
        <v>706</v>
      </c>
      <c r="B402" s="5" t="str">
        <f t="shared" si="70"/>
        <v>BF</v>
      </c>
      <c r="C402" s="5" t="str">
        <f t="shared" si="71"/>
        <v>B</v>
      </c>
      <c r="D402" s="5" t="s">
        <v>410</v>
      </c>
      <c r="E402" s="5" t="s">
        <v>653</v>
      </c>
      <c r="F402" s="5" t="s">
        <v>14</v>
      </c>
      <c r="G402" s="6">
        <v>39517</v>
      </c>
      <c r="H402" s="5" t="s">
        <v>160</v>
      </c>
      <c r="I402" s="5">
        <f t="shared" si="72"/>
        <v>2008</v>
      </c>
      <c r="J402" s="5" t="str">
        <f t="shared" si="73"/>
        <v>BF</v>
      </c>
      <c r="K402" s="7"/>
      <c r="N402" s="19"/>
      <c r="O402" s="20"/>
      <c r="P402" s="20"/>
      <c r="Q402" s="20"/>
      <c r="R402" s="20"/>
      <c r="S402" s="20"/>
      <c r="T402" s="11"/>
    </row>
    <row r="403" spans="1:20">
      <c r="A403" s="56">
        <v>707</v>
      </c>
      <c r="B403" s="5" t="e">
        <f t="shared" si="70"/>
        <v>#N/A</v>
      </c>
      <c r="C403" s="5" t="e">
        <f t="shared" si="71"/>
        <v>#N/A</v>
      </c>
      <c r="D403" s="5"/>
      <c r="E403" s="5"/>
      <c r="F403" s="5"/>
      <c r="G403" s="6"/>
      <c r="H403" s="5" t="s">
        <v>160</v>
      </c>
      <c r="I403" s="5">
        <f t="shared" si="72"/>
        <v>1900</v>
      </c>
      <c r="J403" s="5" t="e">
        <f t="shared" si="73"/>
        <v>#N/A</v>
      </c>
      <c r="K403" s="7"/>
      <c r="N403" s="21"/>
      <c r="O403" s="22"/>
      <c r="P403" s="22"/>
      <c r="Q403" s="21"/>
      <c r="R403" s="23"/>
      <c r="S403" s="21"/>
      <c r="T403" s="11"/>
    </row>
    <row r="404" spans="1:20">
      <c r="A404" s="56">
        <v>708</v>
      </c>
      <c r="B404" s="5" t="e">
        <f t="shared" si="70"/>
        <v>#N/A</v>
      </c>
      <c r="C404" s="5" t="e">
        <f t="shared" si="71"/>
        <v>#N/A</v>
      </c>
      <c r="D404" s="5"/>
      <c r="E404" s="5"/>
      <c r="F404" s="5"/>
      <c r="G404" s="6"/>
      <c r="H404" s="5" t="s">
        <v>160</v>
      </c>
      <c r="I404" s="5">
        <f t="shared" si="72"/>
        <v>1900</v>
      </c>
      <c r="J404" s="5" t="e">
        <f t="shared" si="73"/>
        <v>#N/A</v>
      </c>
      <c r="K404" s="7"/>
      <c r="N404" s="21"/>
      <c r="O404" s="22"/>
      <c r="P404" s="22"/>
      <c r="Q404" s="21"/>
      <c r="R404" s="23"/>
      <c r="S404" s="21"/>
      <c r="T404" s="11"/>
    </row>
    <row r="405" spans="1:20">
      <c r="A405" s="56">
        <v>709</v>
      </c>
      <c r="B405" s="5" t="e">
        <f t="shared" ref="B405:B409" si="74">CONCATENATE(C405,F405)</f>
        <v>#N/A</v>
      </c>
      <c r="C405" s="5" t="e">
        <f t="shared" ref="C405:C409" si="75">VLOOKUP(I405,$N$2:$O$7,2)</f>
        <v>#N/A</v>
      </c>
      <c r="D405" s="5"/>
      <c r="E405" s="5"/>
      <c r="F405" s="5"/>
      <c r="G405" s="6"/>
      <c r="H405" s="5"/>
      <c r="I405" s="5">
        <f t="shared" si="72"/>
        <v>1900</v>
      </c>
      <c r="J405" s="5" t="e">
        <f t="shared" si="73"/>
        <v>#N/A</v>
      </c>
      <c r="K405" s="7"/>
      <c r="N405" s="21"/>
      <c r="O405" s="22"/>
      <c r="P405" s="22"/>
      <c r="Q405" s="21"/>
      <c r="R405" s="23"/>
      <c r="S405" s="21"/>
      <c r="T405" s="11"/>
    </row>
    <row r="406" spans="1:20">
      <c r="A406" s="56">
        <v>710</v>
      </c>
      <c r="B406" s="5" t="e">
        <f t="shared" si="74"/>
        <v>#N/A</v>
      </c>
      <c r="C406" s="5" t="e">
        <f t="shared" si="75"/>
        <v>#N/A</v>
      </c>
      <c r="D406" s="5"/>
      <c r="E406" s="5"/>
      <c r="F406" s="5"/>
      <c r="G406" s="6"/>
      <c r="H406" s="5"/>
      <c r="I406" s="5">
        <f t="shared" si="72"/>
        <v>1900</v>
      </c>
      <c r="J406" s="5" t="e">
        <f t="shared" si="73"/>
        <v>#N/A</v>
      </c>
      <c r="K406" s="7"/>
      <c r="N406" s="21"/>
      <c r="O406" s="22"/>
      <c r="P406" s="22"/>
      <c r="Q406" s="21"/>
      <c r="R406" s="23"/>
      <c r="S406" s="21"/>
      <c r="T406" s="11"/>
    </row>
    <row r="407" spans="1:20">
      <c r="A407" s="56">
        <v>711</v>
      </c>
      <c r="B407" s="5" t="e">
        <f t="shared" si="74"/>
        <v>#N/A</v>
      </c>
      <c r="C407" s="5" t="e">
        <f t="shared" si="75"/>
        <v>#N/A</v>
      </c>
      <c r="D407" s="5"/>
      <c r="E407" s="5"/>
      <c r="F407" s="5"/>
      <c r="G407" s="6"/>
      <c r="H407" s="5"/>
      <c r="I407" s="5">
        <f t="shared" si="72"/>
        <v>1900</v>
      </c>
      <c r="J407" s="5" t="e">
        <f t="shared" si="73"/>
        <v>#N/A</v>
      </c>
      <c r="K407" s="7"/>
      <c r="N407" s="21"/>
      <c r="O407" s="22"/>
      <c r="P407" s="22"/>
      <c r="Q407" s="21"/>
      <c r="R407" s="23"/>
      <c r="S407" s="21"/>
      <c r="T407" s="11"/>
    </row>
    <row r="408" spans="1:20">
      <c r="A408" s="56">
        <v>712</v>
      </c>
      <c r="B408" s="5" t="e">
        <f t="shared" si="74"/>
        <v>#N/A</v>
      </c>
      <c r="C408" s="5" t="e">
        <f t="shared" si="75"/>
        <v>#N/A</v>
      </c>
      <c r="I408" s="5">
        <f t="shared" si="72"/>
        <v>1900</v>
      </c>
      <c r="J408" s="5" t="e">
        <f>CONCATENATE(C405,F405)</f>
        <v>#N/A</v>
      </c>
      <c r="K408" s="7"/>
      <c r="N408" s="21"/>
      <c r="O408" s="22"/>
      <c r="P408" s="22"/>
      <c r="Q408" s="21"/>
      <c r="R408" s="23"/>
      <c r="S408" s="21"/>
      <c r="T408" s="11"/>
    </row>
    <row r="409" spans="1:20">
      <c r="A409" s="56">
        <v>713</v>
      </c>
      <c r="B409" s="5" t="e">
        <f t="shared" si="74"/>
        <v>#N/A</v>
      </c>
      <c r="C409" s="5" t="e">
        <f t="shared" si="75"/>
        <v>#N/A</v>
      </c>
      <c r="I409" s="5">
        <f t="shared" si="72"/>
        <v>1900</v>
      </c>
      <c r="J409" s="5" t="e">
        <f>CONCATENATE(C406,F406)</f>
        <v>#N/A</v>
      </c>
      <c r="K409" s="7"/>
      <c r="N409" s="21"/>
      <c r="O409" s="22"/>
      <c r="P409" s="22"/>
      <c r="Q409" s="21"/>
      <c r="R409" s="23"/>
      <c r="S409" s="21"/>
      <c r="T409" s="11"/>
    </row>
    <row r="410" spans="1:20">
      <c r="A410" s="4">
        <v>1</v>
      </c>
      <c r="B410" s="5" t="s">
        <v>165</v>
      </c>
      <c r="C410" s="74" t="e">
        <f t="shared" ref="C410:C431" si="76">VLOOKUP(I410,$N$2:$O$7,2)</f>
        <v>#N/A</v>
      </c>
      <c r="D410" s="89"/>
      <c r="E410" s="89"/>
      <c r="F410" s="58"/>
      <c r="G410" s="58" t="s">
        <v>174</v>
      </c>
      <c r="H410" s="88"/>
      <c r="I410" s="5"/>
      <c r="J410" s="24" t="e">
        <f>CONCATENATE(C410,#REF!)</f>
        <v>#N/A</v>
      </c>
      <c r="K410" s="7"/>
      <c r="N410" s="21"/>
      <c r="O410" s="22"/>
      <c r="P410" s="22"/>
      <c r="Q410" s="21"/>
      <c r="R410" s="23"/>
      <c r="S410" s="21"/>
      <c r="T410" s="11"/>
    </row>
    <row r="411" spans="1:20" ht="15.75" thickBot="1">
      <c r="A411" s="4">
        <v>2</v>
      </c>
      <c r="B411" s="5" t="s">
        <v>165</v>
      </c>
      <c r="C411" s="74" t="e">
        <f t="shared" si="76"/>
        <v>#N/A</v>
      </c>
      <c r="D411" s="89"/>
      <c r="E411" s="89"/>
      <c r="F411" s="58"/>
      <c r="G411" s="90" t="s">
        <v>174</v>
      </c>
      <c r="H411" s="88"/>
      <c r="I411" s="5"/>
      <c r="J411" s="24" t="e">
        <f>CONCATENATE(C411,#REF!)</f>
        <v>#N/A</v>
      </c>
      <c r="K411" s="7"/>
      <c r="N411" s="25"/>
      <c r="O411" s="26"/>
      <c r="P411" s="26"/>
      <c r="Q411" s="26"/>
      <c r="R411" s="26"/>
      <c r="S411" s="26"/>
      <c r="T411" s="11"/>
    </row>
    <row r="412" spans="1:20">
      <c r="A412" s="4">
        <v>3</v>
      </c>
      <c r="B412" s="5" t="s">
        <v>165</v>
      </c>
      <c r="C412" s="74" t="e">
        <f t="shared" si="76"/>
        <v>#N/A</v>
      </c>
      <c r="D412" s="89"/>
      <c r="E412" s="89"/>
      <c r="F412" s="58"/>
      <c r="G412" s="90" t="s">
        <v>174</v>
      </c>
      <c r="H412" s="88"/>
      <c r="I412" s="5"/>
      <c r="J412" s="24" t="e">
        <f>CONCATENATE(C412,#REF!)</f>
        <v>#N/A</v>
      </c>
      <c r="K412" s="7"/>
      <c r="N412" s="12"/>
      <c r="O412" s="13"/>
      <c r="P412" s="13"/>
      <c r="Q412" s="13"/>
      <c r="R412" s="13"/>
      <c r="S412" s="13"/>
      <c r="T412" s="11"/>
    </row>
    <row r="413" spans="1:20">
      <c r="A413" s="4">
        <v>4</v>
      </c>
      <c r="B413" s="5" t="s">
        <v>165</v>
      </c>
      <c r="C413" s="74" t="e">
        <f t="shared" si="76"/>
        <v>#N/A</v>
      </c>
      <c r="D413" s="89"/>
      <c r="E413" s="89"/>
      <c r="F413" s="58"/>
      <c r="G413" s="90" t="s">
        <v>174</v>
      </c>
      <c r="H413" s="88"/>
      <c r="I413" s="5"/>
      <c r="J413" s="24" t="e">
        <f>CONCATENATE(C413,#REF!)</f>
        <v>#N/A</v>
      </c>
      <c r="K413" s="7"/>
      <c r="N413" s="21"/>
      <c r="O413" s="22"/>
      <c r="P413" s="22"/>
      <c r="Q413" s="21"/>
      <c r="R413" s="23"/>
      <c r="S413" s="21"/>
      <c r="T413" s="11"/>
    </row>
    <row r="414" spans="1:20">
      <c r="A414" s="4">
        <v>5</v>
      </c>
      <c r="B414" s="5" t="s">
        <v>165</v>
      </c>
      <c r="C414" s="74" t="e">
        <f t="shared" si="76"/>
        <v>#N/A</v>
      </c>
      <c r="D414" s="89"/>
      <c r="E414" s="89"/>
      <c r="F414" s="58"/>
      <c r="G414" s="90" t="s">
        <v>174</v>
      </c>
      <c r="H414" s="88"/>
      <c r="I414" s="5"/>
      <c r="J414" s="24" t="e">
        <f>CONCATENATE(C414,#REF!)</f>
        <v>#N/A</v>
      </c>
      <c r="K414" s="7"/>
      <c r="N414" s="21"/>
      <c r="O414" s="22"/>
      <c r="P414" s="22"/>
      <c r="Q414" s="21"/>
      <c r="R414" s="23"/>
      <c r="S414" s="21"/>
      <c r="T414" s="11"/>
    </row>
    <row r="415" spans="1:20" ht="15.75" thickBot="1">
      <c r="A415" s="4">
        <v>6</v>
      </c>
      <c r="B415" s="5" t="s">
        <v>165</v>
      </c>
      <c r="C415" s="74" t="e">
        <f t="shared" si="76"/>
        <v>#N/A</v>
      </c>
      <c r="D415" s="89"/>
      <c r="E415" s="89"/>
      <c r="F415" s="58"/>
      <c r="G415" s="90" t="s">
        <v>174</v>
      </c>
      <c r="H415" s="88"/>
      <c r="I415" s="5"/>
      <c r="J415" s="24" t="e">
        <f>CONCATENATE(C415,#REF!)</f>
        <v>#N/A</v>
      </c>
      <c r="K415" s="7"/>
      <c r="N415" s="25"/>
      <c r="O415" s="26"/>
      <c r="P415" s="26"/>
      <c r="Q415" s="26"/>
      <c r="R415" s="26"/>
      <c r="S415" s="26"/>
      <c r="T415" s="11"/>
    </row>
    <row r="416" spans="1:20">
      <c r="A416" s="4">
        <v>7</v>
      </c>
      <c r="B416" s="5" t="s">
        <v>165</v>
      </c>
      <c r="C416" s="74" t="e">
        <f t="shared" si="76"/>
        <v>#N/A</v>
      </c>
      <c r="D416" s="89"/>
      <c r="E416" s="89"/>
      <c r="F416" s="58"/>
      <c r="G416" s="90" t="s">
        <v>174</v>
      </c>
      <c r="H416" s="88"/>
      <c r="I416" s="5"/>
      <c r="J416" s="24" t="e">
        <f>CONCATENATE(C416,#REF!)</f>
        <v>#N/A</v>
      </c>
      <c r="K416" s="7"/>
      <c r="N416" s="12"/>
      <c r="O416" s="13"/>
      <c r="P416" s="13"/>
      <c r="Q416" s="13"/>
      <c r="R416" s="13"/>
      <c r="S416" s="13"/>
      <c r="T416" s="11"/>
    </row>
    <row r="417" spans="1:22">
      <c r="A417" s="4">
        <v>8</v>
      </c>
      <c r="B417" s="5" t="s">
        <v>165</v>
      </c>
      <c r="C417" s="74" t="e">
        <f t="shared" si="76"/>
        <v>#N/A</v>
      </c>
      <c r="D417" s="89"/>
      <c r="E417" s="89"/>
      <c r="F417" s="58"/>
      <c r="G417" s="90" t="s">
        <v>174</v>
      </c>
      <c r="H417" s="88"/>
      <c r="I417" s="5"/>
      <c r="J417" s="24" t="e">
        <f>CONCATENATE(C417,#REF!)</f>
        <v>#N/A</v>
      </c>
      <c r="K417" s="7"/>
      <c r="N417" s="21"/>
      <c r="O417" s="22"/>
      <c r="P417" s="22"/>
      <c r="Q417" s="21"/>
      <c r="R417" s="23"/>
      <c r="S417" s="21"/>
      <c r="T417" s="11"/>
    </row>
    <row r="418" spans="1:22">
      <c r="A418" s="4">
        <v>9</v>
      </c>
      <c r="B418" s="5" t="s">
        <v>165</v>
      </c>
      <c r="C418" s="74" t="e">
        <f t="shared" si="76"/>
        <v>#N/A</v>
      </c>
      <c r="D418" s="89"/>
      <c r="E418" s="89"/>
      <c r="F418" s="58"/>
      <c r="G418" s="90" t="s">
        <v>174</v>
      </c>
      <c r="H418" s="88"/>
      <c r="I418" s="5"/>
      <c r="J418" s="24" t="e">
        <f>CONCATENATE(C418,#REF!)</f>
        <v>#N/A</v>
      </c>
      <c r="K418" s="7"/>
      <c r="N418" s="21"/>
      <c r="O418" s="22"/>
      <c r="P418" s="22"/>
      <c r="Q418" s="21"/>
      <c r="R418" s="23"/>
      <c r="S418" s="21"/>
      <c r="T418" s="11"/>
    </row>
    <row r="419" spans="1:22" ht="15.75" thickBot="1">
      <c r="A419" s="4">
        <v>10</v>
      </c>
      <c r="B419" s="5" t="s">
        <v>165</v>
      </c>
      <c r="C419" s="74" t="e">
        <f t="shared" si="76"/>
        <v>#N/A</v>
      </c>
      <c r="D419" s="89"/>
      <c r="E419" s="89"/>
      <c r="F419" s="58"/>
      <c r="G419" s="90" t="s">
        <v>174</v>
      </c>
      <c r="H419" s="88"/>
      <c r="I419" s="5"/>
      <c r="J419" s="24" t="e">
        <f>CONCATENATE(C419,#REF!)</f>
        <v>#N/A</v>
      </c>
      <c r="K419" s="7"/>
      <c r="N419" s="25"/>
      <c r="O419" s="26"/>
      <c r="P419" s="26"/>
      <c r="Q419" s="26"/>
      <c r="R419" s="26"/>
      <c r="S419" s="26"/>
      <c r="T419" s="11"/>
    </row>
    <row r="420" spans="1:22">
      <c r="A420" s="4">
        <v>11</v>
      </c>
      <c r="B420" s="5" t="s">
        <v>165</v>
      </c>
      <c r="C420" s="74" t="e">
        <f t="shared" si="76"/>
        <v>#N/A</v>
      </c>
      <c r="D420" s="89"/>
      <c r="E420" s="89"/>
      <c r="F420" s="58"/>
      <c r="G420" s="90" t="s">
        <v>174</v>
      </c>
      <c r="H420" s="88"/>
      <c r="I420" s="5"/>
      <c r="J420" s="24" t="e">
        <f>CONCATENATE(C420,#REF!)</f>
        <v>#N/A</v>
      </c>
      <c r="K420" s="7"/>
      <c r="N420" s="12"/>
      <c r="O420" s="13"/>
      <c r="P420" s="13"/>
      <c r="Q420" s="13"/>
      <c r="R420" s="13"/>
      <c r="S420" s="13"/>
      <c r="T420" s="11"/>
    </row>
    <row r="421" spans="1:22">
      <c r="A421" s="4">
        <v>12</v>
      </c>
      <c r="B421" s="5" t="s">
        <v>165</v>
      </c>
      <c r="C421" s="74" t="e">
        <f t="shared" si="76"/>
        <v>#N/A</v>
      </c>
      <c r="D421" s="89"/>
      <c r="E421" s="89"/>
      <c r="F421" s="58"/>
      <c r="G421" s="90" t="s">
        <v>174</v>
      </c>
      <c r="H421" s="88"/>
      <c r="I421" s="5"/>
      <c r="J421" s="24" t="e">
        <f>CONCATENATE(C421,#REF!)</f>
        <v>#N/A</v>
      </c>
      <c r="K421" s="7"/>
      <c r="N421" s="21"/>
      <c r="O421" s="22"/>
      <c r="P421" s="22"/>
      <c r="Q421" s="21"/>
      <c r="R421" s="23"/>
      <c r="S421" s="21"/>
      <c r="T421" s="11"/>
    </row>
    <row r="422" spans="1:22">
      <c r="A422" s="4">
        <v>13</v>
      </c>
      <c r="B422" s="5" t="s">
        <v>165</v>
      </c>
      <c r="C422" s="74" t="e">
        <f t="shared" si="76"/>
        <v>#N/A</v>
      </c>
      <c r="D422" s="89"/>
      <c r="E422" s="89"/>
      <c r="F422" s="58"/>
      <c r="G422" s="90" t="s">
        <v>174</v>
      </c>
      <c r="H422" s="88"/>
      <c r="I422" s="5"/>
      <c r="J422" s="24" t="e">
        <f>CONCATENATE(C422,#REF!)</f>
        <v>#N/A</v>
      </c>
      <c r="K422" s="7"/>
      <c r="N422" s="21"/>
      <c r="O422" s="22"/>
      <c r="P422" s="22"/>
      <c r="Q422" s="21"/>
      <c r="R422" s="23"/>
      <c r="S422" s="21"/>
      <c r="T422" s="11"/>
    </row>
    <row r="423" spans="1:22" ht="15.75" thickBot="1">
      <c r="A423" s="4">
        <v>14</v>
      </c>
      <c r="B423" s="5" t="s">
        <v>165</v>
      </c>
      <c r="C423" s="74" t="e">
        <f t="shared" si="76"/>
        <v>#N/A</v>
      </c>
      <c r="D423" s="89"/>
      <c r="E423" s="89"/>
      <c r="F423" s="58"/>
      <c r="G423" s="90" t="s">
        <v>174</v>
      </c>
      <c r="H423" s="88"/>
      <c r="I423" s="5"/>
      <c r="J423" s="24" t="e">
        <f>CONCATENATE(C423,#REF!)</f>
        <v>#N/A</v>
      </c>
      <c r="K423" s="7"/>
      <c r="N423" s="25"/>
      <c r="O423" s="26"/>
      <c r="P423" s="26"/>
      <c r="Q423" s="26"/>
      <c r="R423" s="26"/>
      <c r="S423" s="26"/>
      <c r="T423" s="11"/>
    </row>
    <row r="424" spans="1:22">
      <c r="A424" s="4">
        <v>15</v>
      </c>
      <c r="B424" s="5" t="s">
        <v>165</v>
      </c>
      <c r="C424" s="74" t="e">
        <f t="shared" si="76"/>
        <v>#N/A</v>
      </c>
      <c r="D424" s="89"/>
      <c r="E424" s="89"/>
      <c r="F424" s="58"/>
      <c r="G424" s="90" t="s">
        <v>174</v>
      </c>
      <c r="H424" s="88"/>
      <c r="I424" s="5"/>
      <c r="J424" s="24" t="e">
        <f>CONCATENATE(C424,#REF!)</f>
        <v>#N/A</v>
      </c>
      <c r="K424" s="7"/>
      <c r="N424" s="12"/>
      <c r="O424" s="13"/>
      <c r="P424" s="13"/>
      <c r="Q424" s="13"/>
      <c r="R424" s="13"/>
      <c r="S424" s="13"/>
      <c r="T424" s="11"/>
    </row>
    <row r="425" spans="1:22">
      <c r="A425" s="4">
        <v>16</v>
      </c>
      <c r="B425" s="5" t="s">
        <v>165</v>
      </c>
      <c r="C425" s="74" t="e">
        <f t="shared" si="76"/>
        <v>#N/A</v>
      </c>
      <c r="D425" s="89"/>
      <c r="E425" s="89"/>
      <c r="F425" s="58"/>
      <c r="G425" s="90" t="s">
        <v>174</v>
      </c>
      <c r="H425" s="88"/>
      <c r="I425" s="5"/>
      <c r="J425" s="24" t="e">
        <f>CONCATENATE(C425,#REF!)</f>
        <v>#N/A</v>
      </c>
      <c r="K425" s="7"/>
      <c r="N425" s="21"/>
      <c r="O425" s="22"/>
      <c r="P425" s="22"/>
      <c r="Q425" s="21"/>
      <c r="R425" s="23"/>
      <c r="S425" s="21"/>
      <c r="T425" s="11"/>
    </row>
    <row r="426" spans="1:22">
      <c r="A426" s="4">
        <v>17</v>
      </c>
      <c r="B426" s="5" t="s">
        <v>165</v>
      </c>
      <c r="C426" s="74" t="e">
        <f t="shared" si="76"/>
        <v>#N/A</v>
      </c>
      <c r="D426" s="89"/>
      <c r="E426" s="89"/>
      <c r="F426" s="58"/>
      <c r="G426" s="90" t="s">
        <v>174</v>
      </c>
      <c r="H426" s="88"/>
      <c r="I426" s="5"/>
      <c r="J426" s="24" t="e">
        <f>CONCATENATE(C426,#REF!)</f>
        <v>#N/A</v>
      </c>
      <c r="K426" s="7"/>
      <c r="N426" s="21"/>
      <c r="O426" s="22"/>
      <c r="P426" s="22"/>
      <c r="Q426" s="21"/>
      <c r="R426" s="23"/>
      <c r="S426" s="21"/>
      <c r="T426" s="11"/>
      <c r="U426" s="27"/>
      <c r="V426" s="27"/>
    </row>
    <row r="427" spans="1:22" ht="15.75" thickBot="1">
      <c r="A427" s="4">
        <v>18</v>
      </c>
      <c r="B427" s="5" t="s">
        <v>165</v>
      </c>
      <c r="C427" s="74" t="e">
        <f t="shared" si="76"/>
        <v>#N/A</v>
      </c>
      <c r="D427" s="89"/>
      <c r="E427" s="89"/>
      <c r="F427" s="58"/>
      <c r="G427" s="90" t="s">
        <v>174</v>
      </c>
      <c r="H427" s="88"/>
      <c r="I427" s="5"/>
      <c r="J427" s="24" t="e">
        <f>CONCATENATE(C427,#REF!)</f>
        <v>#N/A</v>
      </c>
      <c r="K427" s="7"/>
      <c r="N427" s="25"/>
      <c r="O427" s="26"/>
      <c r="P427" s="26"/>
      <c r="Q427" s="26"/>
      <c r="R427" s="26"/>
      <c r="S427" s="26"/>
      <c r="T427" s="11"/>
      <c r="U427" s="28"/>
      <c r="V427" s="28"/>
    </row>
    <row r="428" spans="1:22" ht="15.75" thickBot="1">
      <c r="A428" s="4">
        <v>19</v>
      </c>
      <c r="B428" s="5" t="s">
        <v>165</v>
      </c>
      <c r="C428" s="74" t="e">
        <f t="shared" si="76"/>
        <v>#N/A</v>
      </c>
      <c r="D428" s="89"/>
      <c r="E428" s="89"/>
      <c r="F428" s="58"/>
      <c r="G428" s="90" t="s">
        <v>174</v>
      </c>
      <c r="H428" s="88"/>
      <c r="I428" s="5"/>
      <c r="J428" s="24" t="e">
        <f>CONCATENATE(C428,#REF!)</f>
        <v>#N/A</v>
      </c>
      <c r="K428" s="7"/>
      <c r="N428" s="29"/>
      <c r="O428" s="30"/>
      <c r="P428" s="30"/>
      <c r="Q428" s="29"/>
      <c r="R428" s="31"/>
      <c r="S428" s="29"/>
      <c r="T428" s="11"/>
      <c r="U428" s="28"/>
      <c r="V428" s="28"/>
    </row>
    <row r="429" spans="1:22">
      <c r="A429" s="4">
        <v>20</v>
      </c>
      <c r="B429" s="5" t="s">
        <v>165</v>
      </c>
      <c r="C429" s="74" t="e">
        <f t="shared" si="76"/>
        <v>#N/A</v>
      </c>
      <c r="D429" s="89"/>
      <c r="E429" s="89"/>
      <c r="F429" s="58"/>
      <c r="G429" s="90" t="s">
        <v>174</v>
      </c>
      <c r="H429" s="88"/>
      <c r="I429" s="5"/>
      <c r="J429" s="24" t="e">
        <f>CONCATENATE(C429,#REF!)</f>
        <v>#N/A</v>
      </c>
      <c r="K429" s="7"/>
      <c r="N429" s="29"/>
      <c r="O429" s="30"/>
      <c r="P429" s="30"/>
      <c r="Q429" s="29"/>
      <c r="R429" s="31"/>
      <c r="S429" s="29"/>
      <c r="T429" s="11"/>
      <c r="U429" s="28"/>
      <c r="V429" s="28"/>
    </row>
    <row r="430" spans="1:22" ht="15.75" thickBot="1">
      <c r="A430" s="4">
        <v>21</v>
      </c>
      <c r="B430" s="5" t="s">
        <v>165</v>
      </c>
      <c r="C430" s="74" t="e">
        <f t="shared" si="76"/>
        <v>#N/A</v>
      </c>
      <c r="D430" s="89"/>
      <c r="E430" s="89"/>
      <c r="F430" s="58"/>
      <c r="G430" s="90" t="s">
        <v>174</v>
      </c>
      <c r="H430" s="88"/>
      <c r="I430" s="5"/>
      <c r="J430" s="24" t="e">
        <f>CONCATENATE(C430,#REF!)</f>
        <v>#N/A</v>
      </c>
      <c r="K430" s="7"/>
      <c r="N430" s="25"/>
      <c r="O430" s="26"/>
      <c r="P430" s="26"/>
      <c r="Q430" s="26"/>
      <c r="R430" s="26"/>
      <c r="S430" s="26"/>
      <c r="T430" s="11"/>
      <c r="U430" s="28"/>
      <c r="V430" s="28"/>
    </row>
    <row r="431" spans="1:22">
      <c r="A431" s="4">
        <v>22</v>
      </c>
      <c r="B431" s="32" t="s">
        <v>165</v>
      </c>
      <c r="C431" s="86" t="e">
        <f t="shared" si="76"/>
        <v>#N/A</v>
      </c>
      <c r="D431" s="89"/>
      <c r="E431" s="89"/>
      <c r="F431" s="58"/>
      <c r="G431" s="90" t="s">
        <v>174</v>
      </c>
      <c r="H431" s="87"/>
      <c r="I431" s="32"/>
      <c r="J431" s="24" t="e">
        <f>CONCATENATE(C431,#REF!)</f>
        <v>#N/A</v>
      </c>
      <c r="K431" s="7"/>
      <c r="N431" s="12"/>
      <c r="O431" s="13"/>
      <c r="P431" s="13"/>
      <c r="Q431" s="13"/>
      <c r="R431" s="13"/>
      <c r="S431" s="13"/>
      <c r="T431" s="11"/>
      <c r="U431" s="28"/>
      <c r="V431" s="28"/>
    </row>
    <row r="432" spans="1:22">
      <c r="A432" s="4">
        <v>23</v>
      </c>
      <c r="B432" s="32" t="s">
        <v>165</v>
      </c>
      <c r="C432" s="86"/>
      <c r="D432" s="89"/>
      <c r="E432" s="89"/>
      <c r="F432" s="58"/>
      <c r="G432" s="90" t="s">
        <v>174</v>
      </c>
      <c r="H432" s="87"/>
      <c r="I432" s="32"/>
      <c r="J432" s="24"/>
      <c r="K432" s="7"/>
      <c r="N432" s="12"/>
      <c r="O432" s="13"/>
      <c r="P432" s="13"/>
      <c r="Q432" s="13"/>
      <c r="R432" s="13"/>
      <c r="S432" s="13"/>
      <c r="T432" s="11"/>
      <c r="U432" s="28"/>
      <c r="V432" s="28"/>
    </row>
    <row r="433" spans="1:22">
      <c r="A433" s="4">
        <v>24</v>
      </c>
      <c r="B433" s="32" t="s">
        <v>165</v>
      </c>
      <c r="C433" s="86" t="e">
        <f t="shared" ref="C433:C464" si="77">VLOOKUP(I433,$N$2:$O$7,2)</f>
        <v>#N/A</v>
      </c>
      <c r="D433" s="89"/>
      <c r="E433" s="89"/>
      <c r="F433" s="58"/>
      <c r="G433" s="90" t="s">
        <v>174</v>
      </c>
      <c r="H433" s="87"/>
      <c r="I433" s="32"/>
      <c r="N433" s="21"/>
      <c r="O433" s="22"/>
      <c r="P433" s="22"/>
      <c r="Q433" s="21"/>
      <c r="R433" s="23"/>
      <c r="S433" s="21"/>
      <c r="T433" s="11"/>
      <c r="U433" s="28"/>
      <c r="V433" s="28"/>
    </row>
    <row r="434" spans="1:22">
      <c r="A434" s="4">
        <v>25</v>
      </c>
      <c r="B434" s="32" t="s">
        <v>165</v>
      </c>
      <c r="C434" s="86" t="e">
        <f t="shared" si="77"/>
        <v>#N/A</v>
      </c>
      <c r="D434" s="95"/>
      <c r="E434" s="96"/>
      <c r="F434" s="97"/>
      <c r="G434" s="96" t="s">
        <v>172</v>
      </c>
      <c r="H434" s="87"/>
      <c r="I434" s="32"/>
      <c r="N434" s="21"/>
      <c r="O434" s="22"/>
      <c r="P434" s="22"/>
      <c r="Q434" s="21"/>
      <c r="R434" s="23"/>
      <c r="S434" s="21"/>
      <c r="T434" s="11"/>
      <c r="U434" s="28"/>
      <c r="V434" s="28"/>
    </row>
    <row r="435" spans="1:22" ht="15.75" thickBot="1">
      <c r="A435" s="4">
        <v>26</v>
      </c>
      <c r="B435" s="32" t="s">
        <v>165</v>
      </c>
      <c r="C435" s="86" t="e">
        <f t="shared" si="77"/>
        <v>#N/A</v>
      </c>
      <c r="D435" s="95"/>
      <c r="E435" s="96"/>
      <c r="F435" s="97"/>
      <c r="G435" s="96" t="s">
        <v>172</v>
      </c>
      <c r="H435" s="87"/>
      <c r="I435" s="32"/>
      <c r="N435" s="25"/>
      <c r="O435" s="26"/>
      <c r="P435" s="26"/>
      <c r="Q435" s="26"/>
      <c r="R435" s="26"/>
      <c r="S435" s="26"/>
      <c r="T435" s="11"/>
      <c r="U435" s="28"/>
      <c r="V435" s="28"/>
    </row>
    <row r="436" spans="1:22">
      <c r="A436" s="4">
        <v>27</v>
      </c>
      <c r="B436" s="32" t="s">
        <v>165</v>
      </c>
      <c r="C436" s="86" t="e">
        <f t="shared" si="77"/>
        <v>#N/A</v>
      </c>
      <c r="D436" s="95"/>
      <c r="E436" s="96"/>
      <c r="F436" s="97"/>
      <c r="G436" s="96" t="s">
        <v>172</v>
      </c>
      <c r="H436" s="87"/>
      <c r="I436" s="32"/>
      <c r="N436" s="12"/>
      <c r="O436" s="13"/>
      <c r="P436" s="13"/>
      <c r="Q436" s="13"/>
      <c r="R436" s="13"/>
      <c r="S436" s="13"/>
      <c r="T436" s="11"/>
      <c r="U436" s="28"/>
      <c r="V436" s="28"/>
    </row>
    <row r="437" spans="1:22">
      <c r="A437" s="4">
        <v>28</v>
      </c>
      <c r="B437" s="32" t="s">
        <v>165</v>
      </c>
      <c r="C437" s="86" t="e">
        <f t="shared" si="77"/>
        <v>#N/A</v>
      </c>
      <c r="D437" s="95"/>
      <c r="E437" s="96"/>
      <c r="F437" s="97"/>
      <c r="G437" s="96" t="s">
        <v>172</v>
      </c>
      <c r="H437" s="87"/>
      <c r="I437" s="32"/>
      <c r="N437" s="21"/>
      <c r="O437" s="22"/>
      <c r="P437" s="22"/>
      <c r="Q437" s="21"/>
      <c r="R437" s="23"/>
      <c r="S437" s="21"/>
      <c r="T437" s="11"/>
      <c r="U437" s="28"/>
      <c r="V437" s="28"/>
    </row>
    <row r="438" spans="1:22">
      <c r="A438" s="4">
        <v>29</v>
      </c>
      <c r="B438" s="32" t="s">
        <v>165</v>
      </c>
      <c r="C438" s="86" t="e">
        <f t="shared" si="77"/>
        <v>#N/A</v>
      </c>
      <c r="D438" s="95"/>
      <c r="E438" s="96"/>
      <c r="F438" s="97"/>
      <c r="G438" s="96" t="s">
        <v>172</v>
      </c>
      <c r="H438" s="87"/>
      <c r="I438" s="32"/>
      <c r="N438" s="21"/>
      <c r="O438" s="22"/>
      <c r="P438" s="22"/>
      <c r="Q438" s="21"/>
      <c r="R438" s="23"/>
      <c r="S438" s="21"/>
      <c r="T438" s="11"/>
      <c r="U438" s="28"/>
      <c r="V438" s="28"/>
    </row>
    <row r="439" spans="1:22" ht="15.75" thickBot="1">
      <c r="A439" s="4">
        <v>30</v>
      </c>
      <c r="B439" s="32" t="s">
        <v>165</v>
      </c>
      <c r="C439" s="86" t="e">
        <f t="shared" si="77"/>
        <v>#N/A</v>
      </c>
      <c r="D439" s="95"/>
      <c r="E439" s="96"/>
      <c r="F439" s="97"/>
      <c r="G439" s="96" t="s">
        <v>172</v>
      </c>
      <c r="H439" s="87"/>
      <c r="I439" s="32"/>
      <c r="N439" s="25"/>
      <c r="O439" s="26"/>
      <c r="P439" s="26"/>
      <c r="Q439" s="26"/>
      <c r="R439" s="26"/>
      <c r="S439" s="26"/>
      <c r="T439" s="11"/>
      <c r="U439" s="28"/>
      <c r="V439" s="28"/>
    </row>
    <row r="440" spans="1:22">
      <c r="A440" s="4">
        <v>31</v>
      </c>
      <c r="B440" s="32" t="s">
        <v>165</v>
      </c>
      <c r="C440" s="86" t="e">
        <f t="shared" si="77"/>
        <v>#N/A</v>
      </c>
      <c r="D440" s="95"/>
      <c r="E440" s="96"/>
      <c r="F440" s="97"/>
      <c r="G440" s="96" t="s">
        <v>172</v>
      </c>
      <c r="H440" s="87"/>
      <c r="I440" s="32"/>
      <c r="N440" s="12"/>
      <c r="O440" s="13"/>
      <c r="P440" s="13"/>
      <c r="Q440" s="13"/>
      <c r="R440" s="13"/>
      <c r="S440" s="13"/>
      <c r="T440" s="11"/>
      <c r="U440" s="28"/>
      <c r="V440" s="28"/>
    </row>
    <row r="441" spans="1:22">
      <c r="A441" s="4">
        <v>32</v>
      </c>
      <c r="B441" s="32" t="s">
        <v>165</v>
      </c>
      <c r="C441" s="86" t="e">
        <f t="shared" si="77"/>
        <v>#N/A</v>
      </c>
      <c r="D441" s="95"/>
      <c r="E441" s="96"/>
      <c r="F441" s="97"/>
      <c r="G441" s="96" t="s">
        <v>172</v>
      </c>
      <c r="H441" s="87"/>
      <c r="I441" s="32"/>
      <c r="N441" s="21"/>
      <c r="O441" s="22"/>
      <c r="P441" s="22"/>
      <c r="Q441" s="21"/>
      <c r="R441" s="23"/>
      <c r="S441" s="21"/>
      <c r="T441" s="11"/>
      <c r="U441" s="28"/>
      <c r="V441" s="28"/>
    </row>
    <row r="442" spans="1:22">
      <c r="A442" s="4">
        <v>33</v>
      </c>
      <c r="B442" s="32" t="s">
        <v>165</v>
      </c>
      <c r="C442" s="86" t="e">
        <f t="shared" si="77"/>
        <v>#N/A</v>
      </c>
      <c r="D442" s="95"/>
      <c r="E442" s="96"/>
      <c r="F442" s="97"/>
      <c r="G442" s="96" t="s">
        <v>172</v>
      </c>
      <c r="H442" s="87"/>
      <c r="I442" s="32"/>
      <c r="N442" s="21"/>
      <c r="O442" s="22"/>
      <c r="P442" s="22"/>
      <c r="Q442" s="21"/>
      <c r="R442" s="23"/>
      <c r="S442" s="21"/>
      <c r="T442" s="11"/>
      <c r="U442" s="28"/>
      <c r="V442" s="28"/>
    </row>
    <row r="443" spans="1:22" ht="15.75" thickBot="1">
      <c r="A443" s="4">
        <v>34</v>
      </c>
      <c r="B443" s="32" t="s">
        <v>165</v>
      </c>
      <c r="C443" s="86" t="e">
        <f t="shared" si="77"/>
        <v>#N/A</v>
      </c>
      <c r="D443" s="95"/>
      <c r="E443" s="96"/>
      <c r="F443" s="97"/>
      <c r="G443" s="96" t="s">
        <v>172</v>
      </c>
      <c r="H443" s="87"/>
      <c r="I443" s="32"/>
      <c r="N443" s="25"/>
      <c r="O443" s="26"/>
      <c r="P443" s="26"/>
      <c r="Q443" s="26"/>
      <c r="R443" s="26"/>
      <c r="S443" s="26"/>
      <c r="T443" s="11"/>
      <c r="U443" s="28"/>
      <c r="V443" s="28"/>
    </row>
    <row r="444" spans="1:22">
      <c r="A444" s="4">
        <v>35</v>
      </c>
      <c r="B444" s="32" t="s">
        <v>168</v>
      </c>
      <c r="C444" s="86" t="e">
        <f t="shared" si="77"/>
        <v>#N/A</v>
      </c>
      <c r="D444" s="95"/>
      <c r="E444" s="96"/>
      <c r="F444" s="97"/>
      <c r="G444" s="96" t="s">
        <v>172</v>
      </c>
      <c r="H444" s="87"/>
      <c r="I444" s="33"/>
      <c r="N444" s="12"/>
      <c r="O444" s="13"/>
      <c r="P444" s="13"/>
      <c r="Q444" s="13"/>
      <c r="R444" s="13"/>
      <c r="S444" s="13"/>
      <c r="T444" s="11"/>
      <c r="U444" s="28"/>
      <c r="V444" s="28"/>
    </row>
    <row r="445" spans="1:22">
      <c r="A445" s="4">
        <v>36</v>
      </c>
      <c r="B445" s="32" t="s">
        <v>168</v>
      </c>
      <c r="C445" s="86" t="e">
        <f t="shared" si="77"/>
        <v>#N/A</v>
      </c>
      <c r="D445" s="95"/>
      <c r="E445" s="96"/>
      <c r="F445" s="97"/>
      <c r="G445" s="96" t="s">
        <v>172</v>
      </c>
      <c r="H445" s="87"/>
      <c r="I445" s="33"/>
      <c r="N445" s="21"/>
      <c r="O445" s="22"/>
      <c r="P445" s="22"/>
      <c r="Q445" s="21"/>
      <c r="R445" s="23"/>
      <c r="S445" s="21"/>
      <c r="T445" s="11"/>
      <c r="U445" s="28"/>
      <c r="V445" s="28"/>
    </row>
    <row r="446" spans="1:22">
      <c r="A446" s="4">
        <v>37</v>
      </c>
      <c r="B446" s="32" t="s">
        <v>168</v>
      </c>
      <c r="C446" s="86" t="e">
        <f t="shared" si="77"/>
        <v>#N/A</v>
      </c>
      <c r="D446" s="95"/>
      <c r="E446" s="96"/>
      <c r="F446" s="97"/>
      <c r="G446" s="96" t="s">
        <v>172</v>
      </c>
      <c r="H446" s="87"/>
      <c r="I446" s="33"/>
      <c r="N446" s="21"/>
      <c r="O446" s="22"/>
      <c r="P446" s="22"/>
      <c r="Q446" s="21"/>
      <c r="R446" s="23"/>
      <c r="S446" s="21"/>
      <c r="T446" s="11"/>
      <c r="U446" s="28"/>
      <c r="V446" s="28"/>
    </row>
    <row r="447" spans="1:22" ht="15.75" thickBot="1">
      <c r="A447" s="4">
        <v>38</v>
      </c>
      <c r="B447" s="32" t="s">
        <v>168</v>
      </c>
      <c r="C447" s="86" t="e">
        <f t="shared" si="77"/>
        <v>#N/A</v>
      </c>
      <c r="D447" s="95"/>
      <c r="E447" s="96"/>
      <c r="F447" s="97"/>
      <c r="G447" s="96" t="s">
        <v>172</v>
      </c>
      <c r="H447" s="87"/>
      <c r="I447" s="33"/>
      <c r="N447" s="25"/>
      <c r="O447" s="26"/>
      <c r="P447" s="26"/>
      <c r="Q447" s="26"/>
      <c r="R447" s="26"/>
      <c r="S447" s="26"/>
      <c r="T447" s="11"/>
      <c r="U447" s="28"/>
      <c r="V447" s="28"/>
    </row>
    <row r="448" spans="1:22">
      <c r="A448" s="4">
        <v>39</v>
      </c>
      <c r="B448" s="32" t="s">
        <v>168</v>
      </c>
      <c r="C448" s="86" t="e">
        <f t="shared" si="77"/>
        <v>#N/A</v>
      </c>
      <c r="D448" s="95"/>
      <c r="E448" s="96"/>
      <c r="F448" s="97"/>
      <c r="G448" s="96" t="s">
        <v>172</v>
      </c>
      <c r="H448" s="87"/>
      <c r="I448" s="33"/>
      <c r="N448" s="12"/>
      <c r="O448" s="13"/>
      <c r="P448" s="13"/>
      <c r="Q448" s="13"/>
      <c r="R448" s="13"/>
      <c r="S448" s="13"/>
      <c r="T448" s="11"/>
    </row>
    <row r="449" spans="1:20">
      <c r="A449" s="4">
        <v>40</v>
      </c>
      <c r="B449" s="32" t="s">
        <v>169</v>
      </c>
      <c r="C449" s="86" t="e">
        <f t="shared" si="77"/>
        <v>#N/A</v>
      </c>
      <c r="D449" s="95"/>
      <c r="E449" s="96"/>
      <c r="F449" s="97"/>
      <c r="G449" s="96" t="s">
        <v>172</v>
      </c>
      <c r="H449" s="87"/>
      <c r="I449" s="33"/>
      <c r="N449" s="21"/>
      <c r="O449" s="22"/>
      <c r="P449" s="22"/>
      <c r="Q449" s="21"/>
      <c r="R449" s="23"/>
      <c r="S449" s="21"/>
      <c r="T449" s="11"/>
    </row>
    <row r="450" spans="1:20">
      <c r="A450" s="4">
        <v>41</v>
      </c>
      <c r="B450" s="32" t="s">
        <v>169</v>
      </c>
      <c r="C450" s="86" t="e">
        <f t="shared" si="77"/>
        <v>#N/A</v>
      </c>
      <c r="D450" s="95"/>
      <c r="E450" s="96"/>
      <c r="F450" s="97"/>
      <c r="G450" s="96" t="s">
        <v>172</v>
      </c>
      <c r="H450" s="87"/>
      <c r="I450" s="33"/>
      <c r="N450" s="21"/>
      <c r="O450" s="22"/>
      <c r="P450" s="22"/>
      <c r="Q450" s="21"/>
      <c r="R450" s="23"/>
      <c r="S450" s="21"/>
      <c r="T450" s="11"/>
    </row>
    <row r="451" spans="1:20" ht="15.75" thickBot="1">
      <c r="A451" s="4">
        <v>42</v>
      </c>
      <c r="B451" s="32" t="s">
        <v>169</v>
      </c>
      <c r="C451" s="86" t="e">
        <f t="shared" si="77"/>
        <v>#N/A</v>
      </c>
      <c r="D451" s="95"/>
      <c r="E451" s="96"/>
      <c r="F451" s="97"/>
      <c r="G451" s="96" t="s">
        <v>172</v>
      </c>
      <c r="H451" s="87"/>
      <c r="I451" s="33"/>
      <c r="N451" s="25"/>
      <c r="O451" s="26"/>
      <c r="P451" s="26"/>
      <c r="Q451" s="26"/>
      <c r="R451" s="26"/>
      <c r="S451" s="26"/>
      <c r="T451" s="11"/>
    </row>
    <row r="452" spans="1:20">
      <c r="A452" s="4">
        <v>43</v>
      </c>
      <c r="B452" s="32" t="s">
        <v>169</v>
      </c>
      <c r="C452" s="86" t="e">
        <f t="shared" si="77"/>
        <v>#N/A</v>
      </c>
      <c r="D452" s="95"/>
      <c r="E452" s="96"/>
      <c r="F452" s="97"/>
      <c r="G452" s="96" t="s">
        <v>172</v>
      </c>
      <c r="H452" s="87"/>
      <c r="I452" s="33"/>
      <c r="N452" s="12"/>
      <c r="O452" s="13"/>
      <c r="P452" s="13"/>
      <c r="Q452" s="13"/>
      <c r="R452" s="13"/>
      <c r="S452" s="13"/>
      <c r="T452" s="11"/>
    </row>
    <row r="453" spans="1:20">
      <c r="A453" s="4">
        <v>44</v>
      </c>
      <c r="B453" s="32" t="s">
        <v>169</v>
      </c>
      <c r="C453" s="86" t="e">
        <f t="shared" si="77"/>
        <v>#N/A</v>
      </c>
      <c r="D453" s="95"/>
      <c r="E453" s="96"/>
      <c r="F453" s="97"/>
      <c r="G453" s="96" t="s">
        <v>172</v>
      </c>
      <c r="H453" s="87"/>
      <c r="I453" s="33"/>
      <c r="N453" s="21"/>
      <c r="O453" s="22"/>
      <c r="P453" s="22"/>
      <c r="Q453" s="21"/>
      <c r="R453" s="23"/>
      <c r="S453" s="21"/>
      <c r="T453" s="11"/>
    </row>
    <row r="454" spans="1:20">
      <c r="A454" s="4">
        <v>45</v>
      </c>
      <c r="B454" s="32" t="s">
        <v>168</v>
      </c>
      <c r="C454" s="86" t="e">
        <f t="shared" si="77"/>
        <v>#N/A</v>
      </c>
      <c r="D454" s="95"/>
      <c r="E454" s="96"/>
      <c r="F454" s="97"/>
      <c r="G454" s="96" t="s">
        <v>172</v>
      </c>
      <c r="H454" s="87"/>
      <c r="I454" s="33"/>
      <c r="N454" s="21"/>
      <c r="O454" s="22"/>
      <c r="P454" s="22"/>
      <c r="Q454" s="21"/>
      <c r="R454" s="23"/>
      <c r="S454" s="21"/>
      <c r="T454" s="11"/>
    </row>
    <row r="455" spans="1:20" ht="15.75" thickBot="1">
      <c r="A455" s="4">
        <v>46</v>
      </c>
      <c r="B455" s="32" t="s">
        <v>168</v>
      </c>
      <c r="C455" s="86" t="e">
        <f t="shared" si="77"/>
        <v>#N/A</v>
      </c>
      <c r="D455" s="95"/>
      <c r="E455" s="96"/>
      <c r="F455" s="97"/>
      <c r="G455" s="96" t="s">
        <v>172</v>
      </c>
      <c r="H455" s="87"/>
      <c r="I455" s="33"/>
      <c r="N455" s="25"/>
      <c r="O455" s="26"/>
      <c r="P455" s="26"/>
      <c r="Q455" s="26"/>
      <c r="R455" s="26"/>
      <c r="S455" s="26"/>
      <c r="T455" s="11"/>
    </row>
    <row r="456" spans="1:20">
      <c r="A456" s="4">
        <v>47</v>
      </c>
      <c r="B456" s="32" t="s">
        <v>168</v>
      </c>
      <c r="C456" s="86" t="e">
        <f t="shared" si="77"/>
        <v>#N/A</v>
      </c>
      <c r="D456" s="95"/>
      <c r="E456" s="96"/>
      <c r="F456" s="97"/>
      <c r="G456" s="96" t="s">
        <v>172</v>
      </c>
      <c r="H456" s="87"/>
      <c r="I456" s="33"/>
      <c r="N456" s="9"/>
      <c r="O456" s="10"/>
      <c r="P456" s="10"/>
      <c r="Q456" s="10"/>
      <c r="R456" s="10"/>
      <c r="S456" s="10"/>
      <c r="T456" s="11"/>
    </row>
    <row r="457" spans="1:20">
      <c r="A457" s="4">
        <v>48</v>
      </c>
      <c r="B457" s="32" t="s">
        <v>168</v>
      </c>
      <c r="C457" s="86" t="e">
        <f t="shared" si="77"/>
        <v>#N/A</v>
      </c>
      <c r="D457" s="95"/>
      <c r="E457" s="96"/>
      <c r="F457" s="97"/>
      <c r="G457" s="96" t="s">
        <v>172</v>
      </c>
      <c r="H457" s="87"/>
      <c r="I457" s="33"/>
      <c r="N457" s="12"/>
      <c r="O457" s="13"/>
      <c r="P457" s="13"/>
      <c r="Q457" s="13"/>
      <c r="R457" s="13"/>
      <c r="S457" s="13"/>
      <c r="T457" s="11"/>
    </row>
    <row r="458" spans="1:20" ht="15.95" customHeight="1">
      <c r="A458" s="4">
        <v>49</v>
      </c>
      <c r="B458" s="32" t="s">
        <v>168</v>
      </c>
      <c r="C458" s="86" t="e">
        <f t="shared" si="77"/>
        <v>#N/A</v>
      </c>
      <c r="D458" s="95"/>
      <c r="E458" s="96"/>
      <c r="F458" s="97"/>
      <c r="G458" s="96" t="s">
        <v>172</v>
      </c>
      <c r="H458" s="87"/>
      <c r="I458" s="33"/>
      <c r="N458" s="34"/>
      <c r="O458" s="15"/>
      <c r="P458" s="15"/>
      <c r="Q458" s="16"/>
      <c r="R458" s="16"/>
      <c r="S458" s="16"/>
      <c r="T458" s="11"/>
    </row>
    <row r="459" spans="1:20">
      <c r="A459" s="4">
        <v>50</v>
      </c>
      <c r="B459" s="32" t="s">
        <v>168</v>
      </c>
      <c r="C459" s="86" t="e">
        <f t="shared" si="77"/>
        <v>#N/A</v>
      </c>
      <c r="D459" s="95"/>
      <c r="E459" s="96"/>
      <c r="F459" s="97"/>
      <c r="G459" s="96" t="s">
        <v>172</v>
      </c>
      <c r="H459" s="87"/>
      <c r="I459" s="33"/>
      <c r="N459" s="34"/>
      <c r="O459" s="15"/>
      <c r="P459" s="15"/>
      <c r="Q459" s="16"/>
      <c r="R459" s="16"/>
      <c r="S459" s="16"/>
      <c r="T459" s="11"/>
    </row>
    <row r="460" spans="1:20">
      <c r="A460" s="4">
        <v>51</v>
      </c>
      <c r="B460" s="32" t="s">
        <v>168</v>
      </c>
      <c r="C460" s="86" t="e">
        <f t="shared" si="77"/>
        <v>#N/A</v>
      </c>
      <c r="D460" s="95"/>
      <c r="E460" s="96"/>
      <c r="F460" s="97"/>
      <c r="G460" s="96" t="s">
        <v>172</v>
      </c>
      <c r="H460" s="87"/>
      <c r="I460" s="33"/>
      <c r="N460" s="17"/>
      <c r="O460" s="18"/>
      <c r="P460" s="18"/>
      <c r="Q460" s="18"/>
      <c r="R460" s="18"/>
      <c r="S460" s="18"/>
      <c r="T460" s="11"/>
    </row>
    <row r="461" spans="1:20">
      <c r="A461" s="4">
        <v>52</v>
      </c>
      <c r="B461" s="32" t="s">
        <v>168</v>
      </c>
      <c r="C461" s="86" t="e">
        <f t="shared" si="77"/>
        <v>#N/A</v>
      </c>
      <c r="D461" s="95"/>
      <c r="E461" s="96"/>
      <c r="F461" s="97"/>
      <c r="G461" s="96" t="s">
        <v>172</v>
      </c>
      <c r="H461" s="87"/>
      <c r="I461" s="33"/>
      <c r="N461" s="12"/>
      <c r="O461" s="13"/>
      <c r="P461" s="13"/>
      <c r="Q461" s="13"/>
      <c r="R461" s="13"/>
      <c r="S461" s="13"/>
      <c r="T461" s="11"/>
    </row>
    <row r="462" spans="1:20" ht="15.75" thickBot="1">
      <c r="A462" s="4">
        <v>53</v>
      </c>
      <c r="B462" s="32" t="s">
        <v>168</v>
      </c>
      <c r="C462" s="86" t="e">
        <f t="shared" si="77"/>
        <v>#N/A</v>
      </c>
      <c r="D462" s="95"/>
      <c r="E462" s="96"/>
      <c r="F462" s="97"/>
      <c r="G462" s="96" t="s">
        <v>172</v>
      </c>
      <c r="H462" s="87"/>
      <c r="I462" s="33"/>
      <c r="N462" s="19"/>
      <c r="O462" s="20"/>
      <c r="P462" s="20"/>
      <c r="Q462" s="20"/>
      <c r="R462" s="20"/>
      <c r="S462" s="20"/>
      <c r="T462" s="11"/>
    </row>
    <row r="463" spans="1:20">
      <c r="A463" s="4">
        <v>54</v>
      </c>
      <c r="B463" s="32" t="s">
        <v>168</v>
      </c>
      <c r="C463" s="86" t="e">
        <f t="shared" si="77"/>
        <v>#N/A</v>
      </c>
      <c r="D463" s="95"/>
      <c r="E463" s="96"/>
      <c r="F463" s="97"/>
      <c r="G463" s="96" t="s">
        <v>172</v>
      </c>
      <c r="H463" s="87"/>
      <c r="I463" s="33"/>
      <c r="N463" s="12"/>
      <c r="O463" s="13"/>
      <c r="P463" s="13"/>
      <c r="Q463" s="13"/>
      <c r="R463" s="13"/>
      <c r="S463" s="13"/>
      <c r="T463" s="11"/>
    </row>
    <row r="464" spans="1:20">
      <c r="A464" s="4">
        <v>55</v>
      </c>
      <c r="B464" s="32" t="s">
        <v>168</v>
      </c>
      <c r="C464" s="86" t="e">
        <f t="shared" si="77"/>
        <v>#N/A</v>
      </c>
      <c r="D464" s="95"/>
      <c r="E464" s="96"/>
      <c r="F464" s="97"/>
      <c r="G464" s="96" t="s">
        <v>172</v>
      </c>
      <c r="H464" s="87"/>
      <c r="I464" s="33"/>
      <c r="N464" s="35"/>
      <c r="O464" s="22"/>
      <c r="P464" s="22"/>
      <c r="Q464" s="21"/>
      <c r="R464" s="23"/>
      <c r="S464" s="21"/>
      <c r="T464" s="11"/>
    </row>
    <row r="465" spans="1:20">
      <c r="A465" s="4">
        <v>56</v>
      </c>
      <c r="B465" s="32" t="s">
        <v>168</v>
      </c>
      <c r="C465" s="86" t="e">
        <f t="shared" ref="C465:C496" si="78">VLOOKUP(I465,$N$2:$O$7,2)</f>
        <v>#N/A</v>
      </c>
      <c r="D465" s="95"/>
      <c r="E465" s="96"/>
      <c r="F465" s="97"/>
      <c r="G465" s="96" t="s">
        <v>172</v>
      </c>
      <c r="H465" s="87"/>
      <c r="I465" s="33"/>
      <c r="N465" s="35"/>
      <c r="O465" s="22"/>
      <c r="P465" s="22"/>
      <c r="Q465" s="21"/>
      <c r="R465" s="23"/>
      <c r="S465" s="21"/>
      <c r="T465" s="11"/>
    </row>
    <row r="466" spans="1:20" ht="15.75" thickBot="1">
      <c r="A466" s="4">
        <v>57</v>
      </c>
      <c r="B466" s="32" t="s">
        <v>168</v>
      </c>
      <c r="C466" s="86" t="e">
        <f t="shared" si="78"/>
        <v>#N/A</v>
      </c>
      <c r="D466" s="95"/>
      <c r="E466" s="96"/>
      <c r="F466" s="97"/>
      <c r="G466" s="96" t="s">
        <v>172</v>
      </c>
      <c r="H466" s="87"/>
      <c r="I466" s="33"/>
      <c r="N466" s="25"/>
      <c r="O466" s="26"/>
      <c r="P466" s="26"/>
      <c r="Q466" s="26"/>
      <c r="R466" s="26"/>
      <c r="S466" s="26"/>
      <c r="T466" s="11"/>
    </row>
    <row r="467" spans="1:20">
      <c r="A467" s="4">
        <v>58</v>
      </c>
      <c r="B467" s="32" t="s">
        <v>168</v>
      </c>
      <c r="C467" s="86" t="e">
        <f t="shared" si="78"/>
        <v>#N/A</v>
      </c>
      <c r="D467" s="95"/>
      <c r="E467" s="96"/>
      <c r="F467" s="97"/>
      <c r="G467" s="96" t="s">
        <v>172</v>
      </c>
      <c r="H467" s="87"/>
      <c r="I467" s="33"/>
      <c r="N467" s="12"/>
      <c r="O467" s="13"/>
      <c r="P467" s="13"/>
      <c r="Q467" s="13"/>
      <c r="R467" s="13"/>
      <c r="S467" s="13"/>
      <c r="T467" s="11"/>
    </row>
    <row r="468" spans="1:20">
      <c r="A468" s="4">
        <v>59</v>
      </c>
      <c r="B468" s="32" t="s">
        <v>168</v>
      </c>
      <c r="C468" s="86" t="e">
        <f t="shared" si="78"/>
        <v>#N/A</v>
      </c>
      <c r="D468" s="95"/>
      <c r="E468" s="96"/>
      <c r="F468" s="97"/>
      <c r="G468" s="96" t="s">
        <v>172</v>
      </c>
      <c r="H468" s="87"/>
      <c r="I468" s="33"/>
      <c r="N468" s="35"/>
      <c r="O468" s="22"/>
      <c r="P468" s="22"/>
      <c r="Q468" s="21"/>
      <c r="R468" s="23"/>
      <c r="S468" s="21"/>
      <c r="T468" s="11"/>
    </row>
    <row r="469" spans="1:20">
      <c r="A469" s="4">
        <v>60</v>
      </c>
      <c r="B469" s="32" t="s">
        <v>168</v>
      </c>
      <c r="C469" s="86" t="e">
        <f t="shared" si="78"/>
        <v>#N/A</v>
      </c>
      <c r="D469" s="95"/>
      <c r="E469" s="96"/>
      <c r="F469" s="97"/>
      <c r="G469" s="96" t="s">
        <v>172</v>
      </c>
      <c r="H469" s="87"/>
      <c r="I469" s="33"/>
      <c r="N469" s="35"/>
      <c r="O469" s="22"/>
      <c r="P469" s="22"/>
      <c r="Q469" s="21"/>
      <c r="R469" s="23"/>
      <c r="S469" s="21"/>
      <c r="T469" s="11"/>
    </row>
    <row r="470" spans="1:20" ht="15.75" thickBot="1">
      <c r="A470" s="4">
        <v>61</v>
      </c>
      <c r="B470" s="32" t="s">
        <v>168</v>
      </c>
      <c r="C470" s="86" t="e">
        <f t="shared" si="78"/>
        <v>#N/A</v>
      </c>
      <c r="D470" s="95"/>
      <c r="E470" s="96"/>
      <c r="F470" s="97"/>
      <c r="G470" s="96" t="s">
        <v>172</v>
      </c>
      <c r="H470" s="87"/>
      <c r="I470" s="33"/>
      <c r="N470" s="25"/>
      <c r="O470" s="26"/>
      <c r="P470" s="26"/>
      <c r="Q470" s="26"/>
      <c r="R470" s="26"/>
      <c r="S470" s="26"/>
      <c r="T470" s="11"/>
    </row>
    <row r="471" spans="1:20">
      <c r="A471" s="4">
        <v>62</v>
      </c>
      <c r="B471" s="32" t="s">
        <v>168</v>
      </c>
      <c r="C471" s="86" t="e">
        <f t="shared" si="78"/>
        <v>#N/A</v>
      </c>
      <c r="D471" s="95"/>
      <c r="E471" s="96"/>
      <c r="F471" s="97"/>
      <c r="G471" s="96" t="s">
        <v>172</v>
      </c>
      <c r="H471" s="87"/>
      <c r="I471" s="33"/>
      <c r="N471" s="12"/>
      <c r="O471" s="13"/>
      <c r="P471" s="13"/>
      <c r="Q471" s="13"/>
      <c r="R471" s="13"/>
      <c r="S471" s="13"/>
      <c r="T471" s="11"/>
    </row>
    <row r="472" spans="1:20">
      <c r="A472" s="4">
        <v>63</v>
      </c>
      <c r="B472" s="33" t="s">
        <v>165</v>
      </c>
      <c r="C472" s="86" t="e">
        <f t="shared" si="78"/>
        <v>#N/A</v>
      </c>
      <c r="D472" s="95"/>
      <c r="E472" s="98"/>
      <c r="F472" s="97"/>
      <c r="G472" s="96" t="s">
        <v>172</v>
      </c>
      <c r="H472" s="87"/>
      <c r="I472" s="33"/>
      <c r="N472" s="35"/>
      <c r="O472" s="22"/>
      <c r="P472" s="22"/>
      <c r="Q472" s="21"/>
      <c r="R472" s="23"/>
      <c r="S472" s="21"/>
      <c r="T472" s="11"/>
    </row>
    <row r="473" spans="1:20">
      <c r="A473" s="4">
        <v>64</v>
      </c>
      <c r="B473" s="33" t="s">
        <v>165</v>
      </c>
      <c r="C473" s="86" t="e">
        <f t="shared" si="78"/>
        <v>#N/A</v>
      </c>
      <c r="D473" s="95"/>
      <c r="E473" s="98"/>
      <c r="F473" s="97"/>
      <c r="G473" s="96" t="s">
        <v>172</v>
      </c>
      <c r="H473" s="87"/>
      <c r="I473" s="33"/>
      <c r="N473" s="35"/>
      <c r="O473" s="22"/>
      <c r="P473" s="22"/>
      <c r="Q473" s="21"/>
      <c r="R473" s="23"/>
      <c r="S473" s="21"/>
      <c r="T473" s="11"/>
    </row>
    <row r="474" spans="1:20" ht="15.75" thickBot="1">
      <c r="A474" s="4">
        <v>65</v>
      </c>
      <c r="B474" s="33" t="s">
        <v>165</v>
      </c>
      <c r="C474" s="86" t="e">
        <f t="shared" si="78"/>
        <v>#N/A</v>
      </c>
      <c r="D474" s="95"/>
      <c r="E474" s="98"/>
      <c r="F474" s="97"/>
      <c r="G474" s="96" t="s">
        <v>172</v>
      </c>
      <c r="H474" s="87"/>
      <c r="I474" s="33"/>
      <c r="N474" s="25"/>
      <c r="O474" s="26"/>
      <c r="P474" s="26"/>
      <c r="Q474" s="26"/>
      <c r="R474" s="26"/>
      <c r="S474" s="26"/>
      <c r="T474" s="11"/>
    </row>
    <row r="475" spans="1:20">
      <c r="A475" s="4">
        <v>66</v>
      </c>
      <c r="B475" s="33" t="s">
        <v>165</v>
      </c>
      <c r="C475" s="86" t="e">
        <f t="shared" si="78"/>
        <v>#N/A</v>
      </c>
      <c r="D475" s="95"/>
      <c r="E475" s="98"/>
      <c r="F475" s="97"/>
      <c r="G475" s="96" t="s">
        <v>172</v>
      </c>
      <c r="H475" s="87"/>
      <c r="I475" s="33"/>
      <c r="N475" s="12"/>
      <c r="O475" s="13"/>
      <c r="P475" s="13"/>
      <c r="Q475" s="13"/>
      <c r="R475" s="13"/>
      <c r="S475" s="13"/>
      <c r="T475" s="11"/>
    </row>
    <row r="476" spans="1:20" ht="16.899999999999999" customHeight="1">
      <c r="A476" s="4">
        <v>67</v>
      </c>
      <c r="B476" s="33" t="s">
        <v>165</v>
      </c>
      <c r="C476" s="86" t="e">
        <f t="shared" si="78"/>
        <v>#N/A</v>
      </c>
      <c r="D476" s="95"/>
      <c r="E476" s="98"/>
      <c r="F476" s="97"/>
      <c r="G476" s="96" t="s">
        <v>172</v>
      </c>
      <c r="H476" s="87"/>
      <c r="I476" s="33"/>
      <c r="N476" s="35"/>
      <c r="O476" s="22"/>
      <c r="P476" s="22"/>
      <c r="Q476" s="21"/>
      <c r="R476" s="23"/>
      <c r="S476" s="21"/>
      <c r="T476" s="11"/>
    </row>
    <row r="477" spans="1:20">
      <c r="A477" s="4">
        <v>68</v>
      </c>
      <c r="B477" s="33" t="s">
        <v>165</v>
      </c>
      <c r="C477" s="86" t="e">
        <f t="shared" si="78"/>
        <v>#N/A</v>
      </c>
      <c r="D477" s="95"/>
      <c r="E477" s="98"/>
      <c r="F477" s="97"/>
      <c r="G477" s="96" t="s">
        <v>172</v>
      </c>
      <c r="H477" s="87"/>
      <c r="I477" s="33"/>
      <c r="N477" s="35"/>
      <c r="O477" s="22"/>
      <c r="P477" s="22"/>
      <c r="Q477" s="21"/>
      <c r="R477" s="23"/>
      <c r="S477" s="21"/>
      <c r="T477" s="11"/>
    </row>
    <row r="478" spans="1:20" ht="15.75" thickBot="1">
      <c r="A478" s="4">
        <v>69</v>
      </c>
      <c r="B478" s="33" t="s">
        <v>165</v>
      </c>
      <c r="C478" s="86" t="e">
        <f t="shared" si="78"/>
        <v>#N/A</v>
      </c>
      <c r="D478" s="95"/>
      <c r="E478" s="98"/>
      <c r="F478" s="97"/>
      <c r="G478" s="96" t="s">
        <v>172</v>
      </c>
      <c r="H478" s="87"/>
      <c r="I478" s="33"/>
      <c r="N478" s="25"/>
      <c r="O478" s="26"/>
      <c r="P478" s="26"/>
      <c r="Q478" s="26"/>
      <c r="R478" s="26"/>
      <c r="S478" s="26"/>
      <c r="T478" s="11"/>
    </row>
    <row r="479" spans="1:20">
      <c r="A479" s="4">
        <v>70</v>
      </c>
      <c r="B479" s="33" t="s">
        <v>165</v>
      </c>
      <c r="C479" s="86" t="e">
        <f t="shared" si="78"/>
        <v>#N/A</v>
      </c>
      <c r="D479" s="95"/>
      <c r="E479" s="98"/>
      <c r="F479" s="97"/>
      <c r="G479" s="96" t="s">
        <v>172</v>
      </c>
      <c r="H479" s="87"/>
      <c r="I479" s="33"/>
      <c r="N479" s="12"/>
      <c r="O479" s="13"/>
      <c r="P479" s="13"/>
      <c r="Q479" s="13"/>
      <c r="R479" s="13"/>
      <c r="S479" s="13"/>
      <c r="T479" s="11"/>
    </row>
    <row r="480" spans="1:20">
      <c r="A480" s="4">
        <v>71</v>
      </c>
      <c r="B480" s="33" t="s">
        <v>165</v>
      </c>
      <c r="C480" s="86" t="e">
        <f t="shared" si="78"/>
        <v>#N/A</v>
      </c>
      <c r="D480" s="95"/>
      <c r="E480" s="98"/>
      <c r="F480" s="97"/>
      <c r="G480" s="96" t="s">
        <v>172</v>
      </c>
      <c r="H480" s="87"/>
      <c r="I480" s="33"/>
      <c r="N480" s="35"/>
      <c r="O480" s="22"/>
      <c r="P480" s="22"/>
      <c r="Q480" s="21"/>
      <c r="R480" s="23"/>
      <c r="S480" s="21"/>
      <c r="T480" s="11"/>
    </row>
    <row r="481" spans="1:20">
      <c r="A481" s="4">
        <v>72</v>
      </c>
      <c r="B481" s="33" t="s">
        <v>165</v>
      </c>
      <c r="C481" s="86" t="e">
        <f t="shared" si="78"/>
        <v>#N/A</v>
      </c>
      <c r="D481" s="95"/>
      <c r="E481" s="98"/>
      <c r="F481" s="97"/>
      <c r="G481" s="96" t="s">
        <v>172</v>
      </c>
      <c r="H481" s="87"/>
      <c r="I481" s="33"/>
      <c r="N481" s="35"/>
      <c r="O481" s="22"/>
      <c r="P481" s="22"/>
      <c r="Q481" s="21"/>
      <c r="R481" s="23"/>
      <c r="S481" s="21"/>
      <c r="T481" s="11"/>
    </row>
    <row r="482" spans="1:20" ht="15.75" thickBot="1">
      <c r="A482" s="4">
        <v>73</v>
      </c>
      <c r="B482" s="33" t="s">
        <v>165</v>
      </c>
      <c r="C482" s="86" t="e">
        <f t="shared" si="78"/>
        <v>#N/A</v>
      </c>
      <c r="D482" s="95"/>
      <c r="E482" s="98"/>
      <c r="F482" s="97"/>
      <c r="G482" s="96" t="s">
        <v>172</v>
      </c>
      <c r="H482" s="87"/>
      <c r="I482" s="33"/>
      <c r="N482" s="25"/>
      <c r="O482" s="26"/>
      <c r="P482" s="26"/>
      <c r="Q482" s="26"/>
      <c r="R482" s="26"/>
      <c r="S482" s="26"/>
      <c r="T482" s="11"/>
    </row>
    <row r="483" spans="1:20">
      <c r="A483" s="4">
        <v>74</v>
      </c>
      <c r="B483" s="33" t="s">
        <v>165</v>
      </c>
      <c r="C483" s="86" t="e">
        <f t="shared" si="78"/>
        <v>#N/A</v>
      </c>
      <c r="D483" s="95"/>
      <c r="E483" s="98"/>
      <c r="F483" s="97"/>
      <c r="G483" s="96" t="s">
        <v>172</v>
      </c>
      <c r="H483" s="87"/>
      <c r="I483" s="33"/>
      <c r="N483" s="12"/>
      <c r="O483" s="13"/>
      <c r="P483" s="13"/>
      <c r="Q483" s="13"/>
      <c r="R483" s="13"/>
      <c r="S483" s="13"/>
      <c r="T483" s="11"/>
    </row>
    <row r="484" spans="1:20">
      <c r="A484" s="4">
        <v>75</v>
      </c>
      <c r="B484" s="33" t="s">
        <v>165</v>
      </c>
      <c r="C484" s="86" t="e">
        <f t="shared" si="78"/>
        <v>#N/A</v>
      </c>
      <c r="D484" s="95"/>
      <c r="E484" s="98"/>
      <c r="F484" s="97"/>
      <c r="G484" s="96" t="s">
        <v>172</v>
      </c>
      <c r="H484" s="87"/>
      <c r="I484" s="33"/>
      <c r="N484" s="35"/>
      <c r="O484" s="22"/>
      <c r="P484" s="22"/>
      <c r="Q484" s="21"/>
      <c r="R484" s="23"/>
      <c r="S484" s="21"/>
      <c r="T484" s="11"/>
    </row>
    <row r="485" spans="1:20">
      <c r="A485" s="4">
        <v>76</v>
      </c>
      <c r="B485" s="33" t="s">
        <v>165</v>
      </c>
      <c r="C485" s="86" t="e">
        <f t="shared" si="78"/>
        <v>#N/A</v>
      </c>
      <c r="D485" s="95"/>
      <c r="E485" s="98"/>
      <c r="F485" s="97"/>
      <c r="G485" s="96" t="s">
        <v>172</v>
      </c>
      <c r="H485" s="87"/>
      <c r="I485" s="33"/>
      <c r="N485" s="35"/>
      <c r="O485" s="22"/>
      <c r="P485" s="22"/>
      <c r="Q485" s="21"/>
      <c r="R485" s="23"/>
      <c r="S485" s="21"/>
      <c r="T485" s="11"/>
    </row>
    <row r="486" spans="1:20" ht="15.75" thickBot="1">
      <c r="A486" s="4">
        <v>77</v>
      </c>
      <c r="B486" s="33" t="s">
        <v>165</v>
      </c>
      <c r="C486" s="86" t="e">
        <f t="shared" si="78"/>
        <v>#N/A</v>
      </c>
      <c r="D486" s="95"/>
      <c r="E486" s="98"/>
      <c r="F486" s="97"/>
      <c r="G486" s="96" t="s">
        <v>172</v>
      </c>
      <c r="H486" s="87"/>
      <c r="I486" s="33"/>
      <c r="N486" s="25"/>
      <c r="O486" s="26"/>
      <c r="P486" s="26"/>
      <c r="Q486" s="26"/>
      <c r="R486" s="26"/>
      <c r="S486" s="26"/>
      <c r="T486" s="11"/>
    </row>
    <row r="487" spans="1:20">
      <c r="A487" s="4">
        <v>78</v>
      </c>
      <c r="B487" s="33" t="s">
        <v>165</v>
      </c>
      <c r="C487" s="86" t="e">
        <f t="shared" si="78"/>
        <v>#N/A</v>
      </c>
      <c r="D487" s="95"/>
      <c r="E487" s="98"/>
      <c r="F487" s="97"/>
      <c r="G487" s="96" t="s">
        <v>172</v>
      </c>
      <c r="H487" s="87"/>
      <c r="I487" s="33"/>
      <c r="N487" s="12"/>
      <c r="O487" s="13"/>
      <c r="P487" s="13"/>
      <c r="Q487" s="13"/>
      <c r="R487" s="13"/>
      <c r="S487" s="13"/>
      <c r="T487" s="11"/>
    </row>
    <row r="488" spans="1:20">
      <c r="A488" s="4">
        <v>79</v>
      </c>
      <c r="B488" s="33" t="s">
        <v>165</v>
      </c>
      <c r="C488" s="86" t="e">
        <f t="shared" si="78"/>
        <v>#N/A</v>
      </c>
      <c r="D488" s="95"/>
      <c r="E488" s="98"/>
      <c r="F488" s="97"/>
      <c r="G488" s="96" t="s">
        <v>172</v>
      </c>
      <c r="H488" s="87"/>
      <c r="I488" s="33"/>
      <c r="N488" s="35"/>
      <c r="O488" s="22"/>
      <c r="P488" s="22"/>
      <c r="Q488" s="21"/>
      <c r="R488" s="23"/>
      <c r="S488" s="21"/>
      <c r="T488" s="11"/>
    </row>
    <row r="489" spans="1:20">
      <c r="A489" s="4">
        <v>80</v>
      </c>
      <c r="B489" s="33" t="s">
        <v>165</v>
      </c>
      <c r="C489" s="86" t="e">
        <f t="shared" si="78"/>
        <v>#N/A</v>
      </c>
      <c r="D489" s="95"/>
      <c r="E489" s="98"/>
      <c r="F489" s="97"/>
      <c r="G489" s="96" t="s">
        <v>172</v>
      </c>
      <c r="H489" s="87"/>
      <c r="I489" s="33"/>
      <c r="N489" s="35"/>
      <c r="O489" s="22"/>
      <c r="P489" s="22"/>
      <c r="Q489" s="21"/>
      <c r="R489" s="23"/>
      <c r="S489" s="21"/>
      <c r="T489" s="11"/>
    </row>
    <row r="490" spans="1:20" ht="15.75" thickBot="1">
      <c r="A490" s="4">
        <v>81</v>
      </c>
      <c r="B490" s="33" t="s">
        <v>165</v>
      </c>
      <c r="C490" s="86" t="e">
        <f t="shared" si="78"/>
        <v>#N/A</v>
      </c>
      <c r="D490" s="95"/>
      <c r="E490" s="98"/>
      <c r="F490" s="97"/>
      <c r="G490" s="96" t="s">
        <v>172</v>
      </c>
      <c r="H490" s="87"/>
      <c r="I490" s="33"/>
      <c r="N490" s="25"/>
      <c r="O490" s="26"/>
      <c r="P490" s="26"/>
      <c r="Q490" s="26"/>
      <c r="R490" s="26"/>
      <c r="S490" s="26"/>
      <c r="T490" s="11"/>
    </row>
    <row r="491" spans="1:20">
      <c r="A491" s="4">
        <v>82</v>
      </c>
      <c r="B491" s="33" t="s">
        <v>165</v>
      </c>
      <c r="C491" s="86" t="e">
        <f t="shared" si="78"/>
        <v>#N/A</v>
      </c>
      <c r="D491" s="95"/>
      <c r="E491" s="98"/>
      <c r="F491" s="97"/>
      <c r="G491" s="96" t="s">
        <v>172</v>
      </c>
      <c r="H491" s="87"/>
      <c r="I491" s="33"/>
      <c r="N491" s="12"/>
      <c r="O491" s="13"/>
      <c r="P491" s="13"/>
      <c r="Q491" s="13"/>
      <c r="R491" s="13"/>
      <c r="S491" s="13"/>
      <c r="T491" s="11"/>
    </row>
    <row r="492" spans="1:20">
      <c r="A492" s="4">
        <v>83</v>
      </c>
      <c r="B492" s="33" t="s">
        <v>165</v>
      </c>
      <c r="C492" s="86" t="e">
        <f t="shared" si="78"/>
        <v>#N/A</v>
      </c>
      <c r="D492" s="95"/>
      <c r="E492" s="96"/>
      <c r="F492" s="97"/>
      <c r="G492" s="96" t="s">
        <v>172</v>
      </c>
      <c r="H492" s="87"/>
      <c r="I492" s="33"/>
      <c r="N492" s="35"/>
      <c r="O492" s="22"/>
      <c r="P492" s="22"/>
      <c r="Q492" s="21"/>
      <c r="R492" s="23"/>
      <c r="S492" s="21"/>
      <c r="T492" s="11"/>
    </row>
    <row r="493" spans="1:20">
      <c r="A493" s="4">
        <v>84</v>
      </c>
      <c r="B493" s="33" t="s">
        <v>165</v>
      </c>
      <c r="C493" s="86" t="e">
        <f t="shared" si="78"/>
        <v>#N/A</v>
      </c>
      <c r="D493" s="95"/>
      <c r="E493" s="96"/>
      <c r="F493" s="97"/>
      <c r="G493" s="96" t="s">
        <v>172</v>
      </c>
      <c r="H493" s="87"/>
      <c r="I493" s="33"/>
      <c r="N493" s="35"/>
      <c r="O493" s="22"/>
      <c r="P493" s="22"/>
      <c r="Q493" s="21"/>
      <c r="R493" s="23"/>
      <c r="S493" s="21"/>
      <c r="T493" s="11"/>
    </row>
    <row r="494" spans="1:20" ht="15.75" thickBot="1">
      <c r="A494" s="4">
        <v>85</v>
      </c>
      <c r="B494" s="33" t="s">
        <v>165</v>
      </c>
      <c r="C494" s="86" t="e">
        <f t="shared" si="78"/>
        <v>#N/A</v>
      </c>
      <c r="D494" s="95"/>
      <c r="E494" s="96"/>
      <c r="F494" s="97"/>
      <c r="G494" s="96" t="s">
        <v>172</v>
      </c>
      <c r="H494" s="87"/>
      <c r="I494" s="33"/>
      <c r="N494" s="25"/>
      <c r="O494" s="26"/>
      <c r="P494" s="26"/>
      <c r="Q494" s="26"/>
      <c r="R494" s="26"/>
      <c r="S494" s="26"/>
      <c r="T494" s="11"/>
    </row>
    <row r="495" spans="1:20" ht="17.850000000000001" customHeight="1" thickBot="1">
      <c r="A495" s="4">
        <v>86</v>
      </c>
      <c r="B495" s="33" t="s">
        <v>165</v>
      </c>
      <c r="C495" s="86" t="e">
        <f t="shared" si="78"/>
        <v>#N/A</v>
      </c>
      <c r="D495" s="95"/>
      <c r="E495" s="96"/>
      <c r="F495" s="97"/>
      <c r="G495" s="96" t="s">
        <v>172</v>
      </c>
      <c r="H495" s="87"/>
      <c r="I495" s="33"/>
      <c r="N495" s="36"/>
      <c r="O495" s="30"/>
      <c r="P495" s="30"/>
      <c r="Q495" s="29"/>
      <c r="R495" s="31"/>
      <c r="S495" s="29"/>
      <c r="T495" s="11"/>
    </row>
    <row r="496" spans="1:20">
      <c r="A496" s="4">
        <v>87</v>
      </c>
      <c r="B496" s="33" t="s">
        <v>165</v>
      </c>
      <c r="C496" s="86" t="e">
        <f t="shared" si="78"/>
        <v>#N/A</v>
      </c>
      <c r="D496" s="95"/>
      <c r="E496" s="96"/>
      <c r="F496" s="97"/>
      <c r="G496" s="96" t="s">
        <v>172</v>
      </c>
      <c r="H496" s="87"/>
      <c r="I496" s="33"/>
      <c r="N496" s="36"/>
      <c r="O496" s="30"/>
      <c r="P496" s="30"/>
      <c r="Q496" s="29"/>
      <c r="R496" s="31"/>
      <c r="S496" s="29"/>
      <c r="T496" s="11"/>
    </row>
    <row r="497" spans="1:9">
      <c r="A497" s="4">
        <v>88</v>
      </c>
      <c r="B497" s="33" t="s">
        <v>165</v>
      </c>
      <c r="C497" s="86" t="e">
        <f t="shared" ref="C497:C511" si="79">VLOOKUP(I497,$N$2:$O$7,2)</f>
        <v>#N/A</v>
      </c>
      <c r="D497" s="95"/>
      <c r="E497" s="96"/>
      <c r="F497" s="97"/>
      <c r="G497" s="96" t="s">
        <v>172</v>
      </c>
      <c r="H497" s="87"/>
      <c r="I497" s="33"/>
    </row>
    <row r="498" spans="1:9">
      <c r="A498" s="4">
        <v>89</v>
      </c>
      <c r="B498" s="33" t="s">
        <v>165</v>
      </c>
      <c r="C498" s="86" t="e">
        <f t="shared" si="79"/>
        <v>#N/A</v>
      </c>
      <c r="D498" s="95"/>
      <c r="E498" s="96"/>
      <c r="F498" s="97"/>
      <c r="G498" s="96" t="s">
        <v>172</v>
      </c>
      <c r="H498" s="87"/>
      <c r="I498" s="33"/>
    </row>
    <row r="499" spans="1:9">
      <c r="A499" s="4">
        <v>90</v>
      </c>
      <c r="B499" s="33" t="s">
        <v>165</v>
      </c>
      <c r="C499" s="86" t="e">
        <f t="shared" si="79"/>
        <v>#N/A</v>
      </c>
      <c r="D499" s="95"/>
      <c r="E499" s="96"/>
      <c r="F499" s="97"/>
      <c r="G499" s="96" t="s">
        <v>172</v>
      </c>
      <c r="H499" s="87"/>
      <c r="I499" s="33"/>
    </row>
    <row r="500" spans="1:9">
      <c r="A500" s="4">
        <v>91</v>
      </c>
      <c r="B500" s="33" t="s">
        <v>165</v>
      </c>
      <c r="C500" s="86" t="e">
        <f t="shared" si="79"/>
        <v>#N/A</v>
      </c>
      <c r="D500" s="95"/>
      <c r="E500" s="96"/>
      <c r="F500" s="97"/>
      <c r="G500" s="96" t="s">
        <v>172</v>
      </c>
      <c r="H500" s="87"/>
      <c r="I500" s="33"/>
    </row>
    <row r="501" spans="1:9">
      <c r="A501" s="4">
        <v>92</v>
      </c>
      <c r="B501" s="33" t="s">
        <v>165</v>
      </c>
      <c r="C501" s="86" t="e">
        <f t="shared" si="79"/>
        <v>#N/A</v>
      </c>
      <c r="D501" s="95"/>
      <c r="E501" s="96"/>
      <c r="F501" s="97"/>
      <c r="G501" s="96" t="s">
        <v>172</v>
      </c>
      <c r="H501" s="87"/>
      <c r="I501" s="33"/>
    </row>
    <row r="502" spans="1:9">
      <c r="A502" s="4">
        <v>93</v>
      </c>
      <c r="B502" s="33" t="s">
        <v>165</v>
      </c>
      <c r="C502" s="86" t="e">
        <f t="shared" si="79"/>
        <v>#N/A</v>
      </c>
      <c r="D502" s="95"/>
      <c r="E502" s="96"/>
      <c r="F502" s="97"/>
      <c r="G502" s="96" t="s">
        <v>172</v>
      </c>
      <c r="H502" s="87"/>
      <c r="I502" s="33"/>
    </row>
    <row r="503" spans="1:9">
      <c r="A503" s="4">
        <v>94</v>
      </c>
      <c r="B503" s="33" t="s">
        <v>165</v>
      </c>
      <c r="C503" s="86" t="e">
        <f t="shared" si="79"/>
        <v>#N/A</v>
      </c>
      <c r="D503" s="95"/>
      <c r="E503" s="96"/>
      <c r="F503" s="97"/>
      <c r="G503" s="96" t="s">
        <v>172</v>
      </c>
      <c r="H503" s="87"/>
      <c r="I503" s="33"/>
    </row>
    <row r="504" spans="1:9">
      <c r="A504" s="4">
        <v>95</v>
      </c>
      <c r="B504" s="33" t="s">
        <v>165</v>
      </c>
      <c r="C504" s="86" t="e">
        <f t="shared" si="79"/>
        <v>#N/A</v>
      </c>
      <c r="D504" s="95"/>
      <c r="E504" s="96"/>
      <c r="F504" s="97"/>
      <c r="G504" s="96" t="s">
        <v>172</v>
      </c>
      <c r="H504" s="87"/>
      <c r="I504" s="33"/>
    </row>
    <row r="505" spans="1:9">
      <c r="A505" s="4">
        <v>96</v>
      </c>
      <c r="B505" s="33" t="s">
        <v>165</v>
      </c>
      <c r="C505" s="86" t="e">
        <f t="shared" si="79"/>
        <v>#N/A</v>
      </c>
      <c r="D505" s="95"/>
      <c r="E505" s="96"/>
      <c r="F505" s="97"/>
      <c r="G505" s="96" t="s">
        <v>172</v>
      </c>
      <c r="H505" s="87"/>
      <c r="I505" s="33"/>
    </row>
    <row r="506" spans="1:9">
      <c r="A506" s="4">
        <v>97</v>
      </c>
      <c r="B506" s="33" t="s">
        <v>165</v>
      </c>
      <c r="C506" s="86" t="e">
        <f t="shared" si="79"/>
        <v>#N/A</v>
      </c>
      <c r="D506" s="95"/>
      <c r="E506" s="96"/>
      <c r="F506" s="97"/>
      <c r="G506" s="96" t="s">
        <v>172</v>
      </c>
      <c r="H506" s="87"/>
      <c r="I506" s="33"/>
    </row>
    <row r="507" spans="1:9">
      <c r="A507" s="4">
        <v>98</v>
      </c>
      <c r="B507" s="33" t="s">
        <v>165</v>
      </c>
      <c r="C507" s="86" t="e">
        <f t="shared" si="79"/>
        <v>#N/A</v>
      </c>
      <c r="D507" s="95"/>
      <c r="E507" s="96"/>
      <c r="F507" s="97"/>
      <c r="G507" s="96" t="s">
        <v>172</v>
      </c>
      <c r="H507" s="87"/>
      <c r="I507" s="33"/>
    </row>
    <row r="508" spans="1:9">
      <c r="A508" s="4">
        <v>99</v>
      </c>
      <c r="B508" s="32" t="s">
        <v>165</v>
      </c>
      <c r="C508" s="86" t="e">
        <f t="shared" si="79"/>
        <v>#N/A</v>
      </c>
      <c r="D508" s="68"/>
      <c r="E508" s="68"/>
      <c r="F508" s="68"/>
      <c r="G508" s="91" t="s">
        <v>182</v>
      </c>
      <c r="H508" s="87"/>
      <c r="I508" s="33"/>
    </row>
    <row r="509" spans="1:9">
      <c r="A509" s="4">
        <v>100</v>
      </c>
      <c r="B509" s="32" t="s">
        <v>165</v>
      </c>
      <c r="C509" s="86" t="e">
        <f t="shared" si="79"/>
        <v>#N/A</v>
      </c>
      <c r="D509" s="68"/>
      <c r="E509" s="68"/>
      <c r="F509" s="68"/>
      <c r="G509" s="91" t="s">
        <v>182</v>
      </c>
      <c r="H509" s="87"/>
      <c r="I509" s="33"/>
    </row>
    <row r="510" spans="1:9">
      <c r="A510" s="4">
        <v>101</v>
      </c>
      <c r="B510" s="32" t="s">
        <v>165</v>
      </c>
      <c r="C510" s="86" t="e">
        <f t="shared" si="79"/>
        <v>#N/A</v>
      </c>
      <c r="D510" s="68"/>
      <c r="E510" s="68"/>
      <c r="F510" s="68"/>
      <c r="G510" s="91" t="s">
        <v>182</v>
      </c>
      <c r="H510" s="87"/>
      <c r="I510" s="33"/>
    </row>
    <row r="511" spans="1:9">
      <c r="A511" s="4">
        <v>102</v>
      </c>
      <c r="B511" s="32" t="s">
        <v>165</v>
      </c>
      <c r="C511" s="86" t="e">
        <f t="shared" si="79"/>
        <v>#N/A</v>
      </c>
      <c r="D511" s="68"/>
      <c r="E511" s="68"/>
      <c r="F511" s="68"/>
      <c r="G511" s="91" t="s">
        <v>182</v>
      </c>
      <c r="H511" s="87"/>
      <c r="I511" s="33"/>
    </row>
    <row r="512" spans="1:9">
      <c r="A512" s="4">
        <v>103</v>
      </c>
      <c r="B512" s="32" t="s">
        <v>165</v>
      </c>
      <c r="D512" s="68"/>
      <c r="E512" s="68"/>
      <c r="F512" s="68"/>
      <c r="G512" s="91" t="s">
        <v>182</v>
      </c>
    </row>
    <row r="513" spans="1:7">
      <c r="A513" s="4">
        <v>104</v>
      </c>
      <c r="B513" s="32" t="s">
        <v>165</v>
      </c>
      <c r="D513" s="68"/>
      <c r="E513" s="68"/>
      <c r="F513" s="68"/>
      <c r="G513" s="91" t="s">
        <v>182</v>
      </c>
    </row>
    <row r="514" spans="1:7">
      <c r="A514" s="4">
        <v>105</v>
      </c>
      <c r="B514" s="32" t="s">
        <v>165</v>
      </c>
      <c r="D514" s="68"/>
      <c r="E514" s="68"/>
      <c r="F514" s="68"/>
      <c r="G514" s="91" t="s">
        <v>182</v>
      </c>
    </row>
    <row r="515" spans="1:7">
      <c r="A515" s="4">
        <v>106</v>
      </c>
      <c r="B515" s="32" t="s">
        <v>165</v>
      </c>
      <c r="D515" s="68"/>
      <c r="E515" s="68"/>
      <c r="F515" s="68"/>
      <c r="G515" s="91" t="s">
        <v>182</v>
      </c>
    </row>
    <row r="516" spans="1:7">
      <c r="A516" s="4">
        <v>107</v>
      </c>
      <c r="B516" s="32" t="s">
        <v>165</v>
      </c>
      <c r="D516" s="68"/>
      <c r="E516" s="68"/>
      <c r="F516" s="68"/>
      <c r="G516" s="91" t="s">
        <v>182</v>
      </c>
    </row>
    <row r="517" spans="1:7">
      <c r="A517" s="4">
        <v>108</v>
      </c>
      <c r="B517" s="33" t="s">
        <v>168</v>
      </c>
      <c r="C517" s="86"/>
      <c r="D517" s="68"/>
      <c r="E517" s="68"/>
      <c r="F517" s="68"/>
      <c r="G517" s="91" t="s">
        <v>182</v>
      </c>
    </row>
    <row r="518" spans="1:7">
      <c r="A518" s="4">
        <v>109</v>
      </c>
      <c r="B518" s="33" t="s">
        <v>168</v>
      </c>
      <c r="C518" s="86"/>
      <c r="D518" s="68"/>
      <c r="E518" s="68"/>
      <c r="F518" s="68"/>
      <c r="G518" s="91" t="s">
        <v>182</v>
      </c>
    </row>
    <row r="519" spans="1:7">
      <c r="A519" s="4">
        <v>110</v>
      </c>
      <c r="B519" s="33" t="s">
        <v>168</v>
      </c>
      <c r="C519" s="86"/>
      <c r="D519" s="68"/>
      <c r="E519" s="68"/>
      <c r="F519" s="68"/>
      <c r="G519" s="91" t="s">
        <v>182</v>
      </c>
    </row>
    <row r="520" spans="1:7">
      <c r="A520" s="4">
        <v>111</v>
      </c>
      <c r="B520" s="33" t="s">
        <v>168</v>
      </c>
      <c r="C520" s="86"/>
      <c r="D520" s="68"/>
      <c r="E520" s="68"/>
      <c r="F520" s="68"/>
      <c r="G520" s="91" t="s">
        <v>182</v>
      </c>
    </row>
    <row r="521" spans="1:7">
      <c r="A521" s="4">
        <v>112</v>
      </c>
      <c r="B521" s="33" t="s">
        <v>168</v>
      </c>
      <c r="C521" s="86"/>
      <c r="D521" s="68"/>
      <c r="E521" s="68"/>
      <c r="F521" s="68"/>
      <c r="G521" s="91" t="s">
        <v>182</v>
      </c>
    </row>
    <row r="522" spans="1:7">
      <c r="A522" s="4">
        <v>113</v>
      </c>
      <c r="B522" s="33" t="s">
        <v>168</v>
      </c>
      <c r="C522" s="86"/>
      <c r="D522" s="68"/>
      <c r="E522" s="68"/>
      <c r="F522" s="68"/>
      <c r="G522" s="91" t="s">
        <v>182</v>
      </c>
    </row>
    <row r="523" spans="1:7">
      <c r="A523" s="4">
        <v>114</v>
      </c>
      <c r="B523" s="33" t="s">
        <v>168</v>
      </c>
      <c r="C523" s="86"/>
      <c r="D523" s="68"/>
      <c r="E523" s="68"/>
      <c r="F523" s="68"/>
      <c r="G523" s="91" t="s">
        <v>182</v>
      </c>
    </row>
    <row r="524" spans="1:7">
      <c r="A524" s="4">
        <v>115</v>
      </c>
      <c r="B524" s="32" t="s">
        <v>168</v>
      </c>
      <c r="C524" s="86"/>
      <c r="D524" s="68"/>
      <c r="E524" s="68"/>
      <c r="F524" s="68"/>
      <c r="G524" s="91" t="s">
        <v>182</v>
      </c>
    </row>
    <row r="525" spans="1:7">
      <c r="A525" s="4">
        <v>116</v>
      </c>
      <c r="B525" s="33" t="s">
        <v>165</v>
      </c>
      <c r="C525" s="86"/>
      <c r="D525" s="68"/>
      <c r="E525" s="68"/>
      <c r="F525" s="68"/>
      <c r="G525" s="91" t="s">
        <v>182</v>
      </c>
    </row>
    <row r="526" spans="1:7">
      <c r="A526" s="4">
        <v>117</v>
      </c>
      <c r="B526" s="33" t="s">
        <v>165</v>
      </c>
      <c r="C526" s="86"/>
      <c r="D526" s="68"/>
      <c r="E526" s="68"/>
      <c r="F526" s="68"/>
      <c r="G526" s="91" t="s">
        <v>182</v>
      </c>
    </row>
    <row r="527" spans="1:7">
      <c r="A527" s="4">
        <v>118</v>
      </c>
      <c r="B527" s="33" t="s">
        <v>165</v>
      </c>
      <c r="C527" s="86"/>
      <c r="D527" s="68"/>
      <c r="E527" s="68"/>
      <c r="F527" s="68"/>
      <c r="G527" s="91" t="s">
        <v>182</v>
      </c>
    </row>
    <row r="528" spans="1:7">
      <c r="A528" s="4">
        <v>119</v>
      </c>
      <c r="B528" s="33" t="s">
        <v>165</v>
      </c>
      <c r="C528" s="86"/>
      <c r="D528" s="68"/>
      <c r="E528" s="68"/>
      <c r="F528" s="68"/>
      <c r="G528" s="91" t="s">
        <v>182</v>
      </c>
    </row>
    <row r="529" spans="1:7">
      <c r="A529" s="4">
        <v>120</v>
      </c>
      <c r="B529" s="33" t="s">
        <v>165</v>
      </c>
      <c r="C529" s="86"/>
      <c r="D529" s="68"/>
      <c r="E529" s="68"/>
      <c r="F529" s="68"/>
      <c r="G529" s="91" t="s">
        <v>182</v>
      </c>
    </row>
    <row r="530" spans="1:7">
      <c r="A530" s="4">
        <v>121</v>
      </c>
      <c r="B530" s="33" t="s">
        <v>165</v>
      </c>
      <c r="C530" s="86"/>
      <c r="D530" s="68"/>
      <c r="E530" s="68"/>
      <c r="F530" s="68"/>
      <c r="G530" s="91" t="s">
        <v>182</v>
      </c>
    </row>
    <row r="531" spans="1:7">
      <c r="A531" s="4">
        <v>122</v>
      </c>
      <c r="B531" s="33" t="s">
        <v>165</v>
      </c>
      <c r="C531" s="86"/>
      <c r="D531" s="68"/>
      <c r="E531" s="68"/>
      <c r="F531" s="68"/>
      <c r="G531" s="91" t="s">
        <v>182</v>
      </c>
    </row>
    <row r="532" spans="1:7">
      <c r="A532" s="4">
        <v>123</v>
      </c>
      <c r="B532" s="33" t="s">
        <v>165</v>
      </c>
      <c r="C532" s="86"/>
      <c r="D532" s="68"/>
      <c r="E532" s="68"/>
      <c r="F532" s="68"/>
      <c r="G532" s="91" t="s">
        <v>182</v>
      </c>
    </row>
    <row r="533" spans="1:7">
      <c r="A533" s="4">
        <v>124</v>
      </c>
      <c r="B533" s="33" t="s">
        <v>165</v>
      </c>
      <c r="C533" s="86"/>
      <c r="D533" s="92"/>
      <c r="E533" s="93"/>
      <c r="F533" s="92"/>
      <c r="G533" s="94" t="s">
        <v>167</v>
      </c>
    </row>
    <row r="534" spans="1:7">
      <c r="A534" s="4">
        <v>125</v>
      </c>
      <c r="B534" s="33" t="s">
        <v>165</v>
      </c>
      <c r="C534" s="86"/>
      <c r="D534" s="92"/>
      <c r="E534" s="93"/>
      <c r="F534" s="92"/>
      <c r="G534" s="94" t="s">
        <v>167</v>
      </c>
    </row>
    <row r="535" spans="1:7">
      <c r="A535" s="4">
        <v>126</v>
      </c>
      <c r="B535" s="33" t="s">
        <v>165</v>
      </c>
      <c r="C535" s="86"/>
      <c r="D535" s="92"/>
      <c r="E535" s="93"/>
      <c r="F535" s="92"/>
      <c r="G535" s="94" t="s">
        <v>167</v>
      </c>
    </row>
    <row r="536" spans="1:7">
      <c r="A536" s="4">
        <v>127</v>
      </c>
      <c r="B536" s="33" t="s">
        <v>165</v>
      </c>
      <c r="C536" s="86"/>
      <c r="D536" s="92"/>
      <c r="E536" s="93"/>
      <c r="F536" s="92"/>
      <c r="G536" s="94" t="s">
        <v>167</v>
      </c>
    </row>
    <row r="537" spans="1:7">
      <c r="A537" s="4">
        <v>128</v>
      </c>
      <c r="B537" s="33" t="s">
        <v>165</v>
      </c>
      <c r="C537" s="86"/>
      <c r="D537" s="92"/>
      <c r="E537" s="93"/>
      <c r="F537" s="92"/>
      <c r="G537" s="94" t="s">
        <v>167</v>
      </c>
    </row>
    <row r="538" spans="1:7">
      <c r="A538" s="4">
        <v>129</v>
      </c>
      <c r="B538" s="33" t="s">
        <v>165</v>
      </c>
      <c r="C538" s="86"/>
      <c r="D538" s="92"/>
      <c r="E538" s="93"/>
      <c r="F538" s="92"/>
      <c r="G538" s="94" t="s">
        <v>167</v>
      </c>
    </row>
    <row r="539" spans="1:7">
      <c r="A539" s="4">
        <v>130</v>
      </c>
      <c r="B539" s="33" t="s">
        <v>165</v>
      </c>
      <c r="C539" s="86"/>
      <c r="D539" s="92"/>
      <c r="E539" s="93"/>
      <c r="F539" s="92"/>
      <c r="G539" s="94" t="s">
        <v>167</v>
      </c>
    </row>
    <row r="540" spans="1:7">
      <c r="A540" s="4">
        <v>131</v>
      </c>
      <c r="B540" s="33" t="s">
        <v>165</v>
      </c>
      <c r="C540" s="86"/>
      <c r="D540" s="92"/>
      <c r="E540" s="93"/>
      <c r="F540" s="92"/>
      <c r="G540" s="94" t="s">
        <v>167</v>
      </c>
    </row>
    <row r="541" spans="1:7">
      <c r="A541" s="4">
        <v>132</v>
      </c>
      <c r="B541" s="32" t="s">
        <v>165</v>
      </c>
      <c r="C541" s="86"/>
      <c r="D541" s="92"/>
      <c r="E541" s="94"/>
      <c r="F541" s="92"/>
      <c r="G541" s="94" t="s">
        <v>167</v>
      </c>
    </row>
    <row r="542" spans="1:7">
      <c r="A542" s="4">
        <v>133</v>
      </c>
      <c r="B542" s="32" t="s">
        <v>165</v>
      </c>
      <c r="C542" s="86"/>
      <c r="D542" s="92"/>
      <c r="E542" s="94"/>
      <c r="F542" s="92"/>
      <c r="G542" s="94" t="s">
        <v>167</v>
      </c>
    </row>
    <row r="543" spans="1:7">
      <c r="A543" s="4">
        <v>134</v>
      </c>
      <c r="B543" s="32" t="s">
        <v>165</v>
      </c>
      <c r="C543" s="86"/>
      <c r="D543" s="92"/>
      <c r="E543" s="94"/>
      <c r="F543" s="92"/>
      <c r="G543" s="94" t="s">
        <v>167</v>
      </c>
    </row>
    <row r="544" spans="1:7">
      <c r="A544" s="4">
        <v>135</v>
      </c>
      <c r="B544" s="32" t="s">
        <v>165</v>
      </c>
      <c r="C544" s="86"/>
      <c r="D544" s="92"/>
      <c r="E544" s="94"/>
      <c r="F544" s="92"/>
      <c r="G544" s="94" t="s">
        <v>167</v>
      </c>
    </row>
    <row r="545" spans="1:7">
      <c r="A545" s="4">
        <v>136</v>
      </c>
      <c r="B545" s="32" t="s">
        <v>168</v>
      </c>
      <c r="C545" s="86"/>
      <c r="D545" s="92"/>
      <c r="E545" s="94"/>
      <c r="F545" s="92"/>
      <c r="G545" s="94" t="s">
        <v>167</v>
      </c>
    </row>
    <row r="546" spans="1:7">
      <c r="A546" s="4">
        <v>137</v>
      </c>
      <c r="B546" s="32" t="s">
        <v>168</v>
      </c>
      <c r="C546" s="86"/>
      <c r="D546" s="92"/>
      <c r="E546" s="94"/>
      <c r="F546" s="92"/>
      <c r="G546" s="94" t="s">
        <v>167</v>
      </c>
    </row>
    <row r="547" spans="1:7">
      <c r="A547" s="4">
        <v>138</v>
      </c>
      <c r="B547" s="32" t="s">
        <v>168</v>
      </c>
      <c r="C547" s="86"/>
      <c r="D547" s="92"/>
      <c r="E547" s="94"/>
      <c r="F547" s="92"/>
      <c r="G547" s="94" t="s">
        <v>167</v>
      </c>
    </row>
    <row r="548" spans="1:7">
      <c r="A548" s="4">
        <v>139</v>
      </c>
      <c r="B548" s="32" t="s">
        <v>168</v>
      </c>
      <c r="C548" s="86"/>
      <c r="D548" s="92"/>
      <c r="E548" s="94"/>
      <c r="F548" s="92"/>
      <c r="G548" s="94" t="s">
        <v>167</v>
      </c>
    </row>
    <row r="549" spans="1:7">
      <c r="A549" s="4">
        <v>140</v>
      </c>
      <c r="B549" s="32" t="s">
        <v>168</v>
      </c>
      <c r="C549" s="86"/>
      <c r="D549" s="92"/>
      <c r="E549" s="94"/>
      <c r="F549" s="92"/>
      <c r="G549" s="94" t="s">
        <v>167</v>
      </c>
    </row>
    <row r="550" spans="1:7">
      <c r="A550" s="4">
        <v>141</v>
      </c>
      <c r="B550" s="32" t="s">
        <v>168</v>
      </c>
      <c r="C550" s="86"/>
      <c r="D550" s="92"/>
      <c r="E550" s="94"/>
      <c r="F550" s="92"/>
      <c r="G550" s="94" t="s">
        <v>167</v>
      </c>
    </row>
    <row r="551" spans="1:7">
      <c r="A551" s="4">
        <v>142</v>
      </c>
      <c r="B551" s="32" t="s">
        <v>168</v>
      </c>
      <c r="C551" s="86"/>
      <c r="D551" s="92"/>
      <c r="E551" s="94"/>
      <c r="F551" s="92"/>
      <c r="G551" s="94" t="s">
        <v>167</v>
      </c>
    </row>
    <row r="552" spans="1:7">
      <c r="A552" s="4">
        <v>143</v>
      </c>
      <c r="B552" s="32" t="s">
        <v>168</v>
      </c>
      <c r="C552" s="86"/>
      <c r="D552" s="92"/>
      <c r="E552" s="94"/>
      <c r="F552" s="92"/>
      <c r="G552" s="94" t="s">
        <v>167</v>
      </c>
    </row>
    <row r="553" spans="1:7">
      <c r="A553" s="4">
        <v>144</v>
      </c>
      <c r="B553" s="32" t="s">
        <v>168</v>
      </c>
      <c r="C553" s="86"/>
      <c r="D553" s="92"/>
      <c r="E553" s="94"/>
      <c r="F553" s="92"/>
      <c r="G553" s="94" t="s">
        <v>167</v>
      </c>
    </row>
    <row r="554" spans="1:7">
      <c r="A554" s="4">
        <v>145</v>
      </c>
      <c r="B554" s="32" t="s">
        <v>168</v>
      </c>
      <c r="C554" s="86"/>
      <c r="D554" s="92"/>
      <c r="E554" s="94"/>
      <c r="F554" s="92"/>
      <c r="G554" s="94" t="s">
        <v>167</v>
      </c>
    </row>
    <row r="555" spans="1:7">
      <c r="A555" s="4">
        <v>146</v>
      </c>
      <c r="B555" s="32" t="s">
        <v>168</v>
      </c>
      <c r="C555" s="86"/>
      <c r="D555" s="92"/>
      <c r="E555" s="94"/>
      <c r="F555" s="92"/>
      <c r="G555" s="94" t="s">
        <v>167</v>
      </c>
    </row>
    <row r="556" spans="1:7">
      <c r="A556" s="4">
        <v>147</v>
      </c>
      <c r="B556" s="32" t="s">
        <v>168</v>
      </c>
      <c r="C556" s="32"/>
      <c r="D556" s="99"/>
      <c r="E556" s="99"/>
      <c r="F556" s="99"/>
      <c r="G556" s="99" t="s">
        <v>183</v>
      </c>
    </row>
    <row r="557" spans="1:7">
      <c r="A557" s="4">
        <v>148</v>
      </c>
      <c r="B557" s="32" t="s">
        <v>168</v>
      </c>
      <c r="C557" s="32"/>
      <c r="D557" s="100"/>
      <c r="E557" s="100"/>
      <c r="F557" s="100"/>
      <c r="G557" s="99" t="s">
        <v>183</v>
      </c>
    </row>
    <row r="558" spans="1:7">
      <c r="A558" s="4">
        <v>149</v>
      </c>
      <c r="B558" s="32" t="s">
        <v>168</v>
      </c>
      <c r="C558" s="32"/>
      <c r="D558" s="100"/>
      <c r="E558" s="100"/>
      <c r="F558" s="100"/>
      <c r="G558" s="99" t="s">
        <v>183</v>
      </c>
    </row>
    <row r="559" spans="1:7">
      <c r="A559" s="4">
        <v>150</v>
      </c>
      <c r="B559" s="32" t="s">
        <v>168</v>
      </c>
      <c r="C559" s="32"/>
      <c r="D559" s="100"/>
      <c r="E559" s="100"/>
      <c r="F559" s="100"/>
      <c r="G559" s="99" t="s">
        <v>183</v>
      </c>
    </row>
    <row r="560" spans="1:7">
      <c r="A560" s="4">
        <v>151</v>
      </c>
      <c r="B560" s="32" t="s">
        <v>168</v>
      </c>
      <c r="C560" s="32"/>
      <c r="D560" s="100"/>
      <c r="E560" s="100"/>
      <c r="F560" s="100"/>
      <c r="G560" s="99" t="s">
        <v>183</v>
      </c>
    </row>
    <row r="561" spans="1:7">
      <c r="A561" s="4">
        <v>152</v>
      </c>
      <c r="B561" s="32" t="s">
        <v>168</v>
      </c>
      <c r="C561" s="32"/>
      <c r="D561" s="100"/>
      <c r="E561" s="100"/>
      <c r="F561" s="100"/>
      <c r="G561" s="99" t="s">
        <v>183</v>
      </c>
    </row>
    <row r="562" spans="1:7">
      <c r="A562" s="4">
        <v>153</v>
      </c>
      <c r="B562" s="32" t="s">
        <v>165</v>
      </c>
      <c r="C562" s="32"/>
      <c r="D562" s="100"/>
      <c r="E562" s="100"/>
      <c r="F562" s="100"/>
      <c r="G562" s="99" t="s">
        <v>183</v>
      </c>
    </row>
    <row r="563" spans="1:7">
      <c r="A563" s="4">
        <v>154</v>
      </c>
      <c r="B563" s="32" t="s">
        <v>165</v>
      </c>
      <c r="C563" s="32"/>
      <c r="D563" s="100"/>
      <c r="E563" s="100"/>
      <c r="F563" s="100"/>
      <c r="G563" s="99" t="s">
        <v>183</v>
      </c>
    </row>
    <row r="564" spans="1:7">
      <c r="A564" s="4">
        <v>155</v>
      </c>
      <c r="B564" s="32" t="s">
        <v>165</v>
      </c>
      <c r="C564" s="32"/>
      <c r="D564" s="100"/>
      <c r="E564" s="100"/>
      <c r="F564" s="100"/>
      <c r="G564" s="99" t="s">
        <v>183</v>
      </c>
    </row>
    <row r="565" spans="1:7">
      <c r="A565" s="4">
        <v>156</v>
      </c>
      <c r="B565" s="32" t="s">
        <v>165</v>
      </c>
      <c r="C565" s="32"/>
      <c r="D565" s="100"/>
      <c r="E565" s="100"/>
      <c r="F565" s="100"/>
      <c r="G565" s="99" t="s">
        <v>183</v>
      </c>
    </row>
    <row r="566" spans="1:7">
      <c r="A566" s="4">
        <v>157</v>
      </c>
      <c r="B566" s="32" t="s">
        <v>165</v>
      </c>
      <c r="C566" s="32"/>
      <c r="D566" s="100"/>
      <c r="E566" s="100"/>
      <c r="F566" s="100"/>
      <c r="G566" s="99" t="s">
        <v>183</v>
      </c>
    </row>
    <row r="567" spans="1:7">
      <c r="A567" s="4">
        <v>158</v>
      </c>
      <c r="B567" s="32" t="s">
        <v>165</v>
      </c>
      <c r="C567" s="32"/>
      <c r="D567" s="100"/>
      <c r="E567" s="100"/>
      <c r="F567" s="100"/>
      <c r="G567" s="99" t="s">
        <v>183</v>
      </c>
    </row>
    <row r="568" spans="1:7">
      <c r="A568" s="4">
        <v>159</v>
      </c>
      <c r="B568" s="32" t="s">
        <v>165</v>
      </c>
      <c r="C568" s="32"/>
      <c r="D568" s="100"/>
      <c r="E568" s="100"/>
      <c r="F568" s="100"/>
      <c r="G568" s="99" t="s">
        <v>183</v>
      </c>
    </row>
    <row r="569" spans="1:7">
      <c r="A569" s="4">
        <v>160</v>
      </c>
      <c r="B569" s="32" t="s">
        <v>165</v>
      </c>
      <c r="C569" s="32"/>
      <c r="D569" s="100"/>
      <c r="E569" s="100"/>
      <c r="F569" s="100"/>
      <c r="G569" s="99" t="s">
        <v>183</v>
      </c>
    </row>
    <row r="570" spans="1:7">
      <c r="A570" s="4">
        <v>161</v>
      </c>
      <c r="B570" s="32" t="s">
        <v>165</v>
      </c>
      <c r="C570" s="32"/>
      <c r="D570" s="100"/>
      <c r="E570" s="100"/>
      <c r="F570" s="100"/>
      <c r="G570" s="99" t="s">
        <v>183</v>
      </c>
    </row>
    <row r="571" spans="1:7">
      <c r="A571" s="4">
        <v>162</v>
      </c>
      <c r="B571" s="32" t="s">
        <v>165</v>
      </c>
      <c r="C571" s="32"/>
      <c r="D571" s="100"/>
      <c r="E571" s="100"/>
      <c r="F571" s="100"/>
      <c r="G571" s="99" t="s">
        <v>183</v>
      </c>
    </row>
    <row r="572" spans="1:7">
      <c r="A572" s="4">
        <v>163</v>
      </c>
      <c r="B572" s="32" t="s">
        <v>165</v>
      </c>
      <c r="C572" s="32"/>
      <c r="D572" s="100"/>
      <c r="E572" s="100"/>
      <c r="F572" s="100"/>
      <c r="G572" s="99" t="s">
        <v>183</v>
      </c>
    </row>
    <row r="573" spans="1:7">
      <c r="A573" s="4">
        <v>164</v>
      </c>
      <c r="B573" s="32" t="s">
        <v>169</v>
      </c>
      <c r="C573" s="32"/>
      <c r="D573" s="100"/>
      <c r="E573" s="100"/>
      <c r="F573" s="100"/>
      <c r="G573" s="99" t="s">
        <v>183</v>
      </c>
    </row>
    <row r="574" spans="1:7">
      <c r="A574" s="4">
        <v>165</v>
      </c>
      <c r="B574" s="32" t="s">
        <v>169</v>
      </c>
      <c r="C574" s="32"/>
      <c r="D574" s="105"/>
      <c r="E574" s="105"/>
      <c r="F574" s="105"/>
      <c r="G574" s="106" t="s">
        <v>183</v>
      </c>
    </row>
    <row r="575" spans="1:7" ht="15.75">
      <c r="A575" s="4">
        <v>166</v>
      </c>
      <c r="B575" s="33" t="s">
        <v>165</v>
      </c>
      <c r="C575" s="86"/>
      <c r="D575" s="107"/>
      <c r="E575" s="107"/>
      <c r="F575" s="60"/>
      <c r="G575" s="60" t="s">
        <v>258</v>
      </c>
    </row>
    <row r="576" spans="1:7" ht="15.75">
      <c r="A576" s="4">
        <v>167</v>
      </c>
      <c r="B576" s="33" t="s">
        <v>165</v>
      </c>
      <c r="C576" s="86"/>
      <c r="D576" s="107"/>
      <c r="E576" s="107"/>
      <c r="F576" s="60"/>
      <c r="G576" s="60" t="s">
        <v>258</v>
      </c>
    </row>
    <row r="577" spans="1:7" ht="15.75">
      <c r="A577" s="4">
        <v>168</v>
      </c>
      <c r="B577" s="33" t="s">
        <v>165</v>
      </c>
      <c r="C577" s="86"/>
      <c r="D577" s="107"/>
      <c r="E577" s="107"/>
      <c r="F577" s="60"/>
      <c r="G577" s="60" t="s">
        <v>258</v>
      </c>
    </row>
    <row r="578" spans="1:7" ht="15.75">
      <c r="A578" s="4">
        <v>169</v>
      </c>
      <c r="B578" s="33" t="s">
        <v>165</v>
      </c>
      <c r="C578" s="86"/>
      <c r="D578" s="107"/>
      <c r="E578" s="107"/>
      <c r="F578" s="60"/>
      <c r="G578" s="60" t="s">
        <v>258</v>
      </c>
    </row>
    <row r="579" spans="1:7" ht="15.75">
      <c r="A579" s="4">
        <v>170</v>
      </c>
      <c r="B579" s="33" t="s">
        <v>165</v>
      </c>
      <c r="C579" s="86"/>
      <c r="D579" s="107"/>
      <c r="E579" s="107"/>
      <c r="F579" s="60"/>
      <c r="G579" s="60" t="s">
        <v>258</v>
      </c>
    </row>
    <row r="580" spans="1:7" ht="15.75">
      <c r="A580" s="4">
        <v>171</v>
      </c>
      <c r="B580" s="33" t="s">
        <v>165</v>
      </c>
      <c r="C580" s="86"/>
      <c r="D580" s="107"/>
      <c r="E580" s="107"/>
      <c r="F580" s="60"/>
      <c r="G580" s="60" t="s">
        <v>258</v>
      </c>
    </row>
    <row r="581" spans="1:7" ht="15.75">
      <c r="A581" s="4">
        <v>172</v>
      </c>
      <c r="B581" s="33" t="s">
        <v>165</v>
      </c>
      <c r="C581" s="86"/>
      <c r="D581" s="107"/>
      <c r="E581" s="107"/>
      <c r="F581" s="60"/>
      <c r="G581" s="60" t="s">
        <v>258</v>
      </c>
    </row>
    <row r="582" spans="1:7" ht="15.75">
      <c r="A582" s="4">
        <v>173</v>
      </c>
      <c r="B582" s="33" t="s">
        <v>165</v>
      </c>
      <c r="C582" s="86"/>
      <c r="D582" s="107"/>
      <c r="E582" s="107"/>
      <c r="F582" s="60"/>
      <c r="G582" s="60" t="s">
        <v>258</v>
      </c>
    </row>
    <row r="583" spans="1:7" ht="15.75">
      <c r="A583" s="4">
        <v>174</v>
      </c>
      <c r="B583" s="33" t="s">
        <v>165</v>
      </c>
      <c r="C583" s="86"/>
      <c r="D583" s="107"/>
      <c r="E583" s="107"/>
      <c r="F583" s="60"/>
      <c r="G583" s="60" t="s">
        <v>258</v>
      </c>
    </row>
    <row r="584" spans="1:7" ht="15.75">
      <c r="A584" s="4">
        <v>175</v>
      </c>
      <c r="B584" s="33" t="s">
        <v>165</v>
      </c>
      <c r="C584" s="86"/>
      <c r="D584" s="107"/>
      <c r="E584" s="107"/>
      <c r="F584" s="60"/>
      <c r="G584" s="60" t="s">
        <v>258</v>
      </c>
    </row>
    <row r="585" spans="1:7" ht="15.75">
      <c r="A585" s="4">
        <v>176</v>
      </c>
      <c r="B585" s="33" t="s">
        <v>165</v>
      </c>
      <c r="C585" s="86"/>
      <c r="D585" s="107"/>
      <c r="E585" s="107"/>
      <c r="F585" s="60"/>
      <c r="G585" s="60" t="s">
        <v>258</v>
      </c>
    </row>
    <row r="586" spans="1:7" ht="15.75">
      <c r="A586" s="4">
        <v>177</v>
      </c>
      <c r="B586" s="33" t="s">
        <v>165</v>
      </c>
      <c r="C586" s="86"/>
      <c r="D586" s="107"/>
      <c r="E586" s="107"/>
      <c r="F586" s="60"/>
      <c r="G586" s="60" t="s">
        <v>258</v>
      </c>
    </row>
    <row r="587" spans="1:7" ht="15.75">
      <c r="A587" s="4">
        <v>178</v>
      </c>
      <c r="B587" s="33" t="s">
        <v>165</v>
      </c>
      <c r="C587" s="86"/>
      <c r="D587" s="107"/>
      <c r="E587" s="107"/>
      <c r="F587" s="60"/>
      <c r="G587" s="60" t="s">
        <v>258</v>
      </c>
    </row>
    <row r="588" spans="1:7" ht="15.75">
      <c r="A588" s="4">
        <v>179</v>
      </c>
      <c r="B588" s="33" t="s">
        <v>165</v>
      </c>
      <c r="C588" s="86"/>
      <c r="D588" s="107"/>
      <c r="E588" s="107"/>
      <c r="F588" s="60"/>
      <c r="G588" s="60" t="s">
        <v>258</v>
      </c>
    </row>
    <row r="589" spans="1:7" ht="15.75">
      <c r="A589" s="4">
        <v>180</v>
      </c>
      <c r="B589" s="33" t="s">
        <v>165</v>
      </c>
      <c r="C589" s="86"/>
      <c r="D589" s="107"/>
      <c r="E589" s="107"/>
      <c r="F589" s="60"/>
      <c r="G589" s="60" t="s">
        <v>258</v>
      </c>
    </row>
    <row r="590" spans="1:7" ht="15.75">
      <c r="A590" s="4">
        <v>181</v>
      </c>
      <c r="B590" s="33" t="s">
        <v>165</v>
      </c>
      <c r="C590" s="86"/>
      <c r="D590" s="107"/>
      <c r="E590" s="107"/>
      <c r="F590" s="60"/>
      <c r="G590" s="60" t="s">
        <v>258</v>
      </c>
    </row>
    <row r="591" spans="1:7" ht="15.75">
      <c r="A591" s="4">
        <v>182</v>
      </c>
      <c r="B591" s="33" t="s">
        <v>165</v>
      </c>
      <c r="C591" s="86"/>
      <c r="D591" s="107"/>
      <c r="E591" s="107"/>
      <c r="F591" s="60"/>
      <c r="G591" s="60" t="s">
        <v>258</v>
      </c>
    </row>
    <row r="592" spans="1:7" ht="15.75">
      <c r="A592" s="4">
        <v>183</v>
      </c>
      <c r="B592" s="33" t="s">
        <v>165</v>
      </c>
      <c r="C592" s="86"/>
      <c r="D592" s="107"/>
      <c r="E592" s="107"/>
      <c r="F592" s="60"/>
      <c r="G592" s="60" t="s">
        <v>258</v>
      </c>
    </row>
    <row r="593" spans="1:7" ht="15.75">
      <c r="A593" s="4">
        <v>184</v>
      </c>
      <c r="B593" s="33" t="s">
        <v>165</v>
      </c>
      <c r="C593" s="86"/>
      <c r="D593" s="107"/>
      <c r="E593" s="107"/>
      <c r="F593" s="60"/>
      <c r="G593" s="60" t="s">
        <v>258</v>
      </c>
    </row>
    <row r="594" spans="1:7" ht="15.75">
      <c r="A594" s="4">
        <v>185</v>
      </c>
      <c r="B594" s="33" t="s">
        <v>165</v>
      </c>
      <c r="C594" s="86"/>
      <c r="D594" s="107"/>
      <c r="E594" s="107"/>
      <c r="F594" s="60"/>
      <c r="G594" s="60" t="s">
        <v>258</v>
      </c>
    </row>
    <row r="595" spans="1:7" ht="15.75">
      <c r="A595" s="4">
        <v>186</v>
      </c>
      <c r="B595" s="33" t="s">
        <v>165</v>
      </c>
      <c r="C595" s="86"/>
      <c r="D595" s="107"/>
      <c r="E595" s="107"/>
      <c r="F595" s="60"/>
      <c r="G595" s="60" t="s">
        <v>258</v>
      </c>
    </row>
    <row r="596" spans="1:7" ht="15.75">
      <c r="A596" s="4">
        <v>187</v>
      </c>
      <c r="B596" s="33" t="s">
        <v>165</v>
      </c>
      <c r="C596" s="86"/>
      <c r="D596" s="107"/>
      <c r="E596" s="107"/>
      <c r="F596" s="60"/>
      <c r="G596" s="60" t="s">
        <v>258</v>
      </c>
    </row>
    <row r="597" spans="1:7" ht="15.75">
      <c r="A597" s="4">
        <v>188</v>
      </c>
      <c r="B597" s="33" t="s">
        <v>165</v>
      </c>
      <c r="C597" s="86"/>
      <c r="D597" s="107"/>
      <c r="E597" s="107"/>
      <c r="F597" s="60"/>
      <c r="G597" s="60" t="s">
        <v>258</v>
      </c>
    </row>
    <row r="598" spans="1:7" ht="15.75">
      <c r="A598" s="4">
        <v>189</v>
      </c>
      <c r="B598" s="33" t="s">
        <v>165</v>
      </c>
      <c r="C598" s="86"/>
      <c r="D598" s="107"/>
      <c r="E598" s="107"/>
      <c r="F598" s="60"/>
      <c r="G598" s="60" t="s">
        <v>258</v>
      </c>
    </row>
    <row r="599" spans="1:7" ht="15.75">
      <c r="A599" s="4">
        <v>190</v>
      </c>
      <c r="B599" s="33" t="s">
        <v>165</v>
      </c>
      <c r="C599" s="86"/>
      <c r="D599" s="107"/>
      <c r="E599" s="107"/>
      <c r="F599" s="60"/>
      <c r="G599" s="60" t="s">
        <v>258</v>
      </c>
    </row>
    <row r="600" spans="1:7" ht="15.75">
      <c r="A600" s="4">
        <v>191</v>
      </c>
      <c r="B600" s="33" t="s">
        <v>165</v>
      </c>
      <c r="C600" s="86"/>
      <c r="D600" s="107"/>
      <c r="E600" s="107"/>
      <c r="F600" s="60"/>
      <c r="G600" s="60" t="s">
        <v>258</v>
      </c>
    </row>
    <row r="601" spans="1:7">
      <c r="A601" s="4">
        <v>192</v>
      </c>
      <c r="B601" s="33" t="s">
        <v>165</v>
      </c>
      <c r="C601" s="86"/>
      <c r="D601" s="108"/>
      <c r="E601" s="108"/>
      <c r="F601" s="108"/>
      <c r="G601" s="109" t="s">
        <v>269</v>
      </c>
    </row>
    <row r="602" spans="1:7">
      <c r="A602" s="4">
        <v>193</v>
      </c>
      <c r="B602" s="33" t="s">
        <v>165</v>
      </c>
      <c r="C602" s="86"/>
      <c r="D602" s="108"/>
      <c r="E602" s="108"/>
      <c r="F602" s="108"/>
      <c r="G602" s="109" t="s">
        <v>269</v>
      </c>
    </row>
    <row r="603" spans="1:7">
      <c r="A603" s="4">
        <v>194</v>
      </c>
      <c r="B603" s="33" t="s">
        <v>165</v>
      </c>
      <c r="C603" s="86"/>
      <c r="D603" s="108"/>
      <c r="E603" s="108"/>
      <c r="F603" s="108"/>
      <c r="G603" s="109" t="s">
        <v>269</v>
      </c>
    </row>
    <row r="604" spans="1:7">
      <c r="A604" s="4">
        <v>195</v>
      </c>
      <c r="B604" s="33" t="s">
        <v>165</v>
      </c>
      <c r="C604" s="86"/>
      <c r="D604" s="110"/>
      <c r="E604" s="108"/>
      <c r="F604" s="108"/>
      <c r="G604" s="109" t="s">
        <v>269</v>
      </c>
    </row>
    <row r="605" spans="1:7">
      <c r="A605" s="4">
        <v>196</v>
      </c>
      <c r="B605" s="33" t="s">
        <v>165</v>
      </c>
      <c r="C605" s="86"/>
      <c r="D605" s="108"/>
      <c r="E605" s="108"/>
      <c r="F605" s="108"/>
      <c r="G605" s="109" t="s">
        <v>269</v>
      </c>
    </row>
    <row r="606" spans="1:7">
      <c r="A606" s="4">
        <v>197</v>
      </c>
      <c r="B606" s="33" t="s">
        <v>165</v>
      </c>
      <c r="C606" s="86"/>
      <c r="D606" s="108"/>
      <c r="E606" s="108"/>
      <c r="F606" s="108"/>
      <c r="G606" s="109" t="s">
        <v>269</v>
      </c>
    </row>
    <row r="607" spans="1:7">
      <c r="A607" s="4">
        <v>198</v>
      </c>
      <c r="B607" s="33" t="s">
        <v>165</v>
      </c>
      <c r="C607" s="86"/>
      <c r="D607" s="108"/>
      <c r="E607" s="108"/>
      <c r="F607" s="108"/>
      <c r="G607" s="109" t="s">
        <v>269</v>
      </c>
    </row>
    <row r="608" spans="1:7">
      <c r="A608" s="4">
        <v>199</v>
      </c>
      <c r="B608" s="33" t="s">
        <v>165</v>
      </c>
      <c r="C608" s="86"/>
      <c r="D608" s="108"/>
      <c r="E608" s="108"/>
      <c r="F608" s="108"/>
      <c r="G608" s="109" t="s">
        <v>269</v>
      </c>
    </row>
    <row r="609" spans="1:7">
      <c r="A609" s="4">
        <v>200</v>
      </c>
      <c r="B609" s="33" t="s">
        <v>165</v>
      </c>
      <c r="C609" s="86"/>
      <c r="D609" s="108"/>
      <c r="E609" s="108"/>
      <c r="F609" s="108"/>
      <c r="G609" s="109" t="s">
        <v>269</v>
      </c>
    </row>
    <row r="610" spans="1:7">
      <c r="A610" s="4">
        <v>201</v>
      </c>
      <c r="B610" s="33" t="s">
        <v>165</v>
      </c>
      <c r="C610" s="86"/>
      <c r="D610" s="108"/>
      <c r="E610" s="108"/>
      <c r="F610" s="108"/>
      <c r="G610" s="109" t="s">
        <v>269</v>
      </c>
    </row>
    <row r="611" spans="1:7">
      <c r="A611" s="4">
        <v>202</v>
      </c>
      <c r="B611" s="33" t="s">
        <v>165</v>
      </c>
      <c r="C611" s="86"/>
      <c r="D611" s="108"/>
      <c r="E611" s="108"/>
      <c r="F611" s="108"/>
      <c r="G611" s="109" t="s">
        <v>269</v>
      </c>
    </row>
    <row r="612" spans="1:7">
      <c r="A612" s="4">
        <v>203</v>
      </c>
      <c r="B612" s="33" t="s">
        <v>165</v>
      </c>
      <c r="C612" s="86"/>
      <c r="D612" s="108"/>
      <c r="E612" s="108"/>
      <c r="F612" s="108"/>
      <c r="G612" s="109" t="s">
        <v>269</v>
      </c>
    </row>
    <row r="613" spans="1:7">
      <c r="A613" s="4">
        <v>204</v>
      </c>
      <c r="B613" s="33" t="s">
        <v>165</v>
      </c>
      <c r="C613" s="86"/>
      <c r="D613" s="108"/>
      <c r="E613" s="108"/>
      <c r="F613" s="108"/>
      <c r="G613" s="109" t="s">
        <v>269</v>
      </c>
    </row>
    <row r="614" spans="1:7">
      <c r="A614" s="4">
        <v>205</v>
      </c>
      <c r="B614" s="33" t="s">
        <v>165</v>
      </c>
      <c r="C614" s="86"/>
      <c r="D614" s="108"/>
      <c r="E614" s="108"/>
      <c r="F614" s="108"/>
      <c r="G614" s="109" t="s">
        <v>269</v>
      </c>
    </row>
    <row r="615" spans="1:7">
      <c r="A615" s="4">
        <v>206</v>
      </c>
      <c r="B615" s="33" t="s">
        <v>165</v>
      </c>
      <c r="C615" s="86"/>
      <c r="D615" s="108"/>
      <c r="E615" s="108"/>
      <c r="F615" s="108"/>
      <c r="G615" s="109" t="s">
        <v>269</v>
      </c>
    </row>
    <row r="616" spans="1:7">
      <c r="A616" s="4">
        <v>207</v>
      </c>
      <c r="B616" s="33" t="s">
        <v>165</v>
      </c>
      <c r="D616" s="108"/>
      <c r="E616" s="108"/>
      <c r="F616" s="108"/>
      <c r="G616" s="109" t="s">
        <v>269</v>
      </c>
    </row>
    <row r="617" spans="1:7">
      <c r="A617" s="4">
        <v>208</v>
      </c>
      <c r="B617" s="33" t="s">
        <v>165</v>
      </c>
      <c r="D617" s="108"/>
      <c r="E617" s="108"/>
      <c r="F617" s="108"/>
      <c r="G617" s="109" t="s">
        <v>269</v>
      </c>
    </row>
    <row r="618" spans="1:7">
      <c r="A618" s="4">
        <v>209</v>
      </c>
      <c r="B618" s="33" t="s">
        <v>165</v>
      </c>
      <c r="D618" s="108"/>
      <c r="E618" s="108"/>
      <c r="F618" s="108"/>
      <c r="G618" s="109" t="s">
        <v>269</v>
      </c>
    </row>
    <row r="619" spans="1:7">
      <c r="A619" s="4">
        <v>210</v>
      </c>
      <c r="B619" s="33" t="s">
        <v>165</v>
      </c>
      <c r="D619" s="108"/>
      <c r="E619" s="108"/>
      <c r="F619" s="108"/>
      <c r="G619" s="109" t="s">
        <v>269</v>
      </c>
    </row>
  </sheetData>
  <autoFilter ref="A1:H615"/>
  <conditionalFormatting sqref="C1:C1048576">
    <cfRule type="containsText" dxfId="8" priority="10" operator="containsText" text="C">
      <formula>NOT(ISERROR(SEARCH("C",C1)))</formula>
    </cfRule>
  </conditionalFormatting>
  <conditionalFormatting sqref="B1:B1048576">
    <cfRule type="containsText" dxfId="7" priority="1" operator="containsText" text="BF">
      <formula>NOT(ISERROR(SEARCH("BF",B1)))</formula>
    </cfRule>
    <cfRule type="containsText" dxfId="6" priority="2" operator="containsText" text="BM">
      <formula>NOT(ISERROR(SEARCH("BM",B1)))</formula>
    </cfRule>
    <cfRule type="containsText" dxfId="5" priority="3" operator="containsText" text="MM">
      <formula>NOT(ISERROR(SEARCH("MM",B1)))</formula>
    </cfRule>
    <cfRule type="containsText" dxfId="4" priority="4" operator="containsText" text="MF">
      <formula>NOT(ISERROR(SEARCH("MF",B1)))</formula>
    </cfRule>
    <cfRule type="containsText" dxfId="3" priority="5" operator="containsText" text="MG">
      <formula>NOT(ISERROR(SEARCH("MG",B1)))</formula>
    </cfRule>
    <cfRule type="containsText" dxfId="2" priority="6" operator="containsText" text="CF">
      <formula>NOT(ISERROR(SEARCH("CF",B1)))</formula>
    </cfRule>
    <cfRule type="containsText" dxfId="1" priority="7" operator="containsText" text="CG">
      <formula>NOT(ISERROR(SEARCH("CG",B1)))</formula>
    </cfRule>
    <cfRule type="containsText" dxfId="0" priority="8" operator="containsText" text="CM">
      <formula>NOT(ISERROR(SEARCH("CM",B1)))</formula>
    </cfRule>
  </conditionalFormatting>
  <pageMargins left="0.7" right="0.7" top="0.75" bottom="0.75" header="0.51180555555555496" footer="0.51180555555555496"/>
  <pageSetup paperSize="9" firstPageNumber="0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>
    <tabColor rgb="FF0070C0"/>
  </sheetPr>
  <dimension ref="A1:F102"/>
  <sheetViews>
    <sheetView workbookViewId="0">
      <selection activeCell="D13" sqref="D13"/>
    </sheetView>
  </sheetViews>
  <sheetFormatPr baseColWidth="10" defaultColWidth="9.140625" defaultRowHeight="15"/>
  <cols>
    <col min="1" max="1" width="10.7109375" style="154" customWidth="1"/>
    <col min="2" max="2" width="10.42578125"/>
    <col min="3" max="3" width="25.5703125"/>
    <col min="5" max="5" width="18.28515625" customWidth="1"/>
    <col min="6" max="1027" width="10.42578125"/>
  </cols>
  <sheetData>
    <row r="1" spans="1:6" ht="31.5" customHeight="1">
      <c r="B1" s="159" t="s">
        <v>660</v>
      </c>
      <c r="C1" s="160"/>
      <c r="D1" s="160"/>
      <c r="E1" s="160"/>
      <c r="F1" s="160"/>
    </row>
    <row r="2" spans="1:6">
      <c r="A2" s="154" t="s">
        <v>238</v>
      </c>
      <c r="B2" s="37" t="s">
        <v>186</v>
      </c>
      <c r="C2" s="38" t="s">
        <v>187</v>
      </c>
      <c r="D2" s="38"/>
      <c r="E2" s="39" t="s">
        <v>188</v>
      </c>
      <c r="F2" s="3"/>
    </row>
    <row r="3" spans="1:6">
      <c r="A3" s="155"/>
      <c r="B3" s="5">
        <v>1</v>
      </c>
      <c r="C3" s="3" t="e">
        <f>VLOOKUP($A3,général!$A$410:$F$615,4)</f>
        <v>#N/A</v>
      </c>
      <c r="D3" s="3" t="e">
        <f>VLOOKUP($A3,général!$A$410:$F$615,5)</f>
        <v>#N/A</v>
      </c>
      <c r="E3" s="3" t="e">
        <f>VLOOKUP($A3,général!$A$410:$G$615,7)</f>
        <v>#N/A</v>
      </c>
      <c r="F3" s="5"/>
    </row>
    <row r="4" spans="1:6">
      <c r="A4" s="155"/>
      <c r="B4" s="5">
        <v>2</v>
      </c>
      <c r="C4" s="3" t="e">
        <f>VLOOKUP($A4,général!$A$410:$F$615,4)</f>
        <v>#N/A</v>
      </c>
      <c r="D4" s="3" t="e">
        <f>VLOOKUP($A4,général!$A$410:$F$615,5)</f>
        <v>#N/A</v>
      </c>
      <c r="E4" s="3" t="e">
        <f>VLOOKUP($A4,général!$A$410:$G$615,7)</f>
        <v>#N/A</v>
      </c>
      <c r="F4" s="5"/>
    </row>
    <row r="5" spans="1:6">
      <c r="A5" s="155"/>
      <c r="B5" s="5">
        <v>3</v>
      </c>
      <c r="C5" s="3" t="e">
        <f>VLOOKUP($A5,général!$A$410:$F$615,4)</f>
        <v>#N/A</v>
      </c>
      <c r="D5" s="3" t="e">
        <f>VLOOKUP($A5,général!$A$410:$F$615,5)</f>
        <v>#N/A</v>
      </c>
      <c r="E5" s="3" t="e">
        <f>VLOOKUP($A5,général!$A$410:$G$615,7)</f>
        <v>#N/A</v>
      </c>
      <c r="F5" s="5"/>
    </row>
    <row r="6" spans="1:6">
      <c r="A6" s="155"/>
      <c r="B6" s="5">
        <v>4</v>
      </c>
      <c r="C6" s="3" t="e">
        <f>VLOOKUP($A6,général!$A$410:$F$615,4)</f>
        <v>#N/A</v>
      </c>
      <c r="D6" s="3" t="e">
        <f>VLOOKUP($A6,général!$A$410:$F$615,5)</f>
        <v>#N/A</v>
      </c>
      <c r="E6" s="3" t="e">
        <f>VLOOKUP($A6,général!$A$410:$G$615,7)</f>
        <v>#N/A</v>
      </c>
      <c r="F6" s="5"/>
    </row>
    <row r="7" spans="1:6">
      <c r="A7" s="155"/>
      <c r="B7" s="5">
        <v>5</v>
      </c>
      <c r="C7" s="3" t="e">
        <f>VLOOKUP($A7,général!$A$410:$F$615,4)</f>
        <v>#N/A</v>
      </c>
      <c r="D7" s="3" t="e">
        <f>VLOOKUP($A7,général!$A$410:$F$615,5)</f>
        <v>#N/A</v>
      </c>
      <c r="E7" s="3" t="e">
        <f>VLOOKUP($A7,général!$A$410:$G$615,7)</f>
        <v>#N/A</v>
      </c>
      <c r="F7" s="5"/>
    </row>
    <row r="8" spans="1:6">
      <c r="A8" s="155"/>
      <c r="B8" s="5">
        <v>6</v>
      </c>
      <c r="C8" s="3" t="e">
        <f>VLOOKUP($A8,général!$A$410:$F$615,4)</f>
        <v>#N/A</v>
      </c>
      <c r="D8" s="3" t="e">
        <f>VLOOKUP($A8,général!$A$410:$F$615,5)</f>
        <v>#N/A</v>
      </c>
      <c r="E8" s="3" t="e">
        <f>VLOOKUP($A8,général!$A$410:$G$615,7)</f>
        <v>#N/A</v>
      </c>
      <c r="F8" s="5"/>
    </row>
    <row r="9" spans="1:6">
      <c r="A9" s="155"/>
      <c r="B9" s="5">
        <v>7</v>
      </c>
      <c r="C9" s="3" t="e">
        <f>VLOOKUP($A9,général!$A$410:$F$615,4)</f>
        <v>#N/A</v>
      </c>
      <c r="D9" s="3" t="e">
        <f>VLOOKUP($A9,général!$A$410:$F$615,5)</f>
        <v>#N/A</v>
      </c>
      <c r="E9" s="3" t="e">
        <f>VLOOKUP($A9,général!$A$410:$G$615,7)</f>
        <v>#N/A</v>
      </c>
      <c r="F9" s="5"/>
    </row>
    <row r="10" spans="1:6">
      <c r="A10" s="155"/>
      <c r="B10" s="5">
        <v>8</v>
      </c>
      <c r="C10" s="3" t="e">
        <f>VLOOKUP($A10,général!$A$410:$F$615,4)</f>
        <v>#N/A</v>
      </c>
      <c r="D10" s="3" t="e">
        <f>VLOOKUP($A10,général!$A$410:$F$615,5)</f>
        <v>#N/A</v>
      </c>
      <c r="E10" s="3" t="e">
        <f>VLOOKUP($A10,général!$A$410:$G$615,7)</f>
        <v>#N/A</v>
      </c>
      <c r="F10" s="5"/>
    </row>
    <row r="11" spans="1:6">
      <c r="A11" s="155"/>
      <c r="B11" s="5">
        <v>9</v>
      </c>
      <c r="C11" s="3" t="e">
        <f>VLOOKUP($A11,général!$A$410:$F$615,4)</f>
        <v>#N/A</v>
      </c>
      <c r="D11" s="3" t="e">
        <f>VLOOKUP($A11,général!$A$410:$F$615,5)</f>
        <v>#N/A</v>
      </c>
      <c r="E11" s="3" t="e">
        <f>VLOOKUP($A11,général!$A$410:$G$615,7)</f>
        <v>#N/A</v>
      </c>
      <c r="F11" s="5"/>
    </row>
    <row r="12" spans="1:6">
      <c r="A12" s="155"/>
      <c r="B12" s="5">
        <v>10</v>
      </c>
      <c r="C12" s="3" t="e">
        <f>VLOOKUP($A12,général!$A$410:$F$615,4)</f>
        <v>#N/A</v>
      </c>
      <c r="D12" s="3" t="e">
        <f>VLOOKUP($A12,général!$A$410:$F$615,5)</f>
        <v>#N/A</v>
      </c>
      <c r="E12" s="3" t="e">
        <f>VLOOKUP($A12,général!$A$410:$G$615,7)</f>
        <v>#N/A</v>
      </c>
      <c r="F12" s="5"/>
    </row>
    <row r="13" spans="1:6">
      <c r="A13" s="155"/>
      <c r="B13" s="5">
        <v>11</v>
      </c>
      <c r="C13" s="3" t="e">
        <f>VLOOKUP($A13,général!$A$410:$F$615,4)</f>
        <v>#N/A</v>
      </c>
      <c r="D13" s="3" t="e">
        <f>VLOOKUP($A13,général!$A$410:$F$615,5)</f>
        <v>#N/A</v>
      </c>
      <c r="E13" s="3" t="e">
        <f>VLOOKUP($A13,général!$A$410:$G$615,7)</f>
        <v>#N/A</v>
      </c>
      <c r="F13" s="5"/>
    </row>
    <row r="14" spans="1:6">
      <c r="A14" s="155"/>
      <c r="B14" s="5">
        <v>12</v>
      </c>
      <c r="C14" s="3" t="e">
        <f>VLOOKUP($A14,général!$A$410:$F$615,4)</f>
        <v>#N/A</v>
      </c>
      <c r="D14" s="3" t="e">
        <f>VLOOKUP($A14,général!$A$410:$F$615,5)</f>
        <v>#N/A</v>
      </c>
      <c r="E14" s="3" t="e">
        <f>VLOOKUP($A14,général!$A$410:$G$615,7)</f>
        <v>#N/A</v>
      </c>
      <c r="F14" s="5"/>
    </row>
    <row r="15" spans="1:6">
      <c r="A15" s="155"/>
      <c r="B15" s="5">
        <v>13</v>
      </c>
      <c r="C15" s="3" t="e">
        <f>VLOOKUP($A15,général!$A$410:$F$615,4)</f>
        <v>#N/A</v>
      </c>
      <c r="D15" s="3" t="e">
        <f>VLOOKUP($A15,général!$A$410:$F$615,5)</f>
        <v>#N/A</v>
      </c>
      <c r="E15" s="3" t="e">
        <f>VLOOKUP($A15,général!$A$410:$G$615,7)</f>
        <v>#N/A</v>
      </c>
      <c r="F15" s="5"/>
    </row>
    <row r="16" spans="1:6">
      <c r="A16" s="155"/>
      <c r="B16" s="5">
        <v>14</v>
      </c>
      <c r="C16" s="3" t="e">
        <f>VLOOKUP($A16,général!$A$410:$F$615,4)</f>
        <v>#N/A</v>
      </c>
      <c r="D16" s="3" t="e">
        <f>VLOOKUP($A16,général!$A$410:$F$615,5)</f>
        <v>#N/A</v>
      </c>
      <c r="E16" s="3" t="e">
        <f>VLOOKUP($A16,général!$A$410:$G$615,7)</f>
        <v>#N/A</v>
      </c>
      <c r="F16" s="5"/>
    </row>
    <row r="17" spans="1:6">
      <c r="A17" s="155"/>
      <c r="B17" s="5">
        <v>15</v>
      </c>
      <c r="C17" s="3" t="e">
        <f>VLOOKUP($A17,général!$A$410:$F$615,4)</f>
        <v>#N/A</v>
      </c>
      <c r="D17" s="3" t="e">
        <f>VLOOKUP($A17,général!$A$410:$F$615,5)</f>
        <v>#N/A</v>
      </c>
      <c r="E17" s="3" t="e">
        <f>VLOOKUP($A17,général!$A$410:$G$615,7)</f>
        <v>#N/A</v>
      </c>
      <c r="F17" s="5"/>
    </row>
    <row r="18" spans="1:6">
      <c r="A18" s="155"/>
      <c r="B18" s="5">
        <v>16</v>
      </c>
      <c r="C18" s="3" t="s">
        <v>277</v>
      </c>
      <c r="D18" s="3" t="e">
        <f>VLOOKUP($A18,général!$A$410:$F$615,5)</f>
        <v>#N/A</v>
      </c>
      <c r="E18" s="3" t="e">
        <f>VLOOKUP($A18,général!$A$410:$G$615,7)</f>
        <v>#N/A</v>
      </c>
      <c r="F18" s="5"/>
    </row>
    <row r="19" spans="1:6">
      <c r="A19" s="155"/>
      <c r="B19" s="5">
        <v>17</v>
      </c>
      <c r="C19" s="3" t="e">
        <f>VLOOKUP($A19,général!$A$410:$F$615,4)</f>
        <v>#N/A</v>
      </c>
      <c r="D19" s="3" t="e">
        <f>VLOOKUP($A19,général!$A$410:$F$615,5)</f>
        <v>#N/A</v>
      </c>
      <c r="E19" s="3" t="e">
        <f>VLOOKUP($A19,général!$A$410:$G$615,7)</f>
        <v>#N/A</v>
      </c>
      <c r="F19" s="5"/>
    </row>
    <row r="20" spans="1:6">
      <c r="A20" s="155"/>
      <c r="B20" s="5">
        <v>18</v>
      </c>
      <c r="C20" s="3" t="e">
        <f>VLOOKUP($A20,général!$A$410:$F$615,4)</f>
        <v>#N/A</v>
      </c>
      <c r="D20" s="3" t="e">
        <f>VLOOKUP($A20,général!$A$410:$F$615,5)</f>
        <v>#N/A</v>
      </c>
      <c r="E20" s="3" t="e">
        <f>VLOOKUP($A20,général!$A$410:$G$615,7)</f>
        <v>#N/A</v>
      </c>
      <c r="F20" s="5"/>
    </row>
    <row r="21" spans="1:6">
      <c r="A21" s="155"/>
      <c r="B21" s="5">
        <v>19</v>
      </c>
      <c r="C21" s="3" t="e">
        <f>VLOOKUP($A21,général!$A$410:$F$615,4)</f>
        <v>#N/A</v>
      </c>
      <c r="D21" s="3" t="e">
        <f>VLOOKUP($A21,général!$A$410:$F$615,5)</f>
        <v>#N/A</v>
      </c>
      <c r="E21" s="3" t="e">
        <f>VLOOKUP($A21,général!$A$410:$G$615,7)</f>
        <v>#N/A</v>
      </c>
      <c r="F21" s="5"/>
    </row>
    <row r="22" spans="1:6">
      <c r="A22" s="155"/>
      <c r="B22" s="5">
        <v>20</v>
      </c>
      <c r="C22" s="3" t="e">
        <f>VLOOKUP($A22,général!$A$410:$F$615,4)</f>
        <v>#N/A</v>
      </c>
      <c r="D22" s="3" t="e">
        <f>VLOOKUP($A22,général!$A$410:$F$615,5)</f>
        <v>#N/A</v>
      </c>
      <c r="E22" s="3" t="e">
        <f>VLOOKUP($A22,général!$A$410:$G$615,7)</f>
        <v>#N/A</v>
      </c>
      <c r="F22" s="5"/>
    </row>
    <row r="23" spans="1:6">
      <c r="A23" s="155"/>
      <c r="B23" s="5">
        <v>21</v>
      </c>
      <c r="C23" s="3" t="e">
        <f>VLOOKUP($A23,général!$A$410:$F$615,4)</f>
        <v>#N/A</v>
      </c>
      <c r="D23" s="3" t="e">
        <f>VLOOKUP($A23,général!$A$410:$F$615,5)</f>
        <v>#N/A</v>
      </c>
      <c r="E23" s="3" t="e">
        <f>VLOOKUP($A23,général!$A$410:$G$615,7)</f>
        <v>#N/A</v>
      </c>
      <c r="F23" s="5"/>
    </row>
    <row r="24" spans="1:6">
      <c r="A24" s="155"/>
      <c r="B24" s="5">
        <v>22</v>
      </c>
      <c r="C24" s="3" t="e">
        <f>VLOOKUP($A24,général!$A$410:$F$615,4)</f>
        <v>#N/A</v>
      </c>
      <c r="D24" s="3" t="e">
        <f>VLOOKUP($A24,général!$A$410:$F$615,5)</f>
        <v>#N/A</v>
      </c>
      <c r="E24" s="3" t="e">
        <f>VLOOKUP($A24,général!$A$410:$G$615,7)</f>
        <v>#N/A</v>
      </c>
      <c r="F24" s="5"/>
    </row>
    <row r="25" spans="1:6">
      <c r="A25" s="155"/>
      <c r="B25" s="5">
        <v>23</v>
      </c>
      <c r="C25" s="3" t="e">
        <f>VLOOKUP($A25,général!$A$410:$F$615,4)</f>
        <v>#N/A</v>
      </c>
      <c r="D25" s="3" t="e">
        <f>VLOOKUP($A25,général!$A$410:$F$615,5)</f>
        <v>#N/A</v>
      </c>
      <c r="E25" s="3" t="e">
        <f>VLOOKUP($A25,général!$A$410:$G$615,7)</f>
        <v>#N/A</v>
      </c>
      <c r="F25" s="5"/>
    </row>
    <row r="26" spans="1:6">
      <c r="A26" s="155"/>
      <c r="B26" s="5">
        <v>24</v>
      </c>
      <c r="C26" s="3" t="s">
        <v>278</v>
      </c>
      <c r="D26" s="3" t="e">
        <f>VLOOKUP($A26,général!$A$410:$F$615,5)</f>
        <v>#N/A</v>
      </c>
      <c r="E26" s="3" t="e">
        <f>VLOOKUP($A26,général!$A$410:$G$615,7)</f>
        <v>#N/A</v>
      </c>
      <c r="F26" s="5"/>
    </row>
    <row r="27" spans="1:6">
      <c r="A27" s="155"/>
      <c r="B27" s="5">
        <v>25</v>
      </c>
      <c r="C27" s="3" t="e">
        <f>VLOOKUP($A27,général!$A$410:$F$615,4)</f>
        <v>#N/A</v>
      </c>
      <c r="D27" s="3" t="e">
        <f>VLOOKUP($A27,général!$A$410:$F$615,5)</f>
        <v>#N/A</v>
      </c>
      <c r="E27" s="3" t="e">
        <f>VLOOKUP($A27,général!$A$410:$G$615,7)</f>
        <v>#N/A</v>
      </c>
      <c r="F27" s="5"/>
    </row>
    <row r="28" spans="1:6">
      <c r="A28" s="155"/>
      <c r="B28" s="5">
        <v>26</v>
      </c>
      <c r="C28" s="3" t="e">
        <f>VLOOKUP($A28,général!$A$410:$F$615,4)</f>
        <v>#N/A</v>
      </c>
      <c r="D28" s="3" t="e">
        <f>VLOOKUP($A28,général!$A$410:$F$615,5)</f>
        <v>#N/A</v>
      </c>
      <c r="E28" s="3" t="e">
        <f>VLOOKUP($A28,général!$A$410:$G$615,7)</f>
        <v>#N/A</v>
      </c>
      <c r="F28" s="5"/>
    </row>
    <row r="29" spans="1:6">
      <c r="A29" s="155"/>
      <c r="B29" s="5">
        <v>27</v>
      </c>
      <c r="C29" s="3" t="e">
        <f>VLOOKUP($A29,général!$A$410:$F$615,4)</f>
        <v>#N/A</v>
      </c>
      <c r="D29" s="3" t="e">
        <f>VLOOKUP($A29,général!$A$410:$F$615,5)</f>
        <v>#N/A</v>
      </c>
      <c r="E29" s="3" t="e">
        <f>VLOOKUP($A29,général!$A$410:$G$615,7)</f>
        <v>#N/A</v>
      </c>
      <c r="F29" s="5"/>
    </row>
    <row r="30" spans="1:6">
      <c r="A30" s="155"/>
      <c r="B30" s="5">
        <v>28</v>
      </c>
      <c r="C30" s="3" t="e">
        <f>VLOOKUP($A30,général!$A$410:$F$615,4)</f>
        <v>#N/A</v>
      </c>
      <c r="D30" s="3" t="e">
        <f>VLOOKUP($A30,général!$A$410:$F$615,5)</f>
        <v>#N/A</v>
      </c>
      <c r="E30" s="3" t="e">
        <f>VLOOKUP($A30,général!$A$410:$G$615,7)</f>
        <v>#N/A</v>
      </c>
      <c r="F30" s="5"/>
    </row>
    <row r="31" spans="1:6">
      <c r="A31" s="155"/>
      <c r="B31" s="5">
        <v>29</v>
      </c>
      <c r="C31" s="3" t="s">
        <v>279</v>
      </c>
      <c r="D31" s="3" t="e">
        <f>VLOOKUP($A31,général!$A$410:$F$615,5)</f>
        <v>#N/A</v>
      </c>
      <c r="E31" s="3" t="e">
        <f>VLOOKUP($A31,général!$A$410:$G$615,7)</f>
        <v>#N/A</v>
      </c>
      <c r="F31" s="5"/>
    </row>
    <row r="32" spans="1:6">
      <c r="A32" s="155"/>
      <c r="B32" s="5">
        <v>30</v>
      </c>
      <c r="C32" s="3" t="e">
        <f>VLOOKUP($A32,général!$A$410:$F$615,4)</f>
        <v>#N/A</v>
      </c>
      <c r="D32" s="3" t="e">
        <f>VLOOKUP($A32,général!$A$410:$F$615,5)</f>
        <v>#N/A</v>
      </c>
      <c r="E32" s="3" t="e">
        <f>VLOOKUP($A32,général!$A$410:$G$615,7)</f>
        <v>#N/A</v>
      </c>
      <c r="F32" s="5"/>
    </row>
    <row r="33" spans="1:6">
      <c r="A33" s="155"/>
      <c r="B33" s="5">
        <v>31</v>
      </c>
      <c r="C33" s="3" t="e">
        <f>VLOOKUP($A33,général!$A$410:$F$615,4)</f>
        <v>#N/A</v>
      </c>
      <c r="D33" s="3" t="e">
        <f>VLOOKUP($A33,général!$A$410:$F$615,5)</f>
        <v>#N/A</v>
      </c>
      <c r="E33" s="3" t="e">
        <f>VLOOKUP($A33,général!$A$410:$G$615,7)</f>
        <v>#N/A</v>
      </c>
      <c r="F33" s="5"/>
    </row>
    <row r="34" spans="1:6">
      <c r="A34" s="155"/>
      <c r="B34" s="5">
        <v>32</v>
      </c>
      <c r="C34" s="3" t="e">
        <f>VLOOKUP($A34,général!$A$410:$F$615,4)</f>
        <v>#N/A</v>
      </c>
      <c r="D34" s="3" t="e">
        <f>VLOOKUP($A34,général!$A$410:$F$615,5)</f>
        <v>#N/A</v>
      </c>
      <c r="E34" s="3" t="e">
        <f>VLOOKUP($A34,général!$A$410:$G$615,7)</f>
        <v>#N/A</v>
      </c>
      <c r="F34" s="5"/>
    </row>
    <row r="35" spans="1:6">
      <c r="A35" s="155"/>
      <c r="B35" s="5">
        <v>33</v>
      </c>
      <c r="C35" s="3" t="e">
        <f>VLOOKUP($A35,général!$A$410:$F$615,4)</f>
        <v>#N/A</v>
      </c>
      <c r="D35" s="3" t="e">
        <f>VLOOKUP($A35,général!$A$410:$F$615,5)</f>
        <v>#N/A</v>
      </c>
      <c r="E35" s="3" t="e">
        <f>VLOOKUP($A35,général!$A$410:$G$615,7)</f>
        <v>#N/A</v>
      </c>
      <c r="F35" s="5"/>
    </row>
    <row r="36" spans="1:6">
      <c r="A36" s="155"/>
      <c r="B36" s="5">
        <v>34</v>
      </c>
      <c r="C36" s="3" t="e">
        <f>VLOOKUP($A36,général!$A$410:$F$615,4)</f>
        <v>#N/A</v>
      </c>
      <c r="D36" s="3" t="e">
        <f>VLOOKUP($A36,général!$A$410:$F$615,5)</f>
        <v>#N/A</v>
      </c>
      <c r="E36" s="3" t="e">
        <f>VLOOKUP($A36,général!$A$410:$G$615,7)</f>
        <v>#N/A</v>
      </c>
      <c r="F36" s="5"/>
    </row>
    <row r="37" spans="1:6">
      <c r="A37" s="155"/>
      <c r="B37" s="5">
        <v>35</v>
      </c>
      <c r="C37" s="3" t="e">
        <f>VLOOKUP($A37,général!$A$410:$F$615,4)</f>
        <v>#N/A</v>
      </c>
      <c r="D37" s="3" t="e">
        <f>VLOOKUP($A37,général!$A$410:$F$615,5)</f>
        <v>#N/A</v>
      </c>
      <c r="E37" s="3" t="e">
        <f>VLOOKUP($A37,général!$A$410:$G$615,7)</f>
        <v>#N/A</v>
      </c>
      <c r="F37" s="5"/>
    </row>
    <row r="38" spans="1:6">
      <c r="A38" s="155"/>
      <c r="B38" s="5">
        <v>36</v>
      </c>
      <c r="C38" s="3" t="e">
        <f>VLOOKUP($A38,général!$A$410:$F$615,4)</f>
        <v>#N/A</v>
      </c>
      <c r="D38" s="3" t="e">
        <f>VLOOKUP($A38,général!$A$410:$F$615,5)</f>
        <v>#N/A</v>
      </c>
      <c r="E38" s="3" t="e">
        <f>VLOOKUP($A38,général!$A$410:$G$615,7)</f>
        <v>#N/A</v>
      </c>
      <c r="F38" s="5"/>
    </row>
    <row r="39" spans="1:6">
      <c r="A39" s="155"/>
      <c r="B39" s="5">
        <v>37</v>
      </c>
      <c r="C39" s="3" t="e">
        <f>VLOOKUP($A39,général!$A$410:$F$615,4)</f>
        <v>#N/A</v>
      </c>
      <c r="D39" s="3" t="e">
        <f>VLOOKUP($A39,général!$A$410:$F$615,5)</f>
        <v>#N/A</v>
      </c>
      <c r="E39" s="3" t="e">
        <f>VLOOKUP($A39,général!$A$410:$G$615,7)</f>
        <v>#N/A</v>
      </c>
      <c r="F39" s="5"/>
    </row>
    <row r="40" spans="1:6">
      <c r="A40" s="155"/>
      <c r="B40" s="5">
        <v>38</v>
      </c>
      <c r="C40" s="3" t="e">
        <f>VLOOKUP($A40,général!$A$410:$F$615,4)</f>
        <v>#N/A</v>
      </c>
      <c r="D40" s="3" t="e">
        <f>VLOOKUP($A40,général!$A$410:$F$615,5)</f>
        <v>#N/A</v>
      </c>
      <c r="E40" s="3" t="e">
        <f>VLOOKUP($A40,général!$A$410:$G$615,7)</f>
        <v>#N/A</v>
      </c>
      <c r="F40" s="5"/>
    </row>
    <row r="41" spans="1:6">
      <c r="A41" s="155"/>
      <c r="B41" s="5">
        <v>39</v>
      </c>
      <c r="C41" s="3" t="e">
        <f>VLOOKUP($A41,général!$A$410:$F$615,4)</f>
        <v>#N/A</v>
      </c>
      <c r="D41" s="3" t="e">
        <f>VLOOKUP($A41,général!$A$410:$F$615,5)</f>
        <v>#N/A</v>
      </c>
      <c r="E41" s="3" t="e">
        <f>VLOOKUP($A41,général!$A$410:$G$615,7)</f>
        <v>#N/A</v>
      </c>
      <c r="F41" s="5"/>
    </row>
    <row r="42" spans="1:6">
      <c r="A42" s="155"/>
      <c r="B42" s="5">
        <v>40</v>
      </c>
      <c r="C42" s="3" t="e">
        <f>VLOOKUP($A42,général!$A$410:$F$615,4)</f>
        <v>#N/A</v>
      </c>
      <c r="D42" s="3" t="e">
        <f>VLOOKUP($A42,général!$A$410:$F$615,5)</f>
        <v>#N/A</v>
      </c>
      <c r="E42" s="3" t="e">
        <f>VLOOKUP($A42,général!$A$410:$G$615,7)</f>
        <v>#N/A</v>
      </c>
      <c r="F42" s="5"/>
    </row>
    <row r="43" spans="1:6">
      <c r="A43" s="155"/>
      <c r="B43" s="5">
        <v>41</v>
      </c>
      <c r="C43" s="3" t="e">
        <f>VLOOKUP($A43,général!$A$410:$F$615,4)</f>
        <v>#N/A</v>
      </c>
      <c r="D43" s="3" t="e">
        <f>VLOOKUP($A43,général!$A$410:$F$615,5)</f>
        <v>#N/A</v>
      </c>
      <c r="E43" s="3" t="e">
        <f>VLOOKUP($A43,général!$A$410:$G$615,7)</f>
        <v>#N/A</v>
      </c>
      <c r="F43" s="5"/>
    </row>
    <row r="44" spans="1:6">
      <c r="A44" s="155"/>
      <c r="B44" s="5">
        <v>42</v>
      </c>
      <c r="C44" s="3" t="e">
        <f>VLOOKUP($A44,général!$A$410:$F$615,4)</f>
        <v>#N/A</v>
      </c>
      <c r="D44" s="3" t="e">
        <f>VLOOKUP($A44,général!$A$410:$F$615,5)</f>
        <v>#N/A</v>
      </c>
      <c r="E44" s="3" t="e">
        <f>VLOOKUP($A44,général!$A$410:$G$615,7)</f>
        <v>#N/A</v>
      </c>
      <c r="F44" s="5"/>
    </row>
    <row r="45" spans="1:6">
      <c r="A45" s="155"/>
      <c r="B45" s="5">
        <v>43</v>
      </c>
      <c r="C45" s="3" t="e">
        <f>VLOOKUP($A45,général!$A$410:$F$615,4)</f>
        <v>#N/A</v>
      </c>
      <c r="D45" s="3" t="e">
        <f>VLOOKUP($A45,général!$A$410:$F$615,5)</f>
        <v>#N/A</v>
      </c>
      <c r="E45" s="3" t="e">
        <f>VLOOKUP($A45,général!$A$410:$G$615,7)</f>
        <v>#N/A</v>
      </c>
      <c r="F45" s="5"/>
    </row>
    <row r="46" spans="1:6">
      <c r="A46" s="155"/>
      <c r="B46" s="5">
        <v>44</v>
      </c>
      <c r="C46" s="3" t="e">
        <f>VLOOKUP($A46,général!$A$410:$F$615,4)</f>
        <v>#N/A</v>
      </c>
      <c r="D46" s="3" t="e">
        <f>VLOOKUP($A46,général!$A$410:$F$615,5)</f>
        <v>#N/A</v>
      </c>
      <c r="E46" s="3" t="e">
        <f>VLOOKUP($A46,général!$A$410:$G$615,7)</f>
        <v>#N/A</v>
      </c>
      <c r="F46" s="5"/>
    </row>
    <row r="47" spans="1:6">
      <c r="A47" s="155"/>
      <c r="B47" s="5">
        <v>45</v>
      </c>
      <c r="C47" s="3" t="s">
        <v>280</v>
      </c>
      <c r="D47" s="3" t="e">
        <f>VLOOKUP($A47,général!$A$410:$F$615,5)</f>
        <v>#N/A</v>
      </c>
      <c r="E47" s="3" t="e">
        <f>VLOOKUP($A47,général!$A$410:$G$615,7)</f>
        <v>#N/A</v>
      </c>
      <c r="F47" s="5"/>
    </row>
    <row r="48" spans="1:6">
      <c r="A48" s="155"/>
      <c r="B48" s="5">
        <v>46</v>
      </c>
      <c r="C48" s="3" t="e">
        <f>VLOOKUP($A48,général!$A$410:$F$615,4)</f>
        <v>#N/A</v>
      </c>
      <c r="D48" s="3" t="e">
        <f>VLOOKUP($A48,général!$A$410:$F$615,5)</f>
        <v>#N/A</v>
      </c>
      <c r="E48" s="3" t="e">
        <f>VLOOKUP($A48,général!$A$410:$G$615,7)</f>
        <v>#N/A</v>
      </c>
      <c r="F48" s="5"/>
    </row>
    <row r="49" spans="1:6">
      <c r="A49" s="155"/>
      <c r="B49" s="5">
        <v>47</v>
      </c>
      <c r="C49" s="3" t="e">
        <f>VLOOKUP($A49,général!$A$410:$F$615,4)</f>
        <v>#N/A</v>
      </c>
      <c r="D49" s="3" t="e">
        <f>VLOOKUP($A49,général!$A$410:$F$615,5)</f>
        <v>#N/A</v>
      </c>
      <c r="E49" s="3" t="e">
        <f>VLOOKUP($A49,général!$A$410:$G$615,7)</f>
        <v>#N/A</v>
      </c>
      <c r="F49" s="5"/>
    </row>
    <row r="50" spans="1:6">
      <c r="A50" s="155"/>
      <c r="B50" s="5">
        <v>48</v>
      </c>
      <c r="C50" s="3" t="e">
        <f>VLOOKUP($A50,général!$A$410:$F$615,4)</f>
        <v>#N/A</v>
      </c>
      <c r="D50" s="3" t="e">
        <f>VLOOKUP($A50,général!$A$410:$F$615,5)</f>
        <v>#N/A</v>
      </c>
      <c r="E50" s="3" t="e">
        <f>VLOOKUP($A50,général!$A$410:$G$615,7)</f>
        <v>#N/A</v>
      </c>
      <c r="F50" s="5"/>
    </row>
    <row r="51" spans="1:6">
      <c r="A51" s="155"/>
      <c r="B51" s="5">
        <v>49</v>
      </c>
      <c r="C51" s="3" t="e">
        <f>VLOOKUP($A51,général!$A$410:$F$615,4)</f>
        <v>#N/A</v>
      </c>
      <c r="D51" s="3" t="e">
        <f>VLOOKUP($A51,général!$A$410:$F$615,5)</f>
        <v>#N/A</v>
      </c>
      <c r="E51" s="3" t="e">
        <f>VLOOKUP($A51,général!$A$410:$G$615,7)</f>
        <v>#N/A</v>
      </c>
      <c r="F51" s="5"/>
    </row>
    <row r="52" spans="1:6">
      <c r="A52" s="155"/>
      <c r="B52" s="5">
        <v>50</v>
      </c>
      <c r="C52" s="3" t="e">
        <f>VLOOKUP($A52,général!$A$410:$F$615,4)</f>
        <v>#N/A</v>
      </c>
      <c r="D52" s="3" t="e">
        <f>VLOOKUP($A52,général!$A$410:$F$615,5)</f>
        <v>#N/A</v>
      </c>
      <c r="E52" s="3" t="e">
        <f>VLOOKUP($A52,général!$A$410:$G$615,7)</f>
        <v>#N/A</v>
      </c>
      <c r="F52" s="5"/>
    </row>
    <row r="53" spans="1:6">
      <c r="A53" s="155"/>
      <c r="B53" s="5">
        <v>51</v>
      </c>
      <c r="C53" s="3" t="s">
        <v>281</v>
      </c>
      <c r="D53" s="3" t="e">
        <f>VLOOKUP($A53,général!$A$410:$F$615,5)</f>
        <v>#N/A</v>
      </c>
      <c r="E53" s="3" t="e">
        <f>VLOOKUP($A53,général!$A$410:$G$615,7)</f>
        <v>#N/A</v>
      </c>
      <c r="F53" s="5"/>
    </row>
    <row r="54" spans="1:6">
      <c r="A54" s="155"/>
      <c r="B54" s="5">
        <v>52</v>
      </c>
      <c r="C54" s="3" t="e">
        <f>VLOOKUP($A54,général!$A$410:$F$615,4)</f>
        <v>#N/A</v>
      </c>
      <c r="D54" s="3" t="e">
        <f>VLOOKUP($A54,général!$A$410:$F$615,5)</f>
        <v>#N/A</v>
      </c>
      <c r="E54" s="3" t="e">
        <f>VLOOKUP($A54,général!$A$410:$G$615,7)</f>
        <v>#N/A</v>
      </c>
      <c r="F54" s="5"/>
    </row>
    <row r="55" spans="1:6">
      <c r="A55" s="155"/>
      <c r="B55" s="5">
        <v>53</v>
      </c>
      <c r="C55" s="3" t="e">
        <f>VLOOKUP($A55,général!$A$410:$F$615,4)</f>
        <v>#N/A</v>
      </c>
      <c r="D55" s="3" t="e">
        <f>VLOOKUP($A55,général!$A$410:$F$615,5)</f>
        <v>#N/A</v>
      </c>
      <c r="E55" s="3" t="e">
        <f>VLOOKUP($A55,général!$A$410:$G$615,7)</f>
        <v>#N/A</v>
      </c>
      <c r="F55" s="5"/>
    </row>
    <row r="56" spans="1:6">
      <c r="A56" s="155"/>
      <c r="B56" s="5">
        <v>54</v>
      </c>
      <c r="C56" s="3" t="e">
        <f>VLOOKUP($A56,général!$A$410:$F$615,4)</f>
        <v>#N/A</v>
      </c>
      <c r="D56" s="3" t="e">
        <f>VLOOKUP($A56,général!$A$410:$F$615,5)</f>
        <v>#N/A</v>
      </c>
      <c r="E56" s="3" t="e">
        <f>VLOOKUP($A56,général!$A$410:$G$615,7)</f>
        <v>#N/A</v>
      </c>
      <c r="F56" s="5"/>
    </row>
    <row r="57" spans="1:6">
      <c r="A57" s="155"/>
      <c r="B57" s="5">
        <v>55</v>
      </c>
      <c r="C57" s="3" t="e">
        <f>VLOOKUP($A57,général!$A$410:$F$615,4)</f>
        <v>#N/A</v>
      </c>
      <c r="D57" s="3" t="e">
        <f>VLOOKUP($A57,général!$A$410:$F$615,5)</f>
        <v>#N/A</v>
      </c>
      <c r="E57" s="3" t="e">
        <f>VLOOKUP($A57,général!$A$410:$G$615,7)</f>
        <v>#N/A</v>
      </c>
      <c r="F57" s="5"/>
    </row>
    <row r="58" spans="1:6">
      <c r="A58" s="155"/>
      <c r="B58" s="5">
        <v>56</v>
      </c>
      <c r="C58" s="3" t="e">
        <f>VLOOKUP($A58,général!$A$410:$F$615,4)</f>
        <v>#N/A</v>
      </c>
      <c r="D58" s="3" t="e">
        <f>VLOOKUP($A58,général!$A$410:$F$615,5)</f>
        <v>#N/A</v>
      </c>
      <c r="E58" s="3" t="e">
        <f>VLOOKUP($A58,général!$A$410:$G$615,7)</f>
        <v>#N/A</v>
      </c>
      <c r="F58" s="5"/>
    </row>
    <row r="59" spans="1:6">
      <c r="A59" s="155"/>
      <c r="B59" s="5">
        <v>57</v>
      </c>
      <c r="C59" s="3" t="e">
        <f>VLOOKUP($A59,général!$A$410:$F$615,4)</f>
        <v>#N/A</v>
      </c>
      <c r="D59" s="3" t="e">
        <f>VLOOKUP($A59,général!$A$410:$F$615,5)</f>
        <v>#N/A</v>
      </c>
      <c r="E59" s="3" t="e">
        <f>VLOOKUP($A59,général!$A$410:$G$615,7)</f>
        <v>#N/A</v>
      </c>
      <c r="F59" s="5"/>
    </row>
    <row r="60" spans="1:6">
      <c r="A60" s="155"/>
      <c r="B60" s="5">
        <v>58</v>
      </c>
      <c r="C60" s="3" t="e">
        <f>VLOOKUP($A60,général!$A$410:$F$615,4)</f>
        <v>#N/A</v>
      </c>
      <c r="D60" s="3" t="e">
        <f>VLOOKUP($A60,général!$A$410:$F$615,5)</f>
        <v>#N/A</v>
      </c>
      <c r="E60" s="3" t="e">
        <f>VLOOKUP($A60,général!$A$410:$G$615,7)</f>
        <v>#N/A</v>
      </c>
      <c r="F60" s="5"/>
    </row>
    <row r="61" spans="1:6">
      <c r="A61" s="155"/>
      <c r="B61" s="5">
        <v>59</v>
      </c>
      <c r="C61" s="3" t="e">
        <f>VLOOKUP($A61,général!$A$410:$F$615,4)</f>
        <v>#N/A</v>
      </c>
      <c r="D61" s="3" t="e">
        <f>VLOOKUP($A61,général!$A$410:$F$615,5)</f>
        <v>#N/A</v>
      </c>
      <c r="E61" s="3" t="e">
        <f>VLOOKUP($A61,général!$A$410:$G$615,7)</f>
        <v>#N/A</v>
      </c>
      <c r="F61" s="5"/>
    </row>
    <row r="62" spans="1:6">
      <c r="A62" s="155"/>
      <c r="B62" s="5">
        <v>60</v>
      </c>
      <c r="C62" s="3" t="e">
        <f>VLOOKUP($A62,général!$A$410:$F$615,4)</f>
        <v>#N/A</v>
      </c>
      <c r="D62" s="3" t="e">
        <f>VLOOKUP($A62,général!$A$410:$F$615,5)</f>
        <v>#N/A</v>
      </c>
      <c r="E62" s="3" t="e">
        <f>VLOOKUP($A62,général!$A$410:$G$615,7)</f>
        <v>#N/A</v>
      </c>
      <c r="F62" s="5"/>
    </row>
    <row r="63" spans="1:6">
      <c r="A63" s="155"/>
      <c r="B63" s="5">
        <v>61</v>
      </c>
      <c r="C63" s="3" t="e">
        <f>VLOOKUP($A63,général!$A$410:$F$615,4)</f>
        <v>#N/A</v>
      </c>
      <c r="D63" s="3" t="e">
        <f>VLOOKUP($A63,général!$A$410:$F$615,5)</f>
        <v>#N/A</v>
      </c>
      <c r="E63" s="3" t="e">
        <f>VLOOKUP($A63,général!$A$410:$G$615,7)</f>
        <v>#N/A</v>
      </c>
      <c r="F63" s="5"/>
    </row>
    <row r="64" spans="1:6">
      <c r="A64" s="155"/>
      <c r="B64" s="5">
        <v>62</v>
      </c>
      <c r="C64" s="3" t="e">
        <f>VLOOKUP($A64,général!$A$410:$F$615,4)</f>
        <v>#N/A</v>
      </c>
      <c r="D64" s="3" t="e">
        <f>VLOOKUP($A64,général!$A$410:$F$615,5)</f>
        <v>#N/A</v>
      </c>
      <c r="E64" s="3" t="e">
        <f>VLOOKUP($A64,général!$A$410:$G$615,7)</f>
        <v>#N/A</v>
      </c>
      <c r="F64" s="5"/>
    </row>
    <row r="65" spans="1:6">
      <c r="A65" s="155"/>
      <c r="B65" s="5">
        <v>63</v>
      </c>
      <c r="C65" s="3" t="e">
        <f>VLOOKUP($A65,général!$A$410:$F$615,4)</f>
        <v>#N/A</v>
      </c>
      <c r="D65" s="3" t="e">
        <f>VLOOKUP($A65,général!$A$410:$F$615,5)</f>
        <v>#N/A</v>
      </c>
      <c r="E65" s="3" t="e">
        <f>VLOOKUP($A65,général!$A$410:$G$615,7)</f>
        <v>#N/A</v>
      </c>
      <c r="F65" s="5"/>
    </row>
    <row r="66" spans="1:6">
      <c r="A66" s="155"/>
      <c r="B66" s="5">
        <v>64</v>
      </c>
      <c r="C66" s="3" t="e">
        <f>VLOOKUP($A66,général!$A$410:$F$615,4)</f>
        <v>#N/A</v>
      </c>
      <c r="D66" s="3" t="e">
        <f>VLOOKUP($A66,général!$A$410:$F$615,5)</f>
        <v>#N/A</v>
      </c>
      <c r="E66" s="3" t="e">
        <f>VLOOKUP($A66,général!$A$410:$G$615,7)</f>
        <v>#N/A</v>
      </c>
      <c r="F66" s="5"/>
    </row>
    <row r="67" spans="1:6">
      <c r="A67" s="155"/>
      <c r="B67" s="5">
        <v>65</v>
      </c>
      <c r="C67" s="3" t="e">
        <f>VLOOKUP($A67,général!$A$410:$F$615,4)</f>
        <v>#N/A</v>
      </c>
      <c r="D67" s="3" t="e">
        <f>VLOOKUP($A67,général!$A$410:$F$615,5)</f>
        <v>#N/A</v>
      </c>
      <c r="E67" s="3" t="e">
        <f>VLOOKUP($A67,général!$A$410:$G$615,7)</f>
        <v>#N/A</v>
      </c>
      <c r="F67" s="5"/>
    </row>
    <row r="68" spans="1:6">
      <c r="A68" s="155"/>
      <c r="B68" s="5">
        <v>66</v>
      </c>
      <c r="C68" s="3" t="e">
        <f>VLOOKUP($A68,général!$A$410:$F$615,4)</f>
        <v>#N/A</v>
      </c>
      <c r="D68" s="3" t="e">
        <f>VLOOKUP($A68,général!$A$410:$F$615,5)</f>
        <v>#N/A</v>
      </c>
      <c r="E68" s="3" t="e">
        <f>VLOOKUP($A68,général!$A$410:$G$615,7)</f>
        <v>#N/A</v>
      </c>
      <c r="F68" s="5"/>
    </row>
    <row r="69" spans="1:6">
      <c r="A69" s="155"/>
      <c r="B69" s="5">
        <v>67</v>
      </c>
      <c r="C69" s="3" t="e">
        <f>VLOOKUP($A69,général!$A$410:$F$615,4)</f>
        <v>#N/A</v>
      </c>
      <c r="D69" s="3" t="e">
        <f>VLOOKUP($A69,général!$A$410:$F$615,5)</f>
        <v>#N/A</v>
      </c>
      <c r="E69" s="3" t="e">
        <f>VLOOKUP($A69,général!$A$410:$G$615,7)</f>
        <v>#N/A</v>
      </c>
      <c r="F69" s="5"/>
    </row>
    <row r="70" spans="1:6">
      <c r="A70" s="155"/>
      <c r="B70" s="5">
        <v>68</v>
      </c>
      <c r="C70" s="3" t="e">
        <f>VLOOKUP($A70,général!$A$410:$F$615,4)</f>
        <v>#N/A</v>
      </c>
      <c r="D70" s="3" t="e">
        <f>VLOOKUP($A70,général!$A$410:$F$615,5)</f>
        <v>#N/A</v>
      </c>
      <c r="E70" s="3" t="e">
        <f>VLOOKUP($A70,général!$A$410:$G$615,7)</f>
        <v>#N/A</v>
      </c>
      <c r="F70" s="5"/>
    </row>
    <row r="71" spans="1:6">
      <c r="A71" s="155"/>
      <c r="B71" s="5">
        <v>69</v>
      </c>
      <c r="C71" s="3" t="e">
        <f>VLOOKUP($A71,général!$A$410:$F$615,4)</f>
        <v>#N/A</v>
      </c>
      <c r="D71" s="3" t="e">
        <f>VLOOKUP($A71,général!$A$410:$F$615,5)</f>
        <v>#N/A</v>
      </c>
      <c r="E71" s="3" t="e">
        <f>VLOOKUP($A71,général!$A$410:$G$615,7)</f>
        <v>#N/A</v>
      </c>
      <c r="F71" s="5"/>
    </row>
    <row r="72" spans="1:6">
      <c r="A72" s="155"/>
      <c r="B72" s="5">
        <v>70</v>
      </c>
      <c r="C72" s="3" t="e">
        <f>VLOOKUP($A72,général!$A$410:$F$615,4)</f>
        <v>#N/A</v>
      </c>
      <c r="D72" s="3" t="e">
        <f>VLOOKUP($A72,général!$A$410:$F$615,5)</f>
        <v>#N/A</v>
      </c>
      <c r="E72" s="3" t="e">
        <f>VLOOKUP($A72,général!$A$410:$G$615,7)</f>
        <v>#N/A</v>
      </c>
      <c r="F72" s="5"/>
    </row>
    <row r="73" spans="1:6">
      <c r="A73" s="155"/>
      <c r="B73" s="5">
        <v>71</v>
      </c>
      <c r="C73" s="3" t="e">
        <f>VLOOKUP($A73,général!$A$410:$F$615,4)</f>
        <v>#N/A</v>
      </c>
      <c r="D73" s="3" t="e">
        <f>VLOOKUP($A73,général!$A$410:$F$615,5)</f>
        <v>#N/A</v>
      </c>
      <c r="E73" s="3" t="e">
        <f>VLOOKUP($A73,général!$A$410:$G$615,7)</f>
        <v>#N/A</v>
      </c>
      <c r="F73" s="5"/>
    </row>
    <row r="74" spans="1:6">
      <c r="A74" s="155"/>
      <c r="B74" s="5">
        <v>72</v>
      </c>
      <c r="C74" s="3" t="e">
        <f>VLOOKUP($A74,général!$A$410:$F$615,4)</f>
        <v>#N/A</v>
      </c>
      <c r="D74" s="3" t="e">
        <f>VLOOKUP($A74,général!$A$410:$F$615,5)</f>
        <v>#N/A</v>
      </c>
      <c r="E74" s="3" t="e">
        <f>VLOOKUP($A74,général!$A$410:$G$615,7)</f>
        <v>#N/A</v>
      </c>
      <c r="F74" s="5"/>
    </row>
    <row r="75" spans="1:6">
      <c r="A75" s="155"/>
      <c r="B75" s="5">
        <v>73</v>
      </c>
      <c r="C75" s="3" t="e">
        <f>VLOOKUP($A75,général!$A$410:$F$615,4)</f>
        <v>#N/A</v>
      </c>
      <c r="D75" s="3" t="e">
        <f>VLOOKUP($A75,général!$A$410:$F$615,5)</f>
        <v>#N/A</v>
      </c>
      <c r="E75" s="3" t="e">
        <f>VLOOKUP($A75,général!$A$410:$G$615,7)</f>
        <v>#N/A</v>
      </c>
      <c r="F75" s="5"/>
    </row>
    <row r="76" spans="1:6">
      <c r="A76" s="155"/>
      <c r="B76" s="5">
        <v>74</v>
      </c>
      <c r="C76" s="3" t="e">
        <f>VLOOKUP($A76,général!$A$410:$F$615,4)</f>
        <v>#N/A</v>
      </c>
      <c r="D76" s="3" t="e">
        <f>VLOOKUP($A76,général!$A$410:$F$615,5)</f>
        <v>#N/A</v>
      </c>
      <c r="E76" s="3" t="e">
        <f>VLOOKUP($A76,général!$A$410:$G$615,7)</f>
        <v>#N/A</v>
      </c>
      <c r="F76" s="5"/>
    </row>
    <row r="77" spans="1:6">
      <c r="A77" s="155"/>
      <c r="B77" s="5">
        <v>75</v>
      </c>
      <c r="C77" s="3" t="e">
        <f>VLOOKUP($A77,général!$A$410:$F$615,4)</f>
        <v>#N/A</v>
      </c>
      <c r="D77" s="3" t="e">
        <f>VLOOKUP($A77,général!$A$410:$F$615,5)</f>
        <v>#N/A</v>
      </c>
      <c r="E77" s="3" t="e">
        <f>VLOOKUP($A77,général!$A$410:$G$615,7)</f>
        <v>#N/A</v>
      </c>
      <c r="F77" s="5"/>
    </row>
    <row r="78" spans="1:6">
      <c r="A78" s="155"/>
      <c r="B78" s="5">
        <v>76</v>
      </c>
      <c r="C78" s="3" t="e">
        <f>VLOOKUP($A78,général!$A$410:$F$615,4)</f>
        <v>#N/A</v>
      </c>
      <c r="D78" s="3" t="e">
        <f>VLOOKUP($A78,général!$A$410:$F$615,5)</f>
        <v>#N/A</v>
      </c>
      <c r="E78" s="3" t="e">
        <f>VLOOKUP($A78,général!$A$410:$G$615,7)</f>
        <v>#N/A</v>
      </c>
      <c r="F78" s="5"/>
    </row>
    <row r="79" spans="1:6">
      <c r="A79" s="155"/>
      <c r="B79" s="5">
        <v>77</v>
      </c>
      <c r="C79" s="3" t="e">
        <f>VLOOKUP($A79,général!$A$410:$F$615,4)</f>
        <v>#N/A</v>
      </c>
      <c r="D79" s="3" t="e">
        <f>VLOOKUP($A79,général!$A$410:$F$615,5)</f>
        <v>#N/A</v>
      </c>
      <c r="E79" s="3" t="e">
        <f>VLOOKUP($A79,général!$A$410:$G$615,7)</f>
        <v>#N/A</v>
      </c>
      <c r="F79" s="5"/>
    </row>
    <row r="80" spans="1:6">
      <c r="A80" s="155"/>
      <c r="B80" s="5">
        <v>78</v>
      </c>
      <c r="C80" s="3" t="e">
        <f>VLOOKUP($A80,général!$A$410:$F$615,4)</f>
        <v>#N/A</v>
      </c>
      <c r="D80" s="3" t="e">
        <f>VLOOKUP($A80,général!$A$410:$F$615,5)</f>
        <v>#N/A</v>
      </c>
      <c r="E80" s="3" t="e">
        <f>VLOOKUP($A80,général!$A$410:$G$615,7)</f>
        <v>#N/A</v>
      </c>
      <c r="F80" s="5"/>
    </row>
    <row r="81" spans="1:6">
      <c r="A81" s="155"/>
      <c r="B81" s="5">
        <v>79</v>
      </c>
      <c r="C81" s="3" t="s">
        <v>270</v>
      </c>
      <c r="D81" s="3" t="s">
        <v>271</v>
      </c>
      <c r="E81" s="3" t="e">
        <f>VLOOKUP($A81,général!$A$410:$G$615,7)</f>
        <v>#N/A</v>
      </c>
      <c r="F81" s="5"/>
    </row>
    <row r="82" spans="1:6">
      <c r="A82" s="155"/>
      <c r="B82" s="5">
        <v>80</v>
      </c>
      <c r="C82" s="3" t="e">
        <f>VLOOKUP($A82,général!$A$410:$F$615,4)</f>
        <v>#N/A</v>
      </c>
      <c r="D82" s="3" t="e">
        <f>VLOOKUP($A82,général!$A$410:$F$615,5)</f>
        <v>#N/A</v>
      </c>
      <c r="E82" s="3" t="e">
        <f>VLOOKUP($A82,général!$A$410:$G$615,7)</f>
        <v>#N/A</v>
      </c>
      <c r="F82" s="5"/>
    </row>
    <row r="83" spans="1:6">
      <c r="A83" s="155"/>
      <c r="B83" s="5">
        <v>81</v>
      </c>
      <c r="C83" s="3" t="e">
        <f>VLOOKUP($A83,général!$A$410:$F$615,4)</f>
        <v>#N/A</v>
      </c>
      <c r="D83" s="3" t="e">
        <f>VLOOKUP($A83,général!$A$410:$F$615,5)</f>
        <v>#N/A</v>
      </c>
      <c r="E83" s="3" t="e">
        <f>VLOOKUP($A83,général!$A$410:$G$615,7)</f>
        <v>#N/A</v>
      </c>
      <c r="F83" s="5"/>
    </row>
    <row r="84" spans="1:6">
      <c r="A84" s="155"/>
      <c r="B84" s="5">
        <v>82</v>
      </c>
      <c r="C84" s="3" t="e">
        <f>VLOOKUP($A84,général!$A$410:$F$615,4)</f>
        <v>#N/A</v>
      </c>
      <c r="D84" s="3" t="e">
        <f>VLOOKUP($A84,général!$A$410:$F$615,5)</f>
        <v>#N/A</v>
      </c>
      <c r="E84" s="3" t="e">
        <f>VLOOKUP($A84,général!$A$410:$G$615,7)</f>
        <v>#N/A</v>
      </c>
      <c r="F84" s="5"/>
    </row>
    <row r="85" spans="1:6">
      <c r="A85" s="155"/>
      <c r="B85" s="5">
        <v>83</v>
      </c>
      <c r="C85" s="3" t="e">
        <f>VLOOKUP($A85,général!$A$410:$F$615,4)</f>
        <v>#N/A</v>
      </c>
      <c r="D85" s="3" t="e">
        <f>VLOOKUP($A85,général!$A$410:$F$615,5)</f>
        <v>#N/A</v>
      </c>
      <c r="E85" s="3" t="e">
        <f>VLOOKUP($A85,général!$A$410:$G$615,7)</f>
        <v>#N/A</v>
      </c>
      <c r="F85" s="5"/>
    </row>
    <row r="86" spans="1:6">
      <c r="A86" s="155"/>
      <c r="B86" s="5">
        <v>84</v>
      </c>
      <c r="C86" s="3" t="e">
        <f>VLOOKUP($A86,général!$A$410:$F$615,4)</f>
        <v>#N/A</v>
      </c>
      <c r="D86" s="3" t="e">
        <f>VLOOKUP($A86,général!$A$410:$F$615,5)</f>
        <v>#N/A</v>
      </c>
      <c r="E86" s="3" t="e">
        <f>VLOOKUP($A86,général!$A$410:$G$615,7)</f>
        <v>#N/A</v>
      </c>
      <c r="F86" s="5"/>
    </row>
    <row r="87" spans="1:6">
      <c r="A87" s="155"/>
      <c r="B87" s="5">
        <v>85</v>
      </c>
      <c r="C87" s="3" t="e">
        <f>VLOOKUP($A87,général!$A$410:$F$615,4)</f>
        <v>#N/A</v>
      </c>
      <c r="D87" s="3" t="e">
        <f>VLOOKUP($A87,général!$A$410:$F$615,5)</f>
        <v>#N/A</v>
      </c>
      <c r="E87" s="3" t="e">
        <f>VLOOKUP($A87,général!$A$410:$G$615,7)</f>
        <v>#N/A</v>
      </c>
      <c r="F87" s="5"/>
    </row>
    <row r="88" spans="1:6">
      <c r="A88" s="155"/>
      <c r="B88" s="5">
        <v>86</v>
      </c>
      <c r="C88" s="3" t="e">
        <f>VLOOKUP($A88,général!$A$410:$F$615,4)</f>
        <v>#N/A</v>
      </c>
      <c r="D88" s="3" t="e">
        <f>VLOOKUP($A88,général!$A$410:$F$615,5)</f>
        <v>#N/A</v>
      </c>
      <c r="E88" s="3" t="e">
        <f>VLOOKUP($A88,général!$A$410:$G$615,7)</f>
        <v>#N/A</v>
      </c>
      <c r="F88" s="5"/>
    </row>
    <row r="89" spans="1:6">
      <c r="A89" s="155"/>
      <c r="B89" s="5">
        <v>87</v>
      </c>
      <c r="C89" s="3" t="e">
        <f>VLOOKUP($A89,général!$A$410:$F$615,4)</f>
        <v>#N/A</v>
      </c>
      <c r="D89" s="3" t="e">
        <f>VLOOKUP($A89,général!$A$410:$F$615,5)</f>
        <v>#N/A</v>
      </c>
      <c r="E89" s="3" t="e">
        <f>VLOOKUP($A89,général!$A$410:$G$615,7)</f>
        <v>#N/A</v>
      </c>
      <c r="F89" s="5"/>
    </row>
    <row r="90" spans="1:6">
      <c r="A90" s="155"/>
      <c r="B90" s="5">
        <v>88</v>
      </c>
      <c r="C90" s="3" t="e">
        <f>VLOOKUP($A90,général!$A$410:$F$615,4)</f>
        <v>#N/A</v>
      </c>
      <c r="D90" s="3" t="e">
        <f>VLOOKUP($A90,général!$A$410:$F$615,5)</f>
        <v>#N/A</v>
      </c>
      <c r="E90" s="3" t="e">
        <f>VLOOKUP($A90,général!$A$410:$G$615,7)</f>
        <v>#N/A</v>
      </c>
      <c r="F90" s="5"/>
    </row>
    <row r="91" spans="1:6">
      <c r="A91" s="155"/>
      <c r="B91" s="5">
        <v>89</v>
      </c>
      <c r="C91" s="3" t="e">
        <f>VLOOKUP($A91,général!$A$410:$F$615,4)</f>
        <v>#N/A</v>
      </c>
      <c r="D91" s="3" t="e">
        <f>VLOOKUP($A91,général!$A$410:$F$615,5)</f>
        <v>#N/A</v>
      </c>
      <c r="E91" s="3" t="e">
        <f>VLOOKUP($A91,général!$A$410:$G$615,7)</f>
        <v>#N/A</v>
      </c>
      <c r="F91" s="5"/>
    </row>
    <row r="92" spans="1:6">
      <c r="A92" s="155"/>
      <c r="B92" s="5">
        <v>90</v>
      </c>
      <c r="C92" s="3" t="s">
        <v>282</v>
      </c>
      <c r="D92" s="3" t="e">
        <f>VLOOKUP($A92,général!$A$410:$F$615,5)</f>
        <v>#N/A</v>
      </c>
      <c r="E92" s="3" t="e">
        <f>VLOOKUP($A92,général!$A$410:$G$615,7)</f>
        <v>#N/A</v>
      </c>
      <c r="F92" s="5"/>
    </row>
    <row r="93" spans="1:6">
      <c r="A93" s="155"/>
      <c r="B93" s="5">
        <v>91</v>
      </c>
      <c r="C93" s="3" t="e">
        <f>VLOOKUP($A93,général!$A$410:$F$615,4)</f>
        <v>#N/A</v>
      </c>
      <c r="D93" s="3" t="e">
        <f>VLOOKUP($A93,général!$A$410:$F$615,5)</f>
        <v>#N/A</v>
      </c>
      <c r="E93" s="3" t="e">
        <f>VLOOKUP($A93,général!$A$410:$G$615,7)</f>
        <v>#N/A</v>
      </c>
      <c r="F93" s="5"/>
    </row>
    <row r="94" spans="1:6">
      <c r="A94" s="155"/>
      <c r="B94" s="5">
        <v>92</v>
      </c>
      <c r="C94" s="3" t="e">
        <f>VLOOKUP($A94,général!$A$410:$F$615,4)</f>
        <v>#N/A</v>
      </c>
      <c r="D94" s="3" t="e">
        <f>VLOOKUP($A94,général!$A$410:$F$615,5)</f>
        <v>#N/A</v>
      </c>
      <c r="E94" s="3" t="e">
        <f>VLOOKUP($A94,général!$A$410:$G$615,7)</f>
        <v>#N/A</v>
      </c>
      <c r="F94" s="5"/>
    </row>
    <row r="95" spans="1:6">
      <c r="A95" s="155"/>
      <c r="B95" s="5">
        <v>93</v>
      </c>
      <c r="C95" s="3" t="e">
        <f>VLOOKUP($A95,général!$A$410:$F$615,4)</f>
        <v>#N/A</v>
      </c>
      <c r="D95" s="3" t="e">
        <f>VLOOKUP($A95,général!$A$410:$F$615,5)</f>
        <v>#N/A</v>
      </c>
      <c r="E95" s="3" t="e">
        <f>VLOOKUP($A95,général!$A$410:$G$615,7)</f>
        <v>#N/A</v>
      </c>
      <c r="F95" s="5"/>
    </row>
    <row r="96" spans="1:6">
      <c r="A96" s="155"/>
      <c r="B96" s="5">
        <v>94</v>
      </c>
      <c r="C96" s="3" t="s">
        <v>54</v>
      </c>
      <c r="D96" s="3" t="s">
        <v>40</v>
      </c>
      <c r="E96" s="3" t="e">
        <f>VLOOKUP($A96,général!$A$410:$G$615,7)</f>
        <v>#N/A</v>
      </c>
      <c r="F96" s="5"/>
    </row>
    <row r="97" spans="1:6">
      <c r="A97" s="155"/>
      <c r="B97" s="5">
        <v>95</v>
      </c>
      <c r="C97" s="3" t="e">
        <f>VLOOKUP($A97,général!$A$410:$F$615,4)</f>
        <v>#N/A</v>
      </c>
      <c r="D97" s="3" t="e">
        <f>VLOOKUP($A97,général!$A$410:$F$615,5)</f>
        <v>#N/A</v>
      </c>
      <c r="E97" s="3" t="e">
        <f>VLOOKUP($A97,général!$A$410:$G$615,7)</f>
        <v>#N/A</v>
      </c>
      <c r="F97" s="5"/>
    </row>
    <row r="98" spans="1:6">
      <c r="A98" s="155"/>
      <c r="B98" s="5">
        <v>96</v>
      </c>
      <c r="C98" s="3" t="e">
        <f>VLOOKUP($A98,général!$A$410:$F$615,4)</f>
        <v>#N/A</v>
      </c>
      <c r="D98" s="3" t="e">
        <f>VLOOKUP($A98,général!$A$410:$F$615,5)</f>
        <v>#N/A</v>
      </c>
      <c r="E98" s="3" t="e">
        <f>VLOOKUP($A98,général!$A$410:$G$615,7)</f>
        <v>#N/A</v>
      </c>
      <c r="F98" s="5"/>
    </row>
    <row r="99" spans="1:6">
      <c r="A99" s="155"/>
      <c r="B99" s="5">
        <v>97</v>
      </c>
      <c r="C99" s="3" t="e">
        <f>VLOOKUP($A99,général!$A$410:$F$615,4)</f>
        <v>#N/A</v>
      </c>
      <c r="D99" s="3" t="e">
        <f>VLOOKUP($A99,général!$A$410:$F$615,5)</f>
        <v>#N/A</v>
      </c>
      <c r="E99" s="3" t="e">
        <f>VLOOKUP($A99,général!$A$410:$G$615,7)</f>
        <v>#N/A</v>
      </c>
      <c r="F99" s="5"/>
    </row>
    <row r="100" spans="1:6">
      <c r="A100" s="155"/>
      <c r="B100" s="5">
        <v>98</v>
      </c>
      <c r="C100" s="3" t="e">
        <f>VLOOKUP($A100,général!$A$410:$F$615,4)</f>
        <v>#N/A</v>
      </c>
      <c r="D100" s="3" t="e">
        <f>VLOOKUP($A100,général!$A$410:$F$615,5)</f>
        <v>#N/A</v>
      </c>
      <c r="E100" s="3" t="e">
        <f>VLOOKUP($A100,général!$A$410:$G$615,7)</f>
        <v>#N/A</v>
      </c>
      <c r="F100" s="5"/>
    </row>
    <row r="101" spans="1:6">
      <c r="A101" s="155"/>
      <c r="B101" s="5">
        <v>99</v>
      </c>
      <c r="C101" s="3" t="e">
        <f>VLOOKUP($A101,général!$A$410:$F$615,4)</f>
        <v>#N/A</v>
      </c>
      <c r="D101" s="3" t="e">
        <f>VLOOKUP($A101,général!$A$410:$F$615,5)</f>
        <v>#N/A</v>
      </c>
      <c r="E101" s="3" t="e">
        <f>VLOOKUP($A101,général!$A$410:$G$615,7)</f>
        <v>#N/A</v>
      </c>
      <c r="F101" s="5"/>
    </row>
    <row r="102" spans="1:6">
      <c r="A102" s="155"/>
      <c r="B102" s="5">
        <v>100</v>
      </c>
      <c r="C102" s="3" t="e">
        <f>VLOOKUP($A102,général!$A$410:$F$615,4)</f>
        <v>#N/A</v>
      </c>
      <c r="D102" s="3" t="e">
        <f>VLOOKUP($A102,général!$A$410:$F$615,5)</f>
        <v>#N/A</v>
      </c>
      <c r="E102" s="3" t="e">
        <f>VLOOKUP($A102,général!$A$410:$G$615,7)</f>
        <v>#N/A</v>
      </c>
      <c r="F102" s="5"/>
    </row>
  </sheetData>
  <mergeCells count="1">
    <mergeCell ref="B1:F1"/>
  </mergeCells>
  <pageMargins left="0.7" right="0.7" top="0.75" bottom="0.75" header="0.51180555555555496" footer="0.51180555555555496"/>
  <pageSetup paperSize="9" firstPageNumber="0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>
    <tabColor rgb="FF7030A0"/>
  </sheetPr>
  <dimension ref="A1:E108"/>
  <sheetViews>
    <sheetView workbookViewId="0">
      <selection activeCell="C12" sqref="C12"/>
    </sheetView>
  </sheetViews>
  <sheetFormatPr baseColWidth="10" defaultColWidth="9.140625" defaultRowHeight="15"/>
  <cols>
    <col min="2" max="2" width="8.7109375" customWidth="1"/>
    <col min="3" max="3" width="20.140625" customWidth="1"/>
    <col min="4" max="4" width="16.7109375"/>
    <col min="5" max="5" width="20.7109375" customWidth="1"/>
    <col min="6" max="1026" width="10.42578125"/>
  </cols>
  <sheetData>
    <row r="1" spans="1:5" ht="31.5" customHeight="1">
      <c r="B1" s="159" t="s">
        <v>660</v>
      </c>
      <c r="C1" s="160"/>
      <c r="D1" s="160"/>
      <c r="E1" s="160"/>
    </row>
    <row r="2" spans="1:5">
      <c r="A2" s="101" t="s">
        <v>239</v>
      </c>
      <c r="B2" s="37" t="s">
        <v>186</v>
      </c>
      <c r="C2" s="161" t="s">
        <v>187</v>
      </c>
      <c r="D2" s="161"/>
      <c r="E2" s="39" t="s">
        <v>189</v>
      </c>
    </row>
    <row r="3" spans="1:5">
      <c r="A3" s="101"/>
      <c r="B3" s="3">
        <v>1</v>
      </c>
      <c r="C3" s="40" t="e">
        <f>VLOOKUP($A3,général!$A$410:$G$615,4)</f>
        <v>#N/A</v>
      </c>
      <c r="D3" s="40" t="e">
        <f>VLOOKUP($A3,général!$A$410:$G$615,5)</f>
        <v>#N/A</v>
      </c>
      <c r="E3" s="40" t="e">
        <f>VLOOKUP($A3,général!$A$410:$G$615,7)</f>
        <v>#N/A</v>
      </c>
    </row>
    <row r="4" spans="1:5">
      <c r="A4" s="101"/>
      <c r="B4" s="5">
        <v>2</v>
      </c>
      <c r="C4" s="40" t="e">
        <f>VLOOKUP($A4,général!$A$410:$G$615,4)</f>
        <v>#N/A</v>
      </c>
      <c r="D4" s="40" t="e">
        <f>VLOOKUP($A4,général!$A$410:$G$615,5)</f>
        <v>#N/A</v>
      </c>
      <c r="E4" s="40" t="e">
        <f>VLOOKUP($A4,général!$A$410:$G$615,7)</f>
        <v>#N/A</v>
      </c>
    </row>
    <row r="5" spans="1:5">
      <c r="A5" s="101"/>
      <c r="B5" s="5">
        <v>3</v>
      </c>
      <c r="C5" s="40" t="e">
        <f>VLOOKUP($A5,général!$A$410:$G$615,4)</f>
        <v>#N/A</v>
      </c>
      <c r="D5" s="40" t="e">
        <f>VLOOKUP($A5,général!$A$410:$G$615,5)</f>
        <v>#N/A</v>
      </c>
      <c r="E5" s="40" t="e">
        <f>VLOOKUP($A5,général!$A$410:$G$615,7)</f>
        <v>#N/A</v>
      </c>
    </row>
    <row r="6" spans="1:5">
      <c r="A6" s="101"/>
      <c r="B6" s="5">
        <v>4</v>
      </c>
      <c r="C6" s="40" t="e">
        <f>VLOOKUP($A6,général!$A$410:$G$615,4)</f>
        <v>#N/A</v>
      </c>
      <c r="D6" s="40" t="e">
        <f>VLOOKUP($A6,général!$A$410:$G$615,5)</f>
        <v>#N/A</v>
      </c>
      <c r="E6" s="40" t="e">
        <f>VLOOKUP($A6,général!$A$410:$G$615,7)</f>
        <v>#N/A</v>
      </c>
    </row>
    <row r="7" spans="1:5">
      <c r="A7" s="101"/>
      <c r="B7" s="5">
        <v>5</v>
      </c>
      <c r="C7" s="40" t="e">
        <f>VLOOKUP($A7,général!$A$410:$G$615,4)</f>
        <v>#N/A</v>
      </c>
      <c r="D7" s="40" t="e">
        <f>VLOOKUP($A7,général!$A$410:$G$615,5)</f>
        <v>#N/A</v>
      </c>
      <c r="E7" s="40" t="e">
        <f>VLOOKUP($A7,général!$A$410:$G$615,7)</f>
        <v>#N/A</v>
      </c>
    </row>
    <row r="8" spans="1:5">
      <c r="A8" s="101"/>
      <c r="B8" s="5">
        <v>6</v>
      </c>
      <c r="C8" s="40" t="e">
        <f>VLOOKUP($A8,général!$A$410:$G$615,4)</f>
        <v>#N/A</v>
      </c>
      <c r="D8" s="40" t="e">
        <f>VLOOKUP($A8,général!$A$410:$G$615,5)</f>
        <v>#N/A</v>
      </c>
      <c r="E8" s="40" t="e">
        <f>VLOOKUP($A8,général!$A$410:$G$615,7)</f>
        <v>#N/A</v>
      </c>
    </row>
    <row r="9" spans="1:5">
      <c r="A9" s="101"/>
      <c r="B9" s="5">
        <v>7</v>
      </c>
      <c r="C9" s="40" t="e">
        <f>VLOOKUP($A9,général!$A$410:$G$615,4)</f>
        <v>#N/A</v>
      </c>
      <c r="D9" s="40" t="e">
        <f>VLOOKUP($A9,général!$A$410:$G$615,5)</f>
        <v>#N/A</v>
      </c>
      <c r="E9" s="40" t="e">
        <f>VLOOKUP($A9,général!$A$410:$G$615,7)</f>
        <v>#N/A</v>
      </c>
    </row>
    <row r="10" spans="1:5">
      <c r="A10" s="101"/>
      <c r="B10" s="5">
        <v>8</v>
      </c>
      <c r="C10" s="40" t="e">
        <f>VLOOKUP($A10,général!$A$410:$G$615,4)</f>
        <v>#N/A</v>
      </c>
      <c r="D10" s="40" t="e">
        <f>VLOOKUP($A10,général!$A$410:$G$615,5)</f>
        <v>#N/A</v>
      </c>
      <c r="E10" s="40" t="e">
        <f>VLOOKUP($A10,général!$A$410:$G$615,7)</f>
        <v>#N/A</v>
      </c>
    </row>
    <row r="11" spans="1:5">
      <c r="A11" s="101"/>
      <c r="B11" s="5">
        <v>9</v>
      </c>
      <c r="C11" s="40" t="e">
        <f>VLOOKUP($A11,général!$A$410:$G$615,4)</f>
        <v>#N/A</v>
      </c>
      <c r="D11" s="40" t="e">
        <f>VLOOKUP($A11,général!$A$410:$G$615,5)</f>
        <v>#N/A</v>
      </c>
      <c r="E11" s="40" t="e">
        <f>VLOOKUP($A11,général!$A$410:$G$615,7)</f>
        <v>#N/A</v>
      </c>
    </row>
    <row r="12" spans="1:5">
      <c r="A12" s="101"/>
      <c r="B12" s="5">
        <v>10</v>
      </c>
      <c r="C12" s="40" t="e">
        <f>VLOOKUP($A12,général!$A$410:$G$615,4)</f>
        <v>#N/A</v>
      </c>
      <c r="D12" s="40" t="e">
        <f>VLOOKUP($A12,général!$A$410:$G$615,5)</f>
        <v>#N/A</v>
      </c>
      <c r="E12" s="40" t="e">
        <f>VLOOKUP($A12,général!$A$410:$G$615,7)</f>
        <v>#N/A</v>
      </c>
    </row>
    <row r="13" spans="1:5">
      <c r="A13" s="101"/>
      <c r="B13" s="5">
        <v>11</v>
      </c>
      <c r="C13" s="40" t="e">
        <f>VLOOKUP($A13,général!$A$410:$G$615,4)</f>
        <v>#N/A</v>
      </c>
      <c r="D13" s="40" t="e">
        <f>VLOOKUP($A13,général!$A$410:$G$615,5)</f>
        <v>#N/A</v>
      </c>
      <c r="E13" s="40" t="e">
        <f>VLOOKUP($A13,général!$A$410:$G$615,7)</f>
        <v>#N/A</v>
      </c>
    </row>
    <row r="14" spans="1:5">
      <c r="A14" s="101"/>
      <c r="B14" s="5">
        <v>12</v>
      </c>
      <c r="C14" s="40" t="e">
        <f>VLOOKUP($A14,général!$A$410:$G$615,4)</f>
        <v>#N/A</v>
      </c>
      <c r="D14" s="40" t="e">
        <f>VLOOKUP($A14,général!$A$410:$G$615,5)</f>
        <v>#N/A</v>
      </c>
      <c r="E14" s="40" t="e">
        <f>VLOOKUP($A14,général!$A$410:$G$615,7)</f>
        <v>#N/A</v>
      </c>
    </row>
    <row r="15" spans="1:5">
      <c r="A15" s="101"/>
      <c r="B15" s="5">
        <v>13</v>
      </c>
      <c r="C15" s="40" t="e">
        <f>VLOOKUP($A15,général!$A$410:$G$615,4)</f>
        <v>#N/A</v>
      </c>
      <c r="D15" s="40" t="e">
        <f>VLOOKUP($A15,général!$A$410:$G$615,5)</f>
        <v>#N/A</v>
      </c>
      <c r="E15" s="40" t="e">
        <f>VLOOKUP($A15,général!$A$410:$G$615,7)</f>
        <v>#N/A</v>
      </c>
    </row>
    <row r="16" spans="1:5">
      <c r="A16" s="101"/>
      <c r="B16" s="5">
        <v>14</v>
      </c>
      <c r="C16" s="40" t="e">
        <f>VLOOKUP($A16,général!$A$410:$G$615,4)</f>
        <v>#N/A</v>
      </c>
      <c r="D16" s="40" t="e">
        <f>VLOOKUP($A16,général!$A$410:$G$615,5)</f>
        <v>#N/A</v>
      </c>
      <c r="E16" s="40" t="e">
        <f>VLOOKUP($A16,général!$A$410:$G$615,7)</f>
        <v>#N/A</v>
      </c>
    </row>
    <row r="17" spans="1:5">
      <c r="A17" s="101"/>
      <c r="B17" s="5">
        <v>15</v>
      </c>
      <c r="C17" s="40" t="e">
        <f>VLOOKUP($A17,général!$A$410:$G$615,4)</f>
        <v>#N/A</v>
      </c>
      <c r="D17" s="40" t="e">
        <f>VLOOKUP($A17,général!$A$410:$G$615,5)</f>
        <v>#N/A</v>
      </c>
      <c r="E17" s="40" t="e">
        <f>VLOOKUP($A17,général!$A$410:$G$615,7)</f>
        <v>#N/A</v>
      </c>
    </row>
    <row r="18" spans="1:5">
      <c r="A18" s="101"/>
      <c r="B18" s="5">
        <v>16</v>
      </c>
      <c r="C18" s="40" t="e">
        <f>VLOOKUP($A18,général!$A$410:$G$615,4)</f>
        <v>#N/A</v>
      </c>
      <c r="D18" s="40" t="e">
        <f>VLOOKUP($A18,général!$A$410:$G$615,5)</f>
        <v>#N/A</v>
      </c>
      <c r="E18" s="40" t="e">
        <f>VLOOKUP($A18,général!$A$410:$G$615,7)</f>
        <v>#N/A</v>
      </c>
    </row>
    <row r="19" spans="1:5">
      <c r="A19" s="101"/>
      <c r="B19" s="5">
        <v>17</v>
      </c>
      <c r="C19" s="40" t="e">
        <f>VLOOKUP($A19,général!$A$410:$G$615,4)</f>
        <v>#N/A</v>
      </c>
      <c r="D19" s="40" t="e">
        <f>VLOOKUP($A19,général!$A$410:$G$615,5)</f>
        <v>#N/A</v>
      </c>
      <c r="E19" s="40" t="e">
        <f>VLOOKUP($A19,général!$A$410:$G$615,7)</f>
        <v>#N/A</v>
      </c>
    </row>
    <row r="20" spans="1:5">
      <c r="A20" s="101"/>
      <c r="B20" s="5">
        <v>18</v>
      </c>
      <c r="C20" s="40" t="e">
        <f>VLOOKUP($A20,général!$A$410:$G$615,4)</f>
        <v>#N/A</v>
      </c>
      <c r="D20" s="40" t="e">
        <f>VLOOKUP($A20,général!$A$410:$G$615,5)</f>
        <v>#N/A</v>
      </c>
      <c r="E20" s="40" t="e">
        <f>VLOOKUP($A20,général!$A$410:$G$615,7)</f>
        <v>#N/A</v>
      </c>
    </row>
    <row r="21" spans="1:5">
      <c r="A21" s="101"/>
      <c r="B21" s="5">
        <v>19</v>
      </c>
      <c r="C21" s="40" t="e">
        <f>VLOOKUP($A21,général!$A$410:$G$615,4)</f>
        <v>#N/A</v>
      </c>
      <c r="D21" s="40" t="e">
        <f>VLOOKUP($A21,général!$A$410:$G$615,5)</f>
        <v>#N/A</v>
      </c>
      <c r="E21" s="40" t="e">
        <f>VLOOKUP($A21,général!$A$410:$G$615,7)</f>
        <v>#N/A</v>
      </c>
    </row>
    <row r="22" spans="1:5">
      <c r="A22" s="101"/>
      <c r="B22" s="5">
        <v>20</v>
      </c>
      <c r="C22" s="40" t="e">
        <f>VLOOKUP($A22,général!$A$410:$G$615,4)</f>
        <v>#N/A</v>
      </c>
      <c r="D22" s="40" t="e">
        <f>VLOOKUP($A22,général!$A$410:$G$615,5)</f>
        <v>#N/A</v>
      </c>
      <c r="E22" s="40" t="e">
        <f>VLOOKUP($A22,général!$A$410:$G$615,7)</f>
        <v>#N/A</v>
      </c>
    </row>
    <row r="23" spans="1:5">
      <c r="A23" s="101"/>
      <c r="B23" s="5">
        <v>21</v>
      </c>
      <c r="C23" s="40" t="e">
        <f>VLOOKUP($A23,général!$A$410:$G$615,4)</f>
        <v>#N/A</v>
      </c>
      <c r="D23" s="40" t="e">
        <f>VLOOKUP($A23,général!$A$410:$G$615,5)</f>
        <v>#N/A</v>
      </c>
      <c r="E23" s="40" t="e">
        <f>VLOOKUP($A23,général!$A$410:$G$615,7)</f>
        <v>#N/A</v>
      </c>
    </row>
    <row r="24" spans="1:5">
      <c r="A24" s="101"/>
      <c r="B24" s="5">
        <v>22</v>
      </c>
      <c r="C24" s="40" t="e">
        <f>VLOOKUP($A24,général!$A$410:$G$615,4)</f>
        <v>#N/A</v>
      </c>
      <c r="D24" s="40" t="e">
        <f>VLOOKUP($A24,général!$A$410:$G$615,5)</f>
        <v>#N/A</v>
      </c>
      <c r="E24" s="40" t="e">
        <f>VLOOKUP($A24,général!$A$410:$G$615,7)</f>
        <v>#N/A</v>
      </c>
    </row>
    <row r="25" spans="1:5">
      <c r="A25" s="101"/>
      <c r="B25" s="5">
        <v>23</v>
      </c>
      <c r="C25" s="40" t="e">
        <f>VLOOKUP($A25,général!$A$410:$G$615,4)</f>
        <v>#N/A</v>
      </c>
      <c r="D25" s="40" t="e">
        <f>VLOOKUP($A25,général!$A$410:$G$615,5)</f>
        <v>#N/A</v>
      </c>
      <c r="E25" s="40" t="e">
        <f>VLOOKUP($A25,général!$A$410:$G$615,7)</f>
        <v>#N/A</v>
      </c>
    </row>
    <row r="26" spans="1:5">
      <c r="A26" s="101"/>
      <c r="B26" s="5">
        <v>24</v>
      </c>
      <c r="C26" s="40" t="e">
        <f>VLOOKUP($A26,général!$A$410:$G$615,4)</f>
        <v>#N/A</v>
      </c>
      <c r="D26" s="40" t="e">
        <f>VLOOKUP($A26,général!$A$410:$G$615,5)</f>
        <v>#N/A</v>
      </c>
      <c r="E26" s="40" t="e">
        <f>VLOOKUP($A26,général!$A$410:$G$615,7)</f>
        <v>#N/A</v>
      </c>
    </row>
    <row r="27" spans="1:5">
      <c r="A27" s="101"/>
      <c r="B27" s="5">
        <v>25</v>
      </c>
      <c r="C27" s="40" t="e">
        <f>VLOOKUP($A27,général!$A$410:$G$615,4)</f>
        <v>#N/A</v>
      </c>
      <c r="D27" s="40" t="e">
        <f>VLOOKUP($A27,général!$A$410:$G$615,5)</f>
        <v>#N/A</v>
      </c>
      <c r="E27" s="40" t="e">
        <f>VLOOKUP($A27,général!$A$410:$G$615,7)</f>
        <v>#N/A</v>
      </c>
    </row>
    <row r="28" spans="1:5">
      <c r="A28" s="101"/>
      <c r="B28" s="5">
        <v>26</v>
      </c>
      <c r="C28" s="40" t="e">
        <f>VLOOKUP($A28,général!$A$410:$G$615,4)</f>
        <v>#N/A</v>
      </c>
      <c r="D28" s="40" t="e">
        <f>VLOOKUP($A28,général!$A$410:$G$615,5)</f>
        <v>#N/A</v>
      </c>
      <c r="E28" s="40" t="e">
        <f>VLOOKUP($A28,général!$A$410:$G$615,7)</f>
        <v>#N/A</v>
      </c>
    </row>
    <row r="29" spans="1:5">
      <c r="A29" s="101"/>
      <c r="B29" s="5">
        <v>27</v>
      </c>
      <c r="C29" s="40" t="e">
        <f>VLOOKUP($A29,général!$A$410:$G$615,4)</f>
        <v>#N/A</v>
      </c>
      <c r="D29" s="40" t="e">
        <f>VLOOKUP($A29,général!$A$410:$G$615,5)</f>
        <v>#N/A</v>
      </c>
      <c r="E29" s="40" t="e">
        <f>VLOOKUP($A29,général!$A$410:$G$615,7)</f>
        <v>#N/A</v>
      </c>
    </row>
    <row r="30" spans="1:5">
      <c r="A30" s="101"/>
      <c r="B30" s="5">
        <v>28</v>
      </c>
      <c r="C30" s="40" t="e">
        <f>VLOOKUP($A30,général!$A$410:$G$615,4)</f>
        <v>#N/A</v>
      </c>
      <c r="D30" s="40" t="e">
        <f>VLOOKUP($A30,général!$A$410:$G$615,5)</f>
        <v>#N/A</v>
      </c>
      <c r="E30" s="40" t="e">
        <f>VLOOKUP($A30,général!$A$410:$G$615,7)</f>
        <v>#N/A</v>
      </c>
    </row>
    <row r="31" spans="1:5">
      <c r="A31" s="101"/>
      <c r="B31" s="5">
        <v>29</v>
      </c>
      <c r="C31" s="40" t="e">
        <f>VLOOKUP($A31,général!$A$410:$G$615,4)</f>
        <v>#N/A</v>
      </c>
      <c r="D31" s="40" t="e">
        <f>VLOOKUP($A31,général!$A$410:$G$615,5)</f>
        <v>#N/A</v>
      </c>
      <c r="E31" s="40" t="e">
        <f>VLOOKUP($A31,général!$A$410:$G$615,7)</f>
        <v>#N/A</v>
      </c>
    </row>
    <row r="32" spans="1:5">
      <c r="A32" s="101"/>
      <c r="B32" s="5">
        <v>30</v>
      </c>
      <c r="C32" s="40" t="e">
        <f>VLOOKUP($A32,général!$A$410:$G$615,4)</f>
        <v>#N/A</v>
      </c>
      <c r="D32" s="40" t="e">
        <f>VLOOKUP($A32,général!$A$410:$G$615,5)</f>
        <v>#N/A</v>
      </c>
      <c r="E32" s="40" t="e">
        <f>VLOOKUP($A32,général!$A$410:$G$615,7)</f>
        <v>#N/A</v>
      </c>
    </row>
    <row r="33" spans="1:5">
      <c r="A33" s="101"/>
      <c r="B33" s="5">
        <v>31</v>
      </c>
      <c r="C33" s="40" t="e">
        <f>VLOOKUP($A33,général!$A$410:$G$615,4)</f>
        <v>#N/A</v>
      </c>
      <c r="D33" s="40" t="e">
        <f>VLOOKUP($A33,général!$A$410:$G$615,5)</f>
        <v>#N/A</v>
      </c>
      <c r="E33" s="40" t="e">
        <f>VLOOKUP($A33,général!$A$410:$G$615,7)</f>
        <v>#N/A</v>
      </c>
    </row>
    <row r="34" spans="1:5">
      <c r="A34" s="101"/>
      <c r="B34" s="5">
        <v>32</v>
      </c>
      <c r="C34" s="40" t="e">
        <f>VLOOKUP($A34,général!$A$410:$G$615,4)</f>
        <v>#N/A</v>
      </c>
      <c r="D34" s="40" t="e">
        <f>VLOOKUP($A34,général!$A$410:$G$615,5)</f>
        <v>#N/A</v>
      </c>
      <c r="E34" s="40" t="e">
        <f>VLOOKUP($A34,général!$A$410:$G$615,7)</f>
        <v>#N/A</v>
      </c>
    </row>
    <row r="35" spans="1:5">
      <c r="A35" s="101"/>
      <c r="B35" s="5">
        <v>33</v>
      </c>
      <c r="C35" s="40" t="e">
        <f>VLOOKUP($A35,général!$A$410:$G$615,4)</f>
        <v>#N/A</v>
      </c>
      <c r="D35" s="40" t="e">
        <f>VLOOKUP($A35,général!$A$410:$G$615,5)</f>
        <v>#N/A</v>
      </c>
      <c r="E35" s="40" t="e">
        <f>VLOOKUP($A35,général!$A$410:$G$615,7)</f>
        <v>#N/A</v>
      </c>
    </row>
    <row r="36" spans="1:5">
      <c r="A36" s="101"/>
      <c r="B36" s="5">
        <v>34</v>
      </c>
      <c r="C36" s="40" t="e">
        <f>VLOOKUP($A36,général!$A$410:$G$615,4)</f>
        <v>#N/A</v>
      </c>
      <c r="D36" s="40" t="e">
        <f>VLOOKUP($A36,général!$A$410:$G$615,5)</f>
        <v>#N/A</v>
      </c>
      <c r="E36" s="40" t="e">
        <f>VLOOKUP($A36,général!$A$410:$G$615,7)</f>
        <v>#N/A</v>
      </c>
    </row>
    <row r="37" spans="1:5">
      <c r="A37" s="101"/>
      <c r="B37" s="5">
        <v>35</v>
      </c>
      <c r="C37" s="40" t="e">
        <f>VLOOKUP($A37,général!$A$410:$G$615,4)</f>
        <v>#N/A</v>
      </c>
      <c r="D37" s="40" t="e">
        <f>VLOOKUP($A37,général!$A$410:$G$615,5)</f>
        <v>#N/A</v>
      </c>
      <c r="E37" s="40" t="e">
        <f>VLOOKUP($A37,général!$A$410:$G$615,7)</f>
        <v>#N/A</v>
      </c>
    </row>
    <row r="38" spans="1:5">
      <c r="A38" s="101"/>
      <c r="B38" s="5">
        <v>36</v>
      </c>
      <c r="C38" s="40" t="e">
        <f>VLOOKUP($A38,général!$A$410:$G$615,4)</f>
        <v>#N/A</v>
      </c>
      <c r="D38" s="40" t="e">
        <f>VLOOKUP($A38,général!$A$410:$G$615,5)</f>
        <v>#N/A</v>
      </c>
      <c r="E38" s="40" t="e">
        <f>VLOOKUP($A38,général!$A$410:$G$615,7)</f>
        <v>#N/A</v>
      </c>
    </row>
    <row r="39" spans="1:5">
      <c r="A39" s="101"/>
      <c r="B39" s="5">
        <v>37</v>
      </c>
      <c r="C39" s="40" t="e">
        <f>VLOOKUP($A39,général!$A$410:$G$615,4)</f>
        <v>#N/A</v>
      </c>
      <c r="D39" s="40" t="e">
        <f>VLOOKUP($A39,général!$A$410:$G$615,5)</f>
        <v>#N/A</v>
      </c>
      <c r="E39" s="40" t="e">
        <f>VLOOKUP($A39,général!$A$410:$G$615,7)</f>
        <v>#N/A</v>
      </c>
    </row>
    <row r="40" spans="1:5">
      <c r="A40" s="101"/>
      <c r="B40" s="5">
        <v>38</v>
      </c>
      <c r="C40" s="40" t="s">
        <v>272</v>
      </c>
      <c r="D40" s="40"/>
      <c r="E40" s="40" t="e">
        <f>VLOOKUP($A40,général!$A$410:$G$615,7)</f>
        <v>#N/A</v>
      </c>
    </row>
    <row r="41" spans="1:5">
      <c r="A41" s="101"/>
      <c r="B41" s="5">
        <v>39</v>
      </c>
      <c r="C41" s="40" t="e">
        <f>VLOOKUP($A41,général!$A$410:$G$615,4)</f>
        <v>#N/A</v>
      </c>
      <c r="D41" s="40" t="e">
        <f>VLOOKUP($A41,général!$A$410:$G$615,5)</f>
        <v>#N/A</v>
      </c>
      <c r="E41" s="40" t="e">
        <f>VLOOKUP($A41,général!$A$410:$G$615,7)</f>
        <v>#N/A</v>
      </c>
    </row>
    <row r="42" spans="1:5">
      <c r="A42" s="101"/>
      <c r="B42" s="5">
        <v>40</v>
      </c>
      <c r="C42" s="40" t="e">
        <f>VLOOKUP($A42,général!$A$410:$G$615,4)</f>
        <v>#N/A</v>
      </c>
      <c r="D42" s="40" t="e">
        <f>VLOOKUP($A42,général!$A$410:$G$615,5)</f>
        <v>#N/A</v>
      </c>
      <c r="E42" s="40" t="e">
        <f>VLOOKUP($A42,général!$A$410:$G$615,7)</f>
        <v>#N/A</v>
      </c>
    </row>
    <row r="43" spans="1:5">
      <c r="A43" s="101"/>
      <c r="B43" s="5">
        <v>41</v>
      </c>
      <c r="C43" s="40" t="e">
        <f>VLOOKUP($A43,général!$A$410:$G$615,4)</f>
        <v>#N/A</v>
      </c>
      <c r="D43" s="40" t="e">
        <f>VLOOKUP($A43,général!$A$410:$G$615,5)</f>
        <v>#N/A</v>
      </c>
      <c r="E43" s="40" t="e">
        <f>VLOOKUP($A43,général!$A$410:$G$615,7)</f>
        <v>#N/A</v>
      </c>
    </row>
    <row r="44" spans="1:5">
      <c r="A44" s="101"/>
      <c r="B44" s="5">
        <v>42</v>
      </c>
      <c r="C44" s="40" t="e">
        <f>VLOOKUP($A44,général!$A$410:$G$615,4)</f>
        <v>#N/A</v>
      </c>
      <c r="D44" s="40" t="e">
        <f>VLOOKUP($A44,général!$A$410:$G$615,5)</f>
        <v>#N/A</v>
      </c>
      <c r="E44" s="40" t="e">
        <f>VLOOKUP($A44,général!$A$410:$G$615,7)</f>
        <v>#N/A</v>
      </c>
    </row>
    <row r="45" spans="1:5">
      <c r="A45" s="101"/>
      <c r="B45" s="5">
        <v>43</v>
      </c>
      <c r="C45" s="40" t="e">
        <f>VLOOKUP($A45,général!$A$410:$G$615,4)</f>
        <v>#N/A</v>
      </c>
      <c r="D45" s="40" t="e">
        <f>VLOOKUP($A45,général!$A$410:$G$615,5)</f>
        <v>#N/A</v>
      </c>
      <c r="E45" s="40" t="e">
        <f>VLOOKUP($A45,général!$A$410:$G$615,7)</f>
        <v>#N/A</v>
      </c>
    </row>
    <row r="46" spans="1:5">
      <c r="A46" s="101"/>
      <c r="B46" s="5">
        <v>44</v>
      </c>
      <c r="C46" s="40" t="e">
        <f>VLOOKUP($A46,général!$A$410:$G$615,4)</f>
        <v>#N/A</v>
      </c>
      <c r="D46" s="40" t="e">
        <f>VLOOKUP($A46,général!$A$410:$G$615,5)</f>
        <v>#N/A</v>
      </c>
      <c r="E46" s="40" t="e">
        <f>VLOOKUP($A46,général!$A$410:$G$615,7)</f>
        <v>#N/A</v>
      </c>
    </row>
    <row r="47" spans="1:5">
      <c r="A47" s="101"/>
      <c r="B47" s="5">
        <v>45</v>
      </c>
      <c r="C47" s="40" t="e">
        <f>VLOOKUP($A47,général!$A$410:$G$615,4)</f>
        <v>#N/A</v>
      </c>
      <c r="D47" s="40" t="e">
        <f>VLOOKUP($A47,général!$A$410:$G$615,5)</f>
        <v>#N/A</v>
      </c>
      <c r="E47" s="40" t="e">
        <f>VLOOKUP($A47,général!$A$410:$G$615,7)</f>
        <v>#N/A</v>
      </c>
    </row>
    <row r="48" spans="1:5">
      <c r="A48" s="101"/>
      <c r="B48" s="5">
        <v>46</v>
      </c>
      <c r="C48" s="40" t="e">
        <f>VLOOKUP($A48,général!$A$410:$G$615,4)</f>
        <v>#N/A</v>
      </c>
      <c r="D48" s="40" t="e">
        <f>VLOOKUP($A48,général!$A$410:$G$615,5)</f>
        <v>#N/A</v>
      </c>
      <c r="E48" s="40" t="e">
        <f>VLOOKUP($A48,général!$A$410:$G$615,7)</f>
        <v>#N/A</v>
      </c>
    </row>
    <row r="49" spans="1:5">
      <c r="A49" s="101"/>
      <c r="B49" s="5">
        <v>47</v>
      </c>
      <c r="C49" s="40" t="e">
        <f>VLOOKUP($A49,général!$A$410:$G$615,4)</f>
        <v>#N/A</v>
      </c>
      <c r="D49" s="40" t="e">
        <f>VLOOKUP($A49,général!$A$410:$G$615,5)</f>
        <v>#N/A</v>
      </c>
      <c r="E49" s="40" t="e">
        <f>VLOOKUP($A49,général!$A$410:$G$615,7)</f>
        <v>#N/A</v>
      </c>
    </row>
    <row r="50" spans="1:5">
      <c r="A50" s="101"/>
      <c r="B50" s="5">
        <v>48</v>
      </c>
      <c r="C50" s="40" t="e">
        <f>VLOOKUP($A50,général!$A$410:$G$615,4)</f>
        <v>#N/A</v>
      </c>
      <c r="D50" s="40" t="e">
        <f>VLOOKUP($A50,général!$A$410:$G$615,5)</f>
        <v>#N/A</v>
      </c>
      <c r="E50" s="40" t="e">
        <f>VLOOKUP($A50,général!$A$410:$G$615,7)</f>
        <v>#N/A</v>
      </c>
    </row>
    <row r="51" spans="1:5">
      <c r="A51" s="101"/>
      <c r="B51" s="5">
        <v>49</v>
      </c>
      <c r="C51" s="40" t="e">
        <f>VLOOKUP($A51,général!$A$410:$G$615,4)</f>
        <v>#N/A</v>
      </c>
      <c r="D51" s="40" t="e">
        <f>VLOOKUP($A51,général!$A$410:$G$615,5)</f>
        <v>#N/A</v>
      </c>
      <c r="E51" s="40" t="e">
        <f>VLOOKUP($A51,général!$A$410:$G$615,7)</f>
        <v>#N/A</v>
      </c>
    </row>
    <row r="52" spans="1:5">
      <c r="A52" s="101"/>
      <c r="B52" s="5">
        <v>50</v>
      </c>
      <c r="C52" s="40" t="e">
        <f>VLOOKUP($A52,général!$A$410:$G$615,4)</f>
        <v>#N/A</v>
      </c>
      <c r="D52" s="40" t="e">
        <f>VLOOKUP($A52,général!$A$410:$G$615,5)</f>
        <v>#N/A</v>
      </c>
      <c r="E52" s="40" t="e">
        <f>VLOOKUP($A52,général!$A$410:$G$615,7)</f>
        <v>#N/A</v>
      </c>
    </row>
    <row r="53" spans="1:5">
      <c r="A53" s="101"/>
      <c r="B53" s="5">
        <v>51</v>
      </c>
      <c r="C53" s="40" t="e">
        <f>VLOOKUP($A53,général!$A$410:$G$615,4)</f>
        <v>#N/A</v>
      </c>
      <c r="D53" s="40" t="e">
        <f>VLOOKUP($A53,général!$A$410:$G$615,5)</f>
        <v>#N/A</v>
      </c>
      <c r="E53" s="40" t="e">
        <f>VLOOKUP($A53,général!$A$410:$G$615,7)</f>
        <v>#N/A</v>
      </c>
    </row>
    <row r="54" spans="1:5">
      <c r="A54" s="101"/>
      <c r="B54" s="5">
        <v>52</v>
      </c>
      <c r="C54" s="40" t="e">
        <f>VLOOKUP($A54,général!$A$410:$G$615,4)</f>
        <v>#N/A</v>
      </c>
      <c r="D54" s="40" t="e">
        <f>VLOOKUP($A54,général!$A$410:$G$615,5)</f>
        <v>#N/A</v>
      </c>
      <c r="E54" s="40" t="e">
        <f>VLOOKUP($A54,général!$A$410:$G$615,7)</f>
        <v>#N/A</v>
      </c>
    </row>
    <row r="55" spans="1:5">
      <c r="A55" s="101"/>
      <c r="B55" s="5">
        <v>53</v>
      </c>
      <c r="C55" s="40" t="e">
        <f>VLOOKUP($A55,général!$A$410:$G$615,4)</f>
        <v>#N/A</v>
      </c>
      <c r="D55" s="40" t="e">
        <f>VLOOKUP($A55,général!$A$410:$G$615,5)</f>
        <v>#N/A</v>
      </c>
      <c r="E55" s="40" t="e">
        <f>VLOOKUP($A55,général!$A$410:$G$615,7)</f>
        <v>#N/A</v>
      </c>
    </row>
    <row r="56" spans="1:5">
      <c r="A56" s="101"/>
      <c r="B56" s="5">
        <v>54</v>
      </c>
      <c r="C56" s="40" t="e">
        <f>VLOOKUP($A56,général!$A$410:$G$615,4)</f>
        <v>#N/A</v>
      </c>
      <c r="D56" s="40" t="e">
        <f>VLOOKUP($A56,général!$A$410:$G$615,5)</f>
        <v>#N/A</v>
      </c>
      <c r="E56" s="40" t="e">
        <f>VLOOKUP($A56,général!$A$410:$G$615,7)</f>
        <v>#N/A</v>
      </c>
    </row>
    <row r="57" spans="1:5">
      <c r="A57" s="101"/>
      <c r="B57" s="5">
        <v>55</v>
      </c>
      <c r="C57" s="40" t="e">
        <f>VLOOKUP($A57,général!$A$410:$G$615,4)</f>
        <v>#N/A</v>
      </c>
      <c r="D57" s="40" t="e">
        <f>VLOOKUP($A57,général!$A$410:$G$615,5)</f>
        <v>#N/A</v>
      </c>
      <c r="E57" s="40" t="e">
        <f>VLOOKUP($A57,général!$A$410:$G$615,7)</f>
        <v>#N/A</v>
      </c>
    </row>
    <row r="58" spans="1:5">
      <c r="A58" s="101"/>
      <c r="B58" s="5">
        <v>56</v>
      </c>
      <c r="C58" s="40" t="e">
        <f>VLOOKUP($A58,général!$A$410:$G$615,4)</f>
        <v>#N/A</v>
      </c>
      <c r="D58" s="40" t="e">
        <f>VLOOKUP($A58,général!$A$410:$G$615,5)</f>
        <v>#N/A</v>
      </c>
      <c r="E58" s="40" t="e">
        <f>VLOOKUP($A58,général!$A$410:$G$615,7)</f>
        <v>#N/A</v>
      </c>
    </row>
    <row r="59" spans="1:5">
      <c r="A59" s="101"/>
      <c r="B59" s="5">
        <v>57</v>
      </c>
      <c r="C59" s="40" t="e">
        <f>VLOOKUP($A59,général!$A$410:$G$615,4)</f>
        <v>#N/A</v>
      </c>
      <c r="D59" s="40" t="e">
        <f>VLOOKUP($A59,général!$A$410:$G$615,5)</f>
        <v>#N/A</v>
      </c>
      <c r="E59" s="40" t="e">
        <f>VLOOKUP($A59,général!$A$410:$G$615,7)</f>
        <v>#N/A</v>
      </c>
    </row>
    <row r="60" spans="1:5">
      <c r="A60" s="101"/>
      <c r="B60" s="5">
        <v>58</v>
      </c>
      <c r="C60" s="40" t="e">
        <f>VLOOKUP($A60,général!$A$410:$G$615,4)</f>
        <v>#N/A</v>
      </c>
      <c r="D60" s="40" t="e">
        <f>VLOOKUP($A60,général!$A$410:$G$615,5)</f>
        <v>#N/A</v>
      </c>
      <c r="E60" s="40" t="e">
        <f>VLOOKUP($A60,général!$A$410:$G$615,7)</f>
        <v>#N/A</v>
      </c>
    </row>
    <row r="61" spans="1:5">
      <c r="A61" s="101"/>
      <c r="B61" s="5">
        <v>59</v>
      </c>
      <c r="C61" s="40" t="e">
        <f>VLOOKUP($A61,général!$A$410:$G$615,4)</f>
        <v>#N/A</v>
      </c>
      <c r="D61" s="40" t="e">
        <f>VLOOKUP($A61,général!$A$410:$G$615,5)</f>
        <v>#N/A</v>
      </c>
      <c r="E61" s="40" t="e">
        <f>VLOOKUP($A61,général!$A$410:$G$615,7)</f>
        <v>#N/A</v>
      </c>
    </row>
    <row r="62" spans="1:5">
      <c r="A62" s="101"/>
      <c r="B62" s="5">
        <v>60</v>
      </c>
      <c r="C62" s="40" t="e">
        <f>VLOOKUP($A62,général!$A$410:$G$615,4)</f>
        <v>#N/A</v>
      </c>
      <c r="D62" s="40" t="e">
        <f>VLOOKUP($A62,général!$A$410:$G$615,5)</f>
        <v>#N/A</v>
      </c>
      <c r="E62" s="40" t="e">
        <f>VLOOKUP($A62,général!$A$410:$G$615,7)</f>
        <v>#N/A</v>
      </c>
    </row>
    <row r="63" spans="1:5">
      <c r="A63" s="101"/>
      <c r="B63" s="5">
        <v>61</v>
      </c>
      <c r="C63" s="40" t="e">
        <f>VLOOKUP($A63,général!$A$410:$G$615,4)</f>
        <v>#N/A</v>
      </c>
      <c r="D63" s="40" t="e">
        <f>VLOOKUP($A63,général!$A$410:$G$615,5)</f>
        <v>#N/A</v>
      </c>
      <c r="E63" s="40" t="e">
        <f>VLOOKUP($A63,général!$A$410:$G$615,7)</f>
        <v>#N/A</v>
      </c>
    </row>
    <row r="64" spans="1:5">
      <c r="A64" s="101"/>
      <c r="B64" s="5">
        <v>62</v>
      </c>
      <c r="C64" s="40" t="e">
        <f>VLOOKUP($A64,général!$A$410:$G$615,4)</f>
        <v>#N/A</v>
      </c>
      <c r="D64" s="40" t="e">
        <f>VLOOKUP($A64,général!$A$410:$G$615,5)</f>
        <v>#N/A</v>
      </c>
      <c r="E64" s="40" t="e">
        <f>VLOOKUP($A64,général!$A$410:$G$615,7)</f>
        <v>#N/A</v>
      </c>
    </row>
    <row r="65" spans="1:5">
      <c r="A65" s="101"/>
      <c r="B65" s="5">
        <v>63</v>
      </c>
      <c r="C65" s="40" t="e">
        <f>VLOOKUP($A65,général!$A$410:$G$615,4)</f>
        <v>#N/A</v>
      </c>
      <c r="D65" s="40" t="e">
        <f>VLOOKUP($A65,général!$A$410:$G$615,5)</f>
        <v>#N/A</v>
      </c>
      <c r="E65" s="40" t="e">
        <f>VLOOKUP($A65,général!$A$410:$G$615,7)</f>
        <v>#N/A</v>
      </c>
    </row>
    <row r="66" spans="1:5">
      <c r="A66" s="101"/>
      <c r="B66" s="5">
        <v>64</v>
      </c>
      <c r="C66" s="40" t="e">
        <f>VLOOKUP($A66,général!$A$410:$G$615,4)</f>
        <v>#N/A</v>
      </c>
      <c r="D66" s="40" t="e">
        <f>VLOOKUP($A66,général!$A$410:$G$615,5)</f>
        <v>#N/A</v>
      </c>
      <c r="E66" s="40" t="e">
        <f>VLOOKUP($A66,général!$A$410:$G$615,7)</f>
        <v>#N/A</v>
      </c>
    </row>
    <row r="67" spans="1:5">
      <c r="A67" s="101"/>
      <c r="B67" s="5">
        <v>65</v>
      </c>
      <c r="C67" s="40" t="e">
        <f>VLOOKUP($A67,général!$A$410:$G$615,4)</f>
        <v>#N/A</v>
      </c>
      <c r="D67" s="40" t="e">
        <f>VLOOKUP($A67,général!$A$410:$G$615,5)</f>
        <v>#N/A</v>
      </c>
      <c r="E67" s="40" t="e">
        <f>VLOOKUP($A67,général!$A$410:$G$615,7)</f>
        <v>#N/A</v>
      </c>
    </row>
    <row r="68" spans="1:5">
      <c r="A68" s="101"/>
      <c r="B68" s="5">
        <v>66</v>
      </c>
      <c r="C68" s="40" t="e">
        <f>VLOOKUP($A68,général!$A$410:$G$615,4)</f>
        <v>#N/A</v>
      </c>
      <c r="D68" s="40" t="e">
        <f>VLOOKUP($A68,général!$A$410:$G$615,5)</f>
        <v>#N/A</v>
      </c>
      <c r="E68" s="40" t="e">
        <f>VLOOKUP($A68,général!$A$410:$G$615,7)</f>
        <v>#N/A</v>
      </c>
    </row>
    <row r="69" spans="1:5">
      <c r="A69" s="101"/>
      <c r="B69" s="5">
        <v>67</v>
      </c>
      <c r="C69" s="40" t="e">
        <f>VLOOKUP($A69,général!$A$410:$G$615,4)</f>
        <v>#N/A</v>
      </c>
      <c r="D69" s="40" t="e">
        <f>VLOOKUP($A69,général!$A$410:$G$615,5)</f>
        <v>#N/A</v>
      </c>
      <c r="E69" s="40" t="e">
        <f>VLOOKUP($A69,général!$A$410:$G$615,7)</f>
        <v>#N/A</v>
      </c>
    </row>
    <row r="70" spans="1:5">
      <c r="A70" s="101"/>
      <c r="B70" s="5">
        <v>68</v>
      </c>
      <c r="C70" s="40" t="s">
        <v>274</v>
      </c>
      <c r="D70" s="40" t="e">
        <f>VLOOKUP($A70,général!$A$410:$G$615,5)</f>
        <v>#N/A</v>
      </c>
      <c r="E70" s="40" t="e">
        <f>VLOOKUP($A70,général!$A$410:$G$615,7)</f>
        <v>#N/A</v>
      </c>
    </row>
    <row r="71" spans="1:5">
      <c r="A71" s="101"/>
      <c r="B71" s="5">
        <v>69</v>
      </c>
      <c r="C71" s="40" t="e">
        <f>VLOOKUP($A71,général!$A$410:$G$615,4)</f>
        <v>#N/A</v>
      </c>
      <c r="D71" s="40" t="e">
        <f>VLOOKUP($A71,général!$A$410:$G$615,5)</f>
        <v>#N/A</v>
      </c>
      <c r="E71" s="40" t="e">
        <f>VLOOKUP($A71,général!$A$410:$G$615,7)</f>
        <v>#N/A</v>
      </c>
    </row>
    <row r="72" spans="1:5">
      <c r="A72" s="101"/>
      <c r="B72" s="5">
        <v>70</v>
      </c>
      <c r="C72" s="40" t="e">
        <f>VLOOKUP($A72,général!$A$410:$G$615,4)</f>
        <v>#N/A</v>
      </c>
      <c r="D72" s="40" t="e">
        <f>VLOOKUP($A72,général!$A$410:$G$615,5)</f>
        <v>#N/A</v>
      </c>
      <c r="E72" s="40" t="e">
        <f>VLOOKUP($A72,général!$A$410:$G$615,7)</f>
        <v>#N/A</v>
      </c>
    </row>
    <row r="73" spans="1:5">
      <c r="A73" s="101"/>
      <c r="B73" s="5">
        <v>71</v>
      </c>
      <c r="C73" s="40" t="e">
        <f>VLOOKUP($A73,général!$A$410:$G$615,4)</f>
        <v>#N/A</v>
      </c>
      <c r="D73" s="40" t="e">
        <f>VLOOKUP($A73,général!$A$410:$G$615,5)</f>
        <v>#N/A</v>
      </c>
      <c r="E73" s="40" t="e">
        <f>VLOOKUP($A73,général!$A$410:$G$615,7)</f>
        <v>#N/A</v>
      </c>
    </row>
    <row r="74" spans="1:5">
      <c r="A74" s="101"/>
      <c r="B74" s="5">
        <v>72</v>
      </c>
      <c r="C74" s="40" t="e">
        <f>VLOOKUP($A74,général!$A$410:$G$615,4)</f>
        <v>#N/A</v>
      </c>
      <c r="D74" s="40" t="e">
        <f>VLOOKUP($A74,général!$A$410:$G$615,5)</f>
        <v>#N/A</v>
      </c>
      <c r="E74" s="40" t="e">
        <f>VLOOKUP($A74,général!$A$410:$G$615,7)</f>
        <v>#N/A</v>
      </c>
    </row>
    <row r="75" spans="1:5">
      <c r="A75" s="101"/>
      <c r="B75" s="5">
        <v>73</v>
      </c>
      <c r="C75" s="40" t="e">
        <f>VLOOKUP($A75,général!$A$410:$G$615,4)</f>
        <v>#N/A</v>
      </c>
      <c r="D75" s="40" t="e">
        <f>VLOOKUP($A75,général!$A$410:$G$615,5)</f>
        <v>#N/A</v>
      </c>
      <c r="E75" s="40" t="e">
        <f>VLOOKUP($A75,général!$A$410:$G$615,7)</f>
        <v>#N/A</v>
      </c>
    </row>
    <row r="76" spans="1:5">
      <c r="A76" s="101"/>
      <c r="B76" s="5">
        <v>74</v>
      </c>
      <c r="C76" s="40" t="e">
        <f>VLOOKUP($A76,général!$A$410:$G$615,4)</f>
        <v>#N/A</v>
      </c>
      <c r="D76" s="40" t="e">
        <f>VLOOKUP($A76,général!$A$410:$G$615,5)</f>
        <v>#N/A</v>
      </c>
      <c r="E76" s="40" t="e">
        <f>VLOOKUP($A76,général!$A$410:$G$615,7)</f>
        <v>#N/A</v>
      </c>
    </row>
    <row r="77" spans="1:5">
      <c r="A77" s="101"/>
      <c r="B77" s="5">
        <v>75</v>
      </c>
      <c r="C77" s="40" t="e">
        <f>VLOOKUP($A77,général!$A$410:$G$615,4)</f>
        <v>#N/A</v>
      </c>
      <c r="D77" s="40" t="e">
        <f>VLOOKUP($A77,général!$A$410:$G$615,5)</f>
        <v>#N/A</v>
      </c>
      <c r="E77" s="40" t="e">
        <f>VLOOKUP($A77,général!$A$410:$G$615,7)</f>
        <v>#N/A</v>
      </c>
    </row>
    <row r="78" spans="1:5">
      <c r="A78" s="101"/>
      <c r="B78" s="5">
        <v>76</v>
      </c>
      <c r="C78" s="40" t="e">
        <f>VLOOKUP($A78,général!$A$410:$G$615,4)</f>
        <v>#N/A</v>
      </c>
      <c r="D78" s="40" t="e">
        <f>VLOOKUP($A78,général!$A$410:$G$615,5)</f>
        <v>#N/A</v>
      </c>
      <c r="E78" s="40" t="e">
        <f>VLOOKUP($A78,général!$A$410:$G$615,7)</f>
        <v>#N/A</v>
      </c>
    </row>
    <row r="79" spans="1:5">
      <c r="A79" s="101"/>
      <c r="B79" s="5">
        <v>77</v>
      </c>
      <c r="C79" s="40" t="e">
        <f>VLOOKUP($A79,général!$A$410:$G$615,4)</f>
        <v>#N/A</v>
      </c>
      <c r="D79" s="40" t="e">
        <f>VLOOKUP($A79,général!$A$410:$G$615,5)</f>
        <v>#N/A</v>
      </c>
      <c r="E79" s="40" t="e">
        <f>VLOOKUP($A79,général!$A$410:$G$615,7)</f>
        <v>#N/A</v>
      </c>
    </row>
    <row r="80" spans="1:5">
      <c r="A80" s="101"/>
      <c r="B80" s="5">
        <v>78</v>
      </c>
      <c r="C80" s="40" t="e">
        <f>VLOOKUP($A80,général!$A$410:$G$615,4)</f>
        <v>#N/A</v>
      </c>
      <c r="D80" s="40" t="e">
        <f>VLOOKUP($A80,général!$A$410:$G$615,5)</f>
        <v>#N/A</v>
      </c>
      <c r="E80" s="40" t="e">
        <f>VLOOKUP($A80,général!$A$410:$G$615,7)</f>
        <v>#N/A</v>
      </c>
    </row>
    <row r="81" spans="1:5">
      <c r="A81" s="101"/>
      <c r="B81" s="5">
        <v>79</v>
      </c>
      <c r="C81" s="40" t="e">
        <f>VLOOKUP($A81,général!$A$410:$G$615,4)</f>
        <v>#N/A</v>
      </c>
      <c r="D81" s="40" t="e">
        <f>VLOOKUP($A81,général!$A$410:$G$615,5)</f>
        <v>#N/A</v>
      </c>
      <c r="E81" s="40" t="e">
        <f>VLOOKUP($A81,général!$A$410:$G$615,7)</f>
        <v>#N/A</v>
      </c>
    </row>
    <row r="82" spans="1:5">
      <c r="A82" s="101"/>
      <c r="B82" s="5">
        <v>80</v>
      </c>
      <c r="C82" s="40" t="e">
        <f>VLOOKUP($A82,général!$A$410:$G$615,4)</f>
        <v>#N/A</v>
      </c>
      <c r="D82" s="40" t="e">
        <f>VLOOKUP($A82,général!$A$410:$G$615,5)</f>
        <v>#N/A</v>
      </c>
      <c r="E82" s="40" t="e">
        <f>VLOOKUP($A82,général!$A$410:$G$615,7)</f>
        <v>#N/A</v>
      </c>
    </row>
    <row r="83" spans="1:5">
      <c r="A83" s="101"/>
      <c r="B83" s="5">
        <v>81</v>
      </c>
      <c r="C83" s="40" t="e">
        <f>VLOOKUP($A83,général!$A$410:$G$615,4)</f>
        <v>#N/A</v>
      </c>
      <c r="D83" s="40" t="e">
        <f>VLOOKUP($A83,général!$A$410:$G$615,5)</f>
        <v>#N/A</v>
      </c>
      <c r="E83" s="40" t="e">
        <f>VLOOKUP($A83,général!$A$410:$G$615,7)</f>
        <v>#N/A</v>
      </c>
    </row>
    <row r="84" spans="1:5">
      <c r="A84" s="101"/>
      <c r="B84" s="5">
        <v>82</v>
      </c>
      <c r="C84" s="40" t="s">
        <v>275</v>
      </c>
      <c r="D84" s="40" t="e">
        <f>VLOOKUP($A84,général!$A$410:$G$615,5)</f>
        <v>#N/A</v>
      </c>
      <c r="E84" s="40" t="e">
        <f>VLOOKUP($A84,général!$A$410:$G$615,7)</f>
        <v>#N/A</v>
      </c>
    </row>
    <row r="85" spans="1:5">
      <c r="A85" s="101"/>
      <c r="B85" s="5">
        <v>83</v>
      </c>
      <c r="C85" s="40" t="e">
        <f>VLOOKUP($A85,général!$A$410:$G$615,4)</f>
        <v>#N/A</v>
      </c>
      <c r="D85" s="40" t="e">
        <f>VLOOKUP($A85,général!$A$410:$G$615,5)</f>
        <v>#N/A</v>
      </c>
      <c r="E85" s="40" t="e">
        <f>VLOOKUP($A85,général!$A$410:$G$615,7)</f>
        <v>#N/A</v>
      </c>
    </row>
    <row r="86" spans="1:5">
      <c r="A86" s="101"/>
      <c r="B86" s="5">
        <v>84</v>
      </c>
      <c r="C86" s="40" t="e">
        <f>VLOOKUP($A86,général!$A$410:$G$615,4)</f>
        <v>#N/A</v>
      </c>
      <c r="D86" s="40" t="e">
        <f>VLOOKUP($A86,général!$A$410:$G$615,5)</f>
        <v>#N/A</v>
      </c>
      <c r="E86" s="40" t="e">
        <f>VLOOKUP($A86,général!$A$410:$G$615,7)</f>
        <v>#N/A</v>
      </c>
    </row>
    <row r="87" spans="1:5">
      <c r="A87" s="101"/>
      <c r="B87" s="5">
        <v>85</v>
      </c>
      <c r="C87" s="40" t="e">
        <f>VLOOKUP($A87,général!$A$410:$G$615,4)</f>
        <v>#N/A</v>
      </c>
      <c r="D87" s="40" t="e">
        <f>VLOOKUP($A87,général!$A$410:$G$615,5)</f>
        <v>#N/A</v>
      </c>
      <c r="E87" s="40" t="e">
        <f>VLOOKUP($A87,général!$A$410:$G$615,7)</f>
        <v>#N/A</v>
      </c>
    </row>
    <row r="88" spans="1:5">
      <c r="A88" s="101"/>
      <c r="B88" s="5">
        <v>86</v>
      </c>
      <c r="C88" s="40" t="e">
        <f>VLOOKUP($A88,général!$A$410:$G$615,4)</f>
        <v>#N/A</v>
      </c>
      <c r="D88" s="40" t="e">
        <f>VLOOKUP($A88,général!$A$410:$G$615,5)</f>
        <v>#N/A</v>
      </c>
      <c r="E88" s="40" t="e">
        <f>VLOOKUP($A88,général!$A$410:$G$615,7)</f>
        <v>#N/A</v>
      </c>
    </row>
    <row r="89" spans="1:5">
      <c r="A89" s="101"/>
      <c r="B89" s="5">
        <v>87</v>
      </c>
      <c r="C89" s="40" t="e">
        <f>VLOOKUP($A89,général!$A$410:$G$615,4)</f>
        <v>#N/A</v>
      </c>
      <c r="D89" s="40" t="e">
        <f>VLOOKUP($A89,général!$A$410:$G$615,5)</f>
        <v>#N/A</v>
      </c>
      <c r="E89" s="40" t="e">
        <f>VLOOKUP($A89,général!$A$410:$G$615,7)</f>
        <v>#N/A</v>
      </c>
    </row>
    <row r="90" spans="1:5">
      <c r="A90" s="101"/>
      <c r="B90" s="5">
        <v>88</v>
      </c>
      <c r="C90" s="40" t="e">
        <f>VLOOKUP($A90,général!$A$410:$G$615,4)</f>
        <v>#N/A</v>
      </c>
      <c r="D90" s="40" t="e">
        <f>VLOOKUP($A90,général!$A$410:$G$615,5)</f>
        <v>#N/A</v>
      </c>
      <c r="E90" s="40" t="e">
        <f>VLOOKUP($A90,général!$A$410:$G$615,7)</f>
        <v>#N/A</v>
      </c>
    </row>
    <row r="91" spans="1:5">
      <c r="A91" s="101"/>
      <c r="B91" s="5">
        <v>89</v>
      </c>
      <c r="C91" s="40" t="e">
        <f>VLOOKUP($A91,général!$A$410:$G$615,4)</f>
        <v>#N/A</v>
      </c>
      <c r="D91" s="40" t="e">
        <f>VLOOKUP($A91,général!$A$410:$G$615,5)</f>
        <v>#N/A</v>
      </c>
      <c r="E91" s="40" t="e">
        <f>VLOOKUP($A91,général!$A$410:$G$615,7)</f>
        <v>#N/A</v>
      </c>
    </row>
    <row r="92" spans="1:5">
      <c r="A92" s="101"/>
      <c r="B92" s="5">
        <v>90</v>
      </c>
      <c r="C92" s="40" t="e">
        <f>VLOOKUP($A92,général!$A$410:$G$615,4)</f>
        <v>#N/A</v>
      </c>
      <c r="D92" s="40" t="e">
        <f>VLOOKUP($A92,général!$A$410:$G$615,5)</f>
        <v>#N/A</v>
      </c>
      <c r="E92" s="40" t="e">
        <f>VLOOKUP($A92,général!$A$410:$G$615,7)</f>
        <v>#N/A</v>
      </c>
    </row>
    <row r="93" spans="1:5">
      <c r="A93" s="101"/>
      <c r="B93" s="5">
        <v>91</v>
      </c>
      <c r="C93" s="40" t="e">
        <f>VLOOKUP($A93,général!$A$410:$G$615,4)</f>
        <v>#N/A</v>
      </c>
      <c r="D93" s="40" t="e">
        <f>VLOOKUP($A93,général!$A$410:$G$615,5)</f>
        <v>#N/A</v>
      </c>
      <c r="E93" s="40" t="e">
        <f>VLOOKUP($A93,général!$A$410:$G$615,7)</f>
        <v>#N/A</v>
      </c>
    </row>
    <row r="94" spans="1:5">
      <c r="A94" s="101"/>
      <c r="B94" s="5">
        <v>92</v>
      </c>
      <c r="C94" s="40" t="e">
        <f>VLOOKUP($A94,général!$A$410:$G$615,4)</f>
        <v>#N/A</v>
      </c>
      <c r="D94" s="40" t="e">
        <f>VLOOKUP($A94,général!$A$410:$G$615,5)</f>
        <v>#N/A</v>
      </c>
      <c r="E94" s="40" t="e">
        <f>VLOOKUP($A94,général!$A$410:$G$615,7)</f>
        <v>#N/A</v>
      </c>
    </row>
    <row r="95" spans="1:5">
      <c r="A95" s="101"/>
      <c r="B95" s="5">
        <v>93</v>
      </c>
      <c r="C95" s="40" t="e">
        <f>VLOOKUP($A95,général!$A$410:$G$615,4)</f>
        <v>#N/A</v>
      </c>
      <c r="D95" s="40" t="e">
        <f>VLOOKUP($A95,général!$A$410:$G$615,5)</f>
        <v>#N/A</v>
      </c>
      <c r="E95" s="40" t="e">
        <f>VLOOKUP($A95,général!$A$410:$G$615,7)</f>
        <v>#N/A</v>
      </c>
    </row>
    <row r="96" spans="1:5">
      <c r="A96" s="101"/>
      <c r="B96" s="5">
        <v>94</v>
      </c>
      <c r="C96" s="40" t="e">
        <f>VLOOKUP($A96,général!$A$410:$G$615,4)</f>
        <v>#N/A</v>
      </c>
      <c r="D96" s="40" t="e">
        <f>VLOOKUP($A96,général!$A$410:$G$615,5)</f>
        <v>#N/A</v>
      </c>
      <c r="E96" s="40" t="e">
        <f>VLOOKUP($A96,général!$A$410:$G$615,7)</f>
        <v>#N/A</v>
      </c>
    </row>
    <row r="97" spans="1:5">
      <c r="A97" s="101"/>
      <c r="B97" s="5">
        <v>95</v>
      </c>
      <c r="C97" s="40" t="e">
        <f>VLOOKUP($A97,général!$A$410:$G$615,4)</f>
        <v>#N/A</v>
      </c>
      <c r="D97" s="40" t="e">
        <f>VLOOKUP($A97,général!$A$410:$G$615,5)</f>
        <v>#N/A</v>
      </c>
      <c r="E97" s="40" t="e">
        <f>VLOOKUP($A97,général!$A$410:$G$615,7)</f>
        <v>#N/A</v>
      </c>
    </row>
    <row r="98" spans="1:5">
      <c r="A98" s="101"/>
      <c r="B98" s="5">
        <v>96</v>
      </c>
      <c r="C98" s="40" t="e">
        <f>VLOOKUP($A98,général!$A$410:$G$615,4)</f>
        <v>#N/A</v>
      </c>
      <c r="D98" s="40" t="e">
        <f>VLOOKUP($A98,général!$A$410:$G$615,5)</f>
        <v>#N/A</v>
      </c>
      <c r="E98" s="40" t="e">
        <f>VLOOKUP($A98,général!$A$410:$G$615,7)</f>
        <v>#N/A</v>
      </c>
    </row>
    <row r="99" spans="1:5">
      <c r="A99" s="101"/>
      <c r="B99" s="5">
        <v>97</v>
      </c>
      <c r="C99" s="40" t="e">
        <f>VLOOKUP($A99,général!$A$410:$G$615,4)</f>
        <v>#N/A</v>
      </c>
      <c r="D99" s="40" t="e">
        <f>VLOOKUP($A99,général!$A$410:$G$615,5)</f>
        <v>#N/A</v>
      </c>
      <c r="E99" s="40" t="e">
        <f>VLOOKUP($A99,général!$A$410:$G$615,7)</f>
        <v>#N/A</v>
      </c>
    </row>
    <row r="100" spans="1:5">
      <c r="A100" s="101"/>
      <c r="B100" s="5">
        <v>98</v>
      </c>
      <c r="C100" s="40" t="e">
        <f>VLOOKUP($A100,général!$A$410:$G$615,4)</f>
        <v>#N/A</v>
      </c>
      <c r="D100" s="40" t="e">
        <f>VLOOKUP($A100,général!$A$410:$G$615,5)</f>
        <v>#N/A</v>
      </c>
      <c r="E100" s="40" t="e">
        <f>VLOOKUP($A100,général!$A$410:$G$615,7)</f>
        <v>#N/A</v>
      </c>
    </row>
    <row r="101" spans="1:5">
      <c r="A101" s="101"/>
      <c r="B101" s="5">
        <v>99</v>
      </c>
      <c r="C101" s="40" t="e">
        <f>VLOOKUP($A101,général!$A$410:$G$615,4)</f>
        <v>#N/A</v>
      </c>
      <c r="D101" s="40" t="e">
        <f>VLOOKUP($A101,général!$A$410:$G$615,5)</f>
        <v>#N/A</v>
      </c>
      <c r="E101" s="40" t="e">
        <f>VLOOKUP($A101,général!$A$410:$G$615,7)</f>
        <v>#N/A</v>
      </c>
    </row>
    <row r="102" spans="1:5">
      <c r="A102" s="101"/>
      <c r="B102" s="5">
        <v>100</v>
      </c>
      <c r="C102" s="40" t="e">
        <f>VLOOKUP($A102,général!$A$410:$G$615,4)</f>
        <v>#N/A</v>
      </c>
      <c r="D102" s="40" t="e">
        <f>VLOOKUP($A102,général!$A$410:$G$615,5)</f>
        <v>#N/A</v>
      </c>
      <c r="E102" s="40" t="e">
        <f>VLOOKUP($A102,général!$A$410:$G$615,7)</f>
        <v>#N/A</v>
      </c>
    </row>
    <row r="103" spans="1:5">
      <c r="A103" s="115"/>
      <c r="B103" s="5"/>
      <c r="C103" s="5" t="s">
        <v>283</v>
      </c>
      <c r="D103" s="5"/>
      <c r="E103" s="5"/>
    </row>
    <row r="104" spans="1:5">
      <c r="A104" s="115"/>
      <c r="B104" s="5"/>
      <c r="C104" s="5" t="s">
        <v>284</v>
      </c>
      <c r="D104" s="5"/>
      <c r="E104" s="5"/>
    </row>
    <row r="105" spans="1:5">
      <c r="A105" s="68"/>
      <c r="B105" s="5"/>
      <c r="C105" s="5" t="s">
        <v>273</v>
      </c>
      <c r="D105" s="5"/>
      <c r="E105" s="5"/>
    </row>
    <row r="106" spans="1:5">
      <c r="A106" s="68"/>
      <c r="B106" s="5"/>
      <c r="C106" s="5" t="s">
        <v>285</v>
      </c>
      <c r="D106" s="5"/>
      <c r="E106" s="5"/>
    </row>
    <row r="107" spans="1:5">
      <c r="A107" s="68"/>
      <c r="B107" s="5"/>
      <c r="C107" s="5" t="s">
        <v>276</v>
      </c>
      <c r="D107" s="5"/>
      <c r="E107" s="5"/>
    </row>
    <row r="108" spans="1:5">
      <c r="A108" s="68"/>
      <c r="B108" s="5"/>
      <c r="C108" s="5" t="s">
        <v>286</v>
      </c>
      <c r="D108" s="5"/>
      <c r="E108" s="5"/>
    </row>
  </sheetData>
  <mergeCells count="2">
    <mergeCell ref="B1:E1"/>
    <mergeCell ref="C2:D2"/>
  </mergeCells>
  <pageMargins left="0.7" right="0.7" top="0.75" bottom="0.75" header="0.51180555555555496" footer="0.51180555555555496"/>
  <pageSetup paperSize="9" firstPageNumber="0" orientation="portrait" horizontalDpi="300" verticalDpi="300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>
    <tabColor rgb="FFFF99FF"/>
  </sheetPr>
  <dimension ref="A1:T103"/>
  <sheetViews>
    <sheetView tabSelected="1" workbookViewId="0">
      <selection activeCell="B16" sqref="B16"/>
    </sheetView>
  </sheetViews>
  <sheetFormatPr baseColWidth="10" defaultColWidth="9.140625" defaultRowHeight="15"/>
  <cols>
    <col min="1" max="2" width="10.42578125"/>
    <col min="3" max="3" width="23.85546875"/>
    <col min="4" max="6" width="10.42578125"/>
    <col min="7" max="7" width="17.7109375" customWidth="1"/>
    <col min="8" max="8" width="10.42578125"/>
    <col min="9" max="9" width="8.140625" customWidth="1"/>
    <col min="10" max="10" width="17.140625" customWidth="1"/>
    <col min="11" max="1025" width="10.42578125"/>
  </cols>
  <sheetData>
    <row r="1" spans="1:20" ht="21">
      <c r="A1" s="162" t="s">
        <v>659</v>
      </c>
      <c r="B1" s="162"/>
      <c r="C1" s="162"/>
      <c r="D1" s="162"/>
      <c r="E1" s="162"/>
      <c r="F1" s="162"/>
      <c r="J1" t="s">
        <v>218</v>
      </c>
      <c r="K1" s="76">
        <v>4.7337962962962958E-3</v>
      </c>
    </row>
    <row r="3" spans="1:20" ht="16.5">
      <c r="A3" s="102" t="s">
        <v>193</v>
      </c>
      <c r="B3" s="42" t="s">
        <v>194</v>
      </c>
      <c r="C3" s="103" t="s">
        <v>195</v>
      </c>
      <c r="D3" s="103" t="s">
        <v>164</v>
      </c>
      <c r="E3" s="104" t="s">
        <v>196</v>
      </c>
      <c r="F3" s="41" t="s">
        <v>197</v>
      </c>
    </row>
    <row r="4" spans="1:20">
      <c r="A4" s="5">
        <v>1</v>
      </c>
      <c r="B4" s="43">
        <v>602</v>
      </c>
      <c r="C4" s="5" t="str">
        <f t="shared" ref="C4:C35" si="0">INDEX(TabGene,MATCH(B4,ListeDossards,0),4)</f>
        <v>BRONCHART</v>
      </c>
      <c r="D4" s="149" t="str">
        <f t="shared" ref="D4:D35" si="1">INDEX(TabGene,MATCH(B4,ListeDossards,0),5)</f>
        <v>Clémence</v>
      </c>
      <c r="E4" s="5" t="str">
        <f t="shared" ref="E4:E35" si="2">INDEX(TabGene,MATCH(B4,ListeDossards,0),8)</f>
        <v>6A</v>
      </c>
      <c r="F4" s="84">
        <v>0.27569444444444446</v>
      </c>
      <c r="G4" s="75" t="str">
        <f>IF(F4&lt;K1,"RECORD COLLEGE","")</f>
        <v/>
      </c>
      <c r="I4" s="77"/>
      <c r="L4" s="45"/>
      <c r="M4" s="45"/>
      <c r="N4" s="45"/>
      <c r="O4" s="45"/>
      <c r="P4" s="45"/>
      <c r="Q4" s="45"/>
      <c r="R4" s="45"/>
      <c r="S4" s="45"/>
      <c r="T4" s="45"/>
    </row>
    <row r="5" spans="1:20">
      <c r="A5" s="5">
        <v>2</v>
      </c>
      <c r="B5" s="43">
        <v>630</v>
      </c>
      <c r="C5" s="5" t="str">
        <f t="shared" si="0"/>
        <v>BOUZOL</v>
      </c>
      <c r="D5" s="5" t="str">
        <f t="shared" si="1"/>
        <v>Maïlys</v>
      </c>
      <c r="E5" s="5" t="str">
        <f t="shared" si="2"/>
        <v>6B</v>
      </c>
      <c r="F5" s="44">
        <v>0.30416666666666664</v>
      </c>
      <c r="I5" s="78"/>
    </row>
    <row r="6" spans="1:20">
      <c r="A6" s="5">
        <v>3</v>
      </c>
      <c r="B6" s="43">
        <v>609</v>
      </c>
      <c r="C6" s="5" t="str">
        <f t="shared" si="0"/>
        <v>GRIMONT</v>
      </c>
      <c r="D6" s="5" t="str">
        <f t="shared" si="1"/>
        <v>Camille</v>
      </c>
      <c r="E6" s="5" t="str">
        <f t="shared" si="2"/>
        <v>6A</v>
      </c>
      <c r="F6" s="44">
        <v>0.30694444444444441</v>
      </c>
    </row>
    <row r="7" spans="1:20">
      <c r="A7" s="5">
        <v>4</v>
      </c>
      <c r="B7" s="43">
        <v>690</v>
      </c>
      <c r="C7" s="5" t="str">
        <f t="shared" si="0"/>
        <v>FERRATA-CARETTE</v>
      </c>
      <c r="D7" s="5" t="str">
        <f t="shared" si="1"/>
        <v>Zoé</v>
      </c>
      <c r="E7" s="5" t="str">
        <f t="shared" si="2"/>
        <v>6D</v>
      </c>
      <c r="F7" s="44">
        <v>0.30833333333333335</v>
      </c>
    </row>
    <row r="8" spans="1:20">
      <c r="A8" s="5">
        <v>5</v>
      </c>
      <c r="B8" s="43">
        <v>605</v>
      </c>
      <c r="C8" s="5" t="str">
        <f t="shared" si="0"/>
        <v>FLAMANT</v>
      </c>
      <c r="D8" s="5" t="str">
        <f t="shared" si="1"/>
        <v>Justine</v>
      </c>
      <c r="E8" s="5" t="str">
        <f t="shared" si="2"/>
        <v>6A</v>
      </c>
      <c r="F8" s="44">
        <v>0.31111111111111112</v>
      </c>
    </row>
    <row r="9" spans="1:20">
      <c r="A9" s="5">
        <v>6</v>
      </c>
      <c r="B9" s="43">
        <v>628</v>
      </c>
      <c r="C9" s="5" t="str">
        <f t="shared" si="0"/>
        <v>BLANQUIN</v>
      </c>
      <c r="D9" s="5" t="str">
        <f t="shared" si="1"/>
        <v>Louise</v>
      </c>
      <c r="E9" s="5" t="str">
        <f t="shared" si="2"/>
        <v>6B</v>
      </c>
      <c r="F9" s="44">
        <v>0.3263888888888889</v>
      </c>
    </row>
    <row r="10" spans="1:20">
      <c r="A10" s="5">
        <v>7</v>
      </c>
      <c r="B10" s="43">
        <v>645</v>
      </c>
      <c r="C10" s="5" t="str">
        <f t="shared" si="0"/>
        <v>NOÉ</v>
      </c>
      <c r="D10" s="5" t="str">
        <f t="shared" si="1"/>
        <v>Manon</v>
      </c>
      <c r="E10" s="5" t="str">
        <f t="shared" si="2"/>
        <v>6B</v>
      </c>
      <c r="F10" s="44">
        <v>0.32777777777777778</v>
      </c>
    </row>
    <row r="11" spans="1:20">
      <c r="A11" s="5">
        <v>8</v>
      </c>
      <c r="B11" s="43">
        <v>613</v>
      </c>
      <c r="C11" s="5" t="str">
        <f t="shared" si="0"/>
        <v>LAMBERT</v>
      </c>
      <c r="D11" s="5" t="str">
        <f t="shared" si="1"/>
        <v>Léa</v>
      </c>
      <c r="E11" s="5" t="str">
        <f t="shared" si="2"/>
        <v>6A</v>
      </c>
      <c r="F11" s="44">
        <v>0.32847222222222222</v>
      </c>
    </row>
    <row r="12" spans="1:20">
      <c r="A12" s="5">
        <v>9</v>
      </c>
      <c r="B12" s="43">
        <v>657</v>
      </c>
      <c r="C12" s="5" t="str">
        <f t="shared" si="0"/>
        <v>COOL</v>
      </c>
      <c r="D12" s="5" t="str">
        <f t="shared" si="1"/>
        <v>Naomie</v>
      </c>
      <c r="E12" s="5" t="str">
        <f t="shared" si="2"/>
        <v>6C</v>
      </c>
      <c r="F12" s="44">
        <v>0.33680555555555558</v>
      </c>
    </row>
    <row r="13" spans="1:20">
      <c r="A13" s="5">
        <v>10</v>
      </c>
      <c r="B13" s="43">
        <v>658</v>
      </c>
      <c r="C13" s="5" t="str">
        <f t="shared" si="0"/>
        <v>DOLAY-RICHET</v>
      </c>
      <c r="D13" s="5" t="str">
        <f t="shared" si="1"/>
        <v>Simon</v>
      </c>
      <c r="E13" s="5" t="str">
        <f t="shared" si="2"/>
        <v>6C</v>
      </c>
      <c r="F13" s="44">
        <v>0.33680555555555558</v>
      </c>
    </row>
    <row r="14" spans="1:20">
      <c r="A14" s="5">
        <v>11</v>
      </c>
      <c r="B14" s="43">
        <v>688</v>
      </c>
      <c r="C14" s="5" t="str">
        <f t="shared" si="0"/>
        <v>DUPAYS</v>
      </c>
      <c r="D14" s="5" t="str">
        <f t="shared" si="1"/>
        <v>Jade</v>
      </c>
      <c r="E14" s="5" t="str">
        <f t="shared" si="2"/>
        <v>6D</v>
      </c>
      <c r="F14" s="44">
        <v>0.33819444444444446</v>
      </c>
    </row>
    <row r="15" spans="1:20">
      <c r="A15" s="5">
        <v>12</v>
      </c>
      <c r="B15" s="43">
        <v>689</v>
      </c>
      <c r="C15" s="5" t="str">
        <f t="shared" si="0"/>
        <v>DURAND</v>
      </c>
      <c r="D15" s="5" t="str">
        <f t="shared" si="1"/>
        <v>Manon</v>
      </c>
      <c r="E15" s="5" t="str">
        <f t="shared" si="2"/>
        <v>6D</v>
      </c>
      <c r="F15" s="44">
        <v>0.34166666666666662</v>
      </c>
    </row>
    <row r="16" spans="1:20">
      <c r="A16" s="5">
        <v>13</v>
      </c>
      <c r="B16" s="43"/>
      <c r="C16" s="5" t="e">
        <f t="shared" si="0"/>
        <v>#N/A</v>
      </c>
      <c r="D16" s="5" t="e">
        <f t="shared" si="1"/>
        <v>#N/A</v>
      </c>
      <c r="E16" s="5" t="e">
        <f t="shared" si="2"/>
        <v>#N/A</v>
      </c>
      <c r="F16" s="44">
        <v>0.34236111111111112</v>
      </c>
    </row>
    <row r="17" spans="1:6">
      <c r="A17" s="5">
        <v>14</v>
      </c>
      <c r="B17" s="43"/>
      <c r="C17" s="5" t="e">
        <f t="shared" si="0"/>
        <v>#N/A</v>
      </c>
      <c r="D17" s="5" t="e">
        <f t="shared" si="1"/>
        <v>#N/A</v>
      </c>
      <c r="E17" s="5" t="e">
        <f t="shared" si="2"/>
        <v>#N/A</v>
      </c>
      <c r="F17" s="44">
        <v>0.34791666666666665</v>
      </c>
    </row>
    <row r="18" spans="1:6">
      <c r="A18" s="5">
        <v>15</v>
      </c>
      <c r="B18" s="43"/>
      <c r="C18" s="5" t="e">
        <f t="shared" si="0"/>
        <v>#N/A</v>
      </c>
      <c r="D18" s="5" t="e">
        <f t="shared" si="1"/>
        <v>#N/A</v>
      </c>
      <c r="E18" s="5" t="e">
        <f t="shared" si="2"/>
        <v>#N/A</v>
      </c>
      <c r="F18" s="44">
        <v>0.34861111111111115</v>
      </c>
    </row>
    <row r="19" spans="1:6">
      <c r="A19" s="5">
        <v>16</v>
      </c>
      <c r="B19" s="43"/>
      <c r="C19" s="5" t="e">
        <f t="shared" si="0"/>
        <v>#N/A</v>
      </c>
      <c r="D19" s="5" t="e">
        <f t="shared" si="1"/>
        <v>#N/A</v>
      </c>
      <c r="E19" s="5" t="e">
        <f t="shared" si="2"/>
        <v>#N/A</v>
      </c>
      <c r="F19" s="44">
        <v>0.34930555555555554</v>
      </c>
    </row>
    <row r="20" spans="1:6">
      <c r="A20" s="5">
        <v>17</v>
      </c>
      <c r="B20" s="43"/>
      <c r="C20" s="5" t="e">
        <f t="shared" si="0"/>
        <v>#N/A</v>
      </c>
      <c r="D20" s="5" t="e">
        <f t="shared" si="1"/>
        <v>#N/A</v>
      </c>
      <c r="E20" s="5" t="e">
        <f t="shared" si="2"/>
        <v>#N/A</v>
      </c>
      <c r="F20" s="44">
        <v>0.35069444444444442</v>
      </c>
    </row>
    <row r="21" spans="1:6">
      <c r="A21" s="5">
        <v>18</v>
      </c>
      <c r="B21" s="43"/>
      <c r="C21" s="5" t="e">
        <f t="shared" si="0"/>
        <v>#N/A</v>
      </c>
      <c r="D21" s="5" t="e">
        <f t="shared" si="1"/>
        <v>#N/A</v>
      </c>
      <c r="E21" s="5" t="e">
        <f t="shared" si="2"/>
        <v>#N/A</v>
      </c>
      <c r="F21" s="44">
        <v>0.35138888888888892</v>
      </c>
    </row>
    <row r="22" spans="1:6">
      <c r="A22" s="5">
        <v>19</v>
      </c>
      <c r="B22" s="43"/>
      <c r="C22" s="5" t="e">
        <f t="shared" si="0"/>
        <v>#N/A</v>
      </c>
      <c r="D22" s="5" t="e">
        <f t="shared" si="1"/>
        <v>#N/A</v>
      </c>
      <c r="E22" s="5" t="e">
        <f t="shared" si="2"/>
        <v>#N/A</v>
      </c>
      <c r="F22" s="44">
        <v>0.35416666666666669</v>
      </c>
    </row>
    <row r="23" spans="1:6">
      <c r="A23" s="5">
        <v>20</v>
      </c>
      <c r="B23" s="43"/>
      <c r="C23" s="5" t="e">
        <f t="shared" si="0"/>
        <v>#N/A</v>
      </c>
      <c r="D23" s="5" t="e">
        <f t="shared" si="1"/>
        <v>#N/A</v>
      </c>
      <c r="E23" s="5" t="e">
        <f t="shared" si="2"/>
        <v>#N/A</v>
      </c>
      <c r="F23" s="44">
        <v>0.35972222222222222</v>
      </c>
    </row>
    <row r="24" spans="1:6">
      <c r="A24" s="5">
        <v>21</v>
      </c>
      <c r="B24" s="43"/>
      <c r="C24" s="5" t="e">
        <f t="shared" si="0"/>
        <v>#N/A</v>
      </c>
      <c r="D24" s="5" t="e">
        <f t="shared" si="1"/>
        <v>#N/A</v>
      </c>
      <c r="E24" s="5" t="e">
        <f t="shared" si="2"/>
        <v>#N/A</v>
      </c>
      <c r="F24" s="44">
        <v>0.36180555555555555</v>
      </c>
    </row>
    <row r="25" spans="1:6">
      <c r="A25" s="5">
        <v>22</v>
      </c>
      <c r="B25" s="43"/>
      <c r="C25" s="5" t="e">
        <f t="shared" si="0"/>
        <v>#N/A</v>
      </c>
      <c r="D25" s="5" t="e">
        <f t="shared" si="1"/>
        <v>#N/A</v>
      </c>
      <c r="E25" s="5" t="e">
        <f t="shared" si="2"/>
        <v>#N/A</v>
      </c>
      <c r="F25" s="44">
        <v>0.3659722222222222</v>
      </c>
    </row>
    <row r="26" spans="1:6">
      <c r="A26" s="5">
        <v>23</v>
      </c>
      <c r="B26" s="43"/>
      <c r="C26" s="5" t="e">
        <f t="shared" si="0"/>
        <v>#N/A</v>
      </c>
      <c r="D26" s="5" t="e">
        <f t="shared" si="1"/>
        <v>#N/A</v>
      </c>
      <c r="E26" s="5" t="e">
        <f t="shared" si="2"/>
        <v>#N/A</v>
      </c>
      <c r="F26" s="44">
        <v>0.3666666666666667</v>
      </c>
    </row>
    <row r="27" spans="1:6">
      <c r="A27" s="5">
        <v>24</v>
      </c>
      <c r="B27" s="43"/>
      <c r="C27" s="5" t="e">
        <f t="shared" si="0"/>
        <v>#N/A</v>
      </c>
      <c r="D27" s="5" t="e">
        <f t="shared" si="1"/>
        <v>#N/A</v>
      </c>
      <c r="E27" s="5" t="e">
        <f t="shared" si="2"/>
        <v>#N/A</v>
      </c>
      <c r="F27" s="44">
        <v>0.36944444444444446</v>
      </c>
    </row>
    <row r="28" spans="1:6">
      <c r="A28" s="5">
        <v>25</v>
      </c>
      <c r="B28" s="43"/>
      <c r="C28" s="5" t="e">
        <f t="shared" si="0"/>
        <v>#N/A</v>
      </c>
      <c r="D28" s="5" t="e">
        <f t="shared" si="1"/>
        <v>#N/A</v>
      </c>
      <c r="E28" s="5" t="e">
        <f t="shared" si="2"/>
        <v>#N/A</v>
      </c>
      <c r="F28" s="44">
        <v>0.37013888888888885</v>
      </c>
    </row>
    <row r="29" spans="1:6">
      <c r="A29" s="5">
        <v>26</v>
      </c>
      <c r="B29" s="43"/>
      <c r="C29" s="5" t="e">
        <f t="shared" si="0"/>
        <v>#N/A</v>
      </c>
      <c r="D29" s="5" t="e">
        <f t="shared" si="1"/>
        <v>#N/A</v>
      </c>
      <c r="E29" s="5" t="e">
        <f t="shared" si="2"/>
        <v>#N/A</v>
      </c>
      <c r="F29" s="44">
        <v>0.37083333333333335</v>
      </c>
    </row>
    <row r="30" spans="1:6">
      <c r="A30" s="5">
        <v>27</v>
      </c>
      <c r="B30" s="43"/>
      <c r="C30" s="5" t="e">
        <f t="shared" si="0"/>
        <v>#N/A</v>
      </c>
      <c r="D30" s="5" t="e">
        <f t="shared" si="1"/>
        <v>#N/A</v>
      </c>
      <c r="E30" s="5" t="e">
        <f t="shared" si="2"/>
        <v>#N/A</v>
      </c>
      <c r="F30" s="44">
        <v>0.37083333333333335</v>
      </c>
    </row>
    <row r="31" spans="1:6">
      <c r="A31" s="5">
        <v>28</v>
      </c>
      <c r="B31" s="43"/>
      <c r="C31" s="5" t="e">
        <f t="shared" si="0"/>
        <v>#N/A</v>
      </c>
      <c r="D31" s="5" t="e">
        <f t="shared" si="1"/>
        <v>#N/A</v>
      </c>
      <c r="E31" s="5" t="e">
        <f t="shared" si="2"/>
        <v>#N/A</v>
      </c>
      <c r="F31" s="44">
        <v>0.37291666666666662</v>
      </c>
    </row>
    <row r="32" spans="1:6">
      <c r="A32" s="5">
        <v>29</v>
      </c>
      <c r="B32" s="43"/>
      <c r="C32" s="5" t="e">
        <f t="shared" si="0"/>
        <v>#N/A</v>
      </c>
      <c r="D32" s="5" t="e">
        <f t="shared" si="1"/>
        <v>#N/A</v>
      </c>
      <c r="E32" s="5" t="e">
        <f t="shared" si="2"/>
        <v>#N/A</v>
      </c>
      <c r="F32" s="44">
        <v>0.375</v>
      </c>
    </row>
    <row r="33" spans="1:6">
      <c r="A33" s="5">
        <v>30</v>
      </c>
      <c r="B33" s="43"/>
      <c r="C33" s="5" t="e">
        <f t="shared" si="0"/>
        <v>#N/A</v>
      </c>
      <c r="D33" s="5" t="e">
        <f t="shared" si="1"/>
        <v>#N/A</v>
      </c>
      <c r="E33" s="5" t="e">
        <f t="shared" si="2"/>
        <v>#N/A</v>
      </c>
      <c r="F33" s="44">
        <v>0.37777777777777777</v>
      </c>
    </row>
    <row r="34" spans="1:6">
      <c r="A34" s="5">
        <v>31</v>
      </c>
      <c r="B34" s="43"/>
      <c r="C34" s="5" t="e">
        <f t="shared" si="0"/>
        <v>#N/A</v>
      </c>
      <c r="D34" s="5" t="e">
        <f t="shared" si="1"/>
        <v>#N/A</v>
      </c>
      <c r="E34" s="5" t="e">
        <f t="shared" si="2"/>
        <v>#N/A</v>
      </c>
      <c r="F34" s="44">
        <v>0.37916666666666665</v>
      </c>
    </row>
    <row r="35" spans="1:6">
      <c r="A35" s="5">
        <v>32</v>
      </c>
      <c r="B35" s="43"/>
      <c r="C35" s="5" t="e">
        <f t="shared" si="0"/>
        <v>#N/A</v>
      </c>
      <c r="D35" s="5" t="e">
        <f t="shared" si="1"/>
        <v>#N/A</v>
      </c>
      <c r="E35" s="5" t="e">
        <f t="shared" si="2"/>
        <v>#N/A</v>
      </c>
      <c r="F35" s="44">
        <v>0.38125000000000003</v>
      </c>
    </row>
    <row r="36" spans="1:6">
      <c r="A36" s="5">
        <v>33</v>
      </c>
      <c r="B36" s="43"/>
      <c r="C36" s="5" t="e">
        <f t="shared" ref="C36:C67" si="3">INDEX(TabGene,MATCH(B36,ListeDossards,0),4)</f>
        <v>#N/A</v>
      </c>
      <c r="D36" s="5" t="e">
        <f t="shared" ref="D36:D67" si="4">INDEX(TabGene,MATCH(B36,ListeDossards,0),5)</f>
        <v>#N/A</v>
      </c>
      <c r="E36" s="5" t="e">
        <f t="shared" ref="E36:E67" si="5">INDEX(TabGene,MATCH(B36,ListeDossards,0),8)</f>
        <v>#N/A</v>
      </c>
      <c r="F36" s="44">
        <v>0.3833333333333333</v>
      </c>
    </row>
    <row r="37" spans="1:6">
      <c r="A37" s="5">
        <v>34</v>
      </c>
      <c r="B37" s="43"/>
      <c r="C37" s="5" t="e">
        <f t="shared" si="3"/>
        <v>#N/A</v>
      </c>
      <c r="D37" s="5" t="e">
        <f t="shared" si="4"/>
        <v>#N/A</v>
      </c>
      <c r="E37" s="5" t="e">
        <f t="shared" si="5"/>
        <v>#N/A</v>
      </c>
      <c r="F37" s="44">
        <v>0.3840277777777778</v>
      </c>
    </row>
    <row r="38" spans="1:6">
      <c r="A38" s="5">
        <v>35</v>
      </c>
      <c r="B38" s="43"/>
      <c r="C38" s="5" t="e">
        <f t="shared" si="3"/>
        <v>#N/A</v>
      </c>
      <c r="D38" s="5" t="e">
        <f t="shared" si="4"/>
        <v>#N/A</v>
      </c>
      <c r="E38" s="5" t="e">
        <f t="shared" si="5"/>
        <v>#N/A</v>
      </c>
      <c r="F38" s="44">
        <v>0.38541666666666669</v>
      </c>
    </row>
    <row r="39" spans="1:6">
      <c r="A39" s="5">
        <v>36</v>
      </c>
      <c r="B39" s="43"/>
      <c r="C39" s="5" t="e">
        <f t="shared" si="3"/>
        <v>#N/A</v>
      </c>
      <c r="D39" s="5" t="e">
        <f t="shared" si="4"/>
        <v>#N/A</v>
      </c>
      <c r="E39" s="5" t="e">
        <f t="shared" si="5"/>
        <v>#N/A</v>
      </c>
      <c r="F39" s="44">
        <v>0.38680555555555557</v>
      </c>
    </row>
    <row r="40" spans="1:6">
      <c r="A40" s="5">
        <v>37</v>
      </c>
      <c r="B40" s="43"/>
      <c r="C40" s="5" t="e">
        <f t="shared" si="3"/>
        <v>#N/A</v>
      </c>
      <c r="D40" s="5" t="e">
        <f t="shared" si="4"/>
        <v>#N/A</v>
      </c>
      <c r="E40" s="5" t="e">
        <f t="shared" si="5"/>
        <v>#N/A</v>
      </c>
      <c r="F40" s="44">
        <v>0.38819444444444445</v>
      </c>
    </row>
    <row r="41" spans="1:6">
      <c r="A41" s="5">
        <v>38</v>
      </c>
      <c r="B41" s="43"/>
      <c r="C41" s="5" t="e">
        <f t="shared" si="3"/>
        <v>#N/A</v>
      </c>
      <c r="D41" s="5" t="e">
        <f t="shared" si="4"/>
        <v>#N/A</v>
      </c>
      <c r="E41" s="5" t="e">
        <f t="shared" si="5"/>
        <v>#N/A</v>
      </c>
      <c r="F41" s="44">
        <v>0.39166666666666666</v>
      </c>
    </row>
    <row r="42" spans="1:6">
      <c r="A42" s="5">
        <v>39</v>
      </c>
      <c r="B42" s="43"/>
      <c r="C42" s="5" t="e">
        <f t="shared" si="3"/>
        <v>#N/A</v>
      </c>
      <c r="D42" s="5" t="e">
        <f t="shared" si="4"/>
        <v>#N/A</v>
      </c>
      <c r="E42" s="5" t="e">
        <f t="shared" si="5"/>
        <v>#N/A</v>
      </c>
      <c r="F42" s="44">
        <v>0.3923611111111111</v>
      </c>
    </row>
    <row r="43" spans="1:6">
      <c r="A43" s="5">
        <v>40</v>
      </c>
      <c r="B43" s="43"/>
      <c r="C43" s="5" t="e">
        <f t="shared" si="3"/>
        <v>#N/A</v>
      </c>
      <c r="D43" s="5" t="e">
        <f t="shared" si="4"/>
        <v>#N/A</v>
      </c>
      <c r="E43" s="5" t="e">
        <f t="shared" si="5"/>
        <v>#N/A</v>
      </c>
      <c r="F43" s="44">
        <v>0.39513888888888887</v>
      </c>
    </row>
    <row r="44" spans="1:6">
      <c r="A44" s="5">
        <v>41</v>
      </c>
      <c r="B44" s="43"/>
      <c r="C44" s="5" t="e">
        <f t="shared" si="3"/>
        <v>#N/A</v>
      </c>
      <c r="D44" s="5" t="e">
        <f t="shared" si="4"/>
        <v>#N/A</v>
      </c>
      <c r="E44" s="5" t="e">
        <f t="shared" si="5"/>
        <v>#N/A</v>
      </c>
      <c r="F44" s="44">
        <v>0.3972222222222222</v>
      </c>
    </row>
    <row r="45" spans="1:6">
      <c r="A45" s="5">
        <v>42</v>
      </c>
      <c r="B45" s="43"/>
      <c r="C45" s="5" t="e">
        <f t="shared" si="3"/>
        <v>#N/A</v>
      </c>
      <c r="D45" s="5" t="e">
        <f t="shared" si="4"/>
        <v>#N/A</v>
      </c>
      <c r="E45" s="5" t="e">
        <f t="shared" si="5"/>
        <v>#N/A</v>
      </c>
      <c r="F45" s="44">
        <v>0.3979166666666667</v>
      </c>
    </row>
    <row r="46" spans="1:6">
      <c r="A46" s="5">
        <v>43</v>
      </c>
      <c r="B46" s="43"/>
      <c r="C46" s="5" t="e">
        <f t="shared" si="3"/>
        <v>#N/A</v>
      </c>
      <c r="D46" s="5" t="e">
        <f t="shared" si="4"/>
        <v>#N/A</v>
      </c>
      <c r="E46" s="5" t="e">
        <f t="shared" si="5"/>
        <v>#N/A</v>
      </c>
      <c r="F46" s="44">
        <v>0.39999999999999997</v>
      </c>
    </row>
    <row r="47" spans="1:6">
      <c r="A47" s="5">
        <v>44</v>
      </c>
      <c r="B47" s="43"/>
      <c r="C47" s="5" t="e">
        <f t="shared" si="3"/>
        <v>#N/A</v>
      </c>
      <c r="D47" s="5" t="e">
        <f t="shared" si="4"/>
        <v>#N/A</v>
      </c>
      <c r="E47" s="5" t="e">
        <f t="shared" si="5"/>
        <v>#N/A</v>
      </c>
      <c r="F47" s="44">
        <v>0.40138888888888885</v>
      </c>
    </row>
    <row r="48" spans="1:6">
      <c r="A48" s="5">
        <v>45</v>
      </c>
      <c r="B48" s="43"/>
      <c r="C48" s="5" t="e">
        <f t="shared" si="3"/>
        <v>#N/A</v>
      </c>
      <c r="D48" s="5" t="e">
        <f t="shared" si="4"/>
        <v>#N/A</v>
      </c>
      <c r="E48" s="5" t="e">
        <f t="shared" si="5"/>
        <v>#N/A</v>
      </c>
      <c r="F48" s="44">
        <v>0.40208333333333335</v>
      </c>
    </row>
    <row r="49" spans="1:6">
      <c r="A49" s="5">
        <v>46</v>
      </c>
      <c r="B49" s="43"/>
      <c r="C49" s="5" t="e">
        <f t="shared" si="3"/>
        <v>#N/A</v>
      </c>
      <c r="D49" s="5" t="e">
        <f t="shared" si="4"/>
        <v>#N/A</v>
      </c>
      <c r="E49" s="5" t="e">
        <f t="shared" si="5"/>
        <v>#N/A</v>
      </c>
      <c r="F49" s="46">
        <v>0.40277777777777773</v>
      </c>
    </row>
    <row r="50" spans="1:6">
      <c r="A50" s="5">
        <v>47</v>
      </c>
      <c r="B50" s="43"/>
      <c r="C50" s="5" t="e">
        <f t="shared" si="3"/>
        <v>#N/A</v>
      </c>
      <c r="D50" s="5" t="e">
        <f t="shared" si="4"/>
        <v>#N/A</v>
      </c>
      <c r="E50" s="5" t="e">
        <f t="shared" si="5"/>
        <v>#N/A</v>
      </c>
      <c r="F50" s="44">
        <v>0.40902777777777777</v>
      </c>
    </row>
    <row r="51" spans="1:6">
      <c r="A51" s="5">
        <v>48</v>
      </c>
      <c r="B51" s="43"/>
      <c r="C51" s="5" t="e">
        <f t="shared" si="3"/>
        <v>#N/A</v>
      </c>
      <c r="D51" s="5" t="e">
        <f t="shared" si="4"/>
        <v>#N/A</v>
      </c>
      <c r="E51" s="5" t="e">
        <f t="shared" si="5"/>
        <v>#N/A</v>
      </c>
      <c r="F51" s="44">
        <v>0.40972222222222227</v>
      </c>
    </row>
    <row r="52" spans="1:6">
      <c r="A52" s="5">
        <v>49</v>
      </c>
      <c r="B52" s="43"/>
      <c r="C52" s="5" t="e">
        <f t="shared" si="3"/>
        <v>#N/A</v>
      </c>
      <c r="D52" s="5" t="e">
        <f t="shared" si="4"/>
        <v>#N/A</v>
      </c>
      <c r="E52" s="5" t="e">
        <f t="shared" si="5"/>
        <v>#N/A</v>
      </c>
      <c r="F52" s="44">
        <v>0.41180555555555554</v>
      </c>
    </row>
    <row r="53" spans="1:6">
      <c r="A53" s="5">
        <v>50</v>
      </c>
      <c r="B53" s="43"/>
      <c r="C53" s="5" t="e">
        <f t="shared" si="3"/>
        <v>#N/A</v>
      </c>
      <c r="D53" s="5" t="e">
        <f t="shared" si="4"/>
        <v>#N/A</v>
      </c>
      <c r="E53" s="5" t="e">
        <f t="shared" si="5"/>
        <v>#N/A</v>
      </c>
      <c r="F53" s="44">
        <v>0.41388888888888892</v>
      </c>
    </row>
    <row r="54" spans="1:6">
      <c r="A54" s="5">
        <v>51</v>
      </c>
      <c r="B54" s="43"/>
      <c r="C54" s="5" t="e">
        <f t="shared" si="3"/>
        <v>#N/A</v>
      </c>
      <c r="D54" s="5" t="e">
        <f t="shared" si="4"/>
        <v>#N/A</v>
      </c>
      <c r="E54" s="5" t="e">
        <f t="shared" si="5"/>
        <v>#N/A</v>
      </c>
      <c r="F54" s="44">
        <v>0.41805555555555557</v>
      </c>
    </row>
    <row r="55" spans="1:6">
      <c r="A55" s="5">
        <v>52</v>
      </c>
      <c r="B55" s="43"/>
      <c r="C55" s="5" t="e">
        <f t="shared" si="3"/>
        <v>#N/A</v>
      </c>
      <c r="D55" s="5" t="e">
        <f t="shared" si="4"/>
        <v>#N/A</v>
      </c>
      <c r="E55" s="5" t="e">
        <f t="shared" si="5"/>
        <v>#N/A</v>
      </c>
      <c r="F55" s="44">
        <v>0.41875000000000001</v>
      </c>
    </row>
    <row r="56" spans="1:6">
      <c r="A56" s="5">
        <v>53</v>
      </c>
      <c r="B56" s="43"/>
      <c r="C56" s="5" t="e">
        <f t="shared" si="3"/>
        <v>#N/A</v>
      </c>
      <c r="D56" s="5" t="e">
        <f t="shared" si="4"/>
        <v>#N/A</v>
      </c>
      <c r="E56" s="5" t="e">
        <f t="shared" si="5"/>
        <v>#N/A</v>
      </c>
      <c r="F56" s="44">
        <v>0.41944444444444445</v>
      </c>
    </row>
    <row r="57" spans="1:6">
      <c r="A57" s="5">
        <v>54</v>
      </c>
      <c r="B57" s="43"/>
      <c r="C57" s="5" t="e">
        <f t="shared" si="3"/>
        <v>#N/A</v>
      </c>
      <c r="D57" s="5" t="e">
        <f t="shared" si="4"/>
        <v>#N/A</v>
      </c>
      <c r="E57" s="5" t="e">
        <f t="shared" si="5"/>
        <v>#N/A</v>
      </c>
      <c r="F57" s="44">
        <v>0.4201388888888889</v>
      </c>
    </row>
    <row r="58" spans="1:6">
      <c r="A58" s="5">
        <v>55</v>
      </c>
      <c r="B58" s="43"/>
      <c r="C58" s="5" t="e">
        <f t="shared" si="3"/>
        <v>#N/A</v>
      </c>
      <c r="D58" s="5" t="e">
        <f t="shared" si="4"/>
        <v>#N/A</v>
      </c>
      <c r="E58" s="5" t="e">
        <f t="shared" si="5"/>
        <v>#N/A</v>
      </c>
      <c r="F58" s="44">
        <v>0.42499999999999999</v>
      </c>
    </row>
    <row r="59" spans="1:6">
      <c r="A59" s="5">
        <v>56</v>
      </c>
      <c r="B59" s="43"/>
      <c r="C59" s="5" t="e">
        <f t="shared" si="3"/>
        <v>#N/A</v>
      </c>
      <c r="D59" s="5" t="e">
        <f t="shared" si="4"/>
        <v>#N/A</v>
      </c>
      <c r="E59" s="5" t="e">
        <f t="shared" si="5"/>
        <v>#N/A</v>
      </c>
      <c r="F59" s="44">
        <v>0.4291666666666667</v>
      </c>
    </row>
    <row r="60" spans="1:6">
      <c r="A60" s="5">
        <v>57</v>
      </c>
      <c r="B60" s="43"/>
      <c r="C60" s="5" t="e">
        <f t="shared" si="3"/>
        <v>#N/A</v>
      </c>
      <c r="D60" s="5" t="e">
        <f t="shared" si="4"/>
        <v>#N/A</v>
      </c>
      <c r="E60" s="5" t="e">
        <f t="shared" si="5"/>
        <v>#N/A</v>
      </c>
      <c r="F60" s="44">
        <v>0.4291666666666667</v>
      </c>
    </row>
    <row r="61" spans="1:6">
      <c r="A61" s="5">
        <v>58</v>
      </c>
      <c r="B61" s="43"/>
      <c r="C61" s="5" t="e">
        <f t="shared" si="3"/>
        <v>#N/A</v>
      </c>
      <c r="D61" s="5" t="e">
        <f t="shared" si="4"/>
        <v>#N/A</v>
      </c>
      <c r="E61" s="5" t="e">
        <f t="shared" si="5"/>
        <v>#N/A</v>
      </c>
      <c r="F61" s="44">
        <v>0.42986111111111108</v>
      </c>
    </row>
    <row r="62" spans="1:6">
      <c r="A62" s="5">
        <v>59</v>
      </c>
      <c r="B62" s="43"/>
      <c r="C62" s="5" t="e">
        <f t="shared" si="3"/>
        <v>#N/A</v>
      </c>
      <c r="D62" s="5" t="e">
        <f t="shared" si="4"/>
        <v>#N/A</v>
      </c>
      <c r="E62" s="5" t="e">
        <f t="shared" si="5"/>
        <v>#N/A</v>
      </c>
      <c r="F62" s="44">
        <v>0.43958333333333338</v>
      </c>
    </row>
    <row r="63" spans="1:6">
      <c r="A63" s="5">
        <v>60</v>
      </c>
      <c r="B63" s="43"/>
      <c r="C63" s="5" t="e">
        <f t="shared" si="3"/>
        <v>#N/A</v>
      </c>
      <c r="D63" s="5" t="e">
        <f t="shared" si="4"/>
        <v>#N/A</v>
      </c>
      <c r="E63" s="5" t="e">
        <f t="shared" si="5"/>
        <v>#N/A</v>
      </c>
      <c r="F63" s="44">
        <v>0.43958333333333338</v>
      </c>
    </row>
    <row r="64" spans="1:6">
      <c r="A64" s="5">
        <v>61</v>
      </c>
      <c r="B64" s="43"/>
      <c r="C64" s="5" t="e">
        <f t="shared" si="3"/>
        <v>#N/A</v>
      </c>
      <c r="D64" s="5" t="e">
        <f t="shared" si="4"/>
        <v>#N/A</v>
      </c>
      <c r="E64" s="5" t="e">
        <f t="shared" si="5"/>
        <v>#N/A</v>
      </c>
      <c r="F64" s="44">
        <v>0.44236111111111115</v>
      </c>
    </row>
    <row r="65" spans="1:6">
      <c r="A65" s="5">
        <v>62</v>
      </c>
      <c r="B65" s="43"/>
      <c r="C65" s="5" t="e">
        <f t="shared" si="3"/>
        <v>#N/A</v>
      </c>
      <c r="D65" s="5" t="e">
        <f t="shared" si="4"/>
        <v>#N/A</v>
      </c>
      <c r="E65" s="5" t="e">
        <f t="shared" si="5"/>
        <v>#N/A</v>
      </c>
      <c r="F65" s="44">
        <v>0.44305555555555554</v>
      </c>
    </row>
    <row r="66" spans="1:6">
      <c r="A66" s="5">
        <v>63</v>
      </c>
      <c r="B66" s="43"/>
      <c r="C66" s="5" t="e">
        <f t="shared" si="3"/>
        <v>#N/A</v>
      </c>
      <c r="D66" s="5" t="e">
        <f t="shared" si="4"/>
        <v>#N/A</v>
      </c>
      <c r="E66" s="5" t="e">
        <f t="shared" si="5"/>
        <v>#N/A</v>
      </c>
      <c r="F66" s="44">
        <v>0.44930555555555557</v>
      </c>
    </row>
    <row r="67" spans="1:6">
      <c r="A67" s="5">
        <v>64</v>
      </c>
      <c r="B67" s="43"/>
      <c r="C67" s="5" t="e">
        <f t="shared" si="3"/>
        <v>#N/A</v>
      </c>
      <c r="D67" s="5" t="e">
        <f t="shared" si="4"/>
        <v>#N/A</v>
      </c>
      <c r="E67" s="5" t="e">
        <f t="shared" si="5"/>
        <v>#N/A</v>
      </c>
      <c r="F67" s="44">
        <v>0.45347222222222222</v>
      </c>
    </row>
    <row r="68" spans="1:6">
      <c r="A68" s="5">
        <v>65</v>
      </c>
      <c r="B68" s="43"/>
      <c r="C68" s="5" t="e">
        <f t="shared" ref="C68:C99" si="6">INDEX(TabGene,MATCH(B68,ListeDossards,0),4)</f>
        <v>#N/A</v>
      </c>
      <c r="D68" s="5" t="e">
        <f t="shared" ref="D68:D103" si="7">INDEX(TabGene,MATCH(B68,ListeDossards,0),5)</f>
        <v>#N/A</v>
      </c>
      <c r="E68" s="5" t="e">
        <f t="shared" ref="E68:E103" si="8">INDEX(TabGene,MATCH(B68,ListeDossards,0),8)</f>
        <v>#N/A</v>
      </c>
      <c r="F68" s="44">
        <v>0.45694444444444443</v>
      </c>
    </row>
    <row r="69" spans="1:6">
      <c r="A69" s="5">
        <v>66</v>
      </c>
      <c r="B69" s="43"/>
      <c r="C69" s="5" t="e">
        <f t="shared" si="6"/>
        <v>#N/A</v>
      </c>
      <c r="D69" s="5" t="e">
        <f t="shared" si="7"/>
        <v>#N/A</v>
      </c>
      <c r="E69" s="5" t="e">
        <f t="shared" si="8"/>
        <v>#N/A</v>
      </c>
      <c r="F69" s="44">
        <v>0.46180555555555558</v>
      </c>
    </row>
    <row r="70" spans="1:6">
      <c r="A70" s="5">
        <v>67</v>
      </c>
      <c r="B70" s="43"/>
      <c r="C70" s="5" t="e">
        <f t="shared" si="6"/>
        <v>#N/A</v>
      </c>
      <c r="D70" s="5" t="e">
        <f t="shared" si="7"/>
        <v>#N/A</v>
      </c>
      <c r="E70" s="5" t="e">
        <f t="shared" si="8"/>
        <v>#N/A</v>
      </c>
      <c r="F70" s="44">
        <v>0.46527777777777773</v>
      </c>
    </row>
    <row r="71" spans="1:6">
      <c r="A71" s="5">
        <v>68</v>
      </c>
      <c r="B71" s="43"/>
      <c r="C71" s="5" t="e">
        <f t="shared" si="6"/>
        <v>#N/A</v>
      </c>
      <c r="D71" s="5" t="e">
        <f t="shared" si="7"/>
        <v>#N/A</v>
      </c>
      <c r="E71" s="5" t="e">
        <f t="shared" si="8"/>
        <v>#N/A</v>
      </c>
      <c r="F71" s="44">
        <v>0.46736111111111112</v>
      </c>
    </row>
    <row r="72" spans="1:6">
      <c r="A72" s="5">
        <v>69</v>
      </c>
      <c r="B72" s="43"/>
      <c r="C72" s="5" t="e">
        <f t="shared" si="6"/>
        <v>#N/A</v>
      </c>
      <c r="D72" s="5" t="e">
        <f t="shared" si="7"/>
        <v>#N/A</v>
      </c>
      <c r="E72" s="5" t="e">
        <f t="shared" si="8"/>
        <v>#N/A</v>
      </c>
      <c r="F72" s="44">
        <v>0.47569444444444442</v>
      </c>
    </row>
    <row r="73" spans="1:6">
      <c r="A73" s="5">
        <v>70</v>
      </c>
      <c r="B73" s="43"/>
      <c r="C73" s="5" t="e">
        <f t="shared" si="6"/>
        <v>#N/A</v>
      </c>
      <c r="D73" s="5" t="e">
        <f t="shared" si="7"/>
        <v>#N/A</v>
      </c>
      <c r="E73" s="5" t="e">
        <f t="shared" si="8"/>
        <v>#N/A</v>
      </c>
      <c r="F73" s="44">
        <v>0.4826388888888889</v>
      </c>
    </row>
    <row r="74" spans="1:6">
      <c r="A74" s="5">
        <v>71</v>
      </c>
      <c r="B74" s="43"/>
      <c r="C74" s="5" t="e">
        <f t="shared" si="6"/>
        <v>#N/A</v>
      </c>
      <c r="D74" s="5" t="e">
        <f t="shared" si="7"/>
        <v>#N/A</v>
      </c>
      <c r="E74" s="5" t="e">
        <f t="shared" si="8"/>
        <v>#N/A</v>
      </c>
      <c r="F74" s="44">
        <v>0.48333333333333334</v>
      </c>
    </row>
    <row r="75" spans="1:6">
      <c r="A75" s="5">
        <v>72</v>
      </c>
      <c r="B75" s="43"/>
      <c r="C75" s="5" t="e">
        <f t="shared" si="6"/>
        <v>#N/A</v>
      </c>
      <c r="D75" s="5" t="e">
        <f t="shared" si="7"/>
        <v>#N/A</v>
      </c>
      <c r="E75" s="5" t="e">
        <f t="shared" si="8"/>
        <v>#N/A</v>
      </c>
      <c r="F75" s="44">
        <v>0.48402777777777778</v>
      </c>
    </row>
    <row r="76" spans="1:6">
      <c r="A76" s="5">
        <v>73</v>
      </c>
      <c r="B76" s="43"/>
      <c r="C76" s="5" t="e">
        <f t="shared" si="6"/>
        <v>#N/A</v>
      </c>
      <c r="D76" s="5" t="e">
        <f t="shared" si="7"/>
        <v>#N/A</v>
      </c>
      <c r="E76" s="5" t="e">
        <f t="shared" si="8"/>
        <v>#N/A</v>
      </c>
      <c r="F76" s="44">
        <v>0.48541666666666666</v>
      </c>
    </row>
    <row r="77" spans="1:6">
      <c r="A77" s="5">
        <v>74</v>
      </c>
      <c r="B77" s="43"/>
      <c r="C77" s="5" t="e">
        <f t="shared" si="6"/>
        <v>#N/A</v>
      </c>
      <c r="D77" s="5" t="e">
        <f t="shared" si="7"/>
        <v>#N/A</v>
      </c>
      <c r="E77" s="5" t="e">
        <f t="shared" si="8"/>
        <v>#N/A</v>
      </c>
      <c r="F77" s="44">
        <v>0.48888888888888887</v>
      </c>
    </row>
    <row r="78" spans="1:6">
      <c r="A78" s="5">
        <v>75</v>
      </c>
      <c r="B78" s="43"/>
      <c r="C78" s="5" t="e">
        <f t="shared" si="6"/>
        <v>#N/A</v>
      </c>
      <c r="D78" s="5" t="e">
        <f t="shared" si="7"/>
        <v>#N/A</v>
      </c>
      <c r="E78" s="5" t="e">
        <f t="shared" si="8"/>
        <v>#N/A</v>
      </c>
      <c r="F78" s="44">
        <v>0.49513888888888885</v>
      </c>
    </row>
    <row r="79" spans="1:6">
      <c r="A79" s="5">
        <v>76</v>
      </c>
      <c r="B79" s="43"/>
      <c r="C79" s="5" t="e">
        <f t="shared" si="6"/>
        <v>#N/A</v>
      </c>
      <c r="D79" s="5" t="e">
        <f t="shared" si="7"/>
        <v>#N/A</v>
      </c>
      <c r="E79" s="5" t="e">
        <f t="shared" si="8"/>
        <v>#N/A</v>
      </c>
      <c r="F79" s="44">
        <v>0.49583333333333335</v>
      </c>
    </row>
    <row r="80" spans="1:6">
      <c r="A80" s="5">
        <v>77</v>
      </c>
      <c r="B80" s="43"/>
      <c r="C80" s="5" t="e">
        <f t="shared" si="6"/>
        <v>#N/A</v>
      </c>
      <c r="D80" s="5" t="e">
        <f t="shared" si="7"/>
        <v>#N/A</v>
      </c>
      <c r="E80" s="5" t="e">
        <f t="shared" si="8"/>
        <v>#N/A</v>
      </c>
      <c r="F80" s="44">
        <v>0.50763888888888886</v>
      </c>
    </row>
    <row r="81" spans="1:6">
      <c r="A81" s="5">
        <v>78</v>
      </c>
      <c r="B81" s="43"/>
      <c r="C81" s="5" t="e">
        <f t="shared" si="6"/>
        <v>#N/A</v>
      </c>
      <c r="D81" s="5" t="e">
        <f t="shared" si="7"/>
        <v>#N/A</v>
      </c>
      <c r="E81" s="5" t="e">
        <f t="shared" si="8"/>
        <v>#N/A</v>
      </c>
      <c r="F81" s="44">
        <v>0.5083333333333333</v>
      </c>
    </row>
    <row r="82" spans="1:6">
      <c r="A82" s="5">
        <v>79</v>
      </c>
      <c r="B82" s="43"/>
      <c r="C82" s="5" t="e">
        <f t="shared" si="6"/>
        <v>#N/A</v>
      </c>
      <c r="D82" s="5" t="e">
        <f t="shared" si="7"/>
        <v>#N/A</v>
      </c>
      <c r="E82" s="5" t="e">
        <f t="shared" si="8"/>
        <v>#N/A</v>
      </c>
      <c r="F82" s="44">
        <v>0.51180555555555551</v>
      </c>
    </row>
    <row r="83" spans="1:6">
      <c r="A83" s="5">
        <v>80</v>
      </c>
      <c r="B83" s="43"/>
      <c r="C83" s="5" t="e">
        <f t="shared" si="6"/>
        <v>#N/A</v>
      </c>
      <c r="D83" s="5" t="e">
        <f t="shared" si="7"/>
        <v>#N/A</v>
      </c>
      <c r="E83" s="5" t="e">
        <f t="shared" si="8"/>
        <v>#N/A</v>
      </c>
      <c r="F83" s="44">
        <v>0.51388888888888895</v>
      </c>
    </row>
    <row r="84" spans="1:6">
      <c r="A84" s="5">
        <v>81</v>
      </c>
      <c r="B84" s="43"/>
      <c r="C84" s="5" t="e">
        <f t="shared" si="6"/>
        <v>#N/A</v>
      </c>
      <c r="D84" s="5" t="e">
        <f t="shared" si="7"/>
        <v>#N/A</v>
      </c>
      <c r="E84" s="5" t="e">
        <f t="shared" si="8"/>
        <v>#N/A</v>
      </c>
      <c r="F84" s="44">
        <v>0.51458333333333328</v>
      </c>
    </row>
    <row r="85" spans="1:6">
      <c r="A85" s="5">
        <v>82</v>
      </c>
      <c r="B85" s="43"/>
      <c r="C85" s="5" t="e">
        <f t="shared" si="6"/>
        <v>#N/A</v>
      </c>
      <c r="D85" s="5" t="e">
        <f t="shared" si="7"/>
        <v>#N/A</v>
      </c>
      <c r="E85" s="5" t="e">
        <f t="shared" si="8"/>
        <v>#N/A</v>
      </c>
      <c r="F85" s="44">
        <v>0.51527777777777783</v>
      </c>
    </row>
    <row r="86" spans="1:6">
      <c r="A86" s="5">
        <v>83</v>
      </c>
      <c r="B86" s="43"/>
      <c r="C86" s="5" t="e">
        <f t="shared" si="6"/>
        <v>#N/A</v>
      </c>
      <c r="D86" s="5" t="e">
        <f t="shared" si="7"/>
        <v>#N/A</v>
      </c>
      <c r="E86" s="5" t="e">
        <f t="shared" si="8"/>
        <v>#N/A</v>
      </c>
      <c r="F86" s="44">
        <v>0.52013888888888882</v>
      </c>
    </row>
    <row r="87" spans="1:6">
      <c r="A87" s="5">
        <v>84</v>
      </c>
      <c r="B87" s="43"/>
      <c r="C87" s="5" t="e">
        <f t="shared" si="6"/>
        <v>#N/A</v>
      </c>
      <c r="D87" s="5" t="e">
        <f t="shared" si="7"/>
        <v>#N/A</v>
      </c>
      <c r="E87" s="5" t="e">
        <f t="shared" si="8"/>
        <v>#N/A</v>
      </c>
      <c r="F87" s="44">
        <v>0.53680555555555554</v>
      </c>
    </row>
    <row r="88" spans="1:6">
      <c r="A88" s="5">
        <v>85</v>
      </c>
      <c r="B88" s="43"/>
      <c r="C88" s="5" t="e">
        <f t="shared" si="6"/>
        <v>#N/A</v>
      </c>
      <c r="D88" s="5" t="e">
        <f t="shared" si="7"/>
        <v>#N/A</v>
      </c>
      <c r="E88" s="5" t="e">
        <f t="shared" si="8"/>
        <v>#N/A</v>
      </c>
      <c r="F88" s="44">
        <v>0.56041666666666667</v>
      </c>
    </row>
    <row r="89" spans="1:6">
      <c r="A89" s="5">
        <v>86</v>
      </c>
      <c r="B89" s="43"/>
      <c r="C89" s="5" t="e">
        <f t="shared" si="6"/>
        <v>#N/A</v>
      </c>
      <c r="D89" s="5" t="e">
        <f t="shared" si="7"/>
        <v>#N/A</v>
      </c>
      <c r="E89" s="5" t="e">
        <f t="shared" si="8"/>
        <v>#N/A</v>
      </c>
      <c r="F89" s="44">
        <v>0.56944444444444442</v>
      </c>
    </row>
    <row r="90" spans="1:6">
      <c r="A90" s="5">
        <v>87</v>
      </c>
      <c r="B90" s="43"/>
      <c r="C90" s="5" t="e">
        <f t="shared" si="6"/>
        <v>#N/A</v>
      </c>
      <c r="D90" s="5" t="e">
        <f t="shared" si="7"/>
        <v>#N/A</v>
      </c>
      <c r="E90" s="5" t="e">
        <f t="shared" si="8"/>
        <v>#N/A</v>
      </c>
      <c r="F90" s="44">
        <v>0.57847222222222217</v>
      </c>
    </row>
    <row r="91" spans="1:6">
      <c r="A91" s="5">
        <v>88</v>
      </c>
      <c r="B91" s="43"/>
      <c r="C91" s="5" t="e">
        <f t="shared" si="6"/>
        <v>#N/A</v>
      </c>
      <c r="D91" s="5" t="e">
        <f t="shared" si="7"/>
        <v>#N/A</v>
      </c>
      <c r="E91" s="5" t="e">
        <f t="shared" si="8"/>
        <v>#N/A</v>
      </c>
      <c r="F91" s="44">
        <v>0.58263888888888882</v>
      </c>
    </row>
    <row r="92" spans="1:6">
      <c r="A92" s="5">
        <v>89</v>
      </c>
      <c r="B92" s="43"/>
      <c r="C92" s="5" t="e">
        <f t="shared" si="6"/>
        <v>#N/A</v>
      </c>
      <c r="D92" s="5" t="e">
        <f t="shared" si="7"/>
        <v>#N/A</v>
      </c>
      <c r="E92" s="5" t="e">
        <f t="shared" si="8"/>
        <v>#N/A</v>
      </c>
      <c r="F92" s="44">
        <v>0.5854166666666667</v>
      </c>
    </row>
    <row r="93" spans="1:6">
      <c r="A93" s="5">
        <v>90</v>
      </c>
      <c r="B93" s="43"/>
      <c r="C93" s="5" t="e">
        <f t="shared" si="6"/>
        <v>#N/A</v>
      </c>
      <c r="D93" s="5" t="e">
        <f t="shared" si="7"/>
        <v>#N/A</v>
      </c>
      <c r="E93" s="5" t="e">
        <f t="shared" si="8"/>
        <v>#N/A</v>
      </c>
      <c r="F93" s="44">
        <v>0.60555555555555551</v>
      </c>
    </row>
    <row r="94" spans="1:6">
      <c r="A94" s="5">
        <v>91</v>
      </c>
      <c r="B94" s="43"/>
      <c r="C94" s="5" t="e">
        <f t="shared" si="6"/>
        <v>#N/A</v>
      </c>
      <c r="D94" s="5" t="e">
        <f t="shared" si="7"/>
        <v>#N/A</v>
      </c>
      <c r="E94" s="5" t="e">
        <f t="shared" si="8"/>
        <v>#N/A</v>
      </c>
      <c r="F94" s="44">
        <v>0.61805555555555558</v>
      </c>
    </row>
    <row r="95" spans="1:6">
      <c r="A95" s="5">
        <v>92</v>
      </c>
      <c r="B95" s="43"/>
      <c r="C95" s="5" t="e">
        <f t="shared" si="6"/>
        <v>#N/A</v>
      </c>
      <c r="D95" s="5" t="e">
        <f t="shared" si="7"/>
        <v>#N/A</v>
      </c>
      <c r="E95" s="5" t="e">
        <f t="shared" si="8"/>
        <v>#N/A</v>
      </c>
      <c r="F95" s="47"/>
    </row>
    <row r="96" spans="1:6">
      <c r="A96" s="5">
        <v>93</v>
      </c>
      <c r="B96" s="43"/>
      <c r="C96" s="5" t="e">
        <f t="shared" si="6"/>
        <v>#N/A</v>
      </c>
      <c r="D96" s="5" t="e">
        <f t="shared" si="7"/>
        <v>#N/A</v>
      </c>
      <c r="E96" s="5" t="e">
        <f t="shared" si="8"/>
        <v>#N/A</v>
      </c>
      <c r="F96" s="47"/>
    </row>
    <row r="97" spans="1:6">
      <c r="A97" s="5">
        <v>94</v>
      </c>
      <c r="B97" s="43"/>
      <c r="C97" s="5" t="e">
        <f t="shared" si="6"/>
        <v>#N/A</v>
      </c>
      <c r="D97" s="5" t="e">
        <f t="shared" si="7"/>
        <v>#N/A</v>
      </c>
      <c r="E97" s="5" t="e">
        <f t="shared" si="8"/>
        <v>#N/A</v>
      </c>
      <c r="F97" s="47"/>
    </row>
    <row r="98" spans="1:6">
      <c r="A98" s="5">
        <v>95</v>
      </c>
      <c r="B98" s="43"/>
      <c r="C98" s="5" t="e">
        <f t="shared" si="6"/>
        <v>#N/A</v>
      </c>
      <c r="D98" s="5" t="e">
        <f t="shared" si="7"/>
        <v>#N/A</v>
      </c>
      <c r="E98" s="5" t="e">
        <f t="shared" si="8"/>
        <v>#N/A</v>
      </c>
      <c r="F98" s="47"/>
    </row>
    <row r="99" spans="1:6">
      <c r="A99" s="5">
        <v>96</v>
      </c>
      <c r="B99" s="43"/>
      <c r="C99" s="5" t="e">
        <f t="shared" si="6"/>
        <v>#N/A</v>
      </c>
      <c r="D99" s="5" t="e">
        <f t="shared" si="7"/>
        <v>#N/A</v>
      </c>
      <c r="E99" s="5" t="e">
        <f t="shared" si="8"/>
        <v>#N/A</v>
      </c>
      <c r="F99" s="47"/>
    </row>
    <row r="100" spans="1:6">
      <c r="A100" s="5">
        <v>97</v>
      </c>
      <c r="B100" s="43"/>
      <c r="C100" s="5" t="e">
        <f t="shared" ref="C100:C103" si="9">INDEX(TabGene,MATCH(B100,ListeDossards,0),4)</f>
        <v>#N/A</v>
      </c>
      <c r="D100" s="5" t="e">
        <f t="shared" si="7"/>
        <v>#N/A</v>
      </c>
      <c r="E100" s="5" t="e">
        <f t="shared" si="8"/>
        <v>#N/A</v>
      </c>
      <c r="F100" s="47"/>
    </row>
    <row r="101" spans="1:6">
      <c r="A101" s="5">
        <v>98</v>
      </c>
      <c r="B101" s="43"/>
      <c r="C101" s="5" t="e">
        <f t="shared" si="9"/>
        <v>#N/A</v>
      </c>
      <c r="D101" s="5" t="e">
        <f t="shared" si="7"/>
        <v>#N/A</v>
      </c>
      <c r="E101" s="5" t="e">
        <f t="shared" si="8"/>
        <v>#N/A</v>
      </c>
      <c r="F101" s="47"/>
    </row>
    <row r="102" spans="1:6">
      <c r="A102" s="5">
        <v>99</v>
      </c>
      <c r="B102" s="43"/>
      <c r="C102" s="5" t="e">
        <f t="shared" si="9"/>
        <v>#N/A</v>
      </c>
      <c r="D102" s="5" t="e">
        <f t="shared" si="7"/>
        <v>#N/A</v>
      </c>
      <c r="E102" s="5" t="e">
        <f t="shared" si="8"/>
        <v>#N/A</v>
      </c>
      <c r="F102" s="47"/>
    </row>
    <row r="103" spans="1:6">
      <c r="A103" s="5">
        <v>100</v>
      </c>
      <c r="B103" s="43"/>
      <c r="C103" s="5" t="e">
        <f t="shared" si="9"/>
        <v>#N/A</v>
      </c>
      <c r="D103" s="5" t="e">
        <f t="shared" si="7"/>
        <v>#N/A</v>
      </c>
      <c r="E103" s="5" t="e">
        <f t="shared" si="8"/>
        <v>#N/A</v>
      </c>
      <c r="F103" s="47"/>
    </row>
  </sheetData>
  <autoFilter ref="A3:F103"/>
  <mergeCells count="1">
    <mergeCell ref="A1:F1"/>
  </mergeCells>
  <pageMargins left="0.7" right="0.7" top="0.75" bottom="0.75" header="0.51180555555555496" footer="0.51180555555555496"/>
  <pageSetup paperSize="9" firstPageNumber="0" orientation="portrait" horizontalDpi="300" verticalDpi="300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>
    <tabColor rgb="FF00B0F0"/>
  </sheetPr>
  <dimension ref="A1:K103"/>
  <sheetViews>
    <sheetView workbookViewId="0">
      <selection activeCell="B16" sqref="B16"/>
    </sheetView>
  </sheetViews>
  <sheetFormatPr baseColWidth="10" defaultColWidth="9.140625" defaultRowHeight="15"/>
  <cols>
    <col min="1" max="2" width="10.42578125"/>
    <col min="3" max="3" width="22.85546875" customWidth="1"/>
    <col min="4" max="4" width="12.5703125"/>
    <col min="5" max="5" width="10.42578125"/>
    <col min="6" max="6" width="10.42578125" style="73"/>
    <col min="7" max="7" width="20.7109375" customWidth="1"/>
    <col min="8" max="9" width="10.42578125"/>
    <col min="10" max="10" width="14.5703125" customWidth="1"/>
    <col min="11" max="1024" width="10.42578125"/>
  </cols>
  <sheetData>
    <row r="1" spans="1:11" ht="21">
      <c r="A1" s="162" t="s">
        <v>658</v>
      </c>
      <c r="B1" s="162"/>
      <c r="C1" s="162"/>
      <c r="D1" s="162"/>
      <c r="E1" s="162"/>
      <c r="F1" s="162"/>
      <c r="J1" t="s">
        <v>217</v>
      </c>
      <c r="K1" s="76">
        <v>6.6666666666666671E-3</v>
      </c>
    </row>
    <row r="3" spans="1:11" ht="16.5">
      <c r="A3" s="102" t="s">
        <v>193</v>
      </c>
      <c r="B3" s="42" t="s">
        <v>194</v>
      </c>
      <c r="C3" s="122" t="s">
        <v>195</v>
      </c>
      <c r="D3" s="122" t="s">
        <v>164</v>
      </c>
      <c r="E3" s="123" t="s">
        <v>196</v>
      </c>
      <c r="F3" s="125" t="s">
        <v>197</v>
      </c>
    </row>
    <row r="4" spans="1:11">
      <c r="A4" s="5">
        <v>1</v>
      </c>
      <c r="B4" s="43">
        <v>634</v>
      </c>
      <c r="C4" s="5" t="str">
        <f t="shared" ref="C4:C35" si="0">INDEX(TabGene,MATCH(B4,ListeDossards,0),4)</f>
        <v>DOUBLET</v>
      </c>
      <c r="D4" s="5" t="str">
        <f t="shared" ref="D4:D35" si="1">INDEX(TabGene,MATCH(B4,ListeDossards,0),5)</f>
        <v>Nolan</v>
      </c>
      <c r="E4" s="74" t="str">
        <f t="shared" ref="E4:E35" si="2">INDEX(TabGene,MATCH(B4,ListeDossards,0),8)</f>
        <v>6B</v>
      </c>
      <c r="F4" s="44">
        <v>0.42291666666666666</v>
      </c>
      <c r="G4" s="75" t="str">
        <f>IF(F4&lt;K1,"RECORD COLLEGE","")</f>
        <v/>
      </c>
    </row>
    <row r="5" spans="1:11">
      <c r="A5" s="5">
        <v>2</v>
      </c>
      <c r="B5" s="43">
        <v>600</v>
      </c>
      <c r="C5" s="5" t="str">
        <f t="shared" si="0"/>
        <v>BERANGER</v>
      </c>
      <c r="D5" s="5" t="str">
        <f t="shared" si="1"/>
        <v>Oscar</v>
      </c>
      <c r="E5" s="74" t="str">
        <f t="shared" si="2"/>
        <v>6A</v>
      </c>
      <c r="F5" s="44">
        <v>0.42777777777777781</v>
      </c>
    </row>
    <row r="6" spans="1:11">
      <c r="A6" s="5">
        <v>3</v>
      </c>
      <c r="B6" s="43">
        <v>603</v>
      </c>
      <c r="C6" s="5" t="str">
        <f t="shared" si="0"/>
        <v>CAILLAUX</v>
      </c>
      <c r="D6" s="5" t="str">
        <f t="shared" si="1"/>
        <v>Leo</v>
      </c>
      <c r="E6" s="74" t="str">
        <f t="shared" si="2"/>
        <v>6A</v>
      </c>
      <c r="F6" s="44">
        <v>0.44097222222222227</v>
      </c>
    </row>
    <row r="7" spans="1:11">
      <c r="A7" s="5">
        <v>4</v>
      </c>
      <c r="B7" s="43">
        <v>656</v>
      </c>
      <c r="C7" s="5" t="str">
        <f t="shared" si="0"/>
        <v>BOUZIOU</v>
      </c>
      <c r="D7" s="5" t="str">
        <f t="shared" si="1"/>
        <v>Louis</v>
      </c>
      <c r="E7" s="74" t="str">
        <f t="shared" si="2"/>
        <v>6C</v>
      </c>
      <c r="F7" s="44">
        <v>0.44444444444444442</v>
      </c>
    </row>
    <row r="8" spans="1:11">
      <c r="A8" s="5">
        <v>5</v>
      </c>
      <c r="B8" s="43">
        <v>632</v>
      </c>
      <c r="C8" s="5" t="str">
        <f t="shared" si="0"/>
        <v>CHOAIN</v>
      </c>
      <c r="D8" s="5" t="str">
        <f t="shared" si="1"/>
        <v>Tom</v>
      </c>
      <c r="E8" s="74" t="str">
        <f t="shared" si="2"/>
        <v>6B</v>
      </c>
      <c r="F8" s="44">
        <v>0.44722222222222219</v>
      </c>
    </row>
    <row r="9" spans="1:11">
      <c r="A9" s="5">
        <v>6</v>
      </c>
      <c r="B9" s="43">
        <v>637</v>
      </c>
      <c r="C9" s="5" t="str">
        <f t="shared" si="0"/>
        <v>HOCHEDEZ</v>
      </c>
      <c r="D9" s="5" t="str">
        <f t="shared" si="1"/>
        <v>Rémy</v>
      </c>
      <c r="E9" s="74" t="str">
        <f t="shared" si="2"/>
        <v>6B</v>
      </c>
      <c r="F9" s="44">
        <v>0.44861111111111113</v>
      </c>
    </row>
    <row r="10" spans="1:11">
      <c r="A10" s="5">
        <v>7</v>
      </c>
      <c r="B10" s="43">
        <v>638</v>
      </c>
      <c r="C10" s="5" t="str">
        <f t="shared" si="0"/>
        <v>JUMEAUX</v>
      </c>
      <c r="D10" s="5" t="str">
        <f t="shared" si="1"/>
        <v>Kylian</v>
      </c>
      <c r="E10" s="74" t="str">
        <f t="shared" si="2"/>
        <v>6B</v>
      </c>
      <c r="F10" s="44">
        <v>0.45555555555555555</v>
      </c>
    </row>
    <row r="11" spans="1:11">
      <c r="A11" s="5">
        <v>8</v>
      </c>
      <c r="B11" s="43">
        <v>639</v>
      </c>
      <c r="C11" s="5" t="str">
        <f t="shared" si="0"/>
        <v>JUMEAUX</v>
      </c>
      <c r="D11" s="5" t="str">
        <f t="shared" si="1"/>
        <v>Noa</v>
      </c>
      <c r="E11" s="74" t="str">
        <f t="shared" si="2"/>
        <v>6B</v>
      </c>
      <c r="F11" s="44">
        <v>0.45763888888888887</v>
      </c>
    </row>
    <row r="12" spans="1:11">
      <c r="A12" s="5">
        <v>9</v>
      </c>
      <c r="B12" s="43">
        <v>670</v>
      </c>
      <c r="C12" s="5" t="str">
        <f t="shared" si="0"/>
        <v>PREUVOT</v>
      </c>
      <c r="D12" s="5" t="str">
        <f t="shared" si="1"/>
        <v>Tom</v>
      </c>
      <c r="E12" s="74" t="str">
        <f t="shared" si="2"/>
        <v>6C</v>
      </c>
      <c r="F12" s="44">
        <v>0.46111111111111108</v>
      </c>
    </row>
    <row r="13" spans="1:11">
      <c r="A13" s="5">
        <v>10</v>
      </c>
      <c r="B13" s="43">
        <v>671</v>
      </c>
      <c r="C13" s="5" t="str">
        <f t="shared" si="0"/>
        <v>RAGUENET</v>
      </c>
      <c r="D13" s="5" t="str">
        <f t="shared" si="1"/>
        <v>Kylian</v>
      </c>
      <c r="E13" s="74" t="str">
        <f t="shared" si="2"/>
        <v>6C</v>
      </c>
      <c r="F13" s="44">
        <v>0.46527777777777773</v>
      </c>
    </row>
    <row r="14" spans="1:11">
      <c r="A14" s="5">
        <v>11</v>
      </c>
      <c r="B14" s="43">
        <v>682</v>
      </c>
      <c r="C14" s="5" t="str">
        <f t="shared" si="0"/>
        <v>BAUDEZ</v>
      </c>
      <c r="D14" s="5" t="str">
        <f t="shared" si="1"/>
        <v>Valentin</v>
      </c>
      <c r="E14" s="74" t="str">
        <f t="shared" si="2"/>
        <v>6D</v>
      </c>
      <c r="F14" s="44">
        <v>0.46736111111111112</v>
      </c>
    </row>
    <row r="15" spans="1:11">
      <c r="A15" s="5">
        <v>12</v>
      </c>
      <c r="B15" s="43">
        <v>684</v>
      </c>
      <c r="C15" s="5" t="str">
        <f t="shared" si="0"/>
        <v>BOULARD</v>
      </c>
      <c r="D15" s="5" t="str">
        <f t="shared" si="1"/>
        <v>Jules</v>
      </c>
      <c r="E15" s="74" t="str">
        <f t="shared" si="2"/>
        <v>6D</v>
      </c>
      <c r="F15" s="44">
        <v>0.47291666666666665</v>
      </c>
    </row>
    <row r="16" spans="1:11">
      <c r="A16" s="5">
        <v>13</v>
      </c>
      <c r="B16" s="43"/>
      <c r="C16" s="5" t="e">
        <f t="shared" si="0"/>
        <v>#N/A</v>
      </c>
      <c r="D16" s="5" t="e">
        <f t="shared" si="1"/>
        <v>#N/A</v>
      </c>
      <c r="E16" s="74" t="e">
        <f t="shared" si="2"/>
        <v>#N/A</v>
      </c>
      <c r="F16" s="44">
        <v>0.47361111111111115</v>
      </c>
    </row>
    <row r="17" spans="1:6">
      <c r="A17" s="5">
        <v>14</v>
      </c>
      <c r="B17" s="43"/>
      <c r="C17" s="5" t="e">
        <f t="shared" si="0"/>
        <v>#N/A</v>
      </c>
      <c r="D17" s="5" t="e">
        <f t="shared" si="1"/>
        <v>#N/A</v>
      </c>
      <c r="E17" s="74" t="e">
        <f t="shared" si="2"/>
        <v>#N/A</v>
      </c>
      <c r="F17" s="44">
        <v>0.47430555555555554</v>
      </c>
    </row>
    <row r="18" spans="1:6">
      <c r="A18" s="5">
        <v>15</v>
      </c>
      <c r="B18" s="43"/>
      <c r="C18" s="5" t="e">
        <f t="shared" si="0"/>
        <v>#N/A</v>
      </c>
      <c r="D18" s="5" t="e">
        <f t="shared" si="1"/>
        <v>#N/A</v>
      </c>
      <c r="E18" s="74" t="e">
        <f t="shared" si="2"/>
        <v>#N/A</v>
      </c>
      <c r="F18" s="44">
        <v>0.48819444444444443</v>
      </c>
    </row>
    <row r="19" spans="1:6">
      <c r="A19" s="5">
        <v>16</v>
      </c>
      <c r="B19" s="43"/>
      <c r="C19" s="5" t="e">
        <f t="shared" si="0"/>
        <v>#N/A</v>
      </c>
      <c r="D19" s="5" t="e">
        <f t="shared" si="1"/>
        <v>#N/A</v>
      </c>
      <c r="E19" s="74" t="e">
        <f t="shared" si="2"/>
        <v>#N/A</v>
      </c>
      <c r="F19" s="44">
        <v>0.49236111111111108</v>
      </c>
    </row>
    <row r="20" spans="1:6">
      <c r="A20" s="5">
        <v>17</v>
      </c>
      <c r="B20" s="43"/>
      <c r="C20" s="5" t="e">
        <f t="shared" si="0"/>
        <v>#N/A</v>
      </c>
      <c r="D20" s="5" t="e">
        <f t="shared" si="1"/>
        <v>#N/A</v>
      </c>
      <c r="E20" s="74" t="e">
        <f t="shared" si="2"/>
        <v>#N/A</v>
      </c>
      <c r="F20" s="44">
        <v>0.49305555555555558</v>
      </c>
    </row>
    <row r="21" spans="1:6">
      <c r="A21" s="5">
        <v>18</v>
      </c>
      <c r="B21" s="43"/>
      <c r="C21" s="5" t="e">
        <f t="shared" si="0"/>
        <v>#N/A</v>
      </c>
      <c r="D21" s="5" t="e">
        <f t="shared" si="1"/>
        <v>#N/A</v>
      </c>
      <c r="E21" s="74" t="e">
        <f t="shared" si="2"/>
        <v>#N/A</v>
      </c>
      <c r="F21" s="44">
        <v>0.49513888888888885</v>
      </c>
    </row>
    <row r="22" spans="1:6">
      <c r="A22" s="5">
        <v>19</v>
      </c>
      <c r="B22" s="43"/>
      <c r="C22" s="5" t="e">
        <f t="shared" si="0"/>
        <v>#N/A</v>
      </c>
      <c r="D22" s="5" t="e">
        <f t="shared" si="1"/>
        <v>#N/A</v>
      </c>
      <c r="E22" s="74" t="e">
        <f t="shared" si="2"/>
        <v>#N/A</v>
      </c>
      <c r="F22" s="44">
        <v>0.51041666666666663</v>
      </c>
    </row>
    <row r="23" spans="1:6">
      <c r="A23" s="5">
        <v>20</v>
      </c>
      <c r="B23" s="43"/>
      <c r="C23" s="5" t="e">
        <f t="shared" si="0"/>
        <v>#N/A</v>
      </c>
      <c r="D23" s="5" t="e">
        <f t="shared" si="1"/>
        <v>#N/A</v>
      </c>
      <c r="E23" s="74" t="e">
        <f t="shared" si="2"/>
        <v>#N/A</v>
      </c>
      <c r="F23" s="44">
        <v>0.51666666666666672</v>
      </c>
    </row>
    <row r="24" spans="1:6">
      <c r="A24" s="5">
        <v>21</v>
      </c>
      <c r="B24" s="43"/>
      <c r="C24" s="5" t="e">
        <f t="shared" si="0"/>
        <v>#N/A</v>
      </c>
      <c r="D24" s="5" t="e">
        <f t="shared" si="1"/>
        <v>#N/A</v>
      </c>
      <c r="E24" s="74" t="e">
        <f t="shared" si="2"/>
        <v>#N/A</v>
      </c>
      <c r="F24" s="44">
        <v>0.51874999999999993</v>
      </c>
    </row>
    <row r="25" spans="1:6">
      <c r="A25" s="5">
        <v>22</v>
      </c>
      <c r="B25" s="43"/>
      <c r="C25" s="5" t="e">
        <f t="shared" si="0"/>
        <v>#N/A</v>
      </c>
      <c r="D25" s="5" t="e">
        <f t="shared" si="1"/>
        <v>#N/A</v>
      </c>
      <c r="E25" s="74" t="e">
        <f t="shared" si="2"/>
        <v>#N/A</v>
      </c>
      <c r="F25" s="44">
        <v>0.52152777777777781</v>
      </c>
    </row>
    <row r="26" spans="1:6">
      <c r="A26" s="5">
        <v>23</v>
      </c>
      <c r="B26" s="43"/>
      <c r="C26" s="5" t="e">
        <f t="shared" si="0"/>
        <v>#N/A</v>
      </c>
      <c r="D26" s="5" t="e">
        <f t="shared" si="1"/>
        <v>#N/A</v>
      </c>
      <c r="E26" s="74" t="e">
        <f t="shared" si="2"/>
        <v>#N/A</v>
      </c>
      <c r="F26" s="44">
        <v>0.52222222222222225</v>
      </c>
    </row>
    <row r="27" spans="1:6">
      <c r="A27" s="5">
        <v>24</v>
      </c>
      <c r="B27" s="43"/>
      <c r="C27" s="5" t="e">
        <f t="shared" si="0"/>
        <v>#N/A</v>
      </c>
      <c r="D27" s="5" t="e">
        <f t="shared" si="1"/>
        <v>#N/A</v>
      </c>
      <c r="E27" s="74" t="e">
        <f t="shared" si="2"/>
        <v>#N/A</v>
      </c>
      <c r="F27" s="44">
        <v>0.52430555555555558</v>
      </c>
    </row>
    <row r="28" spans="1:6">
      <c r="A28" s="5">
        <v>25</v>
      </c>
      <c r="B28" s="43"/>
      <c r="C28" s="5" t="e">
        <f t="shared" si="0"/>
        <v>#N/A</v>
      </c>
      <c r="D28" s="5" t="e">
        <f t="shared" si="1"/>
        <v>#N/A</v>
      </c>
      <c r="E28" s="74" t="e">
        <f t="shared" si="2"/>
        <v>#N/A</v>
      </c>
      <c r="F28" s="44">
        <v>0.52847222222222223</v>
      </c>
    </row>
    <row r="29" spans="1:6">
      <c r="A29" s="5">
        <v>26</v>
      </c>
      <c r="B29" s="43"/>
      <c r="C29" s="5" t="e">
        <f t="shared" si="0"/>
        <v>#N/A</v>
      </c>
      <c r="D29" s="5" t="e">
        <f t="shared" si="1"/>
        <v>#N/A</v>
      </c>
      <c r="E29" s="74" t="e">
        <f t="shared" si="2"/>
        <v>#N/A</v>
      </c>
      <c r="F29" s="44">
        <v>0.52916666666666667</v>
      </c>
    </row>
    <row r="30" spans="1:6">
      <c r="A30" s="5">
        <v>27</v>
      </c>
      <c r="B30" s="43"/>
      <c r="C30" s="5" t="e">
        <f t="shared" si="0"/>
        <v>#N/A</v>
      </c>
      <c r="D30" s="5" t="e">
        <f t="shared" si="1"/>
        <v>#N/A</v>
      </c>
      <c r="E30" s="74" t="e">
        <f t="shared" si="2"/>
        <v>#N/A</v>
      </c>
      <c r="F30" s="44">
        <v>0.53055555555555556</v>
      </c>
    </row>
    <row r="31" spans="1:6">
      <c r="A31" s="5">
        <v>28</v>
      </c>
      <c r="B31" s="43"/>
      <c r="C31" s="5" t="e">
        <f t="shared" si="0"/>
        <v>#N/A</v>
      </c>
      <c r="D31" s="5" t="e">
        <f t="shared" si="1"/>
        <v>#N/A</v>
      </c>
      <c r="E31" s="74" t="e">
        <f t="shared" si="2"/>
        <v>#N/A</v>
      </c>
      <c r="F31" s="44">
        <v>0.53611111111111109</v>
      </c>
    </row>
    <row r="32" spans="1:6">
      <c r="A32" s="5">
        <v>29</v>
      </c>
      <c r="B32" s="43"/>
      <c r="C32" s="5" t="e">
        <f t="shared" si="0"/>
        <v>#N/A</v>
      </c>
      <c r="D32" s="5" t="e">
        <f t="shared" si="1"/>
        <v>#N/A</v>
      </c>
      <c r="E32" s="74" t="e">
        <f t="shared" si="2"/>
        <v>#N/A</v>
      </c>
      <c r="F32" s="44">
        <v>0.53680555555555554</v>
      </c>
    </row>
    <row r="33" spans="1:6">
      <c r="A33" s="5">
        <v>30</v>
      </c>
      <c r="B33" s="43"/>
      <c r="C33" s="5" t="e">
        <f t="shared" si="0"/>
        <v>#N/A</v>
      </c>
      <c r="D33" s="5" t="e">
        <f t="shared" si="1"/>
        <v>#N/A</v>
      </c>
      <c r="E33" s="74" t="e">
        <f t="shared" si="2"/>
        <v>#N/A</v>
      </c>
      <c r="F33" s="44">
        <v>0.54166666666666663</v>
      </c>
    </row>
    <row r="34" spans="1:6">
      <c r="A34" s="5">
        <v>31</v>
      </c>
      <c r="B34" s="43"/>
      <c r="C34" s="5" t="e">
        <f t="shared" si="0"/>
        <v>#N/A</v>
      </c>
      <c r="D34" s="5" t="e">
        <f t="shared" si="1"/>
        <v>#N/A</v>
      </c>
      <c r="E34" s="74" t="e">
        <f t="shared" si="2"/>
        <v>#N/A</v>
      </c>
      <c r="F34" s="44">
        <v>0.54305555555555551</v>
      </c>
    </row>
    <row r="35" spans="1:6">
      <c r="A35" s="5">
        <v>32</v>
      </c>
      <c r="B35" s="43"/>
      <c r="C35" s="5" t="e">
        <f t="shared" si="0"/>
        <v>#N/A</v>
      </c>
      <c r="D35" s="5" t="e">
        <f t="shared" si="1"/>
        <v>#N/A</v>
      </c>
      <c r="E35" s="74" t="e">
        <f t="shared" si="2"/>
        <v>#N/A</v>
      </c>
      <c r="F35" s="44">
        <v>0.54999999999999993</v>
      </c>
    </row>
    <row r="36" spans="1:6">
      <c r="A36" s="5">
        <v>33</v>
      </c>
      <c r="B36" s="43"/>
      <c r="C36" s="5" t="e">
        <f t="shared" ref="C36:C67" si="3">INDEX(TabGene,MATCH(B36,ListeDossards,0),4)</f>
        <v>#N/A</v>
      </c>
      <c r="D36" s="5" t="e">
        <f t="shared" ref="D36:D67" si="4">INDEX(TabGene,MATCH(B36,ListeDossards,0),5)</f>
        <v>#N/A</v>
      </c>
      <c r="E36" s="74" t="e">
        <f t="shared" ref="E36:E67" si="5">INDEX(TabGene,MATCH(B36,ListeDossards,0),8)</f>
        <v>#N/A</v>
      </c>
      <c r="F36" s="44">
        <v>0.5541666666666667</v>
      </c>
    </row>
    <row r="37" spans="1:6">
      <c r="A37" s="5">
        <v>34</v>
      </c>
      <c r="B37" s="43"/>
      <c r="C37" s="5" t="e">
        <f t="shared" si="3"/>
        <v>#N/A</v>
      </c>
      <c r="D37" s="5" t="e">
        <f t="shared" si="4"/>
        <v>#N/A</v>
      </c>
      <c r="E37" s="74" t="e">
        <f t="shared" si="5"/>
        <v>#N/A</v>
      </c>
      <c r="F37" s="44">
        <v>0.55486111111111114</v>
      </c>
    </row>
    <row r="38" spans="1:6">
      <c r="A38" s="5">
        <v>35</v>
      </c>
      <c r="B38" s="43"/>
      <c r="C38" s="5" t="e">
        <f t="shared" si="3"/>
        <v>#N/A</v>
      </c>
      <c r="D38" s="5" t="e">
        <f t="shared" si="4"/>
        <v>#N/A</v>
      </c>
      <c r="E38" s="74" t="e">
        <f t="shared" si="5"/>
        <v>#N/A</v>
      </c>
      <c r="F38" s="44">
        <v>0.55694444444444446</v>
      </c>
    </row>
    <row r="39" spans="1:6">
      <c r="A39" s="5">
        <v>36</v>
      </c>
      <c r="B39" s="43"/>
      <c r="C39" s="5" t="e">
        <f t="shared" si="3"/>
        <v>#N/A</v>
      </c>
      <c r="D39" s="5" t="e">
        <f t="shared" si="4"/>
        <v>#N/A</v>
      </c>
      <c r="E39" s="74" t="e">
        <f t="shared" si="5"/>
        <v>#N/A</v>
      </c>
      <c r="F39" s="44">
        <v>0.56041666666666667</v>
      </c>
    </row>
    <row r="40" spans="1:6">
      <c r="A40" s="5">
        <v>37</v>
      </c>
      <c r="B40" s="43"/>
      <c r="C40" s="5" t="e">
        <f t="shared" si="3"/>
        <v>#N/A</v>
      </c>
      <c r="D40" s="5" t="e">
        <f t="shared" si="4"/>
        <v>#N/A</v>
      </c>
      <c r="E40" s="74" t="e">
        <f t="shared" si="5"/>
        <v>#N/A</v>
      </c>
      <c r="F40" s="44">
        <v>0.56041666666666667</v>
      </c>
    </row>
    <row r="41" spans="1:6">
      <c r="A41" s="5">
        <v>38</v>
      </c>
      <c r="B41" s="43"/>
      <c r="C41" s="5" t="e">
        <f t="shared" si="3"/>
        <v>#N/A</v>
      </c>
      <c r="D41" s="5" t="e">
        <f t="shared" si="4"/>
        <v>#N/A</v>
      </c>
      <c r="E41" s="74" t="e">
        <f t="shared" si="5"/>
        <v>#N/A</v>
      </c>
      <c r="F41" s="44">
        <v>0.56319444444444444</v>
      </c>
    </row>
    <row r="42" spans="1:6">
      <c r="A42" s="5">
        <v>39</v>
      </c>
      <c r="B42" s="43"/>
      <c r="C42" s="5" t="e">
        <f t="shared" si="3"/>
        <v>#N/A</v>
      </c>
      <c r="D42" s="5" t="e">
        <f t="shared" si="4"/>
        <v>#N/A</v>
      </c>
      <c r="E42" s="74" t="e">
        <f t="shared" si="5"/>
        <v>#N/A</v>
      </c>
      <c r="F42" s="44">
        <v>0.56527777777777777</v>
      </c>
    </row>
    <row r="43" spans="1:6">
      <c r="A43" s="5">
        <v>40</v>
      </c>
      <c r="B43" s="43"/>
      <c r="C43" s="5" t="e">
        <f t="shared" si="3"/>
        <v>#N/A</v>
      </c>
      <c r="D43" s="5" t="e">
        <f t="shared" si="4"/>
        <v>#N/A</v>
      </c>
      <c r="E43" s="74" t="e">
        <f t="shared" si="5"/>
        <v>#N/A</v>
      </c>
      <c r="F43" s="44">
        <v>0.57708333333333328</v>
      </c>
    </row>
    <row r="44" spans="1:6">
      <c r="A44" s="5">
        <v>41</v>
      </c>
      <c r="B44" s="43"/>
      <c r="C44" s="5" t="e">
        <f t="shared" si="3"/>
        <v>#N/A</v>
      </c>
      <c r="D44" s="5" t="e">
        <f t="shared" si="4"/>
        <v>#N/A</v>
      </c>
      <c r="E44" s="74" t="e">
        <f t="shared" si="5"/>
        <v>#N/A</v>
      </c>
      <c r="F44" s="44">
        <v>0.57986111111111105</v>
      </c>
    </row>
    <row r="45" spans="1:6">
      <c r="A45" s="5">
        <v>42</v>
      </c>
      <c r="B45" s="43"/>
      <c r="C45" s="5" t="e">
        <f t="shared" si="3"/>
        <v>#N/A</v>
      </c>
      <c r="D45" s="5" t="e">
        <f t="shared" si="4"/>
        <v>#N/A</v>
      </c>
      <c r="E45" s="74" t="e">
        <f t="shared" si="5"/>
        <v>#N/A</v>
      </c>
      <c r="F45" s="44">
        <v>0.57986111111111105</v>
      </c>
    </row>
    <row r="46" spans="1:6">
      <c r="A46" s="5">
        <v>43</v>
      </c>
      <c r="B46" s="43"/>
      <c r="C46" s="5" t="e">
        <f t="shared" si="3"/>
        <v>#N/A</v>
      </c>
      <c r="D46" s="5" t="e">
        <f t="shared" si="4"/>
        <v>#N/A</v>
      </c>
      <c r="E46" s="74" t="e">
        <f t="shared" si="5"/>
        <v>#N/A</v>
      </c>
      <c r="F46" s="44">
        <v>0.5805555555555556</v>
      </c>
    </row>
    <row r="47" spans="1:6">
      <c r="A47" s="5">
        <v>44</v>
      </c>
      <c r="B47" s="43"/>
      <c r="C47" s="5" t="e">
        <f t="shared" si="3"/>
        <v>#N/A</v>
      </c>
      <c r="D47" s="5" t="e">
        <f t="shared" si="4"/>
        <v>#N/A</v>
      </c>
      <c r="E47" s="74" t="e">
        <f t="shared" si="5"/>
        <v>#N/A</v>
      </c>
      <c r="F47" s="44">
        <v>0.58124999999999993</v>
      </c>
    </row>
    <row r="48" spans="1:6">
      <c r="A48" s="5">
        <v>45</v>
      </c>
      <c r="B48" s="43"/>
      <c r="C48" s="5" t="e">
        <f t="shared" si="3"/>
        <v>#N/A</v>
      </c>
      <c r="D48" s="5" t="e">
        <f t="shared" si="4"/>
        <v>#N/A</v>
      </c>
      <c r="E48" s="74" t="e">
        <f t="shared" si="5"/>
        <v>#N/A</v>
      </c>
      <c r="F48" s="44">
        <v>0.59444444444444444</v>
      </c>
    </row>
    <row r="49" spans="1:6">
      <c r="A49" s="5">
        <v>46</v>
      </c>
      <c r="B49" s="43"/>
      <c r="C49" s="5" t="e">
        <f t="shared" si="3"/>
        <v>#N/A</v>
      </c>
      <c r="D49" s="5" t="e">
        <f t="shared" si="4"/>
        <v>#N/A</v>
      </c>
      <c r="E49" s="74" t="e">
        <f t="shared" si="5"/>
        <v>#N/A</v>
      </c>
      <c r="F49" s="44">
        <v>0.59930555555555554</v>
      </c>
    </row>
    <row r="50" spans="1:6">
      <c r="A50" s="5">
        <v>47</v>
      </c>
      <c r="B50" s="43"/>
      <c r="C50" s="5" t="e">
        <f t="shared" si="3"/>
        <v>#N/A</v>
      </c>
      <c r="D50" s="5" t="e">
        <f t="shared" si="4"/>
        <v>#N/A</v>
      </c>
      <c r="E50" s="74" t="e">
        <f t="shared" si="5"/>
        <v>#N/A</v>
      </c>
      <c r="F50" s="44">
        <v>0.6</v>
      </c>
    </row>
    <row r="51" spans="1:6">
      <c r="A51" s="5">
        <v>48</v>
      </c>
      <c r="B51" s="43"/>
      <c r="C51" s="5" t="e">
        <f t="shared" si="3"/>
        <v>#N/A</v>
      </c>
      <c r="D51" s="5" t="e">
        <f t="shared" si="4"/>
        <v>#N/A</v>
      </c>
      <c r="E51" s="74" t="e">
        <f t="shared" si="5"/>
        <v>#N/A</v>
      </c>
      <c r="F51" s="44">
        <v>0.60069444444444442</v>
      </c>
    </row>
    <row r="52" spans="1:6">
      <c r="A52" s="5">
        <v>49</v>
      </c>
      <c r="B52" s="43"/>
      <c r="C52" s="5" t="e">
        <f t="shared" si="3"/>
        <v>#N/A</v>
      </c>
      <c r="D52" s="5" t="e">
        <f t="shared" si="4"/>
        <v>#N/A</v>
      </c>
      <c r="E52" s="74" t="e">
        <f t="shared" si="5"/>
        <v>#N/A</v>
      </c>
      <c r="F52" s="44">
        <v>0.60069444444444442</v>
      </c>
    </row>
    <row r="53" spans="1:6">
      <c r="A53" s="5">
        <v>50</v>
      </c>
      <c r="B53" s="43"/>
      <c r="C53" s="5" t="e">
        <f t="shared" si="3"/>
        <v>#N/A</v>
      </c>
      <c r="D53" s="5" t="e">
        <f t="shared" si="4"/>
        <v>#N/A</v>
      </c>
      <c r="E53" s="74" t="e">
        <f t="shared" si="5"/>
        <v>#N/A</v>
      </c>
      <c r="F53" s="44">
        <v>0.60138888888888886</v>
      </c>
    </row>
    <row r="54" spans="1:6">
      <c r="A54" s="5">
        <v>51</v>
      </c>
      <c r="B54" s="43"/>
      <c r="C54" s="5" t="e">
        <f t="shared" si="3"/>
        <v>#N/A</v>
      </c>
      <c r="D54" s="5" t="e">
        <f t="shared" si="4"/>
        <v>#N/A</v>
      </c>
      <c r="E54" s="74" t="e">
        <f t="shared" si="5"/>
        <v>#N/A</v>
      </c>
      <c r="F54" s="44">
        <v>0.60277777777777775</v>
      </c>
    </row>
    <row r="55" spans="1:6">
      <c r="A55" s="5">
        <v>52</v>
      </c>
      <c r="B55" s="43"/>
      <c r="C55" s="5" t="e">
        <f t="shared" si="3"/>
        <v>#N/A</v>
      </c>
      <c r="D55" s="5" t="e">
        <f t="shared" si="4"/>
        <v>#N/A</v>
      </c>
      <c r="E55" s="74" t="e">
        <f t="shared" si="5"/>
        <v>#N/A</v>
      </c>
      <c r="F55" s="44">
        <v>0.60416666666666663</v>
      </c>
    </row>
    <row r="56" spans="1:6">
      <c r="A56" s="5">
        <v>53</v>
      </c>
      <c r="B56" s="43"/>
      <c r="C56" s="5" t="e">
        <f t="shared" si="3"/>
        <v>#N/A</v>
      </c>
      <c r="D56" s="5" t="e">
        <f t="shared" si="4"/>
        <v>#N/A</v>
      </c>
      <c r="E56" s="74" t="e">
        <f t="shared" si="5"/>
        <v>#N/A</v>
      </c>
      <c r="F56" s="44">
        <v>0.60486111111111118</v>
      </c>
    </row>
    <row r="57" spans="1:6">
      <c r="A57" s="5">
        <v>54</v>
      </c>
      <c r="B57" s="43"/>
      <c r="C57" s="5" t="e">
        <f t="shared" si="3"/>
        <v>#N/A</v>
      </c>
      <c r="D57" s="5" t="e">
        <f t="shared" si="4"/>
        <v>#N/A</v>
      </c>
      <c r="E57" s="74" t="e">
        <f t="shared" si="5"/>
        <v>#N/A</v>
      </c>
      <c r="F57" s="44">
        <v>0.60902777777777783</v>
      </c>
    </row>
    <row r="58" spans="1:6">
      <c r="A58" s="5">
        <v>55</v>
      </c>
      <c r="B58" s="43"/>
      <c r="C58" s="5" t="e">
        <f t="shared" si="3"/>
        <v>#N/A</v>
      </c>
      <c r="D58" s="5" t="e">
        <f t="shared" si="4"/>
        <v>#N/A</v>
      </c>
      <c r="E58" s="74" t="e">
        <f t="shared" si="5"/>
        <v>#N/A</v>
      </c>
      <c r="F58" s="44">
        <v>0.61041666666666672</v>
      </c>
    </row>
    <row r="59" spans="1:6">
      <c r="A59" s="5">
        <v>56</v>
      </c>
      <c r="B59" s="43"/>
      <c r="C59" s="5" t="e">
        <f t="shared" si="3"/>
        <v>#N/A</v>
      </c>
      <c r="D59" s="5" t="e">
        <f t="shared" si="4"/>
        <v>#N/A</v>
      </c>
      <c r="E59" s="74" t="e">
        <f t="shared" si="5"/>
        <v>#N/A</v>
      </c>
      <c r="F59" s="44">
        <v>0.63263888888888886</v>
      </c>
    </row>
    <row r="60" spans="1:6">
      <c r="A60" s="5">
        <v>57</v>
      </c>
      <c r="B60" s="43"/>
      <c r="C60" s="5" t="e">
        <f t="shared" si="3"/>
        <v>#N/A</v>
      </c>
      <c r="D60" s="5" t="e">
        <f t="shared" si="4"/>
        <v>#N/A</v>
      </c>
      <c r="E60" s="74" t="e">
        <f t="shared" si="5"/>
        <v>#N/A</v>
      </c>
      <c r="F60" s="44">
        <v>0.66319444444444442</v>
      </c>
    </row>
    <row r="61" spans="1:6">
      <c r="A61" s="5">
        <v>58</v>
      </c>
      <c r="B61" s="43"/>
      <c r="C61" s="5" t="e">
        <f t="shared" si="3"/>
        <v>#N/A</v>
      </c>
      <c r="D61" s="5" t="e">
        <f t="shared" si="4"/>
        <v>#N/A</v>
      </c>
      <c r="E61" s="74" t="e">
        <f t="shared" si="5"/>
        <v>#N/A</v>
      </c>
      <c r="F61" s="44">
        <v>0.67083333333333339</v>
      </c>
    </row>
    <row r="62" spans="1:6">
      <c r="A62" s="5">
        <v>59</v>
      </c>
      <c r="B62" s="43"/>
      <c r="C62" s="5" t="e">
        <f t="shared" si="3"/>
        <v>#N/A</v>
      </c>
      <c r="D62" s="5" t="e">
        <f t="shared" si="4"/>
        <v>#N/A</v>
      </c>
      <c r="E62" s="74" t="e">
        <f t="shared" si="5"/>
        <v>#N/A</v>
      </c>
      <c r="F62" s="44">
        <v>0.67222222222222217</v>
      </c>
    </row>
    <row r="63" spans="1:6">
      <c r="A63" s="5">
        <v>60</v>
      </c>
      <c r="B63" s="43"/>
      <c r="C63" s="5" t="e">
        <f t="shared" si="3"/>
        <v>#N/A</v>
      </c>
      <c r="D63" s="5" t="e">
        <f t="shared" si="4"/>
        <v>#N/A</v>
      </c>
      <c r="E63" s="74" t="e">
        <f t="shared" si="5"/>
        <v>#N/A</v>
      </c>
      <c r="F63" s="44">
        <v>0.72777777777777775</v>
      </c>
    </row>
    <row r="64" spans="1:6">
      <c r="A64" s="5">
        <v>61</v>
      </c>
      <c r="B64" s="43"/>
      <c r="C64" s="5" t="e">
        <f t="shared" si="3"/>
        <v>#N/A</v>
      </c>
      <c r="D64" s="5" t="e">
        <f t="shared" si="4"/>
        <v>#N/A</v>
      </c>
      <c r="E64" s="74" t="e">
        <f t="shared" si="5"/>
        <v>#N/A</v>
      </c>
      <c r="F64" s="44">
        <v>0.73819444444444438</v>
      </c>
    </row>
    <row r="65" spans="1:6">
      <c r="A65" s="5">
        <v>62</v>
      </c>
      <c r="B65" s="43"/>
      <c r="C65" s="5" t="e">
        <f t="shared" si="3"/>
        <v>#N/A</v>
      </c>
      <c r="D65" s="5" t="e">
        <f t="shared" si="4"/>
        <v>#N/A</v>
      </c>
      <c r="E65" s="74" t="e">
        <f t="shared" si="5"/>
        <v>#N/A</v>
      </c>
      <c r="F65" s="44">
        <v>0.73888888888888893</v>
      </c>
    </row>
    <row r="66" spans="1:6">
      <c r="A66" s="5">
        <v>63</v>
      </c>
      <c r="B66" s="43"/>
      <c r="C66" s="5" t="e">
        <f t="shared" si="3"/>
        <v>#N/A</v>
      </c>
      <c r="D66" s="5" t="e">
        <f t="shared" si="4"/>
        <v>#N/A</v>
      </c>
      <c r="E66" s="74" t="e">
        <f t="shared" si="5"/>
        <v>#N/A</v>
      </c>
      <c r="F66" s="44">
        <v>0.75</v>
      </c>
    </row>
    <row r="67" spans="1:6">
      <c r="A67" s="5">
        <v>64</v>
      </c>
      <c r="B67" s="43"/>
      <c r="C67" s="5" t="e">
        <f t="shared" si="3"/>
        <v>#N/A</v>
      </c>
      <c r="D67" s="5" t="e">
        <f t="shared" si="4"/>
        <v>#N/A</v>
      </c>
      <c r="E67" s="74" t="e">
        <f t="shared" si="5"/>
        <v>#N/A</v>
      </c>
      <c r="F67" s="44">
        <v>0.75416666666666676</v>
      </c>
    </row>
    <row r="68" spans="1:6">
      <c r="A68" s="5">
        <v>65</v>
      </c>
      <c r="B68" s="43"/>
      <c r="C68" s="5" t="e">
        <f t="shared" ref="C68:C99" si="6">INDEX(TabGene,MATCH(B68,ListeDossards,0),4)</f>
        <v>#N/A</v>
      </c>
      <c r="D68" s="5" t="e">
        <f t="shared" ref="D68:D102" si="7">INDEX(TabGene,MATCH(B68,ListeDossards,0),5)</f>
        <v>#N/A</v>
      </c>
      <c r="E68" s="74" t="e">
        <f t="shared" ref="E68:E102" si="8">INDEX(TabGene,MATCH(B68,ListeDossards,0),8)</f>
        <v>#N/A</v>
      </c>
      <c r="F68" s="44">
        <v>0.75624999999999998</v>
      </c>
    </row>
    <row r="69" spans="1:6">
      <c r="A69" s="5">
        <v>66</v>
      </c>
      <c r="B69" s="43"/>
      <c r="C69" s="5" t="e">
        <f t="shared" si="6"/>
        <v>#N/A</v>
      </c>
      <c r="D69" s="5" t="e">
        <f t="shared" si="7"/>
        <v>#N/A</v>
      </c>
      <c r="E69" s="74" t="e">
        <f t="shared" si="8"/>
        <v>#N/A</v>
      </c>
      <c r="F69" s="44">
        <v>0.78055555555555556</v>
      </c>
    </row>
    <row r="70" spans="1:6">
      <c r="A70" s="5">
        <v>67</v>
      </c>
      <c r="B70" s="43"/>
      <c r="C70" s="5" t="e">
        <f t="shared" si="6"/>
        <v>#N/A</v>
      </c>
      <c r="D70" s="5" t="e">
        <f t="shared" si="7"/>
        <v>#N/A</v>
      </c>
      <c r="E70" s="74" t="e">
        <f t="shared" si="8"/>
        <v>#N/A</v>
      </c>
      <c r="F70" s="44">
        <v>0.78541666666666676</v>
      </c>
    </row>
    <row r="71" spans="1:6">
      <c r="A71" s="5">
        <v>68</v>
      </c>
      <c r="B71" s="43"/>
      <c r="C71" s="5" t="e">
        <f t="shared" si="6"/>
        <v>#N/A</v>
      </c>
      <c r="D71" s="5" t="e">
        <f t="shared" si="7"/>
        <v>#N/A</v>
      </c>
      <c r="E71" s="74" t="e">
        <f t="shared" si="8"/>
        <v>#N/A</v>
      </c>
      <c r="F71" s="44">
        <v>0.78611111111111109</v>
      </c>
    </row>
    <row r="72" spans="1:6">
      <c r="A72" s="5">
        <v>69</v>
      </c>
      <c r="B72" s="43"/>
      <c r="C72" s="5" t="e">
        <f t="shared" si="6"/>
        <v>#N/A</v>
      </c>
      <c r="D72" s="5" t="e">
        <f t="shared" si="7"/>
        <v>#N/A</v>
      </c>
      <c r="E72" s="74" t="e">
        <f t="shared" si="8"/>
        <v>#N/A</v>
      </c>
      <c r="F72" s="44">
        <v>0.82847222222222217</v>
      </c>
    </row>
    <row r="73" spans="1:6">
      <c r="A73" s="5">
        <v>70</v>
      </c>
      <c r="B73" s="43"/>
      <c r="C73" s="5" t="e">
        <f t="shared" si="6"/>
        <v>#N/A</v>
      </c>
      <c r="D73" s="5" t="e">
        <f t="shared" si="7"/>
        <v>#N/A</v>
      </c>
      <c r="E73" s="74" t="e">
        <f t="shared" si="8"/>
        <v>#N/A</v>
      </c>
      <c r="F73" s="44">
        <v>0.87708333333333333</v>
      </c>
    </row>
    <row r="74" spans="1:6">
      <c r="A74" s="5">
        <v>71</v>
      </c>
      <c r="B74" s="43"/>
      <c r="C74" s="5" t="e">
        <f t="shared" si="6"/>
        <v>#N/A</v>
      </c>
      <c r="D74" s="5" t="e">
        <f t="shared" si="7"/>
        <v>#N/A</v>
      </c>
      <c r="E74" s="74" t="e">
        <f t="shared" si="8"/>
        <v>#N/A</v>
      </c>
      <c r="F74" s="44">
        <v>0.91111111111111109</v>
      </c>
    </row>
    <row r="75" spans="1:6">
      <c r="A75" s="5">
        <v>72</v>
      </c>
      <c r="B75" s="43"/>
      <c r="C75" s="5" t="e">
        <f t="shared" si="6"/>
        <v>#N/A</v>
      </c>
      <c r="D75" s="5" t="e">
        <f t="shared" si="7"/>
        <v>#N/A</v>
      </c>
      <c r="E75" s="74" t="e">
        <f t="shared" si="8"/>
        <v>#N/A</v>
      </c>
      <c r="F75" s="44">
        <v>0.91527777777777775</v>
      </c>
    </row>
    <row r="76" spans="1:6">
      <c r="A76" s="5">
        <v>73</v>
      </c>
      <c r="B76" s="43"/>
      <c r="C76" s="5" t="e">
        <f t="shared" si="6"/>
        <v>#N/A</v>
      </c>
      <c r="D76" s="5" t="e">
        <f t="shared" si="7"/>
        <v>#N/A</v>
      </c>
      <c r="E76" s="74" t="e">
        <f t="shared" si="8"/>
        <v>#N/A</v>
      </c>
      <c r="F76" s="44">
        <v>0.93472222222222223</v>
      </c>
    </row>
    <row r="77" spans="1:6">
      <c r="A77" s="5">
        <v>74</v>
      </c>
      <c r="B77" s="43"/>
      <c r="C77" s="5" t="e">
        <f t="shared" si="6"/>
        <v>#N/A</v>
      </c>
      <c r="D77" s="5" t="e">
        <f t="shared" si="7"/>
        <v>#N/A</v>
      </c>
      <c r="E77" s="74" t="e">
        <f t="shared" si="8"/>
        <v>#N/A</v>
      </c>
      <c r="F77" s="44">
        <v>0.9375</v>
      </c>
    </row>
    <row r="78" spans="1:6">
      <c r="A78" s="5">
        <v>75</v>
      </c>
      <c r="B78" s="43"/>
      <c r="C78" s="5" t="e">
        <f t="shared" si="6"/>
        <v>#N/A</v>
      </c>
      <c r="D78" s="5" t="e">
        <f t="shared" si="7"/>
        <v>#N/A</v>
      </c>
      <c r="E78" s="74" t="e">
        <f t="shared" si="8"/>
        <v>#N/A</v>
      </c>
      <c r="F78" s="44">
        <v>0.94166666666666676</v>
      </c>
    </row>
    <row r="79" spans="1:6">
      <c r="A79" s="5">
        <v>76</v>
      </c>
      <c r="B79" s="43"/>
      <c r="C79" s="5" t="e">
        <f t="shared" si="6"/>
        <v>#N/A</v>
      </c>
      <c r="D79" s="5" t="e">
        <f t="shared" si="7"/>
        <v>#N/A</v>
      </c>
      <c r="E79" s="74" t="e">
        <f t="shared" si="8"/>
        <v>#N/A</v>
      </c>
      <c r="F79" s="44">
        <v>0.94374999999999998</v>
      </c>
    </row>
    <row r="80" spans="1:6">
      <c r="A80" s="5">
        <v>77</v>
      </c>
      <c r="B80" s="43"/>
      <c r="C80" s="5" t="e">
        <f t="shared" si="6"/>
        <v>#N/A</v>
      </c>
      <c r="D80" s="5" t="e">
        <f t="shared" si="7"/>
        <v>#N/A</v>
      </c>
      <c r="E80" s="74" t="e">
        <f t="shared" si="8"/>
        <v>#N/A</v>
      </c>
      <c r="F80" s="44">
        <v>0.98819444444444438</v>
      </c>
    </row>
    <row r="81" spans="1:6">
      <c r="A81" s="5">
        <v>78</v>
      </c>
      <c r="B81" s="43"/>
      <c r="C81" s="5" t="e">
        <f t="shared" si="6"/>
        <v>#N/A</v>
      </c>
      <c r="D81" s="5" t="e">
        <f t="shared" si="7"/>
        <v>#N/A</v>
      </c>
      <c r="E81" s="74" t="e">
        <f t="shared" si="8"/>
        <v>#N/A</v>
      </c>
      <c r="F81" s="44">
        <v>0.98888888888888893</v>
      </c>
    </row>
    <row r="82" spans="1:6">
      <c r="A82" s="5">
        <v>79</v>
      </c>
      <c r="B82" s="43"/>
      <c r="C82" s="5" t="e">
        <f t="shared" si="6"/>
        <v>#N/A</v>
      </c>
      <c r="D82" s="5" t="e">
        <f t="shared" si="7"/>
        <v>#N/A</v>
      </c>
      <c r="E82" s="74" t="e">
        <f t="shared" si="8"/>
        <v>#N/A</v>
      </c>
      <c r="F82" s="44">
        <v>3.6361111111111102</v>
      </c>
    </row>
    <row r="83" spans="1:6">
      <c r="A83" s="5">
        <v>80</v>
      </c>
      <c r="B83" s="43"/>
      <c r="C83" s="5" t="e">
        <f t="shared" si="6"/>
        <v>#N/A</v>
      </c>
      <c r="D83" s="5" t="e">
        <f t="shared" si="7"/>
        <v>#N/A</v>
      </c>
      <c r="E83" s="74" t="e">
        <f t="shared" si="8"/>
        <v>#N/A</v>
      </c>
      <c r="F83" s="44">
        <v>3.6777777777777798</v>
      </c>
    </row>
    <row r="84" spans="1:6">
      <c r="A84" s="5">
        <v>81</v>
      </c>
      <c r="B84" s="43"/>
      <c r="C84" s="5" t="e">
        <f t="shared" si="6"/>
        <v>#N/A</v>
      </c>
      <c r="D84" s="5" t="e">
        <f t="shared" si="7"/>
        <v>#N/A</v>
      </c>
      <c r="E84" s="74" t="e">
        <f t="shared" si="8"/>
        <v>#N/A</v>
      </c>
      <c r="F84" s="44"/>
    </row>
    <row r="85" spans="1:6">
      <c r="A85" s="5">
        <v>82</v>
      </c>
      <c r="B85" s="43"/>
      <c r="C85" s="5" t="e">
        <f t="shared" si="6"/>
        <v>#N/A</v>
      </c>
      <c r="D85" s="5" t="e">
        <f t="shared" si="7"/>
        <v>#N/A</v>
      </c>
      <c r="E85" s="74" t="e">
        <f t="shared" si="8"/>
        <v>#N/A</v>
      </c>
      <c r="F85" s="44"/>
    </row>
    <row r="86" spans="1:6">
      <c r="A86" s="5">
        <v>83</v>
      </c>
      <c r="B86" s="43"/>
      <c r="C86" s="5" t="e">
        <f t="shared" si="6"/>
        <v>#N/A</v>
      </c>
      <c r="D86" s="5" t="e">
        <f t="shared" si="7"/>
        <v>#N/A</v>
      </c>
      <c r="E86" s="74" t="e">
        <f t="shared" si="8"/>
        <v>#N/A</v>
      </c>
      <c r="F86" s="44"/>
    </row>
    <row r="87" spans="1:6">
      <c r="A87" s="5">
        <v>84</v>
      </c>
      <c r="B87" s="43"/>
      <c r="C87" s="5" t="e">
        <f t="shared" si="6"/>
        <v>#N/A</v>
      </c>
      <c r="D87" s="5" t="e">
        <f t="shared" si="7"/>
        <v>#N/A</v>
      </c>
      <c r="E87" s="74" t="e">
        <f t="shared" si="8"/>
        <v>#N/A</v>
      </c>
      <c r="F87" s="44"/>
    </row>
    <row r="88" spans="1:6">
      <c r="A88" s="5">
        <v>85</v>
      </c>
      <c r="B88" s="43"/>
      <c r="C88" s="5" t="e">
        <f t="shared" si="6"/>
        <v>#N/A</v>
      </c>
      <c r="D88" s="5" t="e">
        <f t="shared" si="7"/>
        <v>#N/A</v>
      </c>
      <c r="E88" s="74" t="e">
        <f t="shared" si="8"/>
        <v>#N/A</v>
      </c>
      <c r="F88" s="44"/>
    </row>
    <row r="89" spans="1:6">
      <c r="A89" s="5">
        <v>86</v>
      </c>
      <c r="B89" s="43"/>
      <c r="C89" s="5" t="e">
        <f t="shared" si="6"/>
        <v>#N/A</v>
      </c>
      <c r="D89" s="5" t="e">
        <f t="shared" si="7"/>
        <v>#N/A</v>
      </c>
      <c r="E89" s="74" t="e">
        <f t="shared" si="8"/>
        <v>#N/A</v>
      </c>
      <c r="F89" s="44"/>
    </row>
    <row r="90" spans="1:6">
      <c r="A90" s="5">
        <v>87</v>
      </c>
      <c r="B90" s="43"/>
      <c r="C90" s="5" t="e">
        <f t="shared" si="6"/>
        <v>#N/A</v>
      </c>
      <c r="D90" s="5" t="e">
        <f t="shared" si="7"/>
        <v>#N/A</v>
      </c>
      <c r="E90" s="74" t="e">
        <f t="shared" si="8"/>
        <v>#N/A</v>
      </c>
      <c r="F90" s="44"/>
    </row>
    <row r="91" spans="1:6">
      <c r="A91" s="5">
        <v>88</v>
      </c>
      <c r="B91" s="43"/>
      <c r="C91" s="5" t="e">
        <f t="shared" si="6"/>
        <v>#N/A</v>
      </c>
      <c r="D91" s="5" t="e">
        <f t="shared" si="7"/>
        <v>#N/A</v>
      </c>
      <c r="E91" s="74" t="e">
        <f t="shared" si="8"/>
        <v>#N/A</v>
      </c>
      <c r="F91" s="44"/>
    </row>
    <row r="92" spans="1:6">
      <c r="A92" s="5">
        <v>89</v>
      </c>
      <c r="B92" s="43"/>
      <c r="C92" s="5" t="e">
        <f t="shared" si="6"/>
        <v>#N/A</v>
      </c>
      <c r="D92" s="5" t="e">
        <f t="shared" si="7"/>
        <v>#N/A</v>
      </c>
      <c r="E92" s="74" t="e">
        <f t="shared" si="8"/>
        <v>#N/A</v>
      </c>
      <c r="F92" s="44"/>
    </row>
    <row r="93" spans="1:6">
      <c r="A93" s="5">
        <v>90</v>
      </c>
      <c r="B93" s="43"/>
      <c r="C93" s="5" t="e">
        <f t="shared" si="6"/>
        <v>#N/A</v>
      </c>
      <c r="D93" s="5" t="e">
        <f t="shared" si="7"/>
        <v>#N/A</v>
      </c>
      <c r="E93" s="74" t="e">
        <f t="shared" si="8"/>
        <v>#N/A</v>
      </c>
      <c r="F93" s="44"/>
    </row>
    <row r="94" spans="1:6">
      <c r="A94" s="5">
        <v>91</v>
      </c>
      <c r="B94" s="43"/>
      <c r="C94" s="5" t="e">
        <f t="shared" si="6"/>
        <v>#N/A</v>
      </c>
      <c r="D94" s="5" t="e">
        <f t="shared" si="7"/>
        <v>#N/A</v>
      </c>
      <c r="E94" s="74" t="e">
        <f t="shared" si="8"/>
        <v>#N/A</v>
      </c>
      <c r="F94" s="44"/>
    </row>
    <row r="95" spans="1:6">
      <c r="A95" s="5">
        <v>92</v>
      </c>
      <c r="B95" s="43"/>
      <c r="C95" s="5" t="e">
        <f t="shared" si="6"/>
        <v>#N/A</v>
      </c>
      <c r="D95" s="5" t="e">
        <f t="shared" si="7"/>
        <v>#N/A</v>
      </c>
      <c r="E95" s="74" t="e">
        <f t="shared" si="8"/>
        <v>#N/A</v>
      </c>
      <c r="F95" s="44"/>
    </row>
    <row r="96" spans="1:6">
      <c r="A96" s="5">
        <v>93</v>
      </c>
      <c r="B96" s="43"/>
      <c r="C96" s="5" t="e">
        <f t="shared" si="6"/>
        <v>#N/A</v>
      </c>
      <c r="D96" s="5" t="e">
        <f t="shared" si="7"/>
        <v>#N/A</v>
      </c>
      <c r="E96" s="74" t="e">
        <f t="shared" si="8"/>
        <v>#N/A</v>
      </c>
      <c r="F96" s="44"/>
    </row>
    <row r="97" spans="1:6">
      <c r="A97" s="5">
        <v>94</v>
      </c>
      <c r="B97" s="43"/>
      <c r="C97" s="5" t="e">
        <f t="shared" si="6"/>
        <v>#N/A</v>
      </c>
      <c r="D97" s="5" t="e">
        <f t="shared" si="7"/>
        <v>#N/A</v>
      </c>
      <c r="E97" s="74" t="e">
        <f t="shared" si="8"/>
        <v>#N/A</v>
      </c>
      <c r="F97" s="44"/>
    </row>
    <row r="98" spans="1:6">
      <c r="A98" s="5">
        <v>95</v>
      </c>
      <c r="B98" s="43"/>
      <c r="C98" s="5" t="e">
        <f t="shared" si="6"/>
        <v>#N/A</v>
      </c>
      <c r="D98" s="5" t="e">
        <f t="shared" si="7"/>
        <v>#N/A</v>
      </c>
      <c r="E98" s="74" t="e">
        <f t="shared" si="8"/>
        <v>#N/A</v>
      </c>
      <c r="F98" s="44"/>
    </row>
    <row r="99" spans="1:6">
      <c r="A99" s="5">
        <v>96</v>
      </c>
      <c r="B99" s="43"/>
      <c r="C99" s="5" t="e">
        <f t="shared" si="6"/>
        <v>#N/A</v>
      </c>
      <c r="D99" s="5" t="e">
        <f t="shared" si="7"/>
        <v>#N/A</v>
      </c>
      <c r="E99" s="74" t="e">
        <f t="shared" si="8"/>
        <v>#N/A</v>
      </c>
      <c r="F99" s="44"/>
    </row>
    <row r="100" spans="1:6">
      <c r="A100" s="5">
        <v>97</v>
      </c>
      <c r="B100" s="43"/>
      <c r="C100" s="5" t="e">
        <f t="shared" ref="C100:C102" si="9">INDEX(TabGene,MATCH(B100,ListeDossards,0),4)</f>
        <v>#N/A</v>
      </c>
      <c r="D100" s="5" t="e">
        <f t="shared" si="7"/>
        <v>#N/A</v>
      </c>
      <c r="E100" s="74" t="e">
        <f t="shared" si="8"/>
        <v>#N/A</v>
      </c>
      <c r="F100" s="44"/>
    </row>
    <row r="101" spans="1:6">
      <c r="A101" s="5">
        <v>98</v>
      </c>
      <c r="B101" s="43"/>
      <c r="C101" s="5" t="e">
        <f t="shared" si="9"/>
        <v>#N/A</v>
      </c>
      <c r="D101" s="5" t="e">
        <f t="shared" si="7"/>
        <v>#N/A</v>
      </c>
      <c r="E101" s="74" t="e">
        <f t="shared" si="8"/>
        <v>#N/A</v>
      </c>
      <c r="F101" s="44"/>
    </row>
    <row r="102" spans="1:6">
      <c r="A102" s="5">
        <v>99</v>
      </c>
      <c r="B102" s="43"/>
      <c r="C102" s="5" t="e">
        <f t="shared" si="9"/>
        <v>#N/A</v>
      </c>
      <c r="D102" s="5" t="e">
        <f t="shared" si="7"/>
        <v>#N/A</v>
      </c>
      <c r="E102" s="74" t="e">
        <f t="shared" si="8"/>
        <v>#N/A</v>
      </c>
      <c r="F102" s="44"/>
    </row>
    <row r="103" spans="1:6">
      <c r="A103" s="5">
        <v>100</v>
      </c>
    </row>
  </sheetData>
  <autoFilter ref="A3:F103"/>
  <mergeCells count="1">
    <mergeCell ref="A1:F1"/>
  </mergeCells>
  <pageMargins left="0.7" right="0.7" top="0.75" bottom="0.75" header="0.51180555555555496" footer="0.51180555555555496"/>
  <pageSetup paperSize="9" firstPageNumber="0" orientation="portrait" horizontalDpi="300" verticalDpi="300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>
    <tabColor rgb="FFFF99FF"/>
  </sheetPr>
  <dimension ref="A1:K103"/>
  <sheetViews>
    <sheetView workbookViewId="0">
      <selection activeCell="I4" sqref="I4"/>
    </sheetView>
  </sheetViews>
  <sheetFormatPr baseColWidth="10" defaultColWidth="9.140625" defaultRowHeight="15"/>
  <cols>
    <col min="1" max="2" width="10.42578125"/>
    <col min="3" max="3" width="16.42578125"/>
    <col min="4" max="4" width="12.5703125" customWidth="1"/>
    <col min="5" max="1025" width="10.42578125"/>
  </cols>
  <sheetData>
    <row r="1" spans="1:11" ht="21">
      <c r="A1" s="162" t="s">
        <v>657</v>
      </c>
      <c r="B1" s="162"/>
      <c r="C1" s="162"/>
      <c r="D1" s="162"/>
      <c r="E1" s="162"/>
      <c r="F1" s="162"/>
      <c r="K1" s="114">
        <v>7.083333333333333E-3</v>
      </c>
    </row>
    <row r="3" spans="1:11" ht="16.5">
      <c r="A3" s="102" t="s">
        <v>193</v>
      </c>
      <c r="B3" s="42" t="s">
        <v>194</v>
      </c>
      <c r="C3" s="122" t="s">
        <v>195</v>
      </c>
      <c r="D3" s="122" t="s">
        <v>164</v>
      </c>
      <c r="E3" s="104" t="s">
        <v>196</v>
      </c>
      <c r="F3" s="126" t="s">
        <v>197</v>
      </c>
    </row>
    <row r="4" spans="1:11">
      <c r="A4" s="5">
        <v>1</v>
      </c>
      <c r="B4" s="48"/>
      <c r="C4" s="5" t="e">
        <f t="shared" ref="C4:C35" si="0">INDEX(TabGene,MATCH(B4,ListeDossards,0),4)</f>
        <v>#N/A</v>
      </c>
      <c r="D4" s="5" t="e">
        <f t="shared" ref="D4:D35" si="1">INDEX(TabGene,MATCH(B4,ListeDossards,0),5)</f>
        <v>#N/A</v>
      </c>
      <c r="E4" s="5" t="e">
        <f t="shared" ref="E4:E35" si="2">INDEX(TabGene,MATCH(B4,ListeDossards,0),8)</f>
        <v>#N/A</v>
      </c>
      <c r="F4" s="44">
        <v>0.4548611111111111</v>
      </c>
      <c r="G4" s="113" t="str">
        <f>IF(F4&lt;K1,"RECORD COLLEGE","")</f>
        <v/>
      </c>
    </row>
    <row r="5" spans="1:11">
      <c r="A5" s="5">
        <v>2</v>
      </c>
      <c r="B5" s="48"/>
      <c r="C5" s="5" t="e">
        <f t="shared" si="0"/>
        <v>#N/A</v>
      </c>
      <c r="D5" s="5" t="e">
        <f t="shared" si="1"/>
        <v>#N/A</v>
      </c>
      <c r="E5" s="5" t="e">
        <f t="shared" si="2"/>
        <v>#N/A</v>
      </c>
      <c r="F5" s="44">
        <v>0.4548611111111111</v>
      </c>
      <c r="G5" s="113">
        <v>95</v>
      </c>
    </row>
    <row r="6" spans="1:11">
      <c r="A6" s="5">
        <v>3</v>
      </c>
      <c r="B6" s="48"/>
      <c r="C6" s="5" t="e">
        <f t="shared" si="0"/>
        <v>#N/A</v>
      </c>
      <c r="D6" s="5" t="e">
        <f t="shared" si="1"/>
        <v>#N/A</v>
      </c>
      <c r="E6" s="5" t="e">
        <f t="shared" si="2"/>
        <v>#N/A</v>
      </c>
      <c r="F6" s="44">
        <v>0.46249999999999997</v>
      </c>
    </row>
    <row r="7" spans="1:11">
      <c r="A7" s="5">
        <v>4</v>
      </c>
      <c r="B7" s="48"/>
      <c r="C7" s="5" t="e">
        <f t="shared" si="0"/>
        <v>#N/A</v>
      </c>
      <c r="D7" s="5" t="e">
        <f t="shared" si="1"/>
        <v>#N/A</v>
      </c>
      <c r="E7" s="5" t="e">
        <f t="shared" si="2"/>
        <v>#N/A</v>
      </c>
      <c r="F7" s="44">
        <v>0.46597222222222223</v>
      </c>
    </row>
    <row r="8" spans="1:11">
      <c r="A8" s="5">
        <v>5</v>
      </c>
      <c r="B8" s="48"/>
      <c r="C8" s="5" t="e">
        <f t="shared" si="0"/>
        <v>#N/A</v>
      </c>
      <c r="D8" s="5" t="e">
        <f t="shared" si="1"/>
        <v>#N/A</v>
      </c>
      <c r="E8" s="5" t="e">
        <f t="shared" si="2"/>
        <v>#N/A</v>
      </c>
      <c r="F8" s="44">
        <v>0.47291666666666665</v>
      </c>
    </row>
    <row r="9" spans="1:11">
      <c r="A9" s="5">
        <v>6</v>
      </c>
      <c r="B9" s="48"/>
      <c r="C9" s="5" t="e">
        <f t="shared" si="0"/>
        <v>#N/A</v>
      </c>
      <c r="D9" s="5" t="e">
        <f t="shared" si="1"/>
        <v>#N/A</v>
      </c>
      <c r="E9" s="5" t="e">
        <f t="shared" si="2"/>
        <v>#N/A</v>
      </c>
      <c r="F9" s="44">
        <v>0.47986111111111113</v>
      </c>
    </row>
    <row r="10" spans="1:11">
      <c r="A10" s="5">
        <v>7</v>
      </c>
      <c r="B10" s="48"/>
      <c r="C10" s="5" t="e">
        <f t="shared" si="0"/>
        <v>#N/A</v>
      </c>
      <c r="D10" s="5" t="e">
        <f t="shared" si="1"/>
        <v>#N/A</v>
      </c>
      <c r="E10" s="5" t="e">
        <f t="shared" si="2"/>
        <v>#N/A</v>
      </c>
      <c r="F10" s="44">
        <v>0.48749999999999999</v>
      </c>
    </row>
    <row r="11" spans="1:11">
      <c r="A11" s="5">
        <v>8</v>
      </c>
      <c r="B11" s="48"/>
      <c r="C11" s="5" t="e">
        <f t="shared" si="0"/>
        <v>#N/A</v>
      </c>
      <c r="D11" s="5" t="e">
        <f t="shared" si="1"/>
        <v>#N/A</v>
      </c>
      <c r="E11" s="5" t="e">
        <f t="shared" si="2"/>
        <v>#N/A</v>
      </c>
      <c r="F11" s="44">
        <v>0.49027777777777781</v>
      </c>
    </row>
    <row r="12" spans="1:11">
      <c r="A12" s="5">
        <v>9</v>
      </c>
      <c r="B12" s="48"/>
      <c r="C12" s="5" t="e">
        <f t="shared" si="0"/>
        <v>#N/A</v>
      </c>
      <c r="D12" s="5" t="e">
        <f t="shared" si="1"/>
        <v>#N/A</v>
      </c>
      <c r="E12" s="5" t="e">
        <f t="shared" si="2"/>
        <v>#N/A</v>
      </c>
      <c r="F12" s="44">
        <v>0.50208333333333333</v>
      </c>
    </row>
    <row r="13" spans="1:11">
      <c r="A13" s="5">
        <v>10</v>
      </c>
      <c r="B13" s="48"/>
      <c r="C13" s="5" t="e">
        <f t="shared" si="0"/>
        <v>#N/A</v>
      </c>
      <c r="D13" s="5" t="e">
        <f t="shared" si="1"/>
        <v>#N/A</v>
      </c>
      <c r="E13" s="5" t="e">
        <f t="shared" si="2"/>
        <v>#N/A</v>
      </c>
      <c r="F13" s="44">
        <v>0.50694444444444442</v>
      </c>
    </row>
    <row r="14" spans="1:11">
      <c r="A14" s="5">
        <v>11</v>
      </c>
      <c r="B14" s="48"/>
      <c r="C14" s="5" t="e">
        <f t="shared" si="0"/>
        <v>#N/A</v>
      </c>
      <c r="D14" s="5" t="e">
        <f t="shared" si="1"/>
        <v>#N/A</v>
      </c>
      <c r="E14" s="5" t="e">
        <f t="shared" si="2"/>
        <v>#N/A</v>
      </c>
      <c r="F14" s="44">
        <v>0.51041666666666663</v>
      </c>
    </row>
    <row r="15" spans="1:11">
      <c r="A15" s="5">
        <v>12</v>
      </c>
      <c r="B15" s="48"/>
      <c r="C15" s="5" t="e">
        <f t="shared" si="0"/>
        <v>#N/A</v>
      </c>
      <c r="D15" s="5" t="e">
        <f t="shared" si="1"/>
        <v>#N/A</v>
      </c>
      <c r="E15" s="5" t="e">
        <f t="shared" si="2"/>
        <v>#N/A</v>
      </c>
      <c r="F15" s="44">
        <v>0.52708333333333335</v>
      </c>
    </row>
    <row r="16" spans="1:11">
      <c r="A16" s="5">
        <v>13</v>
      </c>
      <c r="B16" s="48"/>
      <c r="C16" s="5" t="e">
        <f t="shared" si="0"/>
        <v>#N/A</v>
      </c>
      <c r="D16" s="5" t="e">
        <f t="shared" si="1"/>
        <v>#N/A</v>
      </c>
      <c r="E16" s="5" t="e">
        <f t="shared" si="2"/>
        <v>#N/A</v>
      </c>
      <c r="F16" s="44">
        <v>0.53749999999999998</v>
      </c>
    </row>
    <row r="17" spans="1:6">
      <c r="A17" s="5">
        <v>14</v>
      </c>
      <c r="B17" s="48"/>
      <c r="C17" s="5" t="e">
        <f t="shared" si="0"/>
        <v>#N/A</v>
      </c>
      <c r="D17" s="5" t="e">
        <f t="shared" si="1"/>
        <v>#N/A</v>
      </c>
      <c r="E17" s="5" t="e">
        <f t="shared" si="2"/>
        <v>#N/A</v>
      </c>
      <c r="F17" s="44">
        <v>0.5444444444444444</v>
      </c>
    </row>
    <row r="18" spans="1:6">
      <c r="A18" s="5">
        <v>15</v>
      </c>
      <c r="B18" s="48"/>
      <c r="C18" s="5" t="e">
        <f t="shared" si="0"/>
        <v>#N/A</v>
      </c>
      <c r="D18" s="5" t="e">
        <f t="shared" si="1"/>
        <v>#N/A</v>
      </c>
      <c r="E18" s="5" t="e">
        <f t="shared" si="2"/>
        <v>#N/A</v>
      </c>
      <c r="F18" s="44">
        <v>0.54791666666666672</v>
      </c>
    </row>
    <row r="19" spans="1:6">
      <c r="A19" s="5">
        <v>16</v>
      </c>
      <c r="B19" s="48"/>
      <c r="C19" s="5" t="e">
        <f t="shared" si="0"/>
        <v>#N/A</v>
      </c>
      <c r="D19" s="5" t="e">
        <f t="shared" si="1"/>
        <v>#N/A</v>
      </c>
      <c r="E19" s="5" t="e">
        <f t="shared" si="2"/>
        <v>#N/A</v>
      </c>
      <c r="F19" s="44">
        <v>0.56111111111111112</v>
      </c>
    </row>
    <row r="20" spans="1:6">
      <c r="A20" s="5">
        <v>17</v>
      </c>
      <c r="B20" s="48"/>
      <c r="C20" s="5" t="e">
        <f t="shared" si="0"/>
        <v>#N/A</v>
      </c>
      <c r="D20" s="5" t="e">
        <f t="shared" si="1"/>
        <v>#N/A</v>
      </c>
      <c r="E20" s="5" t="e">
        <f t="shared" si="2"/>
        <v>#N/A</v>
      </c>
      <c r="F20" s="44">
        <v>0.56319444444444444</v>
      </c>
    </row>
    <row r="21" spans="1:6">
      <c r="A21" s="5">
        <v>18</v>
      </c>
      <c r="B21" s="48"/>
      <c r="C21" s="5" t="e">
        <f t="shared" si="0"/>
        <v>#N/A</v>
      </c>
      <c r="D21" s="5" t="e">
        <f t="shared" si="1"/>
        <v>#N/A</v>
      </c>
      <c r="E21" s="5" t="e">
        <f t="shared" si="2"/>
        <v>#N/A</v>
      </c>
      <c r="F21" s="44">
        <v>0.5708333333333333</v>
      </c>
    </row>
    <row r="22" spans="1:6">
      <c r="A22" s="5">
        <v>19</v>
      </c>
      <c r="B22" s="48"/>
      <c r="C22" s="5" t="e">
        <f t="shared" si="0"/>
        <v>#N/A</v>
      </c>
      <c r="D22" s="5" t="e">
        <f t="shared" si="1"/>
        <v>#N/A</v>
      </c>
      <c r="E22" s="5" t="e">
        <f t="shared" si="2"/>
        <v>#N/A</v>
      </c>
      <c r="F22" s="44">
        <v>0.57222222222222219</v>
      </c>
    </row>
    <row r="23" spans="1:6">
      <c r="A23" s="5">
        <v>20</v>
      </c>
      <c r="B23" s="48"/>
      <c r="C23" s="5" t="e">
        <f t="shared" si="0"/>
        <v>#N/A</v>
      </c>
      <c r="D23" s="5" t="e">
        <f t="shared" si="1"/>
        <v>#N/A</v>
      </c>
      <c r="E23" s="5" t="e">
        <f t="shared" si="2"/>
        <v>#N/A</v>
      </c>
      <c r="F23" s="44">
        <v>0.57777777777777783</v>
      </c>
    </row>
    <row r="24" spans="1:6">
      <c r="A24" s="5">
        <v>21</v>
      </c>
      <c r="B24" s="48"/>
      <c r="C24" s="5" t="e">
        <f t="shared" si="0"/>
        <v>#N/A</v>
      </c>
      <c r="D24" s="5" t="e">
        <f t="shared" si="1"/>
        <v>#N/A</v>
      </c>
      <c r="E24" s="5" t="e">
        <f t="shared" si="2"/>
        <v>#N/A</v>
      </c>
      <c r="F24" s="44">
        <v>0.57916666666666672</v>
      </c>
    </row>
    <row r="25" spans="1:6">
      <c r="A25" s="5">
        <v>22</v>
      </c>
      <c r="B25" s="48"/>
      <c r="C25" s="5" t="e">
        <f t="shared" si="0"/>
        <v>#N/A</v>
      </c>
      <c r="D25" s="5" t="e">
        <f t="shared" si="1"/>
        <v>#N/A</v>
      </c>
      <c r="E25" s="5" t="e">
        <f t="shared" si="2"/>
        <v>#N/A</v>
      </c>
      <c r="F25" s="44">
        <v>0.5854166666666667</v>
      </c>
    </row>
    <row r="26" spans="1:6">
      <c r="A26" s="5">
        <v>23</v>
      </c>
      <c r="B26" s="48"/>
      <c r="C26" s="5" t="e">
        <f t="shared" si="0"/>
        <v>#N/A</v>
      </c>
      <c r="D26" s="5" t="e">
        <f t="shared" si="1"/>
        <v>#N/A</v>
      </c>
      <c r="E26" s="5" t="e">
        <f t="shared" si="2"/>
        <v>#N/A</v>
      </c>
      <c r="F26" s="44">
        <v>0.58680555555555558</v>
      </c>
    </row>
    <row r="27" spans="1:6">
      <c r="A27" s="5">
        <v>24</v>
      </c>
      <c r="B27" s="48"/>
      <c r="C27" s="5" t="e">
        <f t="shared" si="0"/>
        <v>#N/A</v>
      </c>
      <c r="D27" s="5" t="e">
        <f t="shared" si="1"/>
        <v>#N/A</v>
      </c>
      <c r="E27" s="5" t="e">
        <f t="shared" si="2"/>
        <v>#N/A</v>
      </c>
      <c r="F27" s="44">
        <v>0.58750000000000002</v>
      </c>
    </row>
    <row r="28" spans="1:6">
      <c r="A28" s="5">
        <v>25</v>
      </c>
      <c r="B28" s="48"/>
      <c r="C28" s="5" t="e">
        <f t="shared" si="0"/>
        <v>#N/A</v>
      </c>
      <c r="D28" s="5" t="e">
        <f t="shared" si="1"/>
        <v>#N/A</v>
      </c>
      <c r="E28" s="5" t="e">
        <f t="shared" si="2"/>
        <v>#N/A</v>
      </c>
      <c r="F28" s="44">
        <v>0.6875</v>
      </c>
    </row>
    <row r="29" spans="1:6">
      <c r="A29" s="5">
        <v>26</v>
      </c>
      <c r="B29" s="48"/>
      <c r="C29" s="5" t="e">
        <f t="shared" si="0"/>
        <v>#N/A</v>
      </c>
      <c r="D29" s="5" t="e">
        <f t="shared" si="1"/>
        <v>#N/A</v>
      </c>
      <c r="E29" s="5" t="e">
        <f t="shared" si="2"/>
        <v>#N/A</v>
      </c>
      <c r="F29" s="44">
        <v>0.59513888888888888</v>
      </c>
    </row>
    <row r="30" spans="1:6">
      <c r="A30" s="5">
        <v>27</v>
      </c>
      <c r="B30" s="48"/>
      <c r="C30" s="5" t="e">
        <f t="shared" si="0"/>
        <v>#N/A</v>
      </c>
      <c r="D30" s="5" t="e">
        <f t="shared" si="1"/>
        <v>#N/A</v>
      </c>
      <c r="E30" s="5" t="e">
        <f t="shared" si="2"/>
        <v>#N/A</v>
      </c>
      <c r="F30" s="44">
        <v>0.59652777777777777</v>
      </c>
    </row>
    <row r="31" spans="1:6">
      <c r="A31" s="5">
        <v>28</v>
      </c>
      <c r="B31" s="48"/>
      <c r="C31" s="5" t="e">
        <f t="shared" si="0"/>
        <v>#N/A</v>
      </c>
      <c r="D31" s="5" t="e">
        <f t="shared" si="1"/>
        <v>#N/A</v>
      </c>
      <c r="E31" s="5" t="e">
        <f t="shared" si="2"/>
        <v>#N/A</v>
      </c>
      <c r="F31" s="44">
        <v>0.61111111111111105</v>
      </c>
    </row>
    <row r="32" spans="1:6">
      <c r="A32" s="5">
        <v>29</v>
      </c>
      <c r="B32" s="48"/>
      <c r="C32" s="5" t="e">
        <f t="shared" si="0"/>
        <v>#N/A</v>
      </c>
      <c r="D32" s="5" t="e">
        <f t="shared" si="1"/>
        <v>#N/A</v>
      </c>
      <c r="E32" s="5" t="e">
        <f t="shared" si="2"/>
        <v>#N/A</v>
      </c>
      <c r="F32" s="44">
        <v>0.61458333333333337</v>
      </c>
    </row>
    <row r="33" spans="1:6">
      <c r="A33" s="5">
        <v>30</v>
      </c>
      <c r="B33" s="48"/>
      <c r="C33" s="5" t="e">
        <f t="shared" si="0"/>
        <v>#N/A</v>
      </c>
      <c r="D33" s="5" t="e">
        <f t="shared" si="1"/>
        <v>#N/A</v>
      </c>
      <c r="E33" s="5" t="e">
        <f t="shared" si="2"/>
        <v>#N/A</v>
      </c>
      <c r="F33" s="44">
        <v>0.63194444444444442</v>
      </c>
    </row>
    <row r="34" spans="1:6">
      <c r="A34" s="5">
        <v>31</v>
      </c>
      <c r="B34" s="48"/>
      <c r="C34" s="5" t="e">
        <f t="shared" si="0"/>
        <v>#N/A</v>
      </c>
      <c r="D34" s="5" t="e">
        <f t="shared" si="1"/>
        <v>#N/A</v>
      </c>
      <c r="E34" s="5" t="e">
        <f t="shared" si="2"/>
        <v>#N/A</v>
      </c>
      <c r="F34" s="44">
        <v>0.6430555555555556</v>
      </c>
    </row>
    <row r="35" spans="1:6">
      <c r="A35" s="5">
        <v>32</v>
      </c>
      <c r="B35" s="48"/>
      <c r="C35" s="5" t="e">
        <f t="shared" si="0"/>
        <v>#N/A</v>
      </c>
      <c r="D35" s="5" t="e">
        <f t="shared" si="1"/>
        <v>#N/A</v>
      </c>
      <c r="E35" s="5" t="e">
        <f t="shared" si="2"/>
        <v>#N/A</v>
      </c>
      <c r="F35" s="44">
        <v>0.6479166666666667</v>
      </c>
    </row>
    <row r="36" spans="1:6">
      <c r="A36" s="5">
        <v>33</v>
      </c>
      <c r="B36" s="48"/>
      <c r="C36" s="5" t="e">
        <f t="shared" ref="C36:C67" si="3">INDEX(TabGene,MATCH(B36,ListeDossards,0),4)</f>
        <v>#N/A</v>
      </c>
      <c r="D36" s="5" t="e">
        <f t="shared" ref="D36:D67" si="4">INDEX(TabGene,MATCH(B36,ListeDossards,0),5)</f>
        <v>#N/A</v>
      </c>
      <c r="E36" s="5" t="e">
        <f t="shared" ref="E36:E67" si="5">INDEX(TabGene,MATCH(B36,ListeDossards,0),8)</f>
        <v>#N/A</v>
      </c>
      <c r="F36" s="44">
        <v>0.64861111111111114</v>
      </c>
    </row>
    <row r="37" spans="1:6">
      <c r="A37" s="5">
        <v>34</v>
      </c>
      <c r="B37" s="48"/>
      <c r="C37" s="5" t="e">
        <f t="shared" si="3"/>
        <v>#N/A</v>
      </c>
      <c r="D37" s="5" t="e">
        <f t="shared" si="4"/>
        <v>#N/A</v>
      </c>
      <c r="E37" s="5" t="e">
        <f t="shared" si="5"/>
        <v>#N/A</v>
      </c>
      <c r="F37" s="44">
        <v>0.65138888888888891</v>
      </c>
    </row>
    <row r="38" spans="1:6">
      <c r="A38" s="5">
        <v>35</v>
      </c>
      <c r="B38" s="48"/>
      <c r="C38" s="5" t="e">
        <f t="shared" si="3"/>
        <v>#N/A</v>
      </c>
      <c r="D38" s="5" t="e">
        <f t="shared" si="4"/>
        <v>#N/A</v>
      </c>
      <c r="E38" s="5" t="e">
        <f t="shared" si="5"/>
        <v>#N/A</v>
      </c>
      <c r="F38" s="44">
        <v>0.65763888888888888</v>
      </c>
    </row>
    <row r="39" spans="1:6">
      <c r="A39" s="5">
        <v>36</v>
      </c>
      <c r="B39" s="48"/>
      <c r="C39" s="5" t="e">
        <f t="shared" si="3"/>
        <v>#N/A</v>
      </c>
      <c r="D39" s="5" t="e">
        <f t="shared" si="4"/>
        <v>#N/A</v>
      </c>
      <c r="E39" s="5" t="e">
        <f t="shared" si="5"/>
        <v>#N/A</v>
      </c>
      <c r="F39" s="44">
        <v>0.65972222222222221</v>
      </c>
    </row>
    <row r="40" spans="1:6">
      <c r="A40" s="5">
        <v>37</v>
      </c>
      <c r="B40" s="48"/>
      <c r="C40" s="5" t="e">
        <f t="shared" si="3"/>
        <v>#N/A</v>
      </c>
      <c r="D40" s="5" t="e">
        <f t="shared" si="4"/>
        <v>#N/A</v>
      </c>
      <c r="E40" s="5" t="e">
        <f t="shared" si="5"/>
        <v>#N/A</v>
      </c>
      <c r="F40" s="44">
        <v>0.66319444444444442</v>
      </c>
    </row>
    <row r="41" spans="1:6">
      <c r="A41" s="5">
        <v>38</v>
      </c>
      <c r="B41" s="48"/>
      <c r="C41" s="5" t="e">
        <f t="shared" si="3"/>
        <v>#N/A</v>
      </c>
      <c r="D41" s="5" t="e">
        <f t="shared" si="4"/>
        <v>#N/A</v>
      </c>
      <c r="E41" s="5" t="e">
        <f t="shared" si="5"/>
        <v>#N/A</v>
      </c>
      <c r="F41" s="44">
        <v>0.66527777777777775</v>
      </c>
    </row>
    <row r="42" spans="1:6">
      <c r="A42" s="5">
        <v>39</v>
      </c>
      <c r="B42" s="48"/>
      <c r="C42" s="5" t="e">
        <f t="shared" si="3"/>
        <v>#N/A</v>
      </c>
      <c r="D42" s="5" t="e">
        <f t="shared" si="4"/>
        <v>#N/A</v>
      </c>
      <c r="E42" s="5" t="e">
        <f t="shared" si="5"/>
        <v>#N/A</v>
      </c>
      <c r="F42" s="44">
        <v>0.6694444444444444</v>
      </c>
    </row>
    <row r="43" spans="1:6">
      <c r="A43" s="5">
        <v>40</v>
      </c>
      <c r="B43" s="48"/>
      <c r="C43" s="5" t="e">
        <f t="shared" si="3"/>
        <v>#N/A</v>
      </c>
      <c r="D43" s="5" t="e">
        <f t="shared" si="4"/>
        <v>#N/A</v>
      </c>
      <c r="E43" s="5" t="e">
        <f t="shared" si="5"/>
        <v>#N/A</v>
      </c>
      <c r="F43" s="44">
        <v>0.67361111111111116</v>
      </c>
    </row>
    <row r="44" spans="1:6">
      <c r="A44" s="5">
        <v>41</v>
      </c>
      <c r="B44" s="48"/>
      <c r="C44" s="5" t="e">
        <f t="shared" si="3"/>
        <v>#N/A</v>
      </c>
      <c r="D44" s="5" t="e">
        <f t="shared" si="4"/>
        <v>#N/A</v>
      </c>
      <c r="E44" s="5" t="e">
        <f t="shared" si="5"/>
        <v>#N/A</v>
      </c>
      <c r="F44" s="44">
        <v>0.6791666666666667</v>
      </c>
    </row>
    <row r="45" spans="1:6">
      <c r="A45" s="5">
        <v>42</v>
      </c>
      <c r="B45" s="48"/>
      <c r="C45" s="5" t="e">
        <f t="shared" si="3"/>
        <v>#N/A</v>
      </c>
      <c r="D45" s="5" t="e">
        <f t="shared" si="4"/>
        <v>#N/A</v>
      </c>
      <c r="E45" s="5" t="e">
        <f t="shared" si="5"/>
        <v>#N/A</v>
      </c>
      <c r="F45" s="44">
        <v>0.69374999999999998</v>
      </c>
    </row>
    <row r="46" spans="1:6">
      <c r="A46" s="5">
        <v>43</v>
      </c>
      <c r="B46" s="48"/>
      <c r="C46" s="5" t="e">
        <f t="shared" si="3"/>
        <v>#N/A</v>
      </c>
      <c r="D46" s="5" t="e">
        <f t="shared" si="4"/>
        <v>#N/A</v>
      </c>
      <c r="E46" s="5" t="e">
        <f t="shared" si="5"/>
        <v>#N/A</v>
      </c>
      <c r="F46" s="44">
        <v>0.69374999999999998</v>
      </c>
    </row>
    <row r="47" spans="1:6">
      <c r="A47" s="5">
        <v>44</v>
      </c>
      <c r="B47" s="48"/>
      <c r="C47" s="5" t="e">
        <f t="shared" si="3"/>
        <v>#N/A</v>
      </c>
      <c r="D47" s="5" t="e">
        <f t="shared" si="4"/>
        <v>#N/A</v>
      </c>
      <c r="E47" s="5" t="e">
        <f t="shared" si="5"/>
        <v>#N/A</v>
      </c>
      <c r="F47" s="44">
        <v>0.71111111111111114</v>
      </c>
    </row>
    <row r="48" spans="1:6">
      <c r="A48" s="5">
        <v>45</v>
      </c>
      <c r="B48" s="48"/>
      <c r="C48" s="5" t="e">
        <f t="shared" si="3"/>
        <v>#N/A</v>
      </c>
      <c r="D48" s="5" t="e">
        <f t="shared" si="4"/>
        <v>#N/A</v>
      </c>
      <c r="E48" s="5" t="e">
        <f t="shared" si="5"/>
        <v>#N/A</v>
      </c>
      <c r="F48" s="44">
        <v>0.72222222222222221</v>
      </c>
    </row>
    <row r="49" spans="1:6">
      <c r="A49" s="5">
        <v>46</v>
      </c>
      <c r="B49" s="48"/>
      <c r="C49" s="5" t="e">
        <f t="shared" si="3"/>
        <v>#N/A</v>
      </c>
      <c r="D49" s="5" t="e">
        <f t="shared" si="4"/>
        <v>#N/A</v>
      </c>
      <c r="E49" s="5" t="e">
        <f t="shared" si="5"/>
        <v>#N/A</v>
      </c>
      <c r="F49" s="44">
        <v>0.73819444444444438</v>
      </c>
    </row>
    <row r="50" spans="1:6">
      <c r="A50" s="5">
        <v>47</v>
      </c>
      <c r="B50" s="48"/>
      <c r="C50" s="5" t="e">
        <f t="shared" si="3"/>
        <v>#N/A</v>
      </c>
      <c r="D50" s="5" t="e">
        <f t="shared" si="4"/>
        <v>#N/A</v>
      </c>
      <c r="E50" s="5" t="e">
        <f t="shared" si="5"/>
        <v>#N/A</v>
      </c>
      <c r="F50" s="44">
        <v>0.73888888888888893</v>
      </c>
    </row>
    <row r="51" spans="1:6">
      <c r="A51" s="5">
        <v>48</v>
      </c>
      <c r="B51" s="48"/>
      <c r="C51" s="5" t="e">
        <f t="shared" si="3"/>
        <v>#N/A</v>
      </c>
      <c r="D51" s="5" t="e">
        <f t="shared" si="4"/>
        <v>#N/A</v>
      </c>
      <c r="E51" s="5" t="e">
        <f t="shared" si="5"/>
        <v>#N/A</v>
      </c>
      <c r="F51" s="44">
        <v>0.7402777777777777</v>
      </c>
    </row>
    <row r="52" spans="1:6">
      <c r="A52" s="5">
        <v>49</v>
      </c>
      <c r="B52" s="48"/>
      <c r="C52" s="5" t="e">
        <f t="shared" si="3"/>
        <v>#N/A</v>
      </c>
      <c r="D52" s="5" t="e">
        <f t="shared" si="4"/>
        <v>#N/A</v>
      </c>
      <c r="E52" s="5" t="e">
        <f t="shared" si="5"/>
        <v>#N/A</v>
      </c>
      <c r="F52" s="44">
        <v>0.74097222222222225</v>
      </c>
    </row>
    <row r="53" spans="1:6">
      <c r="A53" s="5">
        <v>50</v>
      </c>
      <c r="B53" s="48"/>
      <c r="C53" s="5" t="e">
        <f t="shared" si="3"/>
        <v>#N/A</v>
      </c>
      <c r="D53" s="5" t="e">
        <f t="shared" si="4"/>
        <v>#N/A</v>
      </c>
      <c r="E53" s="5" t="e">
        <f t="shared" si="5"/>
        <v>#N/A</v>
      </c>
      <c r="F53" s="44">
        <v>0.76180555555555562</v>
      </c>
    </row>
    <row r="54" spans="1:6">
      <c r="A54" s="5">
        <v>51</v>
      </c>
      <c r="B54" s="48"/>
      <c r="C54" s="5" t="e">
        <f t="shared" si="3"/>
        <v>#N/A</v>
      </c>
      <c r="D54" s="5" t="e">
        <f t="shared" si="4"/>
        <v>#N/A</v>
      </c>
      <c r="E54" s="5" t="e">
        <f t="shared" si="5"/>
        <v>#N/A</v>
      </c>
      <c r="F54" s="44">
        <v>0.76180555555555562</v>
      </c>
    </row>
    <row r="55" spans="1:6">
      <c r="A55" s="5">
        <v>52</v>
      </c>
      <c r="B55" s="48"/>
      <c r="C55" s="5" t="e">
        <f t="shared" si="3"/>
        <v>#N/A</v>
      </c>
      <c r="D55" s="5" t="e">
        <f t="shared" si="4"/>
        <v>#N/A</v>
      </c>
      <c r="E55" s="5" t="e">
        <f t="shared" si="5"/>
        <v>#N/A</v>
      </c>
      <c r="F55" s="44">
        <v>0.7631944444444444</v>
      </c>
    </row>
    <row r="56" spans="1:6">
      <c r="A56" s="5">
        <v>53</v>
      </c>
      <c r="B56" s="48"/>
      <c r="C56" s="5" t="e">
        <f t="shared" si="3"/>
        <v>#N/A</v>
      </c>
      <c r="D56" s="5" t="e">
        <f t="shared" si="4"/>
        <v>#N/A</v>
      </c>
      <c r="E56" s="5" t="e">
        <f t="shared" si="5"/>
        <v>#N/A</v>
      </c>
      <c r="F56" s="44">
        <v>0.76388888888888884</v>
      </c>
    </row>
    <row r="57" spans="1:6">
      <c r="A57" s="5">
        <v>54</v>
      </c>
      <c r="B57" s="48"/>
      <c r="C57" s="5" t="e">
        <f t="shared" si="3"/>
        <v>#N/A</v>
      </c>
      <c r="D57" s="5" t="e">
        <f t="shared" si="4"/>
        <v>#N/A</v>
      </c>
      <c r="E57" s="5" t="e">
        <f t="shared" si="5"/>
        <v>#N/A</v>
      </c>
      <c r="F57" s="44">
        <v>0.78333333333333333</v>
      </c>
    </row>
    <row r="58" spans="1:6">
      <c r="A58" s="5">
        <v>55</v>
      </c>
      <c r="B58" s="48"/>
      <c r="C58" s="5" t="e">
        <f t="shared" si="3"/>
        <v>#N/A</v>
      </c>
      <c r="D58" s="5" t="e">
        <f t="shared" si="4"/>
        <v>#N/A</v>
      </c>
      <c r="E58" s="5" t="e">
        <f t="shared" si="5"/>
        <v>#N/A</v>
      </c>
      <c r="F58" s="44">
        <v>0.79166666666666663</v>
      </c>
    </row>
    <row r="59" spans="1:6">
      <c r="A59" s="5">
        <v>56</v>
      </c>
      <c r="B59" s="48"/>
      <c r="C59" s="5" t="e">
        <f t="shared" si="3"/>
        <v>#N/A</v>
      </c>
      <c r="D59" s="5" t="e">
        <f t="shared" si="4"/>
        <v>#N/A</v>
      </c>
      <c r="E59" s="5" t="e">
        <f t="shared" si="5"/>
        <v>#N/A</v>
      </c>
      <c r="F59" s="44">
        <v>0.79375000000000007</v>
      </c>
    </row>
    <row r="60" spans="1:6">
      <c r="A60" s="5">
        <v>57</v>
      </c>
      <c r="B60" s="48"/>
      <c r="C60" s="5" t="e">
        <f t="shared" si="3"/>
        <v>#N/A</v>
      </c>
      <c r="D60" s="5" t="e">
        <f t="shared" si="4"/>
        <v>#N/A</v>
      </c>
      <c r="E60" s="5" t="e">
        <f t="shared" si="5"/>
        <v>#N/A</v>
      </c>
      <c r="F60" s="44">
        <v>0.80069444444444438</v>
      </c>
    </row>
    <row r="61" spans="1:6">
      <c r="A61" s="5">
        <v>58</v>
      </c>
      <c r="B61" s="48"/>
      <c r="C61" s="5" t="e">
        <f t="shared" si="3"/>
        <v>#N/A</v>
      </c>
      <c r="D61" s="5" t="e">
        <f t="shared" si="4"/>
        <v>#N/A</v>
      </c>
      <c r="E61" s="5" t="e">
        <f t="shared" si="5"/>
        <v>#N/A</v>
      </c>
      <c r="F61" s="44">
        <v>0.80208333333333337</v>
      </c>
    </row>
    <row r="62" spans="1:6">
      <c r="A62" s="5">
        <v>59</v>
      </c>
      <c r="B62" s="48"/>
      <c r="C62" s="5" t="e">
        <f t="shared" si="3"/>
        <v>#N/A</v>
      </c>
      <c r="D62" s="5" t="e">
        <f t="shared" si="4"/>
        <v>#N/A</v>
      </c>
      <c r="E62" s="5" t="e">
        <f t="shared" si="5"/>
        <v>#N/A</v>
      </c>
      <c r="F62" s="44">
        <v>0.81597222222222221</v>
      </c>
    </row>
    <row r="63" spans="1:6">
      <c r="A63" s="5">
        <v>60</v>
      </c>
      <c r="B63" s="48"/>
      <c r="C63" s="5" t="e">
        <f t="shared" si="3"/>
        <v>#N/A</v>
      </c>
      <c r="D63" s="5" t="e">
        <f t="shared" si="4"/>
        <v>#N/A</v>
      </c>
      <c r="E63" s="5" t="e">
        <f t="shared" si="5"/>
        <v>#N/A</v>
      </c>
      <c r="F63" s="44">
        <v>0.84236111111111101</v>
      </c>
    </row>
    <row r="64" spans="1:6">
      <c r="A64" s="5">
        <v>61</v>
      </c>
      <c r="B64" s="48"/>
      <c r="C64" s="5" t="e">
        <f t="shared" si="3"/>
        <v>#N/A</v>
      </c>
      <c r="D64" s="5" t="e">
        <f t="shared" si="4"/>
        <v>#N/A</v>
      </c>
      <c r="E64" s="5" t="e">
        <f t="shared" si="5"/>
        <v>#N/A</v>
      </c>
      <c r="F64" s="44">
        <v>0.87569444444444444</v>
      </c>
    </row>
    <row r="65" spans="1:6">
      <c r="A65" s="5">
        <v>62</v>
      </c>
      <c r="B65" s="48"/>
      <c r="C65" s="5" t="e">
        <f t="shared" si="3"/>
        <v>#N/A</v>
      </c>
      <c r="D65" s="5" t="e">
        <f t="shared" si="4"/>
        <v>#N/A</v>
      </c>
      <c r="E65" s="5" t="e">
        <f t="shared" si="5"/>
        <v>#N/A</v>
      </c>
      <c r="F65" s="44">
        <v>0.90347222222222223</v>
      </c>
    </row>
    <row r="66" spans="1:6">
      <c r="A66" s="5">
        <v>63</v>
      </c>
      <c r="B66" s="48"/>
      <c r="C66" s="5" t="e">
        <f t="shared" si="3"/>
        <v>#N/A</v>
      </c>
      <c r="D66" s="5" t="e">
        <f t="shared" si="4"/>
        <v>#N/A</v>
      </c>
      <c r="E66" s="5" t="e">
        <f t="shared" si="5"/>
        <v>#N/A</v>
      </c>
      <c r="F66" s="44">
        <v>0.9902777777777777</v>
      </c>
    </row>
    <row r="67" spans="1:6">
      <c r="A67" s="5">
        <v>64</v>
      </c>
      <c r="B67" s="48"/>
      <c r="C67" s="5" t="e">
        <f t="shared" si="3"/>
        <v>#N/A</v>
      </c>
      <c r="D67" s="5" t="e">
        <f t="shared" si="4"/>
        <v>#N/A</v>
      </c>
      <c r="E67" s="5" t="e">
        <f t="shared" si="5"/>
        <v>#N/A</v>
      </c>
      <c r="F67" s="44">
        <v>0.9916666666666667</v>
      </c>
    </row>
    <row r="68" spans="1:6">
      <c r="A68" s="5">
        <v>65</v>
      </c>
      <c r="B68" s="48"/>
      <c r="C68" s="5" t="e">
        <f t="shared" ref="C68:C99" si="6">INDEX(TabGene,MATCH(B68,ListeDossards,0),4)</f>
        <v>#N/A</v>
      </c>
      <c r="D68" s="5" t="e">
        <f t="shared" ref="D68:D103" si="7">INDEX(TabGene,MATCH(B68,ListeDossards,0),5)</f>
        <v>#N/A</v>
      </c>
      <c r="E68" s="5" t="e">
        <f t="shared" ref="E68:E103" si="8">INDEX(TabGene,MATCH(B68,ListeDossards,0),8)</f>
        <v>#N/A</v>
      </c>
      <c r="F68" s="44"/>
    </row>
    <row r="69" spans="1:6">
      <c r="A69" s="5">
        <v>66</v>
      </c>
      <c r="B69" s="48"/>
      <c r="C69" s="5" t="e">
        <f t="shared" si="6"/>
        <v>#N/A</v>
      </c>
      <c r="D69" s="5" t="e">
        <f t="shared" si="7"/>
        <v>#N/A</v>
      </c>
      <c r="E69" s="5" t="e">
        <f t="shared" si="8"/>
        <v>#N/A</v>
      </c>
      <c r="F69" s="44"/>
    </row>
    <row r="70" spans="1:6">
      <c r="A70" s="5">
        <v>67</v>
      </c>
      <c r="B70" s="48"/>
      <c r="C70" s="5" t="e">
        <f t="shared" si="6"/>
        <v>#N/A</v>
      </c>
      <c r="D70" s="5" t="e">
        <f t="shared" si="7"/>
        <v>#N/A</v>
      </c>
      <c r="E70" s="5" t="e">
        <f t="shared" si="8"/>
        <v>#N/A</v>
      </c>
      <c r="F70" s="44"/>
    </row>
    <row r="71" spans="1:6">
      <c r="A71" s="5">
        <v>68</v>
      </c>
      <c r="B71" s="48"/>
      <c r="C71" s="5" t="e">
        <f t="shared" si="6"/>
        <v>#N/A</v>
      </c>
      <c r="D71" s="5" t="e">
        <f t="shared" si="7"/>
        <v>#N/A</v>
      </c>
      <c r="E71" s="5" t="e">
        <f t="shared" si="8"/>
        <v>#N/A</v>
      </c>
      <c r="F71" s="44"/>
    </row>
    <row r="72" spans="1:6">
      <c r="A72" s="5">
        <v>69</v>
      </c>
      <c r="B72" s="48"/>
      <c r="C72" s="5" t="e">
        <f t="shared" si="6"/>
        <v>#N/A</v>
      </c>
      <c r="D72" s="5" t="e">
        <f t="shared" si="7"/>
        <v>#N/A</v>
      </c>
      <c r="E72" s="5" t="e">
        <f t="shared" si="8"/>
        <v>#N/A</v>
      </c>
      <c r="F72" s="44"/>
    </row>
    <row r="73" spans="1:6">
      <c r="A73" s="5">
        <v>70</v>
      </c>
      <c r="B73" s="48"/>
      <c r="C73" s="5" t="e">
        <f t="shared" si="6"/>
        <v>#N/A</v>
      </c>
      <c r="D73" s="5" t="e">
        <f t="shared" si="7"/>
        <v>#N/A</v>
      </c>
      <c r="E73" s="5" t="e">
        <f t="shared" si="8"/>
        <v>#N/A</v>
      </c>
      <c r="F73" s="44"/>
    </row>
    <row r="74" spans="1:6">
      <c r="A74" s="5">
        <v>71</v>
      </c>
      <c r="B74" s="48"/>
      <c r="C74" s="5" t="e">
        <f t="shared" si="6"/>
        <v>#N/A</v>
      </c>
      <c r="D74" s="5" t="e">
        <f t="shared" si="7"/>
        <v>#N/A</v>
      </c>
      <c r="E74" s="5" t="e">
        <f t="shared" si="8"/>
        <v>#N/A</v>
      </c>
      <c r="F74" s="44"/>
    </row>
    <row r="75" spans="1:6">
      <c r="A75" s="5">
        <v>72</v>
      </c>
      <c r="B75" s="48"/>
      <c r="C75" s="5" t="e">
        <f t="shared" si="6"/>
        <v>#N/A</v>
      </c>
      <c r="D75" s="5" t="e">
        <f t="shared" si="7"/>
        <v>#N/A</v>
      </c>
      <c r="E75" s="5" t="e">
        <f t="shared" si="8"/>
        <v>#N/A</v>
      </c>
      <c r="F75" s="44"/>
    </row>
    <row r="76" spans="1:6">
      <c r="A76" s="5">
        <v>73</v>
      </c>
      <c r="B76" s="48"/>
      <c r="C76" s="5" t="e">
        <f t="shared" si="6"/>
        <v>#N/A</v>
      </c>
      <c r="D76" s="5" t="e">
        <f t="shared" si="7"/>
        <v>#N/A</v>
      </c>
      <c r="E76" s="5" t="e">
        <f t="shared" si="8"/>
        <v>#N/A</v>
      </c>
      <c r="F76" s="44"/>
    </row>
    <row r="77" spans="1:6">
      <c r="A77" s="5">
        <v>74</v>
      </c>
      <c r="B77" s="48"/>
      <c r="C77" s="5" t="e">
        <f t="shared" si="6"/>
        <v>#N/A</v>
      </c>
      <c r="D77" s="5" t="e">
        <f t="shared" si="7"/>
        <v>#N/A</v>
      </c>
      <c r="E77" s="5" t="e">
        <f t="shared" si="8"/>
        <v>#N/A</v>
      </c>
      <c r="F77" s="44"/>
    </row>
    <row r="78" spans="1:6">
      <c r="A78" s="5">
        <v>75</v>
      </c>
      <c r="B78" s="48"/>
      <c r="C78" s="5" t="e">
        <f t="shared" si="6"/>
        <v>#N/A</v>
      </c>
      <c r="D78" s="5" t="e">
        <f t="shared" si="7"/>
        <v>#N/A</v>
      </c>
      <c r="E78" s="5" t="e">
        <f t="shared" si="8"/>
        <v>#N/A</v>
      </c>
      <c r="F78" s="44"/>
    </row>
    <row r="79" spans="1:6">
      <c r="A79" s="5">
        <v>76</v>
      </c>
      <c r="B79" s="48"/>
      <c r="C79" s="5" t="e">
        <f t="shared" si="6"/>
        <v>#N/A</v>
      </c>
      <c r="D79" s="5" t="e">
        <f t="shared" si="7"/>
        <v>#N/A</v>
      </c>
      <c r="E79" s="5" t="e">
        <f t="shared" si="8"/>
        <v>#N/A</v>
      </c>
      <c r="F79" s="44"/>
    </row>
    <row r="80" spans="1:6">
      <c r="A80" s="5">
        <v>77</v>
      </c>
      <c r="B80" s="48"/>
      <c r="C80" s="5" t="e">
        <f t="shared" si="6"/>
        <v>#N/A</v>
      </c>
      <c r="D80" s="5" t="e">
        <f t="shared" si="7"/>
        <v>#N/A</v>
      </c>
      <c r="E80" s="5" t="e">
        <f t="shared" si="8"/>
        <v>#N/A</v>
      </c>
      <c r="F80" s="44"/>
    </row>
    <row r="81" spans="1:6">
      <c r="A81" s="5">
        <v>78</v>
      </c>
      <c r="B81" s="48"/>
      <c r="C81" s="5" t="e">
        <f t="shared" si="6"/>
        <v>#N/A</v>
      </c>
      <c r="D81" s="5" t="e">
        <f t="shared" si="7"/>
        <v>#N/A</v>
      </c>
      <c r="E81" s="5" t="e">
        <f t="shared" si="8"/>
        <v>#N/A</v>
      </c>
      <c r="F81" s="44"/>
    </row>
    <row r="82" spans="1:6">
      <c r="A82" s="5">
        <v>79</v>
      </c>
      <c r="B82" s="48"/>
      <c r="C82" s="5" t="e">
        <f t="shared" si="6"/>
        <v>#N/A</v>
      </c>
      <c r="D82" s="5" t="e">
        <f t="shared" si="7"/>
        <v>#N/A</v>
      </c>
      <c r="E82" s="5" t="e">
        <f t="shared" si="8"/>
        <v>#N/A</v>
      </c>
      <c r="F82" s="44"/>
    </row>
    <row r="83" spans="1:6">
      <c r="A83" s="5">
        <v>80</v>
      </c>
      <c r="B83" s="48"/>
      <c r="C83" s="5" t="e">
        <f t="shared" si="6"/>
        <v>#N/A</v>
      </c>
      <c r="D83" s="5" t="e">
        <f t="shared" si="7"/>
        <v>#N/A</v>
      </c>
      <c r="E83" s="5" t="e">
        <f t="shared" si="8"/>
        <v>#N/A</v>
      </c>
      <c r="F83" s="44"/>
    </row>
    <row r="84" spans="1:6">
      <c r="A84" s="5">
        <v>81</v>
      </c>
      <c r="B84" s="48"/>
      <c r="C84" s="5" t="e">
        <f t="shared" si="6"/>
        <v>#N/A</v>
      </c>
      <c r="D84" s="5" t="e">
        <f t="shared" si="7"/>
        <v>#N/A</v>
      </c>
      <c r="E84" s="5" t="e">
        <f t="shared" si="8"/>
        <v>#N/A</v>
      </c>
      <c r="F84" s="44"/>
    </row>
    <row r="85" spans="1:6">
      <c r="A85" s="5">
        <v>82</v>
      </c>
      <c r="B85" s="48"/>
      <c r="C85" s="5" t="e">
        <f t="shared" si="6"/>
        <v>#N/A</v>
      </c>
      <c r="D85" s="5" t="e">
        <f t="shared" si="7"/>
        <v>#N/A</v>
      </c>
      <c r="E85" s="5" t="e">
        <f t="shared" si="8"/>
        <v>#N/A</v>
      </c>
      <c r="F85" s="44"/>
    </row>
    <row r="86" spans="1:6">
      <c r="A86" s="5">
        <v>83</v>
      </c>
      <c r="B86" s="48"/>
      <c r="C86" s="5" t="e">
        <f t="shared" si="6"/>
        <v>#N/A</v>
      </c>
      <c r="D86" s="5" t="e">
        <f t="shared" si="7"/>
        <v>#N/A</v>
      </c>
      <c r="E86" s="5" t="e">
        <f t="shared" si="8"/>
        <v>#N/A</v>
      </c>
      <c r="F86" s="44"/>
    </row>
    <row r="87" spans="1:6">
      <c r="A87" s="5">
        <v>84</v>
      </c>
      <c r="B87" s="48"/>
      <c r="C87" s="5" t="e">
        <f t="shared" si="6"/>
        <v>#N/A</v>
      </c>
      <c r="D87" s="5" t="e">
        <f t="shared" si="7"/>
        <v>#N/A</v>
      </c>
      <c r="E87" s="5" t="e">
        <f t="shared" si="8"/>
        <v>#N/A</v>
      </c>
      <c r="F87" s="44"/>
    </row>
    <row r="88" spans="1:6">
      <c r="A88" s="5">
        <v>85</v>
      </c>
      <c r="B88" s="48"/>
      <c r="C88" s="5" t="e">
        <f t="shared" si="6"/>
        <v>#N/A</v>
      </c>
      <c r="D88" s="5" t="e">
        <f t="shared" si="7"/>
        <v>#N/A</v>
      </c>
      <c r="E88" s="5" t="e">
        <f t="shared" si="8"/>
        <v>#N/A</v>
      </c>
      <c r="F88" s="44"/>
    </row>
    <row r="89" spans="1:6">
      <c r="A89" s="5">
        <v>86</v>
      </c>
      <c r="B89" s="48"/>
      <c r="C89" s="5" t="e">
        <f t="shared" si="6"/>
        <v>#N/A</v>
      </c>
      <c r="D89" s="5" t="e">
        <f t="shared" si="7"/>
        <v>#N/A</v>
      </c>
      <c r="E89" s="5" t="e">
        <f t="shared" si="8"/>
        <v>#N/A</v>
      </c>
      <c r="F89" s="44"/>
    </row>
    <row r="90" spans="1:6">
      <c r="A90" s="5">
        <v>87</v>
      </c>
      <c r="B90" s="48"/>
      <c r="C90" s="5" t="e">
        <f t="shared" si="6"/>
        <v>#N/A</v>
      </c>
      <c r="D90" s="5" t="e">
        <f t="shared" si="7"/>
        <v>#N/A</v>
      </c>
      <c r="E90" s="5" t="e">
        <f t="shared" si="8"/>
        <v>#N/A</v>
      </c>
      <c r="F90" s="44"/>
    </row>
    <row r="91" spans="1:6">
      <c r="A91" s="5">
        <v>88</v>
      </c>
      <c r="B91" s="48"/>
      <c r="C91" s="5" t="e">
        <f t="shared" si="6"/>
        <v>#N/A</v>
      </c>
      <c r="D91" s="5" t="e">
        <f t="shared" si="7"/>
        <v>#N/A</v>
      </c>
      <c r="E91" s="5" t="e">
        <f t="shared" si="8"/>
        <v>#N/A</v>
      </c>
      <c r="F91" s="44"/>
    </row>
    <row r="92" spans="1:6">
      <c r="A92" s="5">
        <v>89</v>
      </c>
      <c r="B92" s="48"/>
      <c r="C92" s="5" t="e">
        <f t="shared" si="6"/>
        <v>#N/A</v>
      </c>
      <c r="D92" s="5" t="e">
        <f t="shared" si="7"/>
        <v>#N/A</v>
      </c>
      <c r="E92" s="5" t="e">
        <f t="shared" si="8"/>
        <v>#N/A</v>
      </c>
      <c r="F92" s="44"/>
    </row>
    <row r="93" spans="1:6">
      <c r="A93" s="5">
        <v>90</v>
      </c>
      <c r="B93" s="48"/>
      <c r="C93" s="5" t="e">
        <f t="shared" si="6"/>
        <v>#N/A</v>
      </c>
      <c r="D93" s="5" t="e">
        <f t="shared" si="7"/>
        <v>#N/A</v>
      </c>
      <c r="E93" s="5" t="e">
        <f t="shared" si="8"/>
        <v>#N/A</v>
      </c>
      <c r="F93" s="44"/>
    </row>
    <row r="94" spans="1:6">
      <c r="A94" s="5">
        <v>91</v>
      </c>
      <c r="B94" s="48"/>
      <c r="C94" s="5" t="e">
        <f t="shared" si="6"/>
        <v>#N/A</v>
      </c>
      <c r="D94" s="5" t="e">
        <f t="shared" si="7"/>
        <v>#N/A</v>
      </c>
      <c r="E94" s="5" t="e">
        <f t="shared" si="8"/>
        <v>#N/A</v>
      </c>
      <c r="F94" s="44"/>
    </row>
    <row r="95" spans="1:6">
      <c r="A95" s="49">
        <v>92</v>
      </c>
      <c r="B95" s="50"/>
      <c r="C95" s="5" t="e">
        <f t="shared" si="6"/>
        <v>#N/A</v>
      </c>
      <c r="D95" s="5" t="e">
        <f t="shared" si="7"/>
        <v>#N/A</v>
      </c>
      <c r="E95" s="5" t="e">
        <f t="shared" si="8"/>
        <v>#N/A</v>
      </c>
      <c r="F95" s="47"/>
    </row>
    <row r="96" spans="1:6">
      <c r="A96" s="49">
        <v>93</v>
      </c>
      <c r="B96" s="50"/>
      <c r="C96" s="5" t="e">
        <f t="shared" si="6"/>
        <v>#N/A</v>
      </c>
      <c r="D96" s="5" t="e">
        <f t="shared" si="7"/>
        <v>#N/A</v>
      </c>
      <c r="E96" s="5" t="e">
        <f t="shared" si="8"/>
        <v>#N/A</v>
      </c>
      <c r="F96" s="47"/>
    </row>
    <row r="97" spans="1:6">
      <c r="A97" s="49">
        <v>94</v>
      </c>
      <c r="B97" s="50"/>
      <c r="C97" s="5" t="e">
        <f t="shared" si="6"/>
        <v>#N/A</v>
      </c>
      <c r="D97" s="5" t="e">
        <f t="shared" si="7"/>
        <v>#N/A</v>
      </c>
      <c r="E97" s="5" t="e">
        <f t="shared" si="8"/>
        <v>#N/A</v>
      </c>
      <c r="F97" s="47"/>
    </row>
    <row r="98" spans="1:6">
      <c r="A98" s="49">
        <v>95</v>
      </c>
      <c r="B98" s="50"/>
      <c r="C98" s="5" t="e">
        <f t="shared" si="6"/>
        <v>#N/A</v>
      </c>
      <c r="D98" s="5" t="e">
        <f t="shared" si="7"/>
        <v>#N/A</v>
      </c>
      <c r="E98" s="5" t="e">
        <f t="shared" si="8"/>
        <v>#N/A</v>
      </c>
      <c r="F98" s="47"/>
    </row>
    <row r="99" spans="1:6">
      <c r="A99" s="49">
        <v>96</v>
      </c>
      <c r="B99" s="50"/>
      <c r="C99" s="5" t="e">
        <f t="shared" si="6"/>
        <v>#N/A</v>
      </c>
      <c r="D99" s="5" t="e">
        <f t="shared" si="7"/>
        <v>#N/A</v>
      </c>
      <c r="E99" s="5" t="e">
        <f t="shared" si="8"/>
        <v>#N/A</v>
      </c>
      <c r="F99" s="47"/>
    </row>
    <row r="100" spans="1:6">
      <c r="A100" s="49">
        <v>97</v>
      </c>
      <c r="B100" s="50"/>
      <c r="C100" s="5" t="e">
        <f t="shared" ref="C100:C103" si="9">INDEX(TabGene,MATCH(B100,ListeDossards,0),4)</f>
        <v>#N/A</v>
      </c>
      <c r="D100" s="5" t="e">
        <f t="shared" si="7"/>
        <v>#N/A</v>
      </c>
      <c r="E100" s="5" t="e">
        <f t="shared" si="8"/>
        <v>#N/A</v>
      </c>
      <c r="F100" s="47"/>
    </row>
    <row r="101" spans="1:6">
      <c r="A101" s="49">
        <v>98</v>
      </c>
      <c r="B101" s="50"/>
      <c r="C101" s="5" t="e">
        <f t="shared" si="9"/>
        <v>#N/A</v>
      </c>
      <c r="D101" s="5" t="e">
        <f t="shared" si="7"/>
        <v>#N/A</v>
      </c>
      <c r="E101" s="5" t="e">
        <f t="shared" si="8"/>
        <v>#N/A</v>
      </c>
      <c r="F101" s="47"/>
    </row>
    <row r="102" spans="1:6">
      <c r="A102" s="49">
        <v>99</v>
      </c>
      <c r="B102" s="50"/>
      <c r="C102" s="5" t="e">
        <f t="shared" si="9"/>
        <v>#N/A</v>
      </c>
      <c r="D102" s="5" t="e">
        <f t="shared" si="7"/>
        <v>#N/A</v>
      </c>
      <c r="E102" s="5" t="e">
        <f t="shared" si="8"/>
        <v>#N/A</v>
      </c>
      <c r="F102" s="47"/>
    </row>
    <row r="103" spans="1:6">
      <c r="A103" s="49">
        <v>100</v>
      </c>
      <c r="B103" s="50"/>
      <c r="C103" s="5" t="e">
        <f t="shared" si="9"/>
        <v>#N/A</v>
      </c>
      <c r="D103" s="5" t="e">
        <f t="shared" si="7"/>
        <v>#N/A</v>
      </c>
      <c r="E103" s="5" t="e">
        <f t="shared" si="8"/>
        <v>#N/A</v>
      </c>
      <c r="F103" s="47"/>
    </row>
  </sheetData>
  <autoFilter ref="A3:F103"/>
  <mergeCells count="1">
    <mergeCell ref="A1:F1"/>
  </mergeCells>
  <pageMargins left="0.7" right="0.7" top="0.75" bottom="0.75" header="0.51180555555555496" footer="0.51180555555555496"/>
  <pageSetup paperSize="9" firstPageNumber="0" orientation="portrait" horizontalDpi="300" verticalDpi="300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>
    <tabColor rgb="FF00B0F0"/>
  </sheetPr>
  <dimension ref="A1:K103"/>
  <sheetViews>
    <sheetView workbookViewId="0">
      <selection activeCell="I4" sqref="I4"/>
    </sheetView>
  </sheetViews>
  <sheetFormatPr baseColWidth="10" defaultColWidth="9.140625" defaultRowHeight="15"/>
  <cols>
    <col min="1" max="2" width="10.42578125"/>
    <col min="3" max="3" width="19.28515625"/>
    <col min="4" max="5" width="10.42578125"/>
    <col min="6" max="6" width="10.42578125" style="52"/>
    <col min="7" max="1025" width="10.42578125"/>
  </cols>
  <sheetData>
    <row r="1" spans="1:11" ht="21">
      <c r="A1" s="162" t="s">
        <v>656</v>
      </c>
      <c r="B1" s="162"/>
      <c r="C1" s="162"/>
      <c r="D1" s="162"/>
      <c r="E1" s="162"/>
      <c r="F1" s="162"/>
      <c r="K1" s="114">
        <v>9.0162037037037034E-3</v>
      </c>
    </row>
    <row r="3" spans="1:11" ht="16.5">
      <c r="A3" s="102" t="s">
        <v>193</v>
      </c>
      <c r="B3" s="42" t="s">
        <v>194</v>
      </c>
      <c r="C3" s="122" t="s">
        <v>195</v>
      </c>
      <c r="D3" s="122" t="s">
        <v>164</v>
      </c>
      <c r="E3" s="104" t="s">
        <v>196</v>
      </c>
      <c r="F3" s="124" t="s">
        <v>197</v>
      </c>
    </row>
    <row r="4" spans="1:11">
      <c r="A4" s="5">
        <v>1</v>
      </c>
      <c r="B4" s="43"/>
      <c r="C4" s="5" t="e">
        <f t="shared" ref="C4:C35" si="0">INDEX(TabGene,MATCH(B4,ListeDossards,0),4)</f>
        <v>#N/A</v>
      </c>
      <c r="D4" s="5" t="e">
        <f t="shared" ref="D4:D35" si="1">INDEX(TabGene,MATCH(B4,ListeDossards,0),5)</f>
        <v>#N/A</v>
      </c>
      <c r="E4" s="5" t="e">
        <f t="shared" ref="E4:E35" si="2">INDEX(TabGene,MATCH(B4,ListeDossards,0),8)</f>
        <v>#N/A</v>
      </c>
      <c r="F4" s="44">
        <v>0.53472222222222221</v>
      </c>
      <c r="G4" t="str">
        <f>IF(F4&lt;K1,"RECORD COLLEGE","")</f>
        <v/>
      </c>
    </row>
    <row r="5" spans="1:11">
      <c r="A5" s="5">
        <v>2</v>
      </c>
      <c r="B5" s="43"/>
      <c r="C5" s="5" t="e">
        <f t="shared" si="0"/>
        <v>#N/A</v>
      </c>
      <c r="D5" s="5" t="e">
        <f t="shared" si="1"/>
        <v>#N/A</v>
      </c>
      <c r="E5" s="5" t="e">
        <f t="shared" si="2"/>
        <v>#N/A</v>
      </c>
      <c r="F5" s="44">
        <v>0.56388888888888888</v>
      </c>
    </row>
    <row r="6" spans="1:11">
      <c r="A6" s="5">
        <v>3</v>
      </c>
      <c r="B6" s="43"/>
      <c r="C6" s="5" t="e">
        <f t="shared" si="0"/>
        <v>#N/A</v>
      </c>
      <c r="D6" s="5" t="e">
        <f t="shared" si="1"/>
        <v>#N/A</v>
      </c>
      <c r="E6" s="5" t="e">
        <f t="shared" si="2"/>
        <v>#N/A</v>
      </c>
      <c r="F6" s="44">
        <v>0.56597222222222221</v>
      </c>
    </row>
    <row r="7" spans="1:11">
      <c r="A7" s="5">
        <v>4</v>
      </c>
      <c r="B7" s="43"/>
      <c r="C7" s="5" t="e">
        <f t="shared" si="0"/>
        <v>#N/A</v>
      </c>
      <c r="D7" s="5" t="e">
        <f t="shared" si="1"/>
        <v>#N/A</v>
      </c>
      <c r="E7" s="5" t="e">
        <f t="shared" si="2"/>
        <v>#N/A</v>
      </c>
      <c r="F7" s="44">
        <v>0.59166666666666667</v>
      </c>
    </row>
    <row r="8" spans="1:11">
      <c r="A8" s="5">
        <v>5</v>
      </c>
      <c r="B8" s="43"/>
      <c r="C8" s="5" t="e">
        <f t="shared" si="0"/>
        <v>#N/A</v>
      </c>
      <c r="D8" s="5" t="e">
        <f t="shared" si="1"/>
        <v>#N/A</v>
      </c>
      <c r="E8" s="5" t="e">
        <f t="shared" si="2"/>
        <v>#N/A</v>
      </c>
      <c r="F8" s="44">
        <v>0.62847222222222221</v>
      </c>
    </row>
    <row r="9" spans="1:11">
      <c r="A9" s="5">
        <v>6</v>
      </c>
      <c r="B9" s="43"/>
      <c r="C9" s="5" t="e">
        <f t="shared" si="0"/>
        <v>#N/A</v>
      </c>
      <c r="D9" s="5" t="e">
        <f t="shared" si="1"/>
        <v>#N/A</v>
      </c>
      <c r="E9" s="5" t="e">
        <f t="shared" si="2"/>
        <v>#N/A</v>
      </c>
      <c r="F9" s="44">
        <v>0.63750000000000007</v>
      </c>
    </row>
    <row r="10" spans="1:11">
      <c r="A10" s="5">
        <v>7</v>
      </c>
      <c r="B10" s="43"/>
      <c r="C10" s="5" t="e">
        <f t="shared" si="0"/>
        <v>#N/A</v>
      </c>
      <c r="D10" s="5" t="e">
        <f t="shared" si="1"/>
        <v>#N/A</v>
      </c>
      <c r="E10" s="5" t="e">
        <f t="shared" si="2"/>
        <v>#N/A</v>
      </c>
      <c r="F10" s="44">
        <v>0.64930555555555558</v>
      </c>
    </row>
    <row r="11" spans="1:11">
      <c r="A11" s="5">
        <v>8</v>
      </c>
      <c r="B11" s="43"/>
      <c r="C11" s="5" t="e">
        <f t="shared" si="0"/>
        <v>#N/A</v>
      </c>
      <c r="D11" s="5" t="e">
        <f t="shared" si="1"/>
        <v>#N/A</v>
      </c>
      <c r="E11" s="5" t="e">
        <f t="shared" si="2"/>
        <v>#N/A</v>
      </c>
      <c r="F11" s="44">
        <v>0.66388888888888886</v>
      </c>
    </row>
    <row r="12" spans="1:11">
      <c r="A12" s="5">
        <v>9</v>
      </c>
      <c r="B12" s="43"/>
      <c r="C12" s="5" t="e">
        <f t="shared" si="0"/>
        <v>#N/A</v>
      </c>
      <c r="D12" s="5" t="e">
        <f t="shared" si="1"/>
        <v>#N/A</v>
      </c>
      <c r="E12" s="5" t="e">
        <f t="shared" si="2"/>
        <v>#N/A</v>
      </c>
      <c r="F12" s="44">
        <v>0.6645833333333333</v>
      </c>
    </row>
    <row r="13" spans="1:11">
      <c r="A13" s="5">
        <v>10</v>
      </c>
      <c r="B13" s="43"/>
      <c r="C13" s="5" t="e">
        <f t="shared" si="0"/>
        <v>#N/A</v>
      </c>
      <c r="D13" s="5" t="e">
        <f t="shared" si="1"/>
        <v>#N/A</v>
      </c>
      <c r="E13" s="5" t="e">
        <f t="shared" si="2"/>
        <v>#N/A</v>
      </c>
      <c r="F13" s="44">
        <v>0.66736111111111107</v>
      </c>
    </row>
    <row r="14" spans="1:11">
      <c r="A14" s="5">
        <v>11</v>
      </c>
      <c r="B14" s="43"/>
      <c r="C14" s="5" t="e">
        <f t="shared" si="0"/>
        <v>#N/A</v>
      </c>
      <c r="D14" s="5" t="e">
        <f t="shared" si="1"/>
        <v>#N/A</v>
      </c>
      <c r="E14" s="5" t="e">
        <f t="shared" si="2"/>
        <v>#N/A</v>
      </c>
      <c r="F14" s="44">
        <v>0.68333333333333324</v>
      </c>
    </row>
    <row r="15" spans="1:11">
      <c r="A15" s="5">
        <v>12</v>
      </c>
      <c r="B15" s="43"/>
      <c r="C15" s="5" t="e">
        <f t="shared" si="0"/>
        <v>#N/A</v>
      </c>
      <c r="D15" s="5" t="e">
        <f t="shared" si="1"/>
        <v>#N/A</v>
      </c>
      <c r="E15" s="5" t="e">
        <f t="shared" si="2"/>
        <v>#N/A</v>
      </c>
      <c r="F15" s="44">
        <v>0.68819444444444444</v>
      </c>
    </row>
    <row r="16" spans="1:11">
      <c r="A16" s="5">
        <v>13</v>
      </c>
      <c r="B16" s="43"/>
      <c r="C16" s="5" t="e">
        <f t="shared" si="0"/>
        <v>#N/A</v>
      </c>
      <c r="D16" s="5" t="e">
        <f t="shared" si="1"/>
        <v>#N/A</v>
      </c>
      <c r="E16" s="5" t="e">
        <f t="shared" si="2"/>
        <v>#N/A</v>
      </c>
      <c r="F16" s="44">
        <v>0.69097222222222221</v>
      </c>
    </row>
    <row r="17" spans="1:6">
      <c r="A17" s="5">
        <v>14</v>
      </c>
      <c r="B17" s="43"/>
      <c r="C17" s="5" t="e">
        <f t="shared" si="0"/>
        <v>#N/A</v>
      </c>
      <c r="D17" s="5" t="e">
        <f t="shared" si="1"/>
        <v>#N/A</v>
      </c>
      <c r="E17" s="5" t="e">
        <f t="shared" si="2"/>
        <v>#N/A</v>
      </c>
      <c r="F17" s="44">
        <v>0.71250000000000002</v>
      </c>
    </row>
    <row r="18" spans="1:6">
      <c r="A18" s="5">
        <v>15</v>
      </c>
      <c r="B18" s="43"/>
      <c r="C18" s="5" t="e">
        <f t="shared" si="0"/>
        <v>#N/A</v>
      </c>
      <c r="D18" s="5" t="e">
        <f t="shared" si="1"/>
        <v>#N/A</v>
      </c>
      <c r="E18" s="5" t="e">
        <f t="shared" si="2"/>
        <v>#N/A</v>
      </c>
      <c r="F18" s="44">
        <v>0.72361111111111109</v>
      </c>
    </row>
    <row r="19" spans="1:6">
      <c r="A19" s="5">
        <v>16</v>
      </c>
      <c r="B19" s="43"/>
      <c r="C19" s="5" t="e">
        <f t="shared" si="0"/>
        <v>#N/A</v>
      </c>
      <c r="D19" s="5" t="e">
        <f t="shared" si="1"/>
        <v>#N/A</v>
      </c>
      <c r="E19" s="5" t="e">
        <f t="shared" si="2"/>
        <v>#N/A</v>
      </c>
      <c r="F19" s="44">
        <v>0.7270833333333333</v>
      </c>
    </row>
    <row r="20" spans="1:6">
      <c r="A20" s="5">
        <v>17</v>
      </c>
      <c r="B20" s="43"/>
      <c r="C20" s="5" t="e">
        <f t="shared" si="0"/>
        <v>#N/A</v>
      </c>
      <c r="D20" s="5" t="e">
        <f t="shared" si="1"/>
        <v>#N/A</v>
      </c>
      <c r="E20" s="5" t="e">
        <f t="shared" si="2"/>
        <v>#N/A</v>
      </c>
      <c r="F20" s="44">
        <v>0.73402777777777783</v>
      </c>
    </row>
    <row r="21" spans="1:6">
      <c r="A21" s="5">
        <v>18</v>
      </c>
      <c r="B21" s="43"/>
      <c r="C21" s="5" t="e">
        <f t="shared" si="0"/>
        <v>#N/A</v>
      </c>
      <c r="D21" s="5" t="e">
        <f t="shared" si="1"/>
        <v>#N/A</v>
      </c>
      <c r="E21" s="5" t="e">
        <f t="shared" si="2"/>
        <v>#N/A</v>
      </c>
      <c r="F21" s="44">
        <v>0.73958333333333337</v>
      </c>
    </row>
    <row r="22" spans="1:6">
      <c r="A22" s="5">
        <v>19</v>
      </c>
      <c r="B22" s="43"/>
      <c r="C22" s="5" t="e">
        <f t="shared" si="0"/>
        <v>#N/A</v>
      </c>
      <c r="D22" s="5" t="e">
        <f t="shared" si="1"/>
        <v>#N/A</v>
      </c>
      <c r="E22" s="5" t="e">
        <f t="shared" si="2"/>
        <v>#N/A</v>
      </c>
      <c r="F22" s="44">
        <v>0.74444444444444446</v>
      </c>
    </row>
    <row r="23" spans="1:6">
      <c r="A23" s="5">
        <v>20</v>
      </c>
      <c r="B23" s="43"/>
      <c r="C23" s="5" t="e">
        <f t="shared" si="0"/>
        <v>#N/A</v>
      </c>
      <c r="D23" s="5" t="e">
        <f t="shared" si="1"/>
        <v>#N/A</v>
      </c>
      <c r="E23" s="5" t="e">
        <f t="shared" si="2"/>
        <v>#N/A</v>
      </c>
      <c r="F23" s="44">
        <v>0.74930555555555556</v>
      </c>
    </row>
    <row r="24" spans="1:6">
      <c r="A24" s="5">
        <v>21</v>
      </c>
      <c r="B24" s="43"/>
      <c r="C24" s="5" t="e">
        <f t="shared" si="0"/>
        <v>#N/A</v>
      </c>
      <c r="D24" s="5" t="e">
        <f t="shared" si="1"/>
        <v>#N/A</v>
      </c>
      <c r="E24" s="5" t="e">
        <f t="shared" si="2"/>
        <v>#N/A</v>
      </c>
      <c r="F24" s="44">
        <v>0.75069444444444444</v>
      </c>
    </row>
    <row r="25" spans="1:6">
      <c r="A25" s="5">
        <v>22</v>
      </c>
      <c r="B25" s="43"/>
      <c r="C25" s="5" t="e">
        <f t="shared" si="0"/>
        <v>#N/A</v>
      </c>
      <c r="D25" s="5" t="e">
        <f t="shared" si="1"/>
        <v>#N/A</v>
      </c>
      <c r="E25" s="5" t="e">
        <f t="shared" si="2"/>
        <v>#N/A</v>
      </c>
      <c r="F25" s="44">
        <v>0.75277777777777777</v>
      </c>
    </row>
    <row r="26" spans="1:6">
      <c r="A26" s="5">
        <v>23</v>
      </c>
      <c r="B26" s="43"/>
      <c r="C26" s="5" t="e">
        <f t="shared" si="0"/>
        <v>#N/A</v>
      </c>
      <c r="D26" s="5" t="e">
        <f t="shared" si="1"/>
        <v>#N/A</v>
      </c>
      <c r="E26" s="5" t="e">
        <f t="shared" si="2"/>
        <v>#N/A</v>
      </c>
      <c r="F26" s="44">
        <v>0.7597222222222223</v>
      </c>
    </row>
    <row r="27" spans="1:6">
      <c r="A27" s="5">
        <v>24</v>
      </c>
      <c r="B27" s="43"/>
      <c r="C27" s="5" t="e">
        <f t="shared" si="0"/>
        <v>#N/A</v>
      </c>
      <c r="D27" s="5" t="e">
        <f t="shared" si="1"/>
        <v>#N/A</v>
      </c>
      <c r="E27" s="5" t="e">
        <f t="shared" si="2"/>
        <v>#N/A</v>
      </c>
      <c r="F27" s="44">
        <v>0.76458333333333339</v>
      </c>
    </row>
    <row r="28" spans="1:6">
      <c r="A28" s="5">
        <v>25</v>
      </c>
      <c r="B28" s="43"/>
      <c r="C28" s="5" t="e">
        <f t="shared" si="0"/>
        <v>#N/A</v>
      </c>
      <c r="D28" s="5" t="e">
        <f t="shared" si="1"/>
        <v>#N/A</v>
      </c>
      <c r="E28" s="5" t="e">
        <f t="shared" si="2"/>
        <v>#N/A</v>
      </c>
      <c r="F28" s="44">
        <v>0.77083333333333337</v>
      </c>
    </row>
    <row r="29" spans="1:6">
      <c r="A29" s="5">
        <v>26</v>
      </c>
      <c r="B29" s="43"/>
      <c r="C29" s="5" t="e">
        <f t="shared" si="0"/>
        <v>#N/A</v>
      </c>
      <c r="D29" s="5" t="e">
        <f t="shared" si="1"/>
        <v>#N/A</v>
      </c>
      <c r="E29" s="5" t="e">
        <f t="shared" si="2"/>
        <v>#N/A</v>
      </c>
      <c r="F29" s="44">
        <v>0.79652777777777783</v>
      </c>
    </row>
    <row r="30" spans="1:6">
      <c r="A30" s="5">
        <v>27</v>
      </c>
      <c r="B30" s="43"/>
      <c r="C30" s="5" t="e">
        <f t="shared" si="0"/>
        <v>#N/A</v>
      </c>
      <c r="D30" s="5" t="e">
        <f t="shared" si="1"/>
        <v>#N/A</v>
      </c>
      <c r="E30" s="5" t="e">
        <f t="shared" si="2"/>
        <v>#N/A</v>
      </c>
      <c r="F30" s="44">
        <v>0.79652777777777783</v>
      </c>
    </row>
    <row r="31" spans="1:6">
      <c r="A31" s="5">
        <v>28</v>
      </c>
      <c r="B31" s="43"/>
      <c r="C31" s="5" t="e">
        <f t="shared" si="0"/>
        <v>#N/A</v>
      </c>
      <c r="D31" s="5" t="e">
        <f t="shared" si="1"/>
        <v>#N/A</v>
      </c>
      <c r="E31" s="5" t="e">
        <f t="shared" si="2"/>
        <v>#N/A</v>
      </c>
      <c r="F31" s="44">
        <v>0.79791666666666661</v>
      </c>
    </row>
    <row r="32" spans="1:6">
      <c r="A32" s="5">
        <v>29</v>
      </c>
      <c r="B32" s="43"/>
      <c r="C32" s="5" t="e">
        <f t="shared" si="0"/>
        <v>#N/A</v>
      </c>
      <c r="D32" s="5" t="e">
        <f t="shared" si="1"/>
        <v>#N/A</v>
      </c>
      <c r="E32" s="5" t="e">
        <f t="shared" si="2"/>
        <v>#N/A</v>
      </c>
      <c r="F32" s="44">
        <v>0.82013888888888886</v>
      </c>
    </row>
    <row r="33" spans="1:6">
      <c r="A33" s="5">
        <v>30</v>
      </c>
      <c r="B33" s="43"/>
      <c r="C33" s="5" t="e">
        <f t="shared" si="0"/>
        <v>#N/A</v>
      </c>
      <c r="D33" s="5" t="e">
        <f t="shared" si="1"/>
        <v>#N/A</v>
      </c>
      <c r="E33" s="5" t="e">
        <f t="shared" si="2"/>
        <v>#N/A</v>
      </c>
      <c r="F33" s="44">
        <v>0.83263888888888893</v>
      </c>
    </row>
    <row r="34" spans="1:6">
      <c r="A34" s="5">
        <v>31</v>
      </c>
      <c r="B34" s="43"/>
      <c r="C34" s="5" t="e">
        <f t="shared" si="0"/>
        <v>#N/A</v>
      </c>
      <c r="D34" s="5" t="e">
        <f t="shared" si="1"/>
        <v>#N/A</v>
      </c>
      <c r="E34" s="5" t="e">
        <f t="shared" si="2"/>
        <v>#N/A</v>
      </c>
      <c r="F34" s="44">
        <v>0.83611111111111114</v>
      </c>
    </row>
    <row r="35" spans="1:6">
      <c r="A35" s="5">
        <v>32</v>
      </c>
      <c r="B35" s="43"/>
      <c r="C35" s="5" t="e">
        <f t="shared" si="0"/>
        <v>#N/A</v>
      </c>
      <c r="D35" s="5" t="e">
        <f t="shared" si="1"/>
        <v>#N/A</v>
      </c>
      <c r="E35" s="5" t="e">
        <f t="shared" si="2"/>
        <v>#N/A</v>
      </c>
      <c r="F35" s="44">
        <v>0.84722222222222221</v>
      </c>
    </row>
    <row r="36" spans="1:6">
      <c r="A36" s="5">
        <v>33</v>
      </c>
      <c r="B36" s="43"/>
      <c r="C36" s="5" t="e">
        <f t="shared" ref="C36:C67" si="3">INDEX(TabGene,MATCH(B36,ListeDossards,0),4)</f>
        <v>#N/A</v>
      </c>
      <c r="D36" s="5" t="e">
        <f t="shared" ref="D36:D67" si="4">INDEX(TabGene,MATCH(B36,ListeDossards,0),5)</f>
        <v>#N/A</v>
      </c>
      <c r="E36" s="5" t="e">
        <f t="shared" ref="E36:E67" si="5">INDEX(TabGene,MATCH(B36,ListeDossards,0),8)</f>
        <v>#N/A</v>
      </c>
      <c r="F36" s="44">
        <v>0.84861111111111109</v>
      </c>
    </row>
    <row r="37" spans="1:6">
      <c r="A37" s="5">
        <v>34</v>
      </c>
      <c r="B37" s="43"/>
      <c r="C37" s="5" t="e">
        <f t="shared" si="3"/>
        <v>#N/A</v>
      </c>
      <c r="D37" s="5" t="e">
        <f t="shared" si="4"/>
        <v>#N/A</v>
      </c>
      <c r="E37" s="5" t="e">
        <f t="shared" si="5"/>
        <v>#N/A</v>
      </c>
      <c r="F37" s="44">
        <v>0.84930555555555554</v>
      </c>
    </row>
    <row r="38" spans="1:6">
      <c r="A38" s="5">
        <v>35</v>
      </c>
      <c r="B38" s="43"/>
      <c r="C38" s="5" t="e">
        <f t="shared" si="3"/>
        <v>#N/A</v>
      </c>
      <c r="D38" s="5" t="e">
        <f t="shared" si="4"/>
        <v>#N/A</v>
      </c>
      <c r="E38" s="5" t="e">
        <f t="shared" si="5"/>
        <v>#N/A</v>
      </c>
      <c r="F38" s="44">
        <v>0.86319444444444438</v>
      </c>
    </row>
    <row r="39" spans="1:6">
      <c r="A39" s="5">
        <v>36</v>
      </c>
      <c r="B39" s="43"/>
      <c r="C39" s="5" t="e">
        <f t="shared" si="3"/>
        <v>#N/A</v>
      </c>
      <c r="D39" s="5" t="e">
        <f t="shared" si="4"/>
        <v>#N/A</v>
      </c>
      <c r="E39" s="5" t="e">
        <f t="shared" si="5"/>
        <v>#N/A</v>
      </c>
      <c r="F39" s="44">
        <v>0.86388888888888893</v>
      </c>
    </row>
    <row r="40" spans="1:6">
      <c r="A40" s="5">
        <v>37</v>
      </c>
      <c r="B40" s="43"/>
      <c r="C40" s="5" t="e">
        <f t="shared" si="3"/>
        <v>#N/A</v>
      </c>
      <c r="D40" s="5" t="e">
        <f t="shared" si="4"/>
        <v>#N/A</v>
      </c>
      <c r="E40" s="5" t="e">
        <f t="shared" si="5"/>
        <v>#N/A</v>
      </c>
      <c r="F40" s="44">
        <v>0.87152777777777779</v>
      </c>
    </row>
    <row r="41" spans="1:6">
      <c r="A41" s="5">
        <v>38</v>
      </c>
      <c r="B41" s="43"/>
      <c r="C41" s="5" t="e">
        <f t="shared" si="3"/>
        <v>#N/A</v>
      </c>
      <c r="D41" s="5" t="e">
        <f t="shared" si="4"/>
        <v>#N/A</v>
      </c>
      <c r="E41" s="5" t="e">
        <f t="shared" si="5"/>
        <v>#N/A</v>
      </c>
      <c r="F41" s="44">
        <v>0.87638888888888899</v>
      </c>
    </row>
    <row r="42" spans="1:6">
      <c r="A42" s="5">
        <v>39</v>
      </c>
      <c r="B42" s="43"/>
      <c r="C42" s="5" t="e">
        <f t="shared" si="3"/>
        <v>#N/A</v>
      </c>
      <c r="D42" s="5" t="e">
        <f t="shared" si="4"/>
        <v>#N/A</v>
      </c>
      <c r="E42" s="5" t="e">
        <f t="shared" si="5"/>
        <v>#N/A</v>
      </c>
      <c r="F42" s="44">
        <v>0.88124999999999998</v>
      </c>
    </row>
    <row r="43" spans="1:6">
      <c r="A43" s="5">
        <v>40</v>
      </c>
      <c r="B43" s="43"/>
      <c r="C43" s="5" t="e">
        <f t="shared" si="3"/>
        <v>#N/A</v>
      </c>
      <c r="D43" s="5" t="e">
        <f t="shared" si="4"/>
        <v>#N/A</v>
      </c>
      <c r="E43" s="5" t="e">
        <f t="shared" si="5"/>
        <v>#N/A</v>
      </c>
      <c r="F43" s="44">
        <v>0.88541666666666663</v>
      </c>
    </row>
    <row r="44" spans="1:6">
      <c r="A44" s="5">
        <v>41</v>
      </c>
      <c r="B44" s="43"/>
      <c r="C44" s="5" t="e">
        <f t="shared" si="3"/>
        <v>#N/A</v>
      </c>
      <c r="D44" s="5" t="e">
        <f t="shared" si="4"/>
        <v>#N/A</v>
      </c>
      <c r="E44" s="5" t="e">
        <f t="shared" si="5"/>
        <v>#N/A</v>
      </c>
      <c r="F44" s="44">
        <v>0.8881944444444444</v>
      </c>
    </row>
    <row r="45" spans="1:6">
      <c r="A45" s="5">
        <v>42</v>
      </c>
      <c r="B45" s="43"/>
      <c r="C45" s="5" t="e">
        <f t="shared" si="3"/>
        <v>#N/A</v>
      </c>
      <c r="D45" s="5" t="e">
        <f t="shared" si="4"/>
        <v>#N/A</v>
      </c>
      <c r="E45" s="5" t="e">
        <f t="shared" si="5"/>
        <v>#N/A</v>
      </c>
      <c r="F45" s="44">
        <v>0.91736111111111107</v>
      </c>
    </row>
    <row r="46" spans="1:6">
      <c r="A46" s="5">
        <v>43</v>
      </c>
      <c r="B46" s="43"/>
      <c r="C46" s="5" t="e">
        <f t="shared" si="3"/>
        <v>#N/A</v>
      </c>
      <c r="D46" s="5" t="e">
        <f t="shared" si="4"/>
        <v>#N/A</v>
      </c>
      <c r="E46" s="5" t="e">
        <f t="shared" si="5"/>
        <v>#N/A</v>
      </c>
      <c r="F46" s="44">
        <v>0.96666666666666667</v>
      </c>
    </row>
    <row r="47" spans="1:6">
      <c r="A47" s="5">
        <v>44</v>
      </c>
      <c r="B47" s="43"/>
      <c r="C47" s="5" t="e">
        <f t="shared" si="3"/>
        <v>#N/A</v>
      </c>
      <c r="D47" s="5" t="e">
        <f t="shared" si="4"/>
        <v>#N/A</v>
      </c>
      <c r="E47" s="5" t="e">
        <f t="shared" si="5"/>
        <v>#N/A</v>
      </c>
      <c r="F47" s="44">
        <v>0.96736111111111101</v>
      </c>
    </row>
    <row r="48" spans="1:6">
      <c r="A48" s="5">
        <v>45</v>
      </c>
      <c r="B48" s="43"/>
      <c r="C48" s="5" t="e">
        <f t="shared" si="3"/>
        <v>#N/A</v>
      </c>
      <c r="D48" s="5" t="e">
        <f t="shared" si="4"/>
        <v>#N/A</v>
      </c>
      <c r="E48" s="5" t="e">
        <f t="shared" si="5"/>
        <v>#N/A</v>
      </c>
      <c r="F48" s="44">
        <v>0.96875</v>
      </c>
    </row>
    <row r="49" spans="1:6">
      <c r="A49" s="5">
        <v>46</v>
      </c>
      <c r="B49" s="43"/>
      <c r="C49" s="5" t="e">
        <f t="shared" si="3"/>
        <v>#N/A</v>
      </c>
      <c r="D49" s="5" t="e">
        <f t="shared" si="4"/>
        <v>#N/A</v>
      </c>
      <c r="E49" s="5" t="e">
        <f t="shared" si="5"/>
        <v>#N/A</v>
      </c>
      <c r="F49" s="44">
        <v>0.98611111111111116</v>
      </c>
    </row>
    <row r="50" spans="1:6">
      <c r="A50" s="5">
        <v>47</v>
      </c>
      <c r="B50" s="43"/>
      <c r="C50" s="5" t="e">
        <f t="shared" si="3"/>
        <v>#N/A</v>
      </c>
      <c r="D50" s="5" t="e">
        <f t="shared" si="4"/>
        <v>#N/A</v>
      </c>
      <c r="E50" s="5" t="e">
        <f t="shared" si="5"/>
        <v>#N/A</v>
      </c>
      <c r="F50" s="44">
        <v>0.99305555555555547</v>
      </c>
    </row>
    <row r="51" spans="1:6">
      <c r="A51" s="5">
        <v>48</v>
      </c>
      <c r="B51" s="43"/>
      <c r="C51" s="5" t="e">
        <f t="shared" si="3"/>
        <v>#N/A</v>
      </c>
      <c r="D51" s="5" t="e">
        <f t="shared" si="4"/>
        <v>#N/A</v>
      </c>
      <c r="E51" s="5" t="e">
        <f t="shared" si="5"/>
        <v>#N/A</v>
      </c>
      <c r="F51" s="44">
        <v>0.99583333333333324</v>
      </c>
    </row>
    <row r="52" spans="1:6">
      <c r="A52" s="5">
        <v>49</v>
      </c>
      <c r="B52" s="43"/>
      <c r="C52" s="5" t="e">
        <f t="shared" si="3"/>
        <v>#N/A</v>
      </c>
      <c r="D52" s="5" t="e">
        <f t="shared" si="4"/>
        <v>#N/A</v>
      </c>
      <c r="E52" s="5" t="e">
        <f t="shared" si="5"/>
        <v>#N/A</v>
      </c>
      <c r="F52" s="44" t="s">
        <v>287</v>
      </c>
    </row>
    <row r="53" spans="1:6">
      <c r="A53" s="5">
        <v>50</v>
      </c>
      <c r="B53" s="43"/>
      <c r="C53" s="5" t="e">
        <f t="shared" si="3"/>
        <v>#N/A</v>
      </c>
      <c r="D53" s="5" t="e">
        <f t="shared" si="4"/>
        <v>#N/A</v>
      </c>
      <c r="E53" s="5" t="e">
        <f t="shared" si="5"/>
        <v>#N/A</v>
      </c>
      <c r="F53" s="44" t="s">
        <v>288</v>
      </c>
    </row>
    <row r="54" spans="1:6">
      <c r="A54" s="5">
        <v>51</v>
      </c>
      <c r="B54" s="43"/>
      <c r="C54" s="5" t="e">
        <f t="shared" si="3"/>
        <v>#N/A</v>
      </c>
      <c r="D54" s="5" t="e">
        <f t="shared" si="4"/>
        <v>#N/A</v>
      </c>
      <c r="E54" s="5" t="e">
        <f t="shared" si="5"/>
        <v>#N/A</v>
      </c>
      <c r="F54" s="44" t="s">
        <v>288</v>
      </c>
    </row>
    <row r="55" spans="1:6">
      <c r="A55" s="5">
        <v>52</v>
      </c>
      <c r="B55" s="43"/>
      <c r="C55" s="5" t="e">
        <f t="shared" si="3"/>
        <v>#N/A</v>
      </c>
      <c r="D55" s="5" t="e">
        <f t="shared" si="4"/>
        <v>#N/A</v>
      </c>
      <c r="E55" s="5" t="e">
        <f t="shared" si="5"/>
        <v>#N/A</v>
      </c>
      <c r="F55" s="44" t="s">
        <v>289</v>
      </c>
    </row>
    <row r="56" spans="1:6">
      <c r="A56" s="5">
        <v>53</v>
      </c>
      <c r="B56" s="43"/>
      <c r="C56" s="5" t="e">
        <f t="shared" si="3"/>
        <v>#N/A</v>
      </c>
      <c r="D56" s="5" t="e">
        <f t="shared" si="4"/>
        <v>#N/A</v>
      </c>
      <c r="E56" s="5" t="e">
        <f t="shared" si="5"/>
        <v>#N/A</v>
      </c>
      <c r="F56" s="44" t="s">
        <v>290</v>
      </c>
    </row>
    <row r="57" spans="1:6">
      <c r="A57" s="5">
        <v>54</v>
      </c>
      <c r="B57" s="43"/>
      <c r="C57" s="5" t="e">
        <f t="shared" si="3"/>
        <v>#N/A</v>
      </c>
      <c r="D57" s="5" t="e">
        <f t="shared" si="4"/>
        <v>#N/A</v>
      </c>
      <c r="E57" s="5" t="e">
        <f t="shared" si="5"/>
        <v>#N/A</v>
      </c>
      <c r="F57" s="44" t="s">
        <v>291</v>
      </c>
    </row>
    <row r="58" spans="1:6">
      <c r="A58" s="5">
        <v>55</v>
      </c>
      <c r="B58" s="43"/>
      <c r="C58" s="5" t="e">
        <f t="shared" si="3"/>
        <v>#N/A</v>
      </c>
      <c r="D58" s="5" t="e">
        <f t="shared" si="4"/>
        <v>#N/A</v>
      </c>
      <c r="E58" s="5" t="e">
        <f t="shared" si="5"/>
        <v>#N/A</v>
      </c>
      <c r="F58" s="44" t="s">
        <v>291</v>
      </c>
    </row>
    <row r="59" spans="1:6">
      <c r="A59" s="5">
        <v>56</v>
      </c>
      <c r="B59" s="43"/>
      <c r="C59" s="5" t="e">
        <f t="shared" si="3"/>
        <v>#N/A</v>
      </c>
      <c r="D59" s="5" t="e">
        <f t="shared" si="4"/>
        <v>#N/A</v>
      </c>
      <c r="E59" s="5" t="e">
        <f t="shared" si="5"/>
        <v>#N/A</v>
      </c>
      <c r="F59" s="44" t="s">
        <v>292</v>
      </c>
    </row>
    <row r="60" spans="1:6">
      <c r="A60" s="5">
        <v>57</v>
      </c>
      <c r="B60" s="43"/>
      <c r="C60" s="5" t="e">
        <f t="shared" si="3"/>
        <v>#N/A</v>
      </c>
      <c r="D60" s="5" t="e">
        <f t="shared" si="4"/>
        <v>#N/A</v>
      </c>
      <c r="E60" s="5" t="e">
        <f t="shared" si="5"/>
        <v>#N/A</v>
      </c>
      <c r="F60" s="44" t="s">
        <v>293</v>
      </c>
    </row>
    <row r="61" spans="1:6">
      <c r="A61" s="5">
        <v>58</v>
      </c>
      <c r="B61" s="43"/>
      <c r="C61" s="5" t="e">
        <f t="shared" si="3"/>
        <v>#N/A</v>
      </c>
      <c r="D61" s="5" t="e">
        <f t="shared" si="4"/>
        <v>#N/A</v>
      </c>
      <c r="E61" s="5" t="e">
        <f t="shared" si="5"/>
        <v>#N/A</v>
      </c>
      <c r="F61" s="44" t="s">
        <v>294</v>
      </c>
    </row>
    <row r="62" spans="1:6">
      <c r="A62" s="5">
        <v>59</v>
      </c>
      <c r="B62" s="43"/>
      <c r="C62" s="5" t="e">
        <f t="shared" si="3"/>
        <v>#N/A</v>
      </c>
      <c r="D62" s="5" t="e">
        <f t="shared" si="4"/>
        <v>#N/A</v>
      </c>
      <c r="E62" s="5" t="e">
        <f t="shared" si="5"/>
        <v>#N/A</v>
      </c>
      <c r="F62" s="44" t="s">
        <v>295</v>
      </c>
    </row>
    <row r="63" spans="1:6">
      <c r="A63" s="5">
        <v>60</v>
      </c>
      <c r="B63" s="43"/>
      <c r="C63" s="5" t="e">
        <f t="shared" si="3"/>
        <v>#N/A</v>
      </c>
      <c r="D63" s="5" t="e">
        <f t="shared" si="4"/>
        <v>#N/A</v>
      </c>
      <c r="E63" s="5" t="e">
        <f t="shared" si="5"/>
        <v>#N/A</v>
      </c>
      <c r="F63" s="44" t="s">
        <v>296</v>
      </c>
    </row>
    <row r="64" spans="1:6">
      <c r="A64" s="5">
        <v>61</v>
      </c>
      <c r="B64" s="43"/>
      <c r="C64" s="5" t="e">
        <f t="shared" si="3"/>
        <v>#N/A</v>
      </c>
      <c r="D64" s="5" t="e">
        <f t="shared" si="4"/>
        <v>#N/A</v>
      </c>
      <c r="E64" s="5" t="e">
        <f t="shared" si="5"/>
        <v>#N/A</v>
      </c>
      <c r="F64" s="44" t="s">
        <v>297</v>
      </c>
    </row>
    <row r="65" spans="1:6">
      <c r="A65" s="5">
        <v>62</v>
      </c>
      <c r="B65" s="43"/>
      <c r="C65" s="5" t="e">
        <f t="shared" si="3"/>
        <v>#N/A</v>
      </c>
      <c r="D65" s="5" t="e">
        <f t="shared" si="4"/>
        <v>#N/A</v>
      </c>
      <c r="E65" s="5" t="e">
        <f t="shared" si="5"/>
        <v>#N/A</v>
      </c>
      <c r="F65" s="44" t="s">
        <v>298</v>
      </c>
    </row>
    <row r="66" spans="1:6">
      <c r="A66" s="5">
        <v>63</v>
      </c>
      <c r="B66" s="43"/>
      <c r="C66" s="5" t="e">
        <f t="shared" si="3"/>
        <v>#N/A</v>
      </c>
      <c r="D66" s="5" t="e">
        <f t="shared" si="4"/>
        <v>#N/A</v>
      </c>
      <c r="E66" s="5" t="e">
        <f t="shared" si="5"/>
        <v>#N/A</v>
      </c>
      <c r="F66" s="44" t="s">
        <v>299</v>
      </c>
    </row>
    <row r="67" spans="1:6">
      <c r="A67" s="5">
        <v>64</v>
      </c>
      <c r="B67" s="43"/>
      <c r="C67" s="5" t="e">
        <f t="shared" si="3"/>
        <v>#N/A</v>
      </c>
      <c r="D67" s="5" t="e">
        <f t="shared" si="4"/>
        <v>#N/A</v>
      </c>
      <c r="E67" s="5" t="e">
        <f t="shared" si="5"/>
        <v>#N/A</v>
      </c>
      <c r="F67" s="44" t="s">
        <v>300</v>
      </c>
    </row>
    <row r="68" spans="1:6">
      <c r="A68" s="5">
        <v>65</v>
      </c>
      <c r="B68" s="43"/>
      <c r="C68" s="5" t="e">
        <f t="shared" ref="C68:C99" si="6">INDEX(TabGene,MATCH(B68,ListeDossards,0),4)</f>
        <v>#N/A</v>
      </c>
      <c r="D68" s="5" t="e">
        <f t="shared" ref="D68:D103" si="7">INDEX(TabGene,MATCH(B68,ListeDossards,0),5)</f>
        <v>#N/A</v>
      </c>
      <c r="E68" s="5" t="e">
        <f t="shared" ref="E68:E103" si="8">INDEX(TabGene,MATCH(B68,ListeDossards,0),8)</f>
        <v>#N/A</v>
      </c>
      <c r="F68" s="44" t="s">
        <v>301</v>
      </c>
    </row>
    <row r="69" spans="1:6">
      <c r="A69" s="5">
        <v>66</v>
      </c>
      <c r="B69" s="43"/>
      <c r="C69" s="5" t="e">
        <f t="shared" si="6"/>
        <v>#N/A</v>
      </c>
      <c r="D69" s="5" t="e">
        <f t="shared" si="7"/>
        <v>#N/A</v>
      </c>
      <c r="E69" s="5" t="e">
        <f t="shared" si="8"/>
        <v>#N/A</v>
      </c>
      <c r="F69" s="44"/>
    </row>
    <row r="70" spans="1:6">
      <c r="A70" s="5">
        <v>67</v>
      </c>
      <c r="B70" s="43"/>
      <c r="C70" s="5" t="e">
        <f t="shared" si="6"/>
        <v>#N/A</v>
      </c>
      <c r="D70" s="5" t="e">
        <f t="shared" si="7"/>
        <v>#N/A</v>
      </c>
      <c r="E70" s="5" t="e">
        <f t="shared" si="8"/>
        <v>#N/A</v>
      </c>
      <c r="F70" s="44"/>
    </row>
    <row r="71" spans="1:6">
      <c r="A71" s="5">
        <v>68</v>
      </c>
      <c r="B71" s="43"/>
      <c r="C71" s="5" t="e">
        <f t="shared" si="6"/>
        <v>#N/A</v>
      </c>
      <c r="D71" s="5" t="e">
        <f t="shared" si="7"/>
        <v>#N/A</v>
      </c>
      <c r="E71" s="5" t="e">
        <f t="shared" si="8"/>
        <v>#N/A</v>
      </c>
      <c r="F71" s="44"/>
    </row>
    <row r="72" spans="1:6">
      <c r="A72" s="5">
        <v>69</v>
      </c>
      <c r="B72" s="43"/>
      <c r="C72" s="5" t="e">
        <f t="shared" si="6"/>
        <v>#N/A</v>
      </c>
      <c r="D72" s="5" t="e">
        <f t="shared" si="7"/>
        <v>#N/A</v>
      </c>
      <c r="E72" s="5" t="e">
        <f t="shared" si="8"/>
        <v>#N/A</v>
      </c>
      <c r="F72" s="44"/>
    </row>
    <row r="73" spans="1:6">
      <c r="A73" s="5">
        <v>70</v>
      </c>
      <c r="B73" s="43"/>
      <c r="C73" s="5" t="e">
        <f t="shared" si="6"/>
        <v>#N/A</v>
      </c>
      <c r="D73" s="5" t="e">
        <f t="shared" si="7"/>
        <v>#N/A</v>
      </c>
      <c r="E73" s="5" t="e">
        <f t="shared" si="8"/>
        <v>#N/A</v>
      </c>
      <c r="F73" s="44"/>
    </row>
    <row r="74" spans="1:6">
      <c r="A74" s="49">
        <v>71</v>
      </c>
      <c r="B74" s="53"/>
      <c r="C74" s="5" t="e">
        <f t="shared" si="6"/>
        <v>#N/A</v>
      </c>
      <c r="D74" s="5" t="e">
        <f t="shared" si="7"/>
        <v>#N/A</v>
      </c>
      <c r="E74" s="5" t="e">
        <f t="shared" si="8"/>
        <v>#N/A</v>
      </c>
      <c r="F74" s="54"/>
    </row>
    <row r="75" spans="1:6">
      <c r="A75" s="49">
        <v>72</v>
      </c>
      <c r="B75" s="53"/>
      <c r="C75" s="5" t="e">
        <f t="shared" si="6"/>
        <v>#N/A</v>
      </c>
      <c r="D75" s="5" t="e">
        <f t="shared" si="7"/>
        <v>#N/A</v>
      </c>
      <c r="E75" s="5" t="e">
        <f t="shared" si="8"/>
        <v>#N/A</v>
      </c>
      <c r="F75" s="54"/>
    </row>
    <row r="76" spans="1:6">
      <c r="A76" s="49">
        <v>73</v>
      </c>
      <c r="B76" s="53"/>
      <c r="C76" s="5" t="e">
        <f t="shared" si="6"/>
        <v>#N/A</v>
      </c>
      <c r="D76" s="5" t="e">
        <f t="shared" si="7"/>
        <v>#N/A</v>
      </c>
      <c r="E76" s="5" t="e">
        <f t="shared" si="8"/>
        <v>#N/A</v>
      </c>
      <c r="F76" s="54"/>
    </row>
    <row r="77" spans="1:6">
      <c r="A77" s="49">
        <v>74</v>
      </c>
      <c r="B77" s="53"/>
      <c r="C77" s="5" t="e">
        <f t="shared" si="6"/>
        <v>#N/A</v>
      </c>
      <c r="D77" s="5" t="e">
        <f t="shared" si="7"/>
        <v>#N/A</v>
      </c>
      <c r="E77" s="5" t="e">
        <f t="shared" si="8"/>
        <v>#N/A</v>
      </c>
      <c r="F77" s="54"/>
    </row>
    <row r="78" spans="1:6">
      <c r="A78" s="49">
        <v>75</v>
      </c>
      <c r="B78" s="53"/>
      <c r="C78" s="5" t="e">
        <f t="shared" si="6"/>
        <v>#N/A</v>
      </c>
      <c r="D78" s="5" t="e">
        <f t="shared" si="7"/>
        <v>#N/A</v>
      </c>
      <c r="E78" s="5" t="e">
        <f t="shared" si="8"/>
        <v>#N/A</v>
      </c>
      <c r="F78" s="54"/>
    </row>
    <row r="79" spans="1:6">
      <c r="A79" s="49">
        <v>76</v>
      </c>
      <c r="B79" s="53"/>
      <c r="C79" s="5" t="e">
        <f t="shared" si="6"/>
        <v>#N/A</v>
      </c>
      <c r="D79" s="5" t="e">
        <f t="shared" si="7"/>
        <v>#N/A</v>
      </c>
      <c r="E79" s="5" t="e">
        <f t="shared" si="8"/>
        <v>#N/A</v>
      </c>
      <c r="F79" s="54"/>
    </row>
    <row r="80" spans="1:6">
      <c r="A80" s="49">
        <v>77</v>
      </c>
      <c r="B80" s="53"/>
      <c r="C80" s="5" t="e">
        <f t="shared" si="6"/>
        <v>#N/A</v>
      </c>
      <c r="D80" s="5" t="e">
        <f t="shared" si="7"/>
        <v>#N/A</v>
      </c>
      <c r="E80" s="5" t="e">
        <f t="shared" si="8"/>
        <v>#N/A</v>
      </c>
      <c r="F80" s="54"/>
    </row>
    <row r="81" spans="1:6">
      <c r="A81" s="49">
        <v>78</v>
      </c>
      <c r="B81" s="53"/>
      <c r="C81" s="5" t="e">
        <f t="shared" si="6"/>
        <v>#N/A</v>
      </c>
      <c r="D81" s="5" t="e">
        <f t="shared" si="7"/>
        <v>#N/A</v>
      </c>
      <c r="E81" s="5" t="e">
        <f t="shared" si="8"/>
        <v>#N/A</v>
      </c>
      <c r="F81" s="54"/>
    </row>
    <row r="82" spans="1:6">
      <c r="A82" s="49">
        <v>79</v>
      </c>
      <c r="B82" s="53"/>
      <c r="C82" s="5" t="e">
        <f t="shared" si="6"/>
        <v>#N/A</v>
      </c>
      <c r="D82" s="5" t="e">
        <f t="shared" si="7"/>
        <v>#N/A</v>
      </c>
      <c r="E82" s="5" t="e">
        <f t="shared" si="8"/>
        <v>#N/A</v>
      </c>
      <c r="F82" s="54"/>
    </row>
    <row r="83" spans="1:6">
      <c r="A83" s="49">
        <v>80</v>
      </c>
      <c r="B83" s="53"/>
      <c r="C83" s="5" t="e">
        <f t="shared" si="6"/>
        <v>#N/A</v>
      </c>
      <c r="D83" s="5" t="e">
        <f t="shared" si="7"/>
        <v>#N/A</v>
      </c>
      <c r="E83" s="5" t="e">
        <f t="shared" si="8"/>
        <v>#N/A</v>
      </c>
      <c r="F83" s="54"/>
    </row>
    <row r="84" spans="1:6">
      <c r="A84" s="49">
        <v>81</v>
      </c>
      <c r="B84" s="53"/>
      <c r="C84" s="5" t="e">
        <f t="shared" si="6"/>
        <v>#N/A</v>
      </c>
      <c r="D84" s="5" t="e">
        <f t="shared" si="7"/>
        <v>#N/A</v>
      </c>
      <c r="E84" s="5" t="e">
        <f t="shared" si="8"/>
        <v>#N/A</v>
      </c>
      <c r="F84" s="54"/>
    </row>
    <row r="85" spans="1:6">
      <c r="A85" s="49">
        <v>82</v>
      </c>
      <c r="B85" s="53"/>
      <c r="C85" s="5" t="e">
        <f t="shared" si="6"/>
        <v>#N/A</v>
      </c>
      <c r="D85" s="5" t="e">
        <f t="shared" si="7"/>
        <v>#N/A</v>
      </c>
      <c r="E85" s="5" t="e">
        <f t="shared" si="8"/>
        <v>#N/A</v>
      </c>
      <c r="F85" s="54"/>
    </row>
    <row r="86" spans="1:6">
      <c r="A86" s="49">
        <v>83</v>
      </c>
      <c r="B86" s="53"/>
      <c r="C86" s="5" t="e">
        <f t="shared" si="6"/>
        <v>#N/A</v>
      </c>
      <c r="D86" s="5" t="e">
        <f t="shared" si="7"/>
        <v>#N/A</v>
      </c>
      <c r="E86" s="5" t="e">
        <f t="shared" si="8"/>
        <v>#N/A</v>
      </c>
      <c r="F86" s="54"/>
    </row>
    <row r="87" spans="1:6">
      <c r="A87" s="49">
        <v>84</v>
      </c>
      <c r="B87" s="53"/>
      <c r="C87" s="5" t="e">
        <f t="shared" si="6"/>
        <v>#N/A</v>
      </c>
      <c r="D87" s="5" t="e">
        <f t="shared" si="7"/>
        <v>#N/A</v>
      </c>
      <c r="E87" s="5" t="e">
        <f t="shared" si="8"/>
        <v>#N/A</v>
      </c>
      <c r="F87" s="54"/>
    </row>
    <row r="88" spans="1:6">
      <c r="A88" s="49">
        <v>85</v>
      </c>
      <c r="B88" s="53"/>
      <c r="C88" s="5" t="e">
        <f t="shared" si="6"/>
        <v>#N/A</v>
      </c>
      <c r="D88" s="5" t="e">
        <f t="shared" si="7"/>
        <v>#N/A</v>
      </c>
      <c r="E88" s="5" t="e">
        <f t="shared" si="8"/>
        <v>#N/A</v>
      </c>
      <c r="F88" s="54"/>
    </row>
    <row r="89" spans="1:6">
      <c r="A89" s="49">
        <v>86</v>
      </c>
      <c r="B89" s="53"/>
      <c r="C89" s="5" t="e">
        <f t="shared" si="6"/>
        <v>#N/A</v>
      </c>
      <c r="D89" s="5" t="e">
        <f t="shared" si="7"/>
        <v>#N/A</v>
      </c>
      <c r="E89" s="5" t="e">
        <f t="shared" si="8"/>
        <v>#N/A</v>
      </c>
      <c r="F89" s="54"/>
    </row>
    <row r="90" spans="1:6">
      <c r="A90" s="49">
        <v>87</v>
      </c>
      <c r="B90" s="53"/>
      <c r="C90" s="5" t="e">
        <f t="shared" si="6"/>
        <v>#N/A</v>
      </c>
      <c r="D90" s="5" t="e">
        <f t="shared" si="7"/>
        <v>#N/A</v>
      </c>
      <c r="E90" s="5" t="e">
        <f t="shared" si="8"/>
        <v>#N/A</v>
      </c>
      <c r="F90" s="54"/>
    </row>
    <row r="91" spans="1:6">
      <c r="A91" s="49">
        <v>88</v>
      </c>
      <c r="B91" s="53"/>
      <c r="C91" s="5" t="e">
        <f t="shared" si="6"/>
        <v>#N/A</v>
      </c>
      <c r="D91" s="5" t="e">
        <f t="shared" si="7"/>
        <v>#N/A</v>
      </c>
      <c r="E91" s="5" t="e">
        <f t="shared" si="8"/>
        <v>#N/A</v>
      </c>
      <c r="F91" s="54"/>
    </row>
    <row r="92" spans="1:6">
      <c r="A92" s="49">
        <v>89</v>
      </c>
      <c r="B92" s="53"/>
      <c r="C92" s="5" t="e">
        <f t="shared" si="6"/>
        <v>#N/A</v>
      </c>
      <c r="D92" s="5" t="e">
        <f t="shared" si="7"/>
        <v>#N/A</v>
      </c>
      <c r="E92" s="5" t="e">
        <f t="shared" si="8"/>
        <v>#N/A</v>
      </c>
      <c r="F92" s="54"/>
    </row>
    <row r="93" spans="1:6">
      <c r="A93" s="49">
        <v>90</v>
      </c>
      <c r="B93" s="53"/>
      <c r="C93" s="5" t="e">
        <f t="shared" si="6"/>
        <v>#N/A</v>
      </c>
      <c r="D93" s="5" t="e">
        <f t="shared" si="7"/>
        <v>#N/A</v>
      </c>
      <c r="E93" s="5" t="e">
        <f t="shared" si="8"/>
        <v>#N/A</v>
      </c>
      <c r="F93" s="54"/>
    </row>
    <row r="94" spans="1:6">
      <c r="A94" s="49">
        <v>91</v>
      </c>
      <c r="B94" s="53"/>
      <c r="C94" s="5" t="e">
        <f t="shared" si="6"/>
        <v>#N/A</v>
      </c>
      <c r="D94" s="5" t="e">
        <f t="shared" si="7"/>
        <v>#N/A</v>
      </c>
      <c r="E94" s="5" t="e">
        <f t="shared" si="8"/>
        <v>#N/A</v>
      </c>
      <c r="F94" s="54"/>
    </row>
    <row r="95" spans="1:6">
      <c r="A95" s="49">
        <v>92</v>
      </c>
      <c r="B95" s="53"/>
      <c r="C95" s="5" t="e">
        <f t="shared" si="6"/>
        <v>#N/A</v>
      </c>
      <c r="D95" s="5" t="e">
        <f t="shared" si="7"/>
        <v>#N/A</v>
      </c>
      <c r="E95" s="5" t="e">
        <f t="shared" si="8"/>
        <v>#N/A</v>
      </c>
      <c r="F95" s="54"/>
    </row>
    <row r="96" spans="1:6">
      <c r="A96" s="49">
        <v>93</v>
      </c>
      <c r="B96" s="53"/>
      <c r="C96" s="5" t="e">
        <f t="shared" si="6"/>
        <v>#N/A</v>
      </c>
      <c r="D96" s="5" t="e">
        <f t="shared" si="7"/>
        <v>#N/A</v>
      </c>
      <c r="E96" s="5" t="e">
        <f t="shared" si="8"/>
        <v>#N/A</v>
      </c>
      <c r="F96" s="54"/>
    </row>
    <row r="97" spans="1:6">
      <c r="A97" s="49">
        <v>94</v>
      </c>
      <c r="B97" s="53"/>
      <c r="C97" s="5" t="e">
        <f t="shared" si="6"/>
        <v>#N/A</v>
      </c>
      <c r="D97" s="5" t="e">
        <f t="shared" si="7"/>
        <v>#N/A</v>
      </c>
      <c r="E97" s="5" t="e">
        <f t="shared" si="8"/>
        <v>#N/A</v>
      </c>
      <c r="F97" s="54"/>
    </row>
    <row r="98" spans="1:6">
      <c r="A98" s="49">
        <v>95</v>
      </c>
      <c r="B98" s="53"/>
      <c r="C98" s="5" t="e">
        <f t="shared" si="6"/>
        <v>#N/A</v>
      </c>
      <c r="D98" s="5" t="e">
        <f t="shared" si="7"/>
        <v>#N/A</v>
      </c>
      <c r="E98" s="5" t="e">
        <f t="shared" si="8"/>
        <v>#N/A</v>
      </c>
      <c r="F98" s="54"/>
    </row>
    <row r="99" spans="1:6">
      <c r="A99" s="49">
        <v>96</v>
      </c>
      <c r="B99" s="53"/>
      <c r="C99" s="5" t="e">
        <f t="shared" si="6"/>
        <v>#N/A</v>
      </c>
      <c r="D99" s="5" t="e">
        <f t="shared" si="7"/>
        <v>#N/A</v>
      </c>
      <c r="E99" s="5" t="e">
        <f t="shared" si="8"/>
        <v>#N/A</v>
      </c>
      <c r="F99" s="54"/>
    </row>
    <row r="100" spans="1:6">
      <c r="A100" s="49">
        <v>97</v>
      </c>
      <c r="B100" s="53"/>
      <c r="C100" s="5" t="e">
        <f t="shared" ref="C100:C103" si="9">INDEX(TabGene,MATCH(B100,ListeDossards,0),4)</f>
        <v>#N/A</v>
      </c>
      <c r="D100" s="5" t="e">
        <f t="shared" si="7"/>
        <v>#N/A</v>
      </c>
      <c r="E100" s="5" t="e">
        <f t="shared" si="8"/>
        <v>#N/A</v>
      </c>
      <c r="F100" s="54"/>
    </row>
    <row r="101" spans="1:6">
      <c r="A101" s="49">
        <v>98</v>
      </c>
      <c r="B101" s="53"/>
      <c r="C101" s="5" t="e">
        <f t="shared" si="9"/>
        <v>#N/A</v>
      </c>
      <c r="D101" s="5" t="e">
        <f t="shared" si="7"/>
        <v>#N/A</v>
      </c>
      <c r="E101" s="5" t="e">
        <f t="shared" si="8"/>
        <v>#N/A</v>
      </c>
      <c r="F101" s="54"/>
    </row>
    <row r="102" spans="1:6">
      <c r="A102" s="49">
        <v>99</v>
      </c>
      <c r="B102" s="53"/>
      <c r="C102" s="5" t="e">
        <f t="shared" si="9"/>
        <v>#N/A</v>
      </c>
      <c r="D102" s="5" t="e">
        <f t="shared" si="7"/>
        <v>#N/A</v>
      </c>
      <c r="E102" s="5" t="e">
        <f t="shared" si="8"/>
        <v>#N/A</v>
      </c>
      <c r="F102" s="54"/>
    </row>
    <row r="103" spans="1:6">
      <c r="A103" s="49">
        <v>100</v>
      </c>
      <c r="B103" s="53"/>
      <c r="C103" s="5" t="e">
        <f t="shared" si="9"/>
        <v>#N/A</v>
      </c>
      <c r="D103" s="5" t="e">
        <f t="shared" si="7"/>
        <v>#N/A</v>
      </c>
      <c r="E103" s="5" t="e">
        <f t="shared" si="8"/>
        <v>#N/A</v>
      </c>
      <c r="F103" s="54"/>
    </row>
  </sheetData>
  <autoFilter ref="A3:F103"/>
  <mergeCells count="1">
    <mergeCell ref="A1:F1"/>
  </mergeCells>
  <pageMargins left="0.7" right="0.7" top="0.75" bottom="0.75" header="0.51180555555555496" footer="0.51180555555555496"/>
  <pageSetup paperSize="9" firstPageNumber="0" orientation="portrait" horizontalDpi="300" verticalDpi="300" r:id="rId1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9">
    <tabColor rgb="FFFFC000"/>
  </sheetPr>
  <dimension ref="A1:P103"/>
  <sheetViews>
    <sheetView workbookViewId="0">
      <selection activeCell="I2" sqref="I2"/>
    </sheetView>
  </sheetViews>
  <sheetFormatPr baseColWidth="10" defaultColWidth="9.140625" defaultRowHeight="15"/>
  <cols>
    <col min="1" max="2" width="10.42578125"/>
    <col min="3" max="3" width="19" customWidth="1"/>
    <col min="4" max="5" width="10.42578125"/>
    <col min="6" max="6" width="10.42578125" style="81"/>
    <col min="7" max="15" width="10.42578125"/>
    <col min="16" max="16" width="0" hidden="1" customWidth="1"/>
    <col min="17" max="1025" width="10.42578125"/>
  </cols>
  <sheetData>
    <row r="1" spans="1:16" ht="21">
      <c r="A1" s="163" t="s">
        <v>654</v>
      </c>
      <c r="B1" s="163"/>
      <c r="C1" s="163"/>
      <c r="D1" s="163"/>
      <c r="E1" s="163"/>
      <c r="F1" s="163"/>
    </row>
    <row r="2" spans="1:16" ht="16.5">
      <c r="A2" s="102" t="s">
        <v>193</v>
      </c>
      <c r="B2" s="42" t="s">
        <v>194</v>
      </c>
      <c r="C2" s="122" t="s">
        <v>195</v>
      </c>
      <c r="D2" s="122" t="s">
        <v>164</v>
      </c>
      <c r="E2" s="104" t="s">
        <v>196</v>
      </c>
      <c r="F2" s="127" t="s">
        <v>197</v>
      </c>
    </row>
    <row r="3" spans="1:16">
      <c r="A3" s="129">
        <v>1</v>
      </c>
      <c r="B3" s="43"/>
      <c r="C3" s="5" t="e">
        <f t="shared" ref="C3:C35" si="0">INDEX(TabGene,MATCH(B3,ListeDossards,0),4)</f>
        <v>#N/A</v>
      </c>
      <c r="D3" s="5" t="e">
        <f t="shared" ref="D3:D35" si="1">INDEX(TabGene,MATCH(B3,ListeDossards,0),5)</f>
        <v>#N/A</v>
      </c>
      <c r="E3" s="5" t="e">
        <f t="shared" ref="E3:E35" si="2">INDEX(TabGene,MATCH(B3,ListeDossards,0),8)</f>
        <v>#N/A</v>
      </c>
      <c r="F3" s="84"/>
      <c r="G3" s="52"/>
    </row>
    <row r="4" spans="1:16">
      <c r="A4" s="129">
        <v>2</v>
      </c>
      <c r="B4" s="43"/>
      <c r="C4" s="5" t="e">
        <f t="shared" si="0"/>
        <v>#N/A</v>
      </c>
      <c r="D4" s="5" t="e">
        <f t="shared" si="1"/>
        <v>#N/A</v>
      </c>
      <c r="E4" s="5" t="e">
        <f t="shared" si="2"/>
        <v>#N/A</v>
      </c>
      <c r="F4" s="84"/>
      <c r="G4" s="52"/>
    </row>
    <row r="5" spans="1:16">
      <c r="A5" s="129">
        <v>3</v>
      </c>
      <c r="B5" s="43"/>
      <c r="C5" s="5" t="e">
        <f t="shared" si="0"/>
        <v>#N/A</v>
      </c>
      <c r="D5" s="5" t="e">
        <f t="shared" si="1"/>
        <v>#N/A</v>
      </c>
      <c r="E5" s="5" t="e">
        <f t="shared" si="2"/>
        <v>#N/A</v>
      </c>
      <c r="F5" s="84"/>
    </row>
    <row r="6" spans="1:16">
      <c r="A6" s="129">
        <v>4</v>
      </c>
      <c r="B6" s="43"/>
      <c r="C6" s="5" t="e">
        <f t="shared" si="0"/>
        <v>#N/A</v>
      </c>
      <c r="D6" s="5" t="e">
        <f t="shared" si="1"/>
        <v>#N/A</v>
      </c>
      <c r="E6" s="5" t="e">
        <f t="shared" si="2"/>
        <v>#N/A</v>
      </c>
      <c r="F6" s="84"/>
    </row>
    <row r="7" spans="1:16">
      <c r="A7" s="129">
        <v>5</v>
      </c>
      <c r="B7" s="43"/>
      <c r="C7" s="5" t="e">
        <f t="shared" si="0"/>
        <v>#N/A</v>
      </c>
      <c r="D7" s="5" t="e">
        <f t="shared" si="1"/>
        <v>#N/A</v>
      </c>
      <c r="E7" s="5" t="e">
        <f t="shared" si="2"/>
        <v>#N/A</v>
      </c>
      <c r="F7" s="84"/>
    </row>
    <row r="8" spans="1:16">
      <c r="A8" s="129">
        <v>6</v>
      </c>
      <c r="B8" s="43"/>
      <c r="C8" s="5" t="e">
        <f t="shared" si="0"/>
        <v>#N/A</v>
      </c>
      <c r="D8" s="5" t="e">
        <f t="shared" si="1"/>
        <v>#N/A</v>
      </c>
      <c r="E8" s="5" t="e">
        <f t="shared" si="2"/>
        <v>#N/A</v>
      </c>
      <c r="F8" s="84"/>
    </row>
    <row r="9" spans="1:16">
      <c r="A9" s="129">
        <v>7</v>
      </c>
      <c r="B9" s="43"/>
      <c r="C9" s="5" t="e">
        <f t="shared" si="0"/>
        <v>#N/A</v>
      </c>
      <c r="D9" s="5" t="e">
        <f t="shared" si="1"/>
        <v>#N/A</v>
      </c>
      <c r="E9" s="5" t="e">
        <f t="shared" si="2"/>
        <v>#N/A</v>
      </c>
      <c r="F9" s="84"/>
    </row>
    <row r="10" spans="1:16">
      <c r="A10" s="129">
        <v>8</v>
      </c>
      <c r="B10" s="43"/>
      <c r="C10" s="5" t="e">
        <f t="shared" si="0"/>
        <v>#N/A</v>
      </c>
      <c r="D10" s="5" t="e">
        <f t="shared" si="1"/>
        <v>#N/A</v>
      </c>
      <c r="E10" s="5" t="e">
        <f t="shared" si="2"/>
        <v>#N/A</v>
      </c>
      <c r="F10" s="84"/>
    </row>
    <row r="11" spans="1:16">
      <c r="A11" s="129">
        <v>9</v>
      </c>
      <c r="B11" s="43"/>
      <c r="C11" s="5" t="e">
        <f t="shared" si="0"/>
        <v>#N/A</v>
      </c>
      <c r="D11" s="5" t="e">
        <f t="shared" si="1"/>
        <v>#N/A</v>
      </c>
      <c r="E11" s="5" t="e">
        <f t="shared" si="2"/>
        <v>#N/A</v>
      </c>
      <c r="F11" s="84"/>
    </row>
    <row r="12" spans="1:16">
      <c r="A12" s="129">
        <v>10</v>
      </c>
      <c r="B12" s="43"/>
      <c r="C12" s="5" t="e">
        <f t="shared" si="0"/>
        <v>#N/A</v>
      </c>
      <c r="D12" s="5" t="e">
        <f t="shared" si="1"/>
        <v>#N/A</v>
      </c>
      <c r="E12" s="5" t="e">
        <f t="shared" si="2"/>
        <v>#N/A</v>
      </c>
      <c r="F12" s="73"/>
    </row>
    <row r="13" spans="1:16" ht="21">
      <c r="A13" s="164" t="s">
        <v>655</v>
      </c>
      <c r="B13" s="164"/>
      <c r="C13" s="164"/>
      <c r="D13" s="164"/>
      <c r="E13" s="164"/>
      <c r="F13" s="164"/>
    </row>
    <row r="14" spans="1:16" ht="16.5">
      <c r="A14" s="102" t="s">
        <v>193</v>
      </c>
      <c r="B14" s="42" t="s">
        <v>194</v>
      </c>
      <c r="C14" s="122" t="s">
        <v>195</v>
      </c>
      <c r="D14" s="122" t="s">
        <v>164</v>
      </c>
      <c r="E14" s="104" t="s">
        <v>196</v>
      </c>
      <c r="F14" s="127" t="s">
        <v>197</v>
      </c>
      <c r="P14" t="s">
        <v>307</v>
      </c>
    </row>
    <row r="15" spans="1:16">
      <c r="A15" s="129">
        <v>1</v>
      </c>
      <c r="B15" s="128"/>
      <c r="C15" s="5" t="e">
        <f t="shared" si="0"/>
        <v>#N/A</v>
      </c>
      <c r="D15" s="5" t="e">
        <f t="shared" si="1"/>
        <v>#N/A</v>
      </c>
      <c r="E15" s="5" t="e">
        <f t="shared" si="2"/>
        <v>#N/A</v>
      </c>
      <c r="F15" s="84"/>
      <c r="P15" t="s">
        <v>308</v>
      </c>
    </row>
    <row r="16" spans="1:16">
      <c r="A16" s="129">
        <v>2</v>
      </c>
      <c r="B16" s="128"/>
      <c r="C16" s="5" t="e">
        <f t="shared" si="0"/>
        <v>#N/A</v>
      </c>
      <c r="D16" s="5" t="e">
        <f t="shared" si="1"/>
        <v>#N/A</v>
      </c>
      <c r="E16" s="5" t="e">
        <f t="shared" si="2"/>
        <v>#N/A</v>
      </c>
      <c r="F16" s="84"/>
    </row>
    <row r="17" spans="1:11">
      <c r="A17" s="129">
        <v>3</v>
      </c>
      <c r="B17" s="128"/>
      <c r="C17" s="5" t="e">
        <f t="shared" si="0"/>
        <v>#N/A</v>
      </c>
      <c r="D17" s="5" t="e">
        <f t="shared" si="1"/>
        <v>#N/A</v>
      </c>
      <c r="E17" s="5" t="e">
        <f t="shared" si="2"/>
        <v>#N/A</v>
      </c>
      <c r="F17" s="84"/>
    </row>
    <row r="18" spans="1:11">
      <c r="A18" s="129">
        <v>4</v>
      </c>
      <c r="B18" s="128"/>
      <c r="C18" s="5" t="e">
        <f t="shared" si="0"/>
        <v>#N/A</v>
      </c>
      <c r="D18" s="5" t="e">
        <f t="shared" si="1"/>
        <v>#N/A</v>
      </c>
      <c r="E18" s="5" t="e">
        <f t="shared" si="2"/>
        <v>#N/A</v>
      </c>
      <c r="F18" s="84"/>
    </row>
    <row r="19" spans="1:11">
      <c r="A19" s="129">
        <v>5</v>
      </c>
      <c r="B19" s="128"/>
      <c r="C19" s="5" t="e">
        <f t="shared" si="0"/>
        <v>#N/A</v>
      </c>
      <c r="D19" s="5" t="e">
        <f t="shared" si="1"/>
        <v>#N/A</v>
      </c>
      <c r="E19" s="5" t="e">
        <f t="shared" si="2"/>
        <v>#N/A</v>
      </c>
      <c r="F19" s="84"/>
    </row>
    <row r="20" spans="1:11">
      <c r="A20" s="129">
        <v>6</v>
      </c>
      <c r="B20" s="128"/>
      <c r="C20" s="5" t="e">
        <f t="shared" si="0"/>
        <v>#N/A</v>
      </c>
      <c r="D20" s="5" t="e">
        <f t="shared" si="1"/>
        <v>#N/A</v>
      </c>
      <c r="E20" s="5" t="e">
        <f t="shared" si="2"/>
        <v>#N/A</v>
      </c>
      <c r="F20" s="84"/>
    </row>
    <row r="21" spans="1:11">
      <c r="A21" s="129">
        <v>7</v>
      </c>
      <c r="B21" s="128"/>
      <c r="C21" s="5" t="e">
        <f t="shared" si="0"/>
        <v>#N/A</v>
      </c>
      <c r="D21" s="5" t="e">
        <f t="shared" si="1"/>
        <v>#N/A</v>
      </c>
      <c r="E21" s="5" t="e">
        <f t="shared" si="2"/>
        <v>#N/A</v>
      </c>
      <c r="F21" s="84"/>
    </row>
    <row r="22" spans="1:11">
      <c r="A22" s="129">
        <v>8</v>
      </c>
      <c r="B22" s="43"/>
      <c r="C22" s="5" t="e">
        <f t="shared" si="0"/>
        <v>#N/A</v>
      </c>
      <c r="D22" s="5" t="e">
        <f t="shared" si="1"/>
        <v>#N/A</v>
      </c>
      <c r="E22" s="5" t="e">
        <f t="shared" si="2"/>
        <v>#N/A</v>
      </c>
      <c r="F22" s="73"/>
    </row>
    <row r="23" spans="1:11">
      <c r="A23" s="129">
        <v>9</v>
      </c>
      <c r="B23" s="43"/>
      <c r="C23" s="5" t="e">
        <f t="shared" si="0"/>
        <v>#N/A</v>
      </c>
      <c r="D23" s="5" t="e">
        <f t="shared" si="1"/>
        <v>#N/A</v>
      </c>
      <c r="E23" s="5" t="e">
        <f t="shared" si="2"/>
        <v>#N/A</v>
      </c>
      <c r="F23" s="73"/>
    </row>
    <row r="24" spans="1:11">
      <c r="A24" s="129">
        <v>10</v>
      </c>
      <c r="B24" s="43"/>
      <c r="C24" s="5" t="e">
        <f t="shared" si="0"/>
        <v>#N/A</v>
      </c>
      <c r="D24" s="5" t="e">
        <f t="shared" si="1"/>
        <v>#N/A</v>
      </c>
      <c r="E24" s="5" t="e">
        <f t="shared" si="2"/>
        <v>#N/A</v>
      </c>
      <c r="F24" s="73"/>
    </row>
    <row r="25" spans="1:11">
      <c r="A25" s="165" t="s">
        <v>306</v>
      </c>
      <c r="B25" s="166"/>
      <c r="C25" s="166"/>
      <c r="D25" s="166"/>
      <c r="E25" s="166"/>
      <c r="F25" s="167"/>
      <c r="G25" s="153"/>
      <c r="H25" s="153"/>
      <c r="I25" s="153"/>
      <c r="J25" s="153"/>
      <c r="K25" s="153"/>
    </row>
    <row r="26" spans="1:11">
      <c r="A26" s="111" t="s">
        <v>307</v>
      </c>
      <c r="B26" s="144">
        <v>322</v>
      </c>
      <c r="C26" s="5" t="str">
        <f t="shared" si="0"/>
        <v>TRABADE</v>
      </c>
      <c r="D26" s="5" t="str">
        <f t="shared" si="1"/>
        <v>Morgane</v>
      </c>
      <c r="E26" s="5" t="str">
        <f t="shared" si="2"/>
        <v>3A</v>
      </c>
      <c r="F26" s="73" t="str">
        <f>A26</f>
        <v>DISP</v>
      </c>
      <c r="G26" s="153"/>
      <c r="H26" s="153"/>
      <c r="I26" s="153"/>
      <c r="J26" s="153"/>
      <c r="K26" s="153"/>
    </row>
    <row r="27" spans="1:11">
      <c r="A27" s="111" t="s">
        <v>307</v>
      </c>
      <c r="B27" s="144">
        <v>469</v>
      </c>
      <c r="C27" s="5" t="str">
        <f t="shared" si="0"/>
        <v>PATE</v>
      </c>
      <c r="D27" s="5" t="str">
        <f t="shared" si="1"/>
        <v>Jade</v>
      </c>
      <c r="E27" s="5" t="str">
        <f t="shared" si="2"/>
        <v>4C</v>
      </c>
      <c r="F27" s="73" t="str">
        <f t="shared" ref="F27:F35" si="3">A27</f>
        <v>DISP</v>
      </c>
      <c r="G27" s="153"/>
      <c r="H27" s="153"/>
      <c r="I27" s="153"/>
      <c r="J27" s="153"/>
      <c r="K27" s="153"/>
    </row>
    <row r="28" spans="1:11">
      <c r="A28" s="111" t="s">
        <v>307</v>
      </c>
      <c r="B28" s="144">
        <v>605</v>
      </c>
      <c r="C28" s="5" t="str">
        <f t="shared" si="0"/>
        <v>FLAMANT</v>
      </c>
      <c r="D28" s="5" t="str">
        <f t="shared" si="1"/>
        <v>Justine</v>
      </c>
      <c r="E28" s="5" t="str">
        <f t="shared" si="2"/>
        <v>6A</v>
      </c>
      <c r="F28" s="73" t="str">
        <f t="shared" si="3"/>
        <v>DISP</v>
      </c>
      <c r="G28" s="153"/>
      <c r="H28" s="153"/>
      <c r="I28" s="153"/>
      <c r="J28" s="153"/>
      <c r="K28" s="153"/>
    </row>
    <row r="29" spans="1:11">
      <c r="A29" s="111" t="s">
        <v>307</v>
      </c>
      <c r="B29" s="173">
        <v>302</v>
      </c>
      <c r="C29" s="5" t="str">
        <f t="shared" si="0"/>
        <v>BURONFOSSE</v>
      </c>
      <c r="D29" s="5" t="str">
        <f t="shared" si="1"/>
        <v>Aline</v>
      </c>
      <c r="E29" s="5" t="str">
        <f t="shared" si="2"/>
        <v>3A</v>
      </c>
      <c r="F29" s="73" t="str">
        <f t="shared" si="3"/>
        <v>DISP</v>
      </c>
      <c r="G29" s="153"/>
      <c r="H29" s="153"/>
      <c r="I29" s="153"/>
      <c r="J29" s="153"/>
      <c r="K29" s="153"/>
    </row>
    <row r="30" spans="1:11">
      <c r="A30" s="111" t="s">
        <v>307</v>
      </c>
      <c r="B30" s="173">
        <v>317</v>
      </c>
      <c r="C30" s="5" t="str">
        <f t="shared" si="0"/>
        <v>MOURAIN</v>
      </c>
      <c r="D30" s="5" t="str">
        <f t="shared" si="1"/>
        <v>Marie</v>
      </c>
      <c r="E30" s="5" t="str">
        <f t="shared" si="2"/>
        <v>3A</v>
      </c>
      <c r="F30" s="73" t="str">
        <f t="shared" si="3"/>
        <v>DISP</v>
      </c>
      <c r="G30" s="153"/>
      <c r="H30" s="153"/>
      <c r="I30" s="153"/>
      <c r="J30" s="153"/>
      <c r="K30" s="153"/>
    </row>
    <row r="31" spans="1:11">
      <c r="A31" s="111" t="s">
        <v>307</v>
      </c>
      <c r="B31" s="144">
        <v>566</v>
      </c>
      <c r="C31" s="5" t="str">
        <f t="shared" ref="C31" si="4">INDEX(TabGene,MATCH(B31,ListeDossards,0),4)</f>
        <v>MERCIER</v>
      </c>
      <c r="D31" s="5" t="str">
        <f t="shared" ref="D31" si="5">INDEX(TabGene,MATCH(B31,ListeDossards,0),5)</f>
        <v>Clara</v>
      </c>
      <c r="E31" s="5" t="str">
        <f t="shared" ref="E31" si="6">INDEX(TabGene,MATCH(B31,ListeDossards,0),8)</f>
        <v>5C</v>
      </c>
      <c r="F31" s="73" t="str">
        <f t="shared" si="3"/>
        <v>DISP</v>
      </c>
      <c r="G31" s="153"/>
      <c r="H31" s="153"/>
      <c r="I31" s="153"/>
      <c r="J31" s="153"/>
      <c r="K31" s="153"/>
    </row>
    <row r="32" spans="1:11">
      <c r="A32" s="111"/>
      <c r="B32" s="144"/>
      <c r="C32" s="5" t="e">
        <f t="shared" si="0"/>
        <v>#N/A</v>
      </c>
      <c r="D32" s="5" t="e">
        <f t="shared" si="1"/>
        <v>#N/A</v>
      </c>
      <c r="E32" s="5" t="e">
        <f t="shared" si="2"/>
        <v>#N/A</v>
      </c>
      <c r="F32" s="73">
        <f t="shared" si="3"/>
        <v>0</v>
      </c>
      <c r="G32" s="153"/>
      <c r="H32" s="153"/>
      <c r="I32" s="153"/>
      <c r="J32" s="153"/>
      <c r="K32" s="153"/>
    </row>
    <row r="33" spans="1:11">
      <c r="A33" s="111"/>
      <c r="B33" s="144"/>
      <c r="C33" s="5" t="e">
        <f t="shared" si="0"/>
        <v>#N/A</v>
      </c>
      <c r="D33" s="5" t="e">
        <f t="shared" si="1"/>
        <v>#N/A</v>
      </c>
      <c r="E33" s="5" t="e">
        <f t="shared" si="2"/>
        <v>#N/A</v>
      </c>
      <c r="F33" s="73">
        <f t="shared" si="3"/>
        <v>0</v>
      </c>
      <c r="G33" s="153"/>
      <c r="H33" s="153"/>
      <c r="I33" s="153"/>
      <c r="J33" s="153"/>
      <c r="K33" s="153"/>
    </row>
    <row r="34" spans="1:11">
      <c r="A34" s="111"/>
      <c r="B34" s="144"/>
      <c r="C34" s="5" t="e">
        <f t="shared" si="0"/>
        <v>#N/A</v>
      </c>
      <c r="D34" s="5" t="e">
        <f t="shared" si="1"/>
        <v>#N/A</v>
      </c>
      <c r="E34" s="5" t="e">
        <f t="shared" si="2"/>
        <v>#N/A</v>
      </c>
      <c r="F34" s="73">
        <f t="shared" si="3"/>
        <v>0</v>
      </c>
      <c r="G34" s="153"/>
      <c r="H34" s="153"/>
      <c r="I34" s="153"/>
      <c r="J34" s="153"/>
      <c r="K34" s="153"/>
    </row>
    <row r="35" spans="1:11">
      <c r="A35" s="111"/>
      <c r="B35" s="144"/>
      <c r="C35" s="5" t="e">
        <f t="shared" si="0"/>
        <v>#N/A</v>
      </c>
      <c r="D35" s="5" t="e">
        <f t="shared" si="1"/>
        <v>#N/A</v>
      </c>
      <c r="E35" s="5" t="e">
        <f t="shared" si="2"/>
        <v>#N/A</v>
      </c>
      <c r="F35" s="73">
        <f t="shared" si="3"/>
        <v>0</v>
      </c>
      <c r="G35" s="153"/>
      <c r="H35" s="153"/>
      <c r="I35" s="153"/>
      <c r="J35" s="153"/>
      <c r="K35" s="153"/>
    </row>
    <row r="36" spans="1:11">
      <c r="A36" s="111"/>
      <c r="B36" s="144"/>
      <c r="C36" s="5" t="e">
        <f t="shared" ref="C36:C45" si="7">INDEX(TabGene,MATCH(B36,ListeDossards,0),4)</f>
        <v>#N/A</v>
      </c>
      <c r="D36" s="5" t="e">
        <f t="shared" ref="D36:D45" si="8">INDEX(TabGene,MATCH(B36,ListeDossards,0),5)</f>
        <v>#N/A</v>
      </c>
      <c r="E36" s="5" t="e">
        <f t="shared" ref="E36:E45" si="9">INDEX(TabGene,MATCH(B36,ListeDossards,0),8)</f>
        <v>#N/A</v>
      </c>
      <c r="F36" s="73">
        <f t="shared" ref="F36:F45" si="10">A36</f>
        <v>0</v>
      </c>
      <c r="G36" s="153"/>
      <c r="H36" s="153"/>
      <c r="I36" s="153"/>
      <c r="J36" s="153"/>
      <c r="K36" s="153"/>
    </row>
    <row r="37" spans="1:11">
      <c r="A37" s="111"/>
      <c r="B37" s="144"/>
      <c r="C37" s="5" t="e">
        <f t="shared" si="7"/>
        <v>#N/A</v>
      </c>
      <c r="D37" s="5" t="e">
        <f t="shared" si="8"/>
        <v>#N/A</v>
      </c>
      <c r="E37" s="5" t="e">
        <f t="shared" si="9"/>
        <v>#N/A</v>
      </c>
      <c r="F37" s="73">
        <f t="shared" si="10"/>
        <v>0</v>
      </c>
      <c r="G37" s="153"/>
      <c r="H37" s="153"/>
      <c r="I37" s="153"/>
      <c r="J37" s="153"/>
      <c r="K37" s="153"/>
    </row>
    <row r="38" spans="1:11">
      <c r="A38" s="111"/>
      <c r="B38" s="144"/>
      <c r="C38" s="5" t="e">
        <f t="shared" si="7"/>
        <v>#N/A</v>
      </c>
      <c r="D38" s="5" t="e">
        <f t="shared" si="8"/>
        <v>#N/A</v>
      </c>
      <c r="E38" s="5" t="e">
        <f t="shared" si="9"/>
        <v>#N/A</v>
      </c>
      <c r="F38" s="73">
        <f t="shared" si="10"/>
        <v>0</v>
      </c>
      <c r="G38" s="153"/>
      <c r="H38" s="153"/>
      <c r="I38" s="153"/>
      <c r="J38" s="153"/>
      <c r="K38" s="153"/>
    </row>
    <row r="39" spans="1:11">
      <c r="A39" s="111"/>
      <c r="B39" s="144"/>
      <c r="C39" s="5" t="e">
        <f t="shared" si="7"/>
        <v>#N/A</v>
      </c>
      <c r="D39" s="5" t="e">
        <f t="shared" si="8"/>
        <v>#N/A</v>
      </c>
      <c r="E39" s="5" t="e">
        <f t="shared" si="9"/>
        <v>#N/A</v>
      </c>
      <c r="F39" s="73">
        <f t="shared" si="10"/>
        <v>0</v>
      </c>
      <c r="G39" s="153"/>
      <c r="H39" s="153"/>
      <c r="I39" s="153"/>
      <c r="J39" s="153"/>
      <c r="K39" s="153"/>
    </row>
    <row r="40" spans="1:11">
      <c r="A40" s="111"/>
      <c r="B40" s="144"/>
      <c r="C40" s="5" t="e">
        <f t="shared" si="7"/>
        <v>#N/A</v>
      </c>
      <c r="D40" s="5" t="e">
        <f t="shared" si="8"/>
        <v>#N/A</v>
      </c>
      <c r="E40" s="5" t="e">
        <f t="shared" si="9"/>
        <v>#N/A</v>
      </c>
      <c r="F40" s="73">
        <f t="shared" si="10"/>
        <v>0</v>
      </c>
      <c r="G40" s="153"/>
      <c r="H40" s="153"/>
      <c r="I40" s="153"/>
      <c r="J40" s="153"/>
      <c r="K40" s="153"/>
    </row>
    <row r="41" spans="1:11">
      <c r="A41" s="111"/>
      <c r="B41" s="144"/>
      <c r="C41" s="5" t="e">
        <f t="shared" si="7"/>
        <v>#N/A</v>
      </c>
      <c r="D41" s="5" t="e">
        <f t="shared" si="8"/>
        <v>#N/A</v>
      </c>
      <c r="E41" s="5" t="e">
        <f t="shared" si="9"/>
        <v>#N/A</v>
      </c>
      <c r="F41" s="73">
        <f t="shared" si="10"/>
        <v>0</v>
      </c>
      <c r="G41" s="153"/>
      <c r="H41" s="153"/>
      <c r="I41" s="153"/>
      <c r="J41" s="153"/>
      <c r="K41" s="153"/>
    </row>
    <row r="42" spans="1:11">
      <c r="A42" s="111"/>
      <c r="B42" s="144"/>
      <c r="C42" s="5" t="e">
        <f t="shared" si="7"/>
        <v>#N/A</v>
      </c>
      <c r="D42" s="5" t="e">
        <f t="shared" si="8"/>
        <v>#N/A</v>
      </c>
      <c r="E42" s="5" t="e">
        <f t="shared" si="9"/>
        <v>#N/A</v>
      </c>
      <c r="F42" s="73">
        <f t="shared" si="10"/>
        <v>0</v>
      </c>
      <c r="G42" s="153"/>
      <c r="H42" s="153"/>
      <c r="I42" s="153"/>
      <c r="J42" s="153"/>
      <c r="K42" s="153"/>
    </row>
    <row r="43" spans="1:11">
      <c r="A43" s="111"/>
      <c r="B43" s="144"/>
      <c r="C43" s="5" t="e">
        <f t="shared" si="7"/>
        <v>#N/A</v>
      </c>
      <c r="D43" s="5" t="e">
        <f t="shared" si="8"/>
        <v>#N/A</v>
      </c>
      <c r="E43" s="5" t="e">
        <f t="shared" si="9"/>
        <v>#N/A</v>
      </c>
      <c r="F43" s="73">
        <f t="shared" si="10"/>
        <v>0</v>
      </c>
      <c r="G43" s="153"/>
      <c r="H43" s="153"/>
      <c r="I43" s="153"/>
      <c r="J43" s="153"/>
      <c r="K43" s="153"/>
    </row>
    <row r="44" spans="1:11">
      <c r="A44" s="111"/>
      <c r="B44" s="144"/>
      <c r="C44" s="5" t="e">
        <f t="shared" si="7"/>
        <v>#N/A</v>
      </c>
      <c r="D44" s="5" t="e">
        <f t="shared" si="8"/>
        <v>#N/A</v>
      </c>
      <c r="E44" s="5" t="e">
        <f t="shared" si="9"/>
        <v>#N/A</v>
      </c>
      <c r="F44" s="73">
        <f t="shared" si="10"/>
        <v>0</v>
      </c>
      <c r="G44" s="153"/>
      <c r="H44" s="153"/>
      <c r="I44" s="153"/>
      <c r="J44" s="153"/>
      <c r="K44" s="153"/>
    </row>
    <row r="45" spans="1:11">
      <c r="A45" s="111"/>
      <c r="B45" s="144"/>
      <c r="C45" s="5" t="e">
        <f t="shared" si="7"/>
        <v>#N/A</v>
      </c>
      <c r="D45" s="5" t="e">
        <f t="shared" si="8"/>
        <v>#N/A</v>
      </c>
      <c r="E45" s="5" t="e">
        <f t="shared" si="9"/>
        <v>#N/A</v>
      </c>
      <c r="F45" s="73">
        <f t="shared" si="10"/>
        <v>0</v>
      </c>
      <c r="G45" s="153"/>
      <c r="H45" s="153"/>
      <c r="I45" s="153"/>
      <c r="J45" s="153"/>
      <c r="K45" s="153"/>
    </row>
    <row r="46" spans="1:11">
      <c r="A46" s="111"/>
      <c r="B46" s="144"/>
      <c r="C46" s="5" t="e">
        <f t="shared" ref="C46:C54" si="11">INDEX(TabGene,MATCH(B46,ListeDossards,0),4)</f>
        <v>#N/A</v>
      </c>
      <c r="D46" s="5" t="e">
        <f t="shared" ref="D46:D54" si="12">INDEX(TabGene,MATCH(B46,ListeDossards,0),5)</f>
        <v>#N/A</v>
      </c>
      <c r="E46" s="5" t="e">
        <f t="shared" ref="E46:E54" si="13">INDEX(TabGene,MATCH(B46,ListeDossards,0),8)</f>
        <v>#N/A</v>
      </c>
      <c r="F46" s="73">
        <f t="shared" ref="F46:F54" si="14">A46</f>
        <v>0</v>
      </c>
      <c r="G46" s="153"/>
      <c r="H46" s="153"/>
      <c r="I46" s="153"/>
      <c r="J46" s="153"/>
      <c r="K46" s="153"/>
    </row>
    <row r="47" spans="1:11">
      <c r="A47" s="111"/>
      <c r="B47" s="144"/>
      <c r="C47" s="5" t="e">
        <f t="shared" si="11"/>
        <v>#N/A</v>
      </c>
      <c r="D47" s="5" t="e">
        <f t="shared" si="12"/>
        <v>#N/A</v>
      </c>
      <c r="E47" s="5" t="e">
        <f t="shared" si="13"/>
        <v>#N/A</v>
      </c>
      <c r="F47" s="73">
        <f t="shared" si="14"/>
        <v>0</v>
      </c>
      <c r="G47" s="153"/>
      <c r="H47" s="153"/>
      <c r="I47" s="153"/>
      <c r="J47" s="153"/>
      <c r="K47" s="153"/>
    </row>
    <row r="48" spans="1:11">
      <c r="A48" s="111"/>
      <c r="B48" s="144"/>
      <c r="C48" s="5" t="e">
        <f t="shared" si="11"/>
        <v>#N/A</v>
      </c>
      <c r="D48" s="5" t="e">
        <f t="shared" si="12"/>
        <v>#N/A</v>
      </c>
      <c r="E48" s="5" t="e">
        <f t="shared" si="13"/>
        <v>#N/A</v>
      </c>
      <c r="F48" s="73">
        <f t="shared" si="14"/>
        <v>0</v>
      </c>
      <c r="G48" s="153"/>
      <c r="H48" s="153"/>
      <c r="I48" s="153"/>
      <c r="J48" s="153"/>
      <c r="K48" s="153"/>
    </row>
    <row r="49" spans="1:11">
      <c r="A49" s="111"/>
      <c r="B49" s="144"/>
      <c r="C49" s="5" t="e">
        <f t="shared" si="11"/>
        <v>#N/A</v>
      </c>
      <c r="D49" s="5" t="e">
        <f t="shared" si="12"/>
        <v>#N/A</v>
      </c>
      <c r="E49" s="5" t="e">
        <f t="shared" si="13"/>
        <v>#N/A</v>
      </c>
      <c r="F49" s="73">
        <f t="shared" si="14"/>
        <v>0</v>
      </c>
      <c r="G49" s="153"/>
      <c r="H49" s="153"/>
      <c r="I49" s="153"/>
      <c r="J49" s="153"/>
      <c r="K49" s="153"/>
    </row>
    <row r="50" spans="1:11">
      <c r="A50" s="111"/>
      <c r="B50" s="144"/>
      <c r="C50" s="5" t="e">
        <f t="shared" si="11"/>
        <v>#N/A</v>
      </c>
      <c r="D50" s="5" t="e">
        <f t="shared" si="12"/>
        <v>#N/A</v>
      </c>
      <c r="E50" s="5" t="e">
        <f t="shared" si="13"/>
        <v>#N/A</v>
      </c>
      <c r="F50" s="73">
        <f t="shared" si="14"/>
        <v>0</v>
      </c>
      <c r="G50" s="153"/>
      <c r="H50" s="153"/>
      <c r="I50" s="153"/>
      <c r="J50" s="153"/>
      <c r="K50" s="153"/>
    </row>
    <row r="51" spans="1:11">
      <c r="A51" s="111"/>
      <c r="B51" s="144"/>
      <c r="C51" s="5" t="e">
        <f t="shared" si="11"/>
        <v>#N/A</v>
      </c>
      <c r="D51" s="5" t="e">
        <f t="shared" si="12"/>
        <v>#N/A</v>
      </c>
      <c r="E51" s="5" t="e">
        <f t="shared" si="13"/>
        <v>#N/A</v>
      </c>
      <c r="F51" s="73">
        <f t="shared" si="14"/>
        <v>0</v>
      </c>
      <c r="G51" s="153"/>
      <c r="H51" s="153"/>
      <c r="I51" s="153"/>
      <c r="J51" s="153"/>
      <c r="K51" s="153"/>
    </row>
    <row r="52" spans="1:11">
      <c r="A52" s="111"/>
      <c r="B52" s="144"/>
      <c r="C52" s="5" t="e">
        <f t="shared" si="11"/>
        <v>#N/A</v>
      </c>
      <c r="D52" s="5" t="e">
        <f t="shared" si="12"/>
        <v>#N/A</v>
      </c>
      <c r="E52" s="5" t="e">
        <f t="shared" si="13"/>
        <v>#N/A</v>
      </c>
      <c r="F52" s="73">
        <f t="shared" si="14"/>
        <v>0</v>
      </c>
      <c r="G52" s="153"/>
      <c r="H52" s="153"/>
      <c r="I52" s="153"/>
      <c r="J52" s="153"/>
      <c r="K52" s="153"/>
    </row>
    <row r="53" spans="1:11">
      <c r="A53" s="111"/>
      <c r="B53" s="144"/>
      <c r="C53" s="5" t="e">
        <f t="shared" si="11"/>
        <v>#N/A</v>
      </c>
      <c r="D53" s="5" t="e">
        <f t="shared" si="12"/>
        <v>#N/A</v>
      </c>
      <c r="E53" s="5" t="e">
        <f t="shared" si="13"/>
        <v>#N/A</v>
      </c>
      <c r="F53" s="73">
        <f t="shared" si="14"/>
        <v>0</v>
      </c>
      <c r="G53" s="153"/>
      <c r="H53" s="153"/>
      <c r="I53" s="153"/>
      <c r="J53" s="153"/>
      <c r="K53" s="153"/>
    </row>
    <row r="54" spans="1:11">
      <c r="A54" s="111"/>
      <c r="B54" s="144"/>
      <c r="C54" s="5" t="e">
        <f t="shared" si="11"/>
        <v>#N/A</v>
      </c>
      <c r="D54" s="5" t="e">
        <f t="shared" si="12"/>
        <v>#N/A</v>
      </c>
      <c r="E54" s="5" t="e">
        <f t="shared" si="13"/>
        <v>#N/A</v>
      </c>
      <c r="F54" s="73">
        <f t="shared" si="14"/>
        <v>0</v>
      </c>
      <c r="G54" s="153"/>
      <c r="H54" s="153"/>
      <c r="I54" s="153"/>
      <c r="J54" s="153"/>
      <c r="K54" s="153"/>
    </row>
    <row r="55" spans="1:11">
      <c r="A55" s="111"/>
      <c r="B55" s="144"/>
      <c r="C55" s="5" t="e">
        <f t="shared" ref="C55:C57" si="15">INDEX(TabGene,MATCH(B55,ListeDossards,0),4)</f>
        <v>#N/A</v>
      </c>
      <c r="D55" s="5" t="e">
        <f t="shared" ref="D55:D57" si="16">INDEX(TabGene,MATCH(B55,ListeDossards,0),5)</f>
        <v>#N/A</v>
      </c>
      <c r="E55" s="5" t="e">
        <f t="shared" ref="E55:E57" si="17">INDEX(TabGene,MATCH(B55,ListeDossards,0),8)</f>
        <v>#N/A</v>
      </c>
      <c r="F55" s="73">
        <f t="shared" ref="F55:F57" si="18">A55</f>
        <v>0</v>
      </c>
      <c r="G55" s="153"/>
      <c r="H55" s="153"/>
      <c r="I55" s="153"/>
      <c r="J55" s="153"/>
      <c r="K55" s="153"/>
    </row>
    <row r="56" spans="1:11">
      <c r="A56" s="111"/>
      <c r="B56" s="144"/>
      <c r="C56" s="5" t="e">
        <f t="shared" si="15"/>
        <v>#N/A</v>
      </c>
      <c r="D56" s="5" t="e">
        <f t="shared" si="16"/>
        <v>#N/A</v>
      </c>
      <c r="E56" s="5" t="e">
        <f t="shared" si="17"/>
        <v>#N/A</v>
      </c>
      <c r="F56" s="73">
        <f t="shared" si="18"/>
        <v>0</v>
      </c>
      <c r="G56" s="153"/>
      <c r="H56" s="153"/>
      <c r="I56" s="153"/>
      <c r="J56" s="153"/>
      <c r="K56" s="153"/>
    </row>
    <row r="57" spans="1:11">
      <c r="A57" s="111"/>
      <c r="B57" s="144"/>
      <c r="C57" s="5" t="e">
        <f t="shared" si="15"/>
        <v>#N/A</v>
      </c>
      <c r="D57" s="5" t="e">
        <f t="shared" si="16"/>
        <v>#N/A</v>
      </c>
      <c r="E57" s="5" t="e">
        <f t="shared" si="17"/>
        <v>#N/A</v>
      </c>
      <c r="F57" s="73">
        <f t="shared" si="18"/>
        <v>0</v>
      </c>
      <c r="G57" s="153"/>
      <c r="H57" s="153"/>
      <c r="I57" s="153"/>
      <c r="J57" s="153"/>
      <c r="K57" s="153"/>
    </row>
    <row r="58" spans="1:11">
      <c r="A58" s="111"/>
      <c r="B58" s="144"/>
      <c r="C58" s="5" t="e">
        <f t="shared" ref="C58:C66" si="19">INDEX(TabGene,MATCH(B58,ListeDossards,0),4)</f>
        <v>#N/A</v>
      </c>
      <c r="D58" s="5" t="e">
        <f t="shared" ref="D58:D66" si="20">INDEX(TabGene,MATCH(B58,ListeDossards,0),5)</f>
        <v>#N/A</v>
      </c>
      <c r="E58" s="5" t="e">
        <f t="shared" ref="E58:E66" si="21">INDEX(TabGene,MATCH(B58,ListeDossards,0),8)</f>
        <v>#N/A</v>
      </c>
      <c r="F58" s="73">
        <f t="shared" ref="F58:F66" si="22">A58</f>
        <v>0</v>
      </c>
      <c r="G58" s="153"/>
      <c r="H58" s="153"/>
      <c r="I58" s="153"/>
      <c r="J58" s="153"/>
      <c r="K58" s="153"/>
    </row>
    <row r="59" spans="1:11">
      <c r="A59" s="111"/>
      <c r="B59" s="144"/>
      <c r="C59" s="5" t="e">
        <f t="shared" si="19"/>
        <v>#N/A</v>
      </c>
      <c r="D59" s="5" t="e">
        <f t="shared" si="20"/>
        <v>#N/A</v>
      </c>
      <c r="E59" s="5" t="e">
        <f t="shared" si="21"/>
        <v>#N/A</v>
      </c>
      <c r="F59" s="73">
        <f t="shared" si="22"/>
        <v>0</v>
      </c>
      <c r="G59" s="153"/>
      <c r="H59" s="153"/>
      <c r="I59" s="153"/>
      <c r="J59" s="153"/>
      <c r="K59" s="153"/>
    </row>
    <row r="60" spans="1:11">
      <c r="A60" s="111"/>
      <c r="B60" s="144"/>
      <c r="C60" s="5" t="e">
        <f t="shared" si="19"/>
        <v>#N/A</v>
      </c>
      <c r="D60" s="5" t="e">
        <f t="shared" si="20"/>
        <v>#N/A</v>
      </c>
      <c r="E60" s="5" t="e">
        <f t="shared" si="21"/>
        <v>#N/A</v>
      </c>
      <c r="F60" s="73">
        <f t="shared" si="22"/>
        <v>0</v>
      </c>
      <c r="G60" s="153"/>
      <c r="H60" s="153"/>
      <c r="I60" s="153"/>
      <c r="J60" s="153"/>
      <c r="K60" s="153"/>
    </row>
    <row r="61" spans="1:11">
      <c r="A61" s="111"/>
      <c r="B61" s="144"/>
      <c r="C61" s="5" t="e">
        <f t="shared" si="19"/>
        <v>#N/A</v>
      </c>
      <c r="D61" s="5" t="e">
        <f t="shared" si="20"/>
        <v>#N/A</v>
      </c>
      <c r="E61" s="5" t="e">
        <f t="shared" si="21"/>
        <v>#N/A</v>
      </c>
      <c r="F61" s="73">
        <f t="shared" si="22"/>
        <v>0</v>
      </c>
      <c r="G61" s="153"/>
      <c r="H61" s="153"/>
      <c r="I61" s="153"/>
      <c r="J61" s="153"/>
      <c r="K61" s="153"/>
    </row>
    <row r="62" spans="1:11">
      <c r="A62" s="111"/>
      <c r="B62" s="144"/>
      <c r="C62" s="5" t="e">
        <f t="shared" si="19"/>
        <v>#N/A</v>
      </c>
      <c r="D62" s="5" t="e">
        <f t="shared" si="20"/>
        <v>#N/A</v>
      </c>
      <c r="E62" s="5" t="e">
        <f t="shared" si="21"/>
        <v>#N/A</v>
      </c>
      <c r="F62" s="73">
        <f t="shared" si="22"/>
        <v>0</v>
      </c>
      <c r="G62" s="153"/>
      <c r="H62" s="153"/>
      <c r="I62" s="153"/>
      <c r="J62" s="153"/>
      <c r="K62" s="153"/>
    </row>
    <row r="63" spans="1:11">
      <c r="A63" s="111"/>
      <c r="B63" s="144"/>
      <c r="C63" s="5" t="e">
        <f t="shared" si="19"/>
        <v>#N/A</v>
      </c>
      <c r="D63" s="5" t="e">
        <f t="shared" si="20"/>
        <v>#N/A</v>
      </c>
      <c r="E63" s="5" t="e">
        <f t="shared" si="21"/>
        <v>#N/A</v>
      </c>
      <c r="F63" s="73">
        <f t="shared" si="22"/>
        <v>0</v>
      </c>
      <c r="G63" s="153"/>
      <c r="H63" s="153"/>
      <c r="I63" s="153"/>
      <c r="J63" s="153"/>
      <c r="K63" s="153"/>
    </row>
    <row r="64" spans="1:11">
      <c r="A64" s="111"/>
      <c r="B64" s="144"/>
      <c r="C64" s="5" t="e">
        <f t="shared" si="19"/>
        <v>#N/A</v>
      </c>
      <c r="D64" s="5" t="e">
        <f t="shared" si="20"/>
        <v>#N/A</v>
      </c>
      <c r="E64" s="5" t="e">
        <f t="shared" si="21"/>
        <v>#N/A</v>
      </c>
      <c r="F64" s="73">
        <f t="shared" si="22"/>
        <v>0</v>
      </c>
      <c r="G64" s="153"/>
      <c r="H64" s="153"/>
      <c r="I64" s="153"/>
      <c r="J64" s="153"/>
      <c r="K64" s="153"/>
    </row>
    <row r="65" spans="1:11">
      <c r="A65" s="111"/>
      <c r="B65" s="144"/>
      <c r="C65" s="5" t="e">
        <f t="shared" si="19"/>
        <v>#N/A</v>
      </c>
      <c r="D65" s="5" t="e">
        <f t="shared" si="20"/>
        <v>#N/A</v>
      </c>
      <c r="E65" s="5" t="e">
        <f t="shared" si="21"/>
        <v>#N/A</v>
      </c>
      <c r="F65" s="73">
        <f t="shared" si="22"/>
        <v>0</v>
      </c>
      <c r="G65" s="153"/>
      <c r="H65" s="153"/>
      <c r="I65" s="153"/>
      <c r="J65" s="153"/>
      <c r="K65" s="153"/>
    </row>
    <row r="66" spans="1:11">
      <c r="A66" s="111"/>
      <c r="B66" s="144"/>
      <c r="C66" s="5" t="e">
        <f t="shared" si="19"/>
        <v>#N/A</v>
      </c>
      <c r="D66" s="5" t="e">
        <f t="shared" si="20"/>
        <v>#N/A</v>
      </c>
      <c r="E66" s="5" t="e">
        <f t="shared" si="21"/>
        <v>#N/A</v>
      </c>
      <c r="F66" s="73">
        <f t="shared" si="22"/>
        <v>0</v>
      </c>
      <c r="G66" s="153"/>
      <c r="H66" s="153"/>
      <c r="I66" s="153"/>
      <c r="J66" s="153"/>
      <c r="K66" s="153"/>
    </row>
    <row r="67" spans="1:11">
      <c r="A67" s="111"/>
      <c r="B67" s="144"/>
      <c r="C67" s="5" t="e">
        <f t="shared" ref="C67:C68" si="23">INDEX(TabGene,MATCH(B67,ListeDossards,0),4)</f>
        <v>#N/A</v>
      </c>
      <c r="D67" s="5" t="e">
        <f t="shared" ref="D67:D68" si="24">INDEX(TabGene,MATCH(B67,ListeDossards,0),5)</f>
        <v>#N/A</v>
      </c>
      <c r="E67" s="5" t="e">
        <f t="shared" ref="E67:E68" si="25">INDEX(TabGene,MATCH(B67,ListeDossards,0),8)</f>
        <v>#N/A</v>
      </c>
      <c r="F67" s="73">
        <f t="shared" ref="F67:F68" si="26">A67</f>
        <v>0</v>
      </c>
      <c r="G67" s="153"/>
      <c r="H67" s="153"/>
      <c r="I67" s="153"/>
      <c r="J67" s="153"/>
      <c r="K67" s="153"/>
    </row>
    <row r="68" spans="1:11">
      <c r="A68" s="111"/>
      <c r="B68" s="144"/>
      <c r="C68" s="5" t="e">
        <f t="shared" si="23"/>
        <v>#N/A</v>
      </c>
      <c r="D68" s="5" t="e">
        <f t="shared" si="24"/>
        <v>#N/A</v>
      </c>
      <c r="E68" s="5" t="e">
        <f t="shared" si="25"/>
        <v>#N/A</v>
      </c>
      <c r="F68" s="73">
        <f t="shared" si="26"/>
        <v>0</v>
      </c>
      <c r="G68" s="153"/>
      <c r="H68" s="153"/>
      <c r="I68" s="153"/>
      <c r="J68" s="153"/>
      <c r="K68" s="153"/>
    </row>
    <row r="69" spans="1:11">
      <c r="A69" s="111"/>
      <c r="B69" s="144"/>
      <c r="C69" s="5" t="e">
        <f t="shared" ref="C69:C70" si="27">INDEX(TabGene,MATCH(B69,ListeDossards,0),4)</f>
        <v>#N/A</v>
      </c>
      <c r="D69" s="5" t="e">
        <f t="shared" ref="D69:D70" si="28">INDEX(TabGene,MATCH(B69,ListeDossards,0),5)</f>
        <v>#N/A</v>
      </c>
      <c r="E69" s="5" t="e">
        <f t="shared" ref="E69:E70" si="29">INDEX(TabGene,MATCH(B69,ListeDossards,0),8)</f>
        <v>#N/A</v>
      </c>
      <c r="F69" s="73">
        <f t="shared" ref="F69:F70" si="30">A69</f>
        <v>0</v>
      </c>
      <c r="G69" s="153"/>
      <c r="H69" s="153"/>
      <c r="I69" s="153"/>
      <c r="J69" s="153"/>
      <c r="K69" s="153"/>
    </row>
    <row r="70" spans="1:11">
      <c r="A70" s="111"/>
      <c r="B70" s="144"/>
      <c r="C70" s="5" t="e">
        <f t="shared" si="27"/>
        <v>#N/A</v>
      </c>
      <c r="D70" s="5" t="e">
        <f t="shared" si="28"/>
        <v>#N/A</v>
      </c>
      <c r="E70" s="5" t="e">
        <f t="shared" si="29"/>
        <v>#N/A</v>
      </c>
      <c r="F70" s="73">
        <f t="shared" si="30"/>
        <v>0</v>
      </c>
      <c r="G70" s="153"/>
      <c r="H70" s="153"/>
      <c r="I70" s="153"/>
      <c r="J70" s="153"/>
      <c r="K70" s="153"/>
    </row>
    <row r="71" spans="1:11">
      <c r="A71" s="111"/>
      <c r="B71" s="144"/>
      <c r="C71" s="5" t="e">
        <f t="shared" ref="C71:C78" si="31">INDEX(TabGene,MATCH(B71,ListeDossards,0),4)</f>
        <v>#N/A</v>
      </c>
      <c r="D71" s="5" t="e">
        <f t="shared" ref="D71:D78" si="32">INDEX(TabGene,MATCH(B71,ListeDossards,0),5)</f>
        <v>#N/A</v>
      </c>
      <c r="E71" s="5" t="e">
        <f t="shared" ref="E71:E78" si="33">INDEX(TabGene,MATCH(B71,ListeDossards,0),8)</f>
        <v>#N/A</v>
      </c>
      <c r="F71" s="73">
        <f t="shared" ref="F71:F78" si="34">A71</f>
        <v>0</v>
      </c>
      <c r="G71" s="153"/>
      <c r="H71" s="153"/>
      <c r="I71" s="153"/>
      <c r="J71" s="153"/>
      <c r="K71" s="153"/>
    </row>
    <row r="72" spans="1:11">
      <c r="A72" s="111"/>
      <c r="B72" s="144"/>
      <c r="C72" s="5" t="e">
        <f t="shared" si="31"/>
        <v>#N/A</v>
      </c>
      <c r="D72" s="5" t="e">
        <f t="shared" si="32"/>
        <v>#N/A</v>
      </c>
      <c r="E72" s="5" t="e">
        <f t="shared" si="33"/>
        <v>#N/A</v>
      </c>
      <c r="F72" s="73">
        <f t="shared" si="34"/>
        <v>0</v>
      </c>
      <c r="G72" s="153"/>
      <c r="H72" s="153"/>
      <c r="I72" s="153"/>
      <c r="J72" s="153"/>
      <c r="K72" s="153"/>
    </row>
    <row r="73" spans="1:11">
      <c r="A73" s="111"/>
      <c r="B73" s="144"/>
      <c r="C73" s="5" t="e">
        <f t="shared" si="31"/>
        <v>#N/A</v>
      </c>
      <c r="D73" s="5" t="e">
        <f t="shared" si="32"/>
        <v>#N/A</v>
      </c>
      <c r="E73" s="5" t="e">
        <f t="shared" si="33"/>
        <v>#N/A</v>
      </c>
      <c r="F73" s="73">
        <f t="shared" si="34"/>
        <v>0</v>
      </c>
      <c r="G73" s="153"/>
      <c r="H73" s="153"/>
      <c r="I73" s="153"/>
      <c r="J73" s="153"/>
      <c r="K73" s="153"/>
    </row>
    <row r="74" spans="1:11">
      <c r="A74" s="111"/>
      <c r="B74" s="144"/>
      <c r="C74" s="5" t="e">
        <f t="shared" si="31"/>
        <v>#N/A</v>
      </c>
      <c r="D74" s="5" t="e">
        <f t="shared" si="32"/>
        <v>#N/A</v>
      </c>
      <c r="E74" s="5" t="e">
        <f t="shared" si="33"/>
        <v>#N/A</v>
      </c>
      <c r="F74" s="73">
        <f t="shared" si="34"/>
        <v>0</v>
      </c>
      <c r="G74" s="153"/>
      <c r="H74" s="153"/>
      <c r="I74" s="153"/>
      <c r="J74" s="153"/>
      <c r="K74" s="153"/>
    </row>
    <row r="75" spans="1:11">
      <c r="A75" s="111"/>
      <c r="B75" s="144"/>
      <c r="C75" s="5" t="e">
        <f t="shared" si="31"/>
        <v>#N/A</v>
      </c>
      <c r="D75" s="5" t="e">
        <f t="shared" si="32"/>
        <v>#N/A</v>
      </c>
      <c r="E75" s="5" t="e">
        <f t="shared" si="33"/>
        <v>#N/A</v>
      </c>
      <c r="F75" s="73">
        <f t="shared" si="34"/>
        <v>0</v>
      </c>
      <c r="G75" s="153"/>
      <c r="H75" s="153"/>
      <c r="I75" s="153"/>
      <c r="J75" s="153"/>
      <c r="K75" s="153"/>
    </row>
    <row r="76" spans="1:11">
      <c r="A76" s="111"/>
      <c r="B76" s="144"/>
      <c r="C76" s="5" t="e">
        <f t="shared" si="31"/>
        <v>#N/A</v>
      </c>
      <c r="D76" s="5" t="e">
        <f t="shared" si="32"/>
        <v>#N/A</v>
      </c>
      <c r="E76" s="5" t="e">
        <f t="shared" si="33"/>
        <v>#N/A</v>
      </c>
      <c r="F76" s="73">
        <f t="shared" si="34"/>
        <v>0</v>
      </c>
      <c r="G76" s="153"/>
      <c r="H76" s="153"/>
      <c r="I76" s="153"/>
      <c r="J76" s="153"/>
      <c r="K76" s="153"/>
    </row>
    <row r="77" spans="1:11">
      <c r="A77" s="111"/>
      <c r="B77" s="144"/>
      <c r="C77" s="5" t="e">
        <f t="shared" si="31"/>
        <v>#N/A</v>
      </c>
      <c r="D77" s="5" t="e">
        <f t="shared" si="32"/>
        <v>#N/A</v>
      </c>
      <c r="E77" s="5" t="e">
        <f t="shared" si="33"/>
        <v>#N/A</v>
      </c>
      <c r="F77" s="73">
        <f t="shared" si="34"/>
        <v>0</v>
      </c>
      <c r="G77" s="153"/>
      <c r="H77" s="153"/>
      <c r="I77" s="153"/>
      <c r="J77" s="153"/>
      <c r="K77" s="153"/>
    </row>
    <row r="78" spans="1:11">
      <c r="A78" s="111"/>
      <c r="B78" s="144"/>
      <c r="C78" s="5" t="e">
        <f t="shared" si="31"/>
        <v>#N/A</v>
      </c>
      <c r="D78" s="5" t="e">
        <f t="shared" si="32"/>
        <v>#N/A</v>
      </c>
      <c r="E78" s="5" t="e">
        <f t="shared" si="33"/>
        <v>#N/A</v>
      </c>
      <c r="F78" s="73">
        <f t="shared" si="34"/>
        <v>0</v>
      </c>
      <c r="G78" s="153"/>
      <c r="H78" s="153"/>
      <c r="I78" s="153"/>
      <c r="J78" s="153"/>
      <c r="K78" s="153"/>
    </row>
    <row r="79" spans="1:11">
      <c r="A79" s="111"/>
      <c r="B79" s="144"/>
      <c r="C79" s="5"/>
      <c r="D79" s="5"/>
      <c r="E79" s="5"/>
      <c r="F79" s="73"/>
    </row>
    <row r="80" spans="1:11">
      <c r="A80" s="111"/>
      <c r="B80" s="144"/>
      <c r="C80" s="5"/>
      <c r="D80" s="5"/>
      <c r="E80" s="5"/>
      <c r="F80" s="73"/>
    </row>
    <row r="81" spans="1:6">
      <c r="A81" s="111"/>
      <c r="B81" s="144"/>
      <c r="C81" s="5"/>
      <c r="D81" s="5"/>
      <c r="E81" s="5"/>
      <c r="F81" s="73"/>
    </row>
    <row r="82" spans="1:6">
      <c r="A82" s="111"/>
      <c r="B82" s="144"/>
      <c r="C82" s="5"/>
      <c r="D82" s="5"/>
      <c r="E82" s="5"/>
      <c r="F82" s="73"/>
    </row>
    <row r="83" spans="1:6">
      <c r="A83" s="111"/>
      <c r="B83" s="144"/>
      <c r="C83" s="5"/>
      <c r="D83" s="5"/>
      <c r="E83" s="5"/>
      <c r="F83" s="73"/>
    </row>
    <row r="84" spans="1:6">
      <c r="A84" s="111"/>
      <c r="B84" s="144"/>
      <c r="C84" s="5"/>
      <c r="D84" s="5"/>
      <c r="E84" s="5"/>
      <c r="F84" s="73"/>
    </row>
    <row r="85" spans="1:6">
      <c r="A85" s="111"/>
      <c r="B85" s="144"/>
      <c r="C85" s="5"/>
      <c r="D85" s="5"/>
      <c r="E85" s="5"/>
      <c r="F85" s="73"/>
    </row>
    <row r="86" spans="1:6">
      <c r="A86" s="111"/>
      <c r="B86" s="144"/>
      <c r="C86" s="5"/>
      <c r="D86" s="5"/>
      <c r="E86" s="5"/>
      <c r="F86" s="73"/>
    </row>
    <row r="87" spans="1:6">
      <c r="A87" s="111"/>
      <c r="B87" s="144"/>
      <c r="C87" s="5"/>
      <c r="D87" s="5"/>
      <c r="E87" s="5"/>
      <c r="F87" s="73"/>
    </row>
    <row r="88" spans="1:6">
      <c r="A88" s="5"/>
      <c r="B88" s="43"/>
      <c r="C88" s="5"/>
      <c r="D88" s="5"/>
      <c r="E88" s="5"/>
      <c r="F88" s="73"/>
    </row>
    <row r="89" spans="1:6">
      <c r="A89" s="5"/>
      <c r="B89" s="43"/>
      <c r="C89" s="5"/>
      <c r="D89" s="5"/>
      <c r="E89" s="5"/>
      <c r="F89" s="73"/>
    </row>
    <row r="90" spans="1:6">
      <c r="A90" s="5"/>
      <c r="B90" s="43"/>
      <c r="C90" s="5"/>
      <c r="D90" s="5"/>
      <c r="E90" s="5"/>
      <c r="F90" s="73"/>
    </row>
    <row r="91" spans="1:6">
      <c r="A91" s="5"/>
      <c r="B91" s="43"/>
      <c r="C91" s="5"/>
      <c r="D91" s="5"/>
      <c r="E91" s="5"/>
      <c r="F91" s="73"/>
    </row>
    <row r="92" spans="1:6">
      <c r="A92" s="5"/>
      <c r="B92" s="43"/>
      <c r="C92" s="5"/>
      <c r="D92" s="5"/>
      <c r="E92" s="5"/>
      <c r="F92" s="73"/>
    </row>
    <row r="93" spans="1:6">
      <c r="A93" s="5"/>
      <c r="B93" s="43"/>
      <c r="C93" s="5"/>
      <c r="D93" s="5"/>
      <c r="E93" s="5"/>
      <c r="F93" s="73"/>
    </row>
    <row r="94" spans="1:6">
      <c r="A94" s="5"/>
      <c r="B94" s="43"/>
      <c r="C94" s="5"/>
      <c r="D94" s="5"/>
      <c r="E94" s="5"/>
      <c r="F94" s="73"/>
    </row>
    <row r="95" spans="1:6">
      <c r="A95" s="5"/>
      <c r="B95" s="43"/>
      <c r="C95" s="5"/>
      <c r="D95" s="5"/>
      <c r="E95" s="5"/>
      <c r="F95" s="73"/>
    </row>
    <row r="96" spans="1:6">
      <c r="A96" s="5"/>
      <c r="B96" s="43"/>
      <c r="C96" s="5"/>
      <c r="D96" s="5"/>
      <c r="E96" s="5"/>
      <c r="F96" s="73"/>
    </row>
    <row r="97" spans="1:6">
      <c r="A97" s="5"/>
      <c r="B97" s="43"/>
      <c r="C97" s="5"/>
      <c r="D97" s="5"/>
      <c r="E97" s="5"/>
      <c r="F97" s="73"/>
    </row>
    <row r="98" spans="1:6">
      <c r="A98" s="5"/>
      <c r="B98" s="43"/>
      <c r="C98" s="5"/>
      <c r="D98" s="5"/>
      <c r="E98" s="5"/>
      <c r="F98" s="73"/>
    </row>
    <row r="99" spans="1:6">
      <c r="A99" s="5"/>
      <c r="B99" s="43"/>
      <c r="C99" s="5"/>
      <c r="D99" s="5"/>
      <c r="E99" s="5"/>
      <c r="F99" s="73"/>
    </row>
    <row r="100" spans="1:6">
      <c r="A100" s="5"/>
      <c r="B100" s="43"/>
      <c r="C100" s="5"/>
      <c r="D100" s="5"/>
      <c r="E100" s="5"/>
      <c r="F100" s="73"/>
    </row>
    <row r="101" spans="1:6">
      <c r="A101" s="5"/>
      <c r="B101" s="43"/>
      <c r="C101" s="5"/>
      <c r="D101" s="5"/>
      <c r="E101" s="5"/>
      <c r="F101" s="73"/>
    </row>
    <row r="102" spans="1:6">
      <c r="A102" s="5"/>
      <c r="B102" s="43"/>
      <c r="C102" s="5"/>
      <c r="D102" s="5"/>
      <c r="E102" s="5"/>
      <c r="F102" s="73"/>
    </row>
    <row r="103" spans="1:6">
      <c r="A103" s="5"/>
      <c r="B103" s="43"/>
      <c r="C103" s="5"/>
      <c r="D103" s="5"/>
      <c r="E103" s="5"/>
      <c r="F103" s="73"/>
    </row>
  </sheetData>
  <autoFilter ref="A2:F103"/>
  <mergeCells count="3">
    <mergeCell ref="A1:F1"/>
    <mergeCell ref="A13:F13"/>
    <mergeCell ref="A25:F25"/>
  </mergeCells>
  <dataValidations count="1">
    <dataValidation type="list" allowBlank="1" showInputMessage="1" showErrorMessage="1" sqref="A26:A87">
      <formula1>$P$14:$P$15</formula1>
    </dataValidation>
  </dataValidations>
  <pageMargins left="0.7" right="0.7" top="0.75" bottom="0.75" header="0.51180555555555496" footer="0.51180555555555496"/>
  <pageSetup paperSize="9" firstPageNumber="0" orientation="portrait" r:id="rId1"/>
  <drawing r:id="rId2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0"/>
  <dimension ref="A1:M103"/>
  <sheetViews>
    <sheetView zoomScale="96" workbookViewId="0">
      <selection activeCell="F4" sqref="F4:F10"/>
    </sheetView>
  </sheetViews>
  <sheetFormatPr baseColWidth="10" defaultColWidth="9.140625" defaultRowHeight="15"/>
  <cols>
    <col min="1" max="2" width="10.42578125"/>
    <col min="3" max="3" width="15.42578125" customWidth="1"/>
    <col min="4" max="5" width="10.42578125"/>
    <col min="6" max="6" width="10.42578125" style="73"/>
    <col min="7" max="1025" width="10.42578125"/>
  </cols>
  <sheetData>
    <row r="1" spans="1:13" ht="21">
      <c r="A1" s="162" t="s">
        <v>221</v>
      </c>
      <c r="B1" s="162"/>
      <c r="C1" s="162"/>
      <c r="D1" s="162"/>
      <c r="E1" s="162"/>
      <c r="F1" s="162"/>
    </row>
    <row r="3" spans="1:13" ht="16.5">
      <c r="A3" s="41" t="s">
        <v>193</v>
      </c>
      <c r="B3" s="42" t="s">
        <v>194</v>
      </c>
      <c r="C3" s="41" t="s">
        <v>195</v>
      </c>
      <c r="D3" s="41" t="s">
        <v>164</v>
      </c>
      <c r="E3" s="41" t="s">
        <v>196</v>
      </c>
      <c r="F3" s="72" t="s">
        <v>197</v>
      </c>
      <c r="M3">
        <v>305</v>
      </c>
    </row>
    <row r="4" spans="1:13">
      <c r="A4" s="5">
        <v>1</v>
      </c>
      <c r="B4" s="43">
        <v>305</v>
      </c>
      <c r="C4" s="5" t="str">
        <f t="shared" ref="C4:C53" si="0">INDEX(TabGene,MATCH(B4,ListeDossards,0),4)</f>
        <v>CORDEVANT</v>
      </c>
      <c r="D4" s="5" t="str">
        <f t="shared" ref="D4:D53" si="1">INDEX(TabGene,MATCH(B4,ListeDossards,0),5)</f>
        <v>Pauline</v>
      </c>
      <c r="E4" s="5" t="str">
        <f t="shared" ref="E4:E53" si="2">INDEX(TabGene,MATCH(B4,ListeDossards,0),8)</f>
        <v>3A</v>
      </c>
      <c r="F4" s="84">
        <v>0.79652777777777783</v>
      </c>
      <c r="G4" s="117"/>
      <c r="I4" s="44">
        <v>0.79652777777777783</v>
      </c>
      <c r="M4">
        <v>311</v>
      </c>
    </row>
    <row r="5" spans="1:13">
      <c r="A5" s="5">
        <v>2</v>
      </c>
      <c r="B5" s="43">
        <v>311</v>
      </c>
      <c r="C5" s="5" t="str">
        <f t="shared" si="0"/>
        <v>FRUCHART</v>
      </c>
      <c r="D5" s="5" t="str">
        <f t="shared" si="1"/>
        <v>Florentin</v>
      </c>
      <c r="E5" s="5" t="str">
        <f t="shared" si="2"/>
        <v>3A</v>
      </c>
      <c r="F5" s="84">
        <v>0.97222222222222221</v>
      </c>
      <c r="G5" s="117"/>
      <c r="I5" s="44">
        <v>0.97222222222222221</v>
      </c>
      <c r="M5">
        <v>303</v>
      </c>
    </row>
    <row r="6" spans="1:13">
      <c r="A6" s="5">
        <v>3</v>
      </c>
      <c r="B6" s="43">
        <v>303</v>
      </c>
      <c r="C6" s="5" t="str">
        <f t="shared" si="0"/>
        <v>CAPLAIN</v>
      </c>
      <c r="D6" s="5" t="str">
        <f t="shared" si="1"/>
        <v>Clémence</v>
      </c>
      <c r="E6" s="5" t="str">
        <f t="shared" si="2"/>
        <v>3A</v>
      </c>
      <c r="F6" s="84" t="s">
        <v>305</v>
      </c>
      <c r="G6" s="117"/>
      <c r="I6" s="116">
        <v>1.1736111111111112</v>
      </c>
      <c r="M6">
        <v>354</v>
      </c>
    </row>
    <row r="7" spans="1:13">
      <c r="A7" s="5">
        <v>4</v>
      </c>
      <c r="B7" s="43">
        <v>354</v>
      </c>
      <c r="C7" s="5">
        <f t="shared" si="0"/>
        <v>0</v>
      </c>
      <c r="D7" s="5">
        <f t="shared" si="1"/>
        <v>0</v>
      </c>
      <c r="E7" s="5">
        <f t="shared" si="2"/>
        <v>0</v>
      </c>
      <c r="F7" s="84" t="s">
        <v>304</v>
      </c>
      <c r="G7" s="117"/>
      <c r="I7" s="116">
        <v>1.1763888888888889</v>
      </c>
      <c r="M7">
        <v>385</v>
      </c>
    </row>
    <row r="8" spans="1:13">
      <c r="A8" s="5">
        <v>5</v>
      </c>
      <c r="B8" s="43">
        <v>385</v>
      </c>
      <c r="C8" s="5" t="str">
        <f t="shared" si="0"/>
        <v>PILLARD</v>
      </c>
      <c r="D8" s="5" t="str">
        <f t="shared" si="1"/>
        <v>Lea</v>
      </c>
      <c r="E8" s="5" t="str">
        <f t="shared" si="2"/>
        <v>3C</v>
      </c>
      <c r="F8" s="84" t="s">
        <v>303</v>
      </c>
      <c r="G8" s="117"/>
      <c r="I8" s="116">
        <v>1.3902777777777777</v>
      </c>
      <c r="M8">
        <v>358</v>
      </c>
    </row>
    <row r="9" spans="1:13">
      <c r="A9" s="5">
        <v>6</v>
      </c>
      <c r="B9" s="43">
        <v>358</v>
      </c>
      <c r="C9" s="5">
        <f t="shared" si="0"/>
        <v>0</v>
      </c>
      <c r="D9" s="5">
        <f t="shared" si="1"/>
        <v>0</v>
      </c>
      <c r="E9" s="5">
        <f t="shared" si="2"/>
        <v>0</v>
      </c>
      <c r="F9" s="84" t="s">
        <v>303</v>
      </c>
      <c r="G9" s="117"/>
      <c r="I9" s="116">
        <v>1.3902777777777777</v>
      </c>
      <c r="M9">
        <v>300</v>
      </c>
    </row>
    <row r="10" spans="1:13">
      <c r="A10" s="5">
        <v>7</v>
      </c>
      <c r="B10" s="43">
        <v>300</v>
      </c>
      <c r="C10" s="5" t="str">
        <f t="shared" si="0"/>
        <v>AIT OUAZZOU</v>
      </c>
      <c r="D10" s="5" t="str">
        <f t="shared" si="1"/>
        <v>Sofiane</v>
      </c>
      <c r="E10" s="5" t="str">
        <f t="shared" si="2"/>
        <v>3A</v>
      </c>
      <c r="F10" s="84" t="s">
        <v>302</v>
      </c>
      <c r="G10" s="117"/>
      <c r="I10" s="116">
        <v>1.3916666666666666</v>
      </c>
    </row>
    <row r="11" spans="1:13">
      <c r="A11" s="5">
        <v>8</v>
      </c>
      <c r="B11" s="43"/>
      <c r="C11" s="5" t="e">
        <f t="shared" si="0"/>
        <v>#N/A</v>
      </c>
      <c r="D11" s="5" t="e">
        <f t="shared" si="1"/>
        <v>#N/A</v>
      </c>
      <c r="E11" s="5" t="e">
        <f t="shared" si="2"/>
        <v>#N/A</v>
      </c>
      <c r="F11" s="84"/>
      <c r="G11" s="117"/>
    </row>
    <row r="12" spans="1:13">
      <c r="A12" s="5">
        <v>9</v>
      </c>
      <c r="B12" s="43"/>
      <c r="C12" s="5" t="e">
        <f t="shared" si="0"/>
        <v>#N/A</v>
      </c>
      <c r="D12" s="5" t="e">
        <f t="shared" si="1"/>
        <v>#N/A</v>
      </c>
      <c r="E12" s="5" t="e">
        <f t="shared" si="2"/>
        <v>#N/A</v>
      </c>
      <c r="F12" s="84"/>
    </row>
    <row r="13" spans="1:13">
      <c r="A13" s="5">
        <v>10</v>
      </c>
      <c r="B13" s="43"/>
      <c r="C13" s="5" t="e">
        <f t="shared" si="0"/>
        <v>#N/A</v>
      </c>
      <c r="D13" s="5" t="e">
        <f t="shared" si="1"/>
        <v>#N/A</v>
      </c>
      <c r="E13" s="5" t="e">
        <f t="shared" si="2"/>
        <v>#N/A</v>
      </c>
    </row>
    <row r="14" spans="1:13">
      <c r="A14" s="5">
        <v>11</v>
      </c>
      <c r="B14" s="43"/>
      <c r="C14" s="5" t="e">
        <f t="shared" si="0"/>
        <v>#N/A</v>
      </c>
      <c r="D14" s="5" t="e">
        <f t="shared" si="1"/>
        <v>#N/A</v>
      </c>
      <c r="E14" s="5" t="e">
        <f t="shared" si="2"/>
        <v>#N/A</v>
      </c>
    </row>
    <row r="15" spans="1:13">
      <c r="A15" s="5">
        <v>12</v>
      </c>
      <c r="B15" s="43"/>
      <c r="C15" s="5" t="e">
        <f t="shared" si="0"/>
        <v>#N/A</v>
      </c>
      <c r="D15" s="5" t="e">
        <f t="shared" si="1"/>
        <v>#N/A</v>
      </c>
      <c r="E15" s="5" t="e">
        <f t="shared" si="2"/>
        <v>#N/A</v>
      </c>
    </row>
    <row r="16" spans="1:13">
      <c r="A16" s="5">
        <v>13</v>
      </c>
      <c r="B16" s="43"/>
      <c r="C16" s="5" t="e">
        <f t="shared" si="0"/>
        <v>#N/A</v>
      </c>
      <c r="D16" s="5" t="e">
        <f t="shared" si="1"/>
        <v>#N/A</v>
      </c>
      <c r="E16" s="5" t="e">
        <f t="shared" si="2"/>
        <v>#N/A</v>
      </c>
    </row>
    <row r="17" spans="1:5">
      <c r="A17" s="5">
        <v>14</v>
      </c>
      <c r="B17" s="43"/>
      <c r="C17" s="5" t="e">
        <f t="shared" si="0"/>
        <v>#N/A</v>
      </c>
      <c r="D17" s="5" t="e">
        <f t="shared" si="1"/>
        <v>#N/A</v>
      </c>
      <c r="E17" s="5" t="e">
        <f t="shared" si="2"/>
        <v>#N/A</v>
      </c>
    </row>
    <row r="18" spans="1:5">
      <c r="A18" s="5">
        <v>15</v>
      </c>
      <c r="B18" s="43"/>
      <c r="C18" s="5" t="e">
        <f t="shared" si="0"/>
        <v>#N/A</v>
      </c>
      <c r="D18" s="5" t="e">
        <f t="shared" si="1"/>
        <v>#N/A</v>
      </c>
      <c r="E18" s="5" t="e">
        <f t="shared" si="2"/>
        <v>#N/A</v>
      </c>
    </row>
    <row r="19" spans="1:5">
      <c r="A19" s="5">
        <v>16</v>
      </c>
      <c r="B19" s="43"/>
      <c r="C19" s="5" t="e">
        <f t="shared" si="0"/>
        <v>#N/A</v>
      </c>
      <c r="D19" s="5" t="e">
        <f t="shared" si="1"/>
        <v>#N/A</v>
      </c>
      <c r="E19" s="5" t="e">
        <f t="shared" si="2"/>
        <v>#N/A</v>
      </c>
    </row>
    <row r="20" spans="1:5">
      <c r="A20" s="5">
        <v>17</v>
      </c>
      <c r="B20" s="43"/>
      <c r="C20" s="5" t="e">
        <f t="shared" si="0"/>
        <v>#N/A</v>
      </c>
      <c r="D20" s="5" t="e">
        <f t="shared" si="1"/>
        <v>#N/A</v>
      </c>
      <c r="E20" s="5" t="e">
        <f t="shared" si="2"/>
        <v>#N/A</v>
      </c>
    </row>
    <row r="21" spans="1:5">
      <c r="A21" s="5">
        <v>18</v>
      </c>
      <c r="B21" s="43"/>
      <c r="C21" s="5" t="e">
        <f t="shared" si="0"/>
        <v>#N/A</v>
      </c>
      <c r="D21" s="5" t="e">
        <f t="shared" si="1"/>
        <v>#N/A</v>
      </c>
      <c r="E21" s="5" t="e">
        <f t="shared" si="2"/>
        <v>#N/A</v>
      </c>
    </row>
    <row r="22" spans="1:5">
      <c r="A22" s="5">
        <v>19</v>
      </c>
      <c r="B22" s="43"/>
      <c r="C22" s="5" t="e">
        <f t="shared" si="0"/>
        <v>#N/A</v>
      </c>
      <c r="D22" s="5" t="e">
        <f t="shared" si="1"/>
        <v>#N/A</v>
      </c>
      <c r="E22" s="5" t="e">
        <f t="shared" si="2"/>
        <v>#N/A</v>
      </c>
    </row>
    <row r="23" spans="1:5">
      <c r="A23" s="5">
        <v>20</v>
      </c>
      <c r="B23" s="43"/>
      <c r="C23" s="5" t="e">
        <f t="shared" si="0"/>
        <v>#N/A</v>
      </c>
      <c r="D23" s="5" t="e">
        <f t="shared" si="1"/>
        <v>#N/A</v>
      </c>
      <c r="E23" s="5" t="e">
        <f t="shared" si="2"/>
        <v>#N/A</v>
      </c>
    </row>
    <row r="24" spans="1:5">
      <c r="A24" s="5">
        <v>21</v>
      </c>
      <c r="B24" s="43"/>
      <c r="C24" s="5" t="e">
        <f t="shared" si="0"/>
        <v>#N/A</v>
      </c>
      <c r="D24" s="5" t="e">
        <f t="shared" si="1"/>
        <v>#N/A</v>
      </c>
      <c r="E24" s="5" t="e">
        <f t="shared" si="2"/>
        <v>#N/A</v>
      </c>
    </row>
    <row r="25" spans="1:5">
      <c r="A25" s="5">
        <v>22</v>
      </c>
      <c r="B25" s="43"/>
      <c r="C25" s="5" t="e">
        <f t="shared" si="0"/>
        <v>#N/A</v>
      </c>
      <c r="D25" s="5" t="e">
        <f t="shared" si="1"/>
        <v>#N/A</v>
      </c>
      <c r="E25" s="5" t="e">
        <f t="shared" si="2"/>
        <v>#N/A</v>
      </c>
    </row>
    <row r="26" spans="1:5">
      <c r="A26" s="5">
        <v>23</v>
      </c>
      <c r="B26" s="43"/>
      <c r="C26" s="5" t="e">
        <f t="shared" si="0"/>
        <v>#N/A</v>
      </c>
      <c r="D26" s="5" t="e">
        <f t="shared" si="1"/>
        <v>#N/A</v>
      </c>
      <c r="E26" s="5" t="e">
        <f t="shared" si="2"/>
        <v>#N/A</v>
      </c>
    </row>
    <row r="27" spans="1:5">
      <c r="A27" s="5">
        <v>24</v>
      </c>
      <c r="B27" s="43"/>
      <c r="C27" s="5" t="e">
        <f t="shared" si="0"/>
        <v>#N/A</v>
      </c>
      <c r="D27" s="5" t="e">
        <f t="shared" si="1"/>
        <v>#N/A</v>
      </c>
      <c r="E27" s="5" t="e">
        <f t="shared" si="2"/>
        <v>#N/A</v>
      </c>
    </row>
    <row r="28" spans="1:5">
      <c r="A28" s="5">
        <v>25</v>
      </c>
      <c r="B28" s="43"/>
      <c r="C28" s="5" t="e">
        <f t="shared" si="0"/>
        <v>#N/A</v>
      </c>
      <c r="D28" s="5" t="e">
        <f t="shared" si="1"/>
        <v>#N/A</v>
      </c>
      <c r="E28" s="5" t="e">
        <f t="shared" si="2"/>
        <v>#N/A</v>
      </c>
    </row>
    <row r="29" spans="1:5">
      <c r="A29" s="5">
        <v>26</v>
      </c>
      <c r="B29" s="43"/>
      <c r="C29" s="5" t="e">
        <f t="shared" si="0"/>
        <v>#N/A</v>
      </c>
      <c r="D29" s="5" t="e">
        <f t="shared" si="1"/>
        <v>#N/A</v>
      </c>
      <c r="E29" s="5" t="e">
        <f t="shared" si="2"/>
        <v>#N/A</v>
      </c>
    </row>
    <row r="30" spans="1:5">
      <c r="A30" s="5">
        <v>27</v>
      </c>
      <c r="B30" s="43"/>
      <c r="C30" s="5" t="e">
        <f t="shared" si="0"/>
        <v>#N/A</v>
      </c>
      <c r="D30" s="5" t="e">
        <f t="shared" si="1"/>
        <v>#N/A</v>
      </c>
      <c r="E30" s="5" t="e">
        <f t="shared" si="2"/>
        <v>#N/A</v>
      </c>
    </row>
    <row r="31" spans="1:5">
      <c r="A31" s="5">
        <v>28</v>
      </c>
      <c r="B31" s="43"/>
      <c r="C31" s="5" t="e">
        <f t="shared" si="0"/>
        <v>#N/A</v>
      </c>
      <c r="D31" s="5" t="e">
        <f t="shared" si="1"/>
        <v>#N/A</v>
      </c>
      <c r="E31" s="5" t="e">
        <f t="shared" si="2"/>
        <v>#N/A</v>
      </c>
    </row>
    <row r="32" spans="1:5">
      <c r="A32" s="5">
        <v>29</v>
      </c>
      <c r="B32" s="43"/>
      <c r="C32" s="5" t="e">
        <f t="shared" si="0"/>
        <v>#N/A</v>
      </c>
      <c r="D32" s="5" t="e">
        <f t="shared" si="1"/>
        <v>#N/A</v>
      </c>
      <c r="E32" s="5" t="e">
        <f t="shared" si="2"/>
        <v>#N/A</v>
      </c>
    </row>
    <row r="33" spans="1:5">
      <c r="A33" s="5">
        <v>30</v>
      </c>
      <c r="B33" s="43"/>
      <c r="C33" s="5" t="e">
        <f t="shared" si="0"/>
        <v>#N/A</v>
      </c>
      <c r="D33" s="5" t="e">
        <f t="shared" si="1"/>
        <v>#N/A</v>
      </c>
      <c r="E33" s="5" t="e">
        <f t="shared" si="2"/>
        <v>#N/A</v>
      </c>
    </row>
    <row r="34" spans="1:5">
      <c r="A34" s="5">
        <v>31</v>
      </c>
      <c r="B34" s="43"/>
      <c r="C34" s="5" t="e">
        <f t="shared" si="0"/>
        <v>#N/A</v>
      </c>
      <c r="D34" s="5" t="e">
        <f t="shared" si="1"/>
        <v>#N/A</v>
      </c>
      <c r="E34" s="5" t="e">
        <f t="shared" si="2"/>
        <v>#N/A</v>
      </c>
    </row>
    <row r="35" spans="1:5">
      <c r="A35" s="5">
        <v>32</v>
      </c>
      <c r="B35" s="43"/>
      <c r="C35" s="5" t="e">
        <f t="shared" si="0"/>
        <v>#N/A</v>
      </c>
      <c r="D35" s="5" t="e">
        <f t="shared" si="1"/>
        <v>#N/A</v>
      </c>
      <c r="E35" s="5" t="e">
        <f t="shared" si="2"/>
        <v>#N/A</v>
      </c>
    </row>
    <row r="36" spans="1:5">
      <c r="A36" s="5">
        <v>33</v>
      </c>
      <c r="B36" s="43"/>
      <c r="C36" s="5" t="e">
        <f t="shared" si="0"/>
        <v>#N/A</v>
      </c>
      <c r="D36" s="5" t="e">
        <f t="shared" si="1"/>
        <v>#N/A</v>
      </c>
      <c r="E36" s="5" t="e">
        <f t="shared" si="2"/>
        <v>#N/A</v>
      </c>
    </row>
    <row r="37" spans="1:5">
      <c r="A37" s="5">
        <v>34</v>
      </c>
      <c r="B37" s="43"/>
      <c r="C37" s="5" t="e">
        <f t="shared" si="0"/>
        <v>#N/A</v>
      </c>
      <c r="D37" s="5" t="e">
        <f t="shared" si="1"/>
        <v>#N/A</v>
      </c>
      <c r="E37" s="5" t="e">
        <f t="shared" si="2"/>
        <v>#N/A</v>
      </c>
    </row>
    <row r="38" spans="1:5">
      <c r="A38" s="5">
        <v>35</v>
      </c>
      <c r="B38" s="43"/>
      <c r="C38" s="5" t="e">
        <f t="shared" si="0"/>
        <v>#N/A</v>
      </c>
      <c r="D38" s="5" t="e">
        <f t="shared" si="1"/>
        <v>#N/A</v>
      </c>
      <c r="E38" s="5" t="e">
        <f t="shared" si="2"/>
        <v>#N/A</v>
      </c>
    </row>
    <row r="39" spans="1:5">
      <c r="A39" s="5">
        <v>36</v>
      </c>
      <c r="B39" s="43"/>
      <c r="C39" s="5" t="e">
        <f t="shared" si="0"/>
        <v>#N/A</v>
      </c>
      <c r="D39" s="5" t="e">
        <f t="shared" si="1"/>
        <v>#N/A</v>
      </c>
      <c r="E39" s="5" t="e">
        <f t="shared" si="2"/>
        <v>#N/A</v>
      </c>
    </row>
    <row r="40" spans="1:5">
      <c r="A40" s="5">
        <v>37</v>
      </c>
      <c r="B40" s="43"/>
      <c r="C40" s="5" t="e">
        <f t="shared" si="0"/>
        <v>#N/A</v>
      </c>
      <c r="D40" s="5" t="e">
        <f t="shared" si="1"/>
        <v>#N/A</v>
      </c>
      <c r="E40" s="5" t="e">
        <f t="shared" si="2"/>
        <v>#N/A</v>
      </c>
    </row>
    <row r="41" spans="1:5">
      <c r="A41" s="5">
        <v>38</v>
      </c>
      <c r="B41" s="43"/>
      <c r="C41" s="5" t="e">
        <f t="shared" si="0"/>
        <v>#N/A</v>
      </c>
      <c r="D41" s="5" t="e">
        <f t="shared" si="1"/>
        <v>#N/A</v>
      </c>
      <c r="E41" s="5" t="e">
        <f t="shared" si="2"/>
        <v>#N/A</v>
      </c>
    </row>
    <row r="42" spans="1:5">
      <c r="A42" s="5">
        <v>39</v>
      </c>
      <c r="B42" s="43"/>
      <c r="C42" s="5" t="e">
        <f t="shared" si="0"/>
        <v>#N/A</v>
      </c>
      <c r="D42" s="5" t="e">
        <f t="shared" si="1"/>
        <v>#N/A</v>
      </c>
      <c r="E42" s="5" t="e">
        <f t="shared" si="2"/>
        <v>#N/A</v>
      </c>
    </row>
    <row r="43" spans="1:5">
      <c r="A43" s="5">
        <v>40</v>
      </c>
      <c r="B43" s="43"/>
      <c r="C43" s="5" t="e">
        <f t="shared" si="0"/>
        <v>#N/A</v>
      </c>
      <c r="D43" s="5" t="e">
        <f t="shared" si="1"/>
        <v>#N/A</v>
      </c>
      <c r="E43" s="5" t="e">
        <f t="shared" si="2"/>
        <v>#N/A</v>
      </c>
    </row>
    <row r="44" spans="1:5">
      <c r="A44" s="5">
        <v>41</v>
      </c>
      <c r="B44" s="43"/>
      <c r="C44" s="5" t="e">
        <f t="shared" si="0"/>
        <v>#N/A</v>
      </c>
      <c r="D44" s="5" t="e">
        <f t="shared" si="1"/>
        <v>#N/A</v>
      </c>
      <c r="E44" s="5" t="e">
        <f t="shared" si="2"/>
        <v>#N/A</v>
      </c>
    </row>
    <row r="45" spans="1:5">
      <c r="A45" s="5">
        <v>42</v>
      </c>
      <c r="B45" s="43"/>
      <c r="C45" s="5" t="e">
        <f t="shared" si="0"/>
        <v>#N/A</v>
      </c>
      <c r="D45" s="5" t="e">
        <f t="shared" si="1"/>
        <v>#N/A</v>
      </c>
      <c r="E45" s="5" t="e">
        <f t="shared" si="2"/>
        <v>#N/A</v>
      </c>
    </row>
    <row r="46" spans="1:5">
      <c r="A46" s="5">
        <v>43</v>
      </c>
      <c r="B46" s="43"/>
      <c r="C46" s="5" t="e">
        <f t="shared" si="0"/>
        <v>#N/A</v>
      </c>
      <c r="D46" s="5" t="e">
        <f t="shared" si="1"/>
        <v>#N/A</v>
      </c>
      <c r="E46" s="5" t="e">
        <f t="shared" si="2"/>
        <v>#N/A</v>
      </c>
    </row>
    <row r="47" spans="1:5">
      <c r="A47" s="5">
        <v>44</v>
      </c>
      <c r="B47" s="43"/>
      <c r="C47" s="5" t="e">
        <f t="shared" si="0"/>
        <v>#N/A</v>
      </c>
      <c r="D47" s="5" t="e">
        <f t="shared" si="1"/>
        <v>#N/A</v>
      </c>
      <c r="E47" s="5" t="e">
        <f t="shared" si="2"/>
        <v>#N/A</v>
      </c>
    </row>
    <row r="48" spans="1:5">
      <c r="A48" s="5">
        <v>45</v>
      </c>
      <c r="B48" s="43"/>
      <c r="C48" s="5" t="e">
        <f t="shared" si="0"/>
        <v>#N/A</v>
      </c>
      <c r="D48" s="5" t="e">
        <f t="shared" si="1"/>
        <v>#N/A</v>
      </c>
      <c r="E48" s="5" t="e">
        <f t="shared" si="2"/>
        <v>#N/A</v>
      </c>
    </row>
    <row r="49" spans="1:5">
      <c r="A49" s="5">
        <v>46</v>
      </c>
      <c r="B49" s="43"/>
      <c r="C49" s="5" t="e">
        <f t="shared" si="0"/>
        <v>#N/A</v>
      </c>
      <c r="D49" s="5" t="e">
        <f t="shared" si="1"/>
        <v>#N/A</v>
      </c>
      <c r="E49" s="5" t="e">
        <f t="shared" si="2"/>
        <v>#N/A</v>
      </c>
    </row>
    <row r="50" spans="1:5">
      <c r="A50" s="5">
        <v>47</v>
      </c>
      <c r="B50" s="43"/>
      <c r="C50" s="5" t="e">
        <f t="shared" si="0"/>
        <v>#N/A</v>
      </c>
      <c r="D50" s="5" t="e">
        <f t="shared" si="1"/>
        <v>#N/A</v>
      </c>
      <c r="E50" s="5" t="e">
        <f t="shared" si="2"/>
        <v>#N/A</v>
      </c>
    </row>
    <row r="51" spans="1:5">
      <c r="A51" s="5">
        <v>48</v>
      </c>
      <c r="B51" s="43"/>
      <c r="C51" s="5" t="e">
        <f t="shared" si="0"/>
        <v>#N/A</v>
      </c>
      <c r="D51" s="5" t="e">
        <f t="shared" si="1"/>
        <v>#N/A</v>
      </c>
      <c r="E51" s="5" t="e">
        <f t="shared" si="2"/>
        <v>#N/A</v>
      </c>
    </row>
    <row r="52" spans="1:5">
      <c r="A52" s="5">
        <v>49</v>
      </c>
      <c r="B52" s="43"/>
      <c r="C52" s="5" t="e">
        <f t="shared" si="0"/>
        <v>#N/A</v>
      </c>
      <c r="D52" s="5" t="e">
        <f t="shared" si="1"/>
        <v>#N/A</v>
      </c>
      <c r="E52" s="5" t="e">
        <f t="shared" si="2"/>
        <v>#N/A</v>
      </c>
    </row>
    <row r="53" spans="1:5">
      <c r="A53" s="5">
        <v>50</v>
      </c>
      <c r="B53" s="43"/>
      <c r="C53" s="5" t="e">
        <f t="shared" si="0"/>
        <v>#N/A</v>
      </c>
      <c r="D53" s="5" t="e">
        <f t="shared" si="1"/>
        <v>#N/A</v>
      </c>
      <c r="E53" s="5" t="e">
        <f t="shared" si="2"/>
        <v>#N/A</v>
      </c>
    </row>
    <row r="54" spans="1:5">
      <c r="A54" s="5">
        <v>51</v>
      </c>
      <c r="B54" s="43"/>
      <c r="C54" s="5" t="e">
        <f t="shared" ref="C54:C67" si="3">INDEX(TabGene,MATCH(B54,ListeDossards,0),4)</f>
        <v>#N/A</v>
      </c>
      <c r="D54" s="5" t="e">
        <f t="shared" ref="D54:D67" si="4">INDEX(TabGene,MATCH(B54,ListeDossards,0),5)</f>
        <v>#N/A</v>
      </c>
      <c r="E54" s="74" t="e">
        <f t="shared" ref="E54:E67" si="5">INDEX(TabGene,MATCH(B54,ListeDossards,0),8)</f>
        <v>#N/A</v>
      </c>
    </row>
    <row r="55" spans="1:5">
      <c r="A55" s="5">
        <v>52</v>
      </c>
      <c r="B55" s="43"/>
      <c r="C55" s="5" t="e">
        <f t="shared" si="3"/>
        <v>#N/A</v>
      </c>
      <c r="D55" s="5" t="e">
        <f t="shared" si="4"/>
        <v>#N/A</v>
      </c>
      <c r="E55" s="74" t="e">
        <f t="shared" si="5"/>
        <v>#N/A</v>
      </c>
    </row>
    <row r="56" spans="1:5">
      <c r="A56" s="5">
        <v>53</v>
      </c>
      <c r="B56" s="43"/>
      <c r="C56" s="5" t="e">
        <f t="shared" si="3"/>
        <v>#N/A</v>
      </c>
      <c r="D56" s="5" t="e">
        <f t="shared" si="4"/>
        <v>#N/A</v>
      </c>
      <c r="E56" s="74" t="e">
        <f t="shared" si="5"/>
        <v>#N/A</v>
      </c>
    </row>
    <row r="57" spans="1:5">
      <c r="A57" s="5">
        <v>54</v>
      </c>
      <c r="B57" s="43"/>
      <c r="C57" s="5" t="e">
        <f t="shared" si="3"/>
        <v>#N/A</v>
      </c>
      <c r="D57" s="5" t="e">
        <f t="shared" si="4"/>
        <v>#N/A</v>
      </c>
      <c r="E57" s="74" t="e">
        <f t="shared" si="5"/>
        <v>#N/A</v>
      </c>
    </row>
    <row r="58" spans="1:5">
      <c r="A58" s="5">
        <v>55</v>
      </c>
      <c r="B58" s="43"/>
      <c r="C58" s="5" t="e">
        <f t="shared" si="3"/>
        <v>#N/A</v>
      </c>
      <c r="D58" s="5" t="e">
        <f t="shared" si="4"/>
        <v>#N/A</v>
      </c>
      <c r="E58" s="74" t="e">
        <f t="shared" si="5"/>
        <v>#N/A</v>
      </c>
    </row>
    <row r="59" spans="1:5">
      <c r="A59" s="5">
        <v>56</v>
      </c>
      <c r="B59" s="43"/>
      <c r="C59" s="5" t="e">
        <f t="shared" si="3"/>
        <v>#N/A</v>
      </c>
      <c r="D59" s="5" t="e">
        <f t="shared" si="4"/>
        <v>#N/A</v>
      </c>
      <c r="E59" s="74" t="e">
        <f t="shared" si="5"/>
        <v>#N/A</v>
      </c>
    </row>
    <row r="60" spans="1:5">
      <c r="A60" s="5">
        <v>57</v>
      </c>
      <c r="B60" s="43"/>
      <c r="C60" s="5" t="e">
        <f t="shared" si="3"/>
        <v>#N/A</v>
      </c>
      <c r="D60" s="5" t="e">
        <f t="shared" si="4"/>
        <v>#N/A</v>
      </c>
      <c r="E60" s="74" t="e">
        <f t="shared" si="5"/>
        <v>#N/A</v>
      </c>
    </row>
    <row r="61" spans="1:5">
      <c r="A61" s="5">
        <v>58</v>
      </c>
      <c r="B61" s="43"/>
      <c r="C61" s="5" t="e">
        <f t="shared" si="3"/>
        <v>#N/A</v>
      </c>
      <c r="D61" s="5" t="e">
        <f t="shared" si="4"/>
        <v>#N/A</v>
      </c>
      <c r="E61" s="74" t="e">
        <f t="shared" si="5"/>
        <v>#N/A</v>
      </c>
    </row>
    <row r="62" spans="1:5">
      <c r="A62" s="5">
        <v>59</v>
      </c>
      <c r="B62" s="43"/>
      <c r="C62" s="5" t="e">
        <f t="shared" si="3"/>
        <v>#N/A</v>
      </c>
      <c r="D62" s="5" t="e">
        <f t="shared" si="4"/>
        <v>#N/A</v>
      </c>
      <c r="E62" s="74" t="e">
        <f t="shared" si="5"/>
        <v>#N/A</v>
      </c>
    </row>
    <row r="63" spans="1:5">
      <c r="A63" s="5">
        <v>60</v>
      </c>
      <c r="B63" s="43"/>
      <c r="C63" s="5" t="e">
        <f t="shared" si="3"/>
        <v>#N/A</v>
      </c>
      <c r="D63" s="5" t="e">
        <f t="shared" si="4"/>
        <v>#N/A</v>
      </c>
      <c r="E63" s="74" t="e">
        <f t="shared" si="5"/>
        <v>#N/A</v>
      </c>
    </row>
    <row r="64" spans="1:5">
      <c r="A64" s="5">
        <v>61</v>
      </c>
      <c r="B64" s="43"/>
      <c r="C64" s="5" t="e">
        <f t="shared" si="3"/>
        <v>#N/A</v>
      </c>
      <c r="D64" s="5" t="e">
        <f t="shared" si="4"/>
        <v>#N/A</v>
      </c>
      <c r="E64" s="74" t="e">
        <f t="shared" si="5"/>
        <v>#N/A</v>
      </c>
    </row>
    <row r="65" spans="1:5">
      <c r="A65" s="5">
        <v>62</v>
      </c>
      <c r="B65" s="43"/>
      <c r="C65" s="5" t="e">
        <f t="shared" si="3"/>
        <v>#N/A</v>
      </c>
      <c r="D65" s="5" t="e">
        <f t="shared" si="4"/>
        <v>#N/A</v>
      </c>
      <c r="E65" s="74" t="e">
        <f t="shared" si="5"/>
        <v>#N/A</v>
      </c>
    </row>
    <row r="66" spans="1:5">
      <c r="A66" s="5">
        <v>63</v>
      </c>
      <c r="B66" s="43"/>
      <c r="C66" s="5" t="e">
        <f t="shared" si="3"/>
        <v>#N/A</v>
      </c>
      <c r="D66" s="5" t="e">
        <f t="shared" si="4"/>
        <v>#N/A</v>
      </c>
      <c r="E66" s="74" t="e">
        <f t="shared" si="5"/>
        <v>#N/A</v>
      </c>
    </row>
    <row r="67" spans="1:5">
      <c r="A67" s="5">
        <v>64</v>
      </c>
      <c r="B67" s="43"/>
      <c r="C67" s="5" t="e">
        <f t="shared" si="3"/>
        <v>#N/A</v>
      </c>
      <c r="D67" s="5" t="e">
        <f t="shared" si="4"/>
        <v>#N/A</v>
      </c>
      <c r="E67" s="74" t="e">
        <f t="shared" si="5"/>
        <v>#N/A</v>
      </c>
    </row>
    <row r="68" spans="1:5">
      <c r="A68" s="5">
        <v>65</v>
      </c>
      <c r="B68" s="43"/>
      <c r="C68" s="5" t="e">
        <f t="shared" ref="C68:C99" si="6">INDEX(TabGene,MATCH(B68,ListeDossards,0),4)</f>
        <v>#N/A</v>
      </c>
      <c r="D68" s="5" t="e">
        <f t="shared" ref="D68:D103" si="7">INDEX(TabGene,MATCH(B68,ListeDossards,0),5)</f>
        <v>#N/A</v>
      </c>
      <c r="E68" s="74" t="e">
        <f t="shared" ref="E68:E103" si="8">INDEX(TabGene,MATCH(B68,ListeDossards,0),8)</f>
        <v>#N/A</v>
      </c>
    </row>
    <row r="69" spans="1:5">
      <c r="A69" s="5">
        <v>66</v>
      </c>
      <c r="B69" s="43"/>
      <c r="C69" s="5" t="e">
        <f t="shared" si="6"/>
        <v>#N/A</v>
      </c>
      <c r="D69" s="5" t="e">
        <f t="shared" si="7"/>
        <v>#N/A</v>
      </c>
      <c r="E69" s="74" t="e">
        <f t="shared" si="8"/>
        <v>#N/A</v>
      </c>
    </row>
    <row r="70" spans="1:5">
      <c r="A70" s="5">
        <v>67</v>
      </c>
      <c r="B70" s="43"/>
      <c r="C70" s="5" t="e">
        <f t="shared" si="6"/>
        <v>#N/A</v>
      </c>
      <c r="D70" s="5" t="e">
        <f t="shared" si="7"/>
        <v>#N/A</v>
      </c>
      <c r="E70" s="74" t="e">
        <f t="shared" si="8"/>
        <v>#N/A</v>
      </c>
    </row>
    <row r="71" spans="1:5">
      <c r="A71" s="5">
        <v>68</v>
      </c>
      <c r="B71" s="43"/>
      <c r="C71" s="5" t="e">
        <f t="shared" si="6"/>
        <v>#N/A</v>
      </c>
      <c r="D71" s="5" t="e">
        <f t="shared" si="7"/>
        <v>#N/A</v>
      </c>
      <c r="E71" s="74" t="e">
        <f t="shared" si="8"/>
        <v>#N/A</v>
      </c>
    </row>
    <row r="72" spans="1:5">
      <c r="A72" s="5">
        <v>69</v>
      </c>
      <c r="B72" s="43"/>
      <c r="C72" s="5" t="e">
        <f t="shared" si="6"/>
        <v>#N/A</v>
      </c>
      <c r="D72" s="5" t="e">
        <f t="shared" si="7"/>
        <v>#N/A</v>
      </c>
      <c r="E72" s="74" t="e">
        <f t="shared" si="8"/>
        <v>#N/A</v>
      </c>
    </row>
    <row r="73" spans="1:5">
      <c r="A73" s="5">
        <v>70</v>
      </c>
      <c r="B73" s="43"/>
      <c r="C73" s="5" t="e">
        <f t="shared" si="6"/>
        <v>#N/A</v>
      </c>
      <c r="D73" s="5" t="e">
        <f t="shared" si="7"/>
        <v>#N/A</v>
      </c>
      <c r="E73" s="74" t="e">
        <f t="shared" si="8"/>
        <v>#N/A</v>
      </c>
    </row>
    <row r="74" spans="1:5">
      <c r="A74" s="5">
        <v>71</v>
      </c>
      <c r="B74" s="43"/>
      <c r="C74" s="5" t="e">
        <f t="shared" si="6"/>
        <v>#N/A</v>
      </c>
      <c r="D74" s="5" t="e">
        <f t="shared" si="7"/>
        <v>#N/A</v>
      </c>
      <c r="E74" s="74" t="e">
        <f t="shared" si="8"/>
        <v>#N/A</v>
      </c>
    </row>
    <row r="75" spans="1:5">
      <c r="A75" s="5">
        <v>72</v>
      </c>
      <c r="B75" s="43"/>
      <c r="C75" s="5" t="e">
        <f t="shared" si="6"/>
        <v>#N/A</v>
      </c>
      <c r="D75" s="5" t="e">
        <f t="shared" si="7"/>
        <v>#N/A</v>
      </c>
      <c r="E75" s="74" t="e">
        <f t="shared" si="8"/>
        <v>#N/A</v>
      </c>
    </row>
    <row r="76" spans="1:5">
      <c r="A76" s="5">
        <v>73</v>
      </c>
      <c r="B76" s="43"/>
      <c r="C76" s="5" t="e">
        <f t="shared" si="6"/>
        <v>#N/A</v>
      </c>
      <c r="D76" s="5" t="e">
        <f t="shared" si="7"/>
        <v>#N/A</v>
      </c>
      <c r="E76" s="74" t="e">
        <f t="shared" si="8"/>
        <v>#N/A</v>
      </c>
    </row>
    <row r="77" spans="1:5">
      <c r="A77" s="5">
        <v>74</v>
      </c>
      <c r="B77" s="43"/>
      <c r="C77" s="5" t="e">
        <f t="shared" si="6"/>
        <v>#N/A</v>
      </c>
      <c r="D77" s="5" t="e">
        <f t="shared" si="7"/>
        <v>#N/A</v>
      </c>
      <c r="E77" s="74" t="e">
        <f t="shared" si="8"/>
        <v>#N/A</v>
      </c>
    </row>
    <row r="78" spans="1:5">
      <c r="A78" s="5">
        <v>75</v>
      </c>
      <c r="B78" s="43"/>
      <c r="C78" s="5" t="e">
        <f t="shared" si="6"/>
        <v>#N/A</v>
      </c>
      <c r="D78" s="5" t="e">
        <f t="shared" si="7"/>
        <v>#N/A</v>
      </c>
      <c r="E78" s="74" t="e">
        <f t="shared" si="8"/>
        <v>#N/A</v>
      </c>
    </row>
    <row r="79" spans="1:5">
      <c r="A79" s="5">
        <v>76</v>
      </c>
      <c r="B79" s="43"/>
      <c r="C79" s="5" t="e">
        <f t="shared" si="6"/>
        <v>#N/A</v>
      </c>
      <c r="D79" s="5" t="e">
        <f t="shared" si="7"/>
        <v>#N/A</v>
      </c>
      <c r="E79" s="74" t="e">
        <f t="shared" si="8"/>
        <v>#N/A</v>
      </c>
    </row>
    <row r="80" spans="1:5">
      <c r="A80" s="5">
        <v>77</v>
      </c>
      <c r="B80" s="43"/>
      <c r="C80" s="5" t="e">
        <f t="shared" si="6"/>
        <v>#N/A</v>
      </c>
      <c r="D80" s="5" t="e">
        <f t="shared" si="7"/>
        <v>#N/A</v>
      </c>
      <c r="E80" s="74" t="e">
        <f t="shared" si="8"/>
        <v>#N/A</v>
      </c>
    </row>
    <row r="81" spans="1:5">
      <c r="A81" s="5">
        <v>78</v>
      </c>
      <c r="B81" s="43"/>
      <c r="C81" s="5" t="e">
        <f t="shared" si="6"/>
        <v>#N/A</v>
      </c>
      <c r="D81" s="5" t="e">
        <f t="shared" si="7"/>
        <v>#N/A</v>
      </c>
      <c r="E81" s="74" t="e">
        <f t="shared" si="8"/>
        <v>#N/A</v>
      </c>
    </row>
    <row r="82" spans="1:5">
      <c r="A82" s="5">
        <v>79</v>
      </c>
      <c r="B82" s="43"/>
      <c r="C82" s="5" t="e">
        <f t="shared" si="6"/>
        <v>#N/A</v>
      </c>
      <c r="D82" s="5" t="e">
        <f t="shared" si="7"/>
        <v>#N/A</v>
      </c>
      <c r="E82" s="74" t="e">
        <f t="shared" si="8"/>
        <v>#N/A</v>
      </c>
    </row>
    <row r="83" spans="1:5">
      <c r="A83" s="5">
        <v>80</v>
      </c>
      <c r="B83" s="43"/>
      <c r="C83" s="5" t="e">
        <f t="shared" si="6"/>
        <v>#N/A</v>
      </c>
      <c r="D83" s="5" t="e">
        <f t="shared" si="7"/>
        <v>#N/A</v>
      </c>
      <c r="E83" s="74" t="e">
        <f t="shared" si="8"/>
        <v>#N/A</v>
      </c>
    </row>
    <row r="84" spans="1:5">
      <c r="A84" s="5">
        <v>81</v>
      </c>
      <c r="B84" s="43"/>
      <c r="C84" s="5" t="e">
        <f t="shared" si="6"/>
        <v>#N/A</v>
      </c>
      <c r="D84" s="5" t="e">
        <f t="shared" si="7"/>
        <v>#N/A</v>
      </c>
      <c r="E84" s="74" t="e">
        <f t="shared" si="8"/>
        <v>#N/A</v>
      </c>
    </row>
    <row r="85" spans="1:5">
      <c r="A85" s="5">
        <v>82</v>
      </c>
      <c r="B85" s="43"/>
      <c r="C85" s="5" t="e">
        <f t="shared" si="6"/>
        <v>#N/A</v>
      </c>
      <c r="D85" s="5" t="e">
        <f t="shared" si="7"/>
        <v>#N/A</v>
      </c>
      <c r="E85" s="74" t="e">
        <f t="shared" si="8"/>
        <v>#N/A</v>
      </c>
    </row>
    <row r="86" spans="1:5">
      <c r="A86" s="5">
        <v>83</v>
      </c>
      <c r="B86" s="43"/>
      <c r="C86" s="5" t="e">
        <f t="shared" si="6"/>
        <v>#N/A</v>
      </c>
      <c r="D86" s="5" t="e">
        <f t="shared" si="7"/>
        <v>#N/A</v>
      </c>
      <c r="E86" s="74" t="e">
        <f t="shared" si="8"/>
        <v>#N/A</v>
      </c>
    </row>
    <row r="87" spans="1:5">
      <c r="A87" s="5">
        <v>84</v>
      </c>
      <c r="B87" s="43"/>
      <c r="C87" s="5" t="e">
        <f t="shared" si="6"/>
        <v>#N/A</v>
      </c>
      <c r="D87" s="5" t="e">
        <f t="shared" si="7"/>
        <v>#N/A</v>
      </c>
      <c r="E87" s="74" t="e">
        <f t="shared" si="8"/>
        <v>#N/A</v>
      </c>
    </row>
    <row r="88" spans="1:5">
      <c r="A88" s="5">
        <v>85</v>
      </c>
      <c r="B88" s="43"/>
      <c r="C88" s="5" t="e">
        <f t="shared" si="6"/>
        <v>#N/A</v>
      </c>
      <c r="D88" s="5" t="e">
        <f t="shared" si="7"/>
        <v>#N/A</v>
      </c>
      <c r="E88" s="74" t="e">
        <f t="shared" si="8"/>
        <v>#N/A</v>
      </c>
    </row>
    <row r="89" spans="1:5">
      <c r="A89" s="5">
        <v>86</v>
      </c>
      <c r="B89" s="43"/>
      <c r="C89" s="5" t="e">
        <f t="shared" si="6"/>
        <v>#N/A</v>
      </c>
      <c r="D89" s="5" t="e">
        <f t="shared" si="7"/>
        <v>#N/A</v>
      </c>
      <c r="E89" s="74" t="e">
        <f t="shared" si="8"/>
        <v>#N/A</v>
      </c>
    </row>
    <row r="90" spans="1:5">
      <c r="A90" s="5">
        <v>87</v>
      </c>
      <c r="B90" s="43"/>
      <c r="C90" s="5" t="e">
        <f t="shared" si="6"/>
        <v>#N/A</v>
      </c>
      <c r="D90" s="5" t="e">
        <f t="shared" si="7"/>
        <v>#N/A</v>
      </c>
      <c r="E90" s="74" t="e">
        <f t="shared" si="8"/>
        <v>#N/A</v>
      </c>
    </row>
    <row r="91" spans="1:5">
      <c r="A91" s="5">
        <v>88</v>
      </c>
      <c r="B91" s="43"/>
      <c r="C91" s="5" t="e">
        <f t="shared" si="6"/>
        <v>#N/A</v>
      </c>
      <c r="D91" s="5" t="e">
        <f t="shared" si="7"/>
        <v>#N/A</v>
      </c>
      <c r="E91" s="74" t="e">
        <f t="shared" si="8"/>
        <v>#N/A</v>
      </c>
    </row>
    <row r="92" spans="1:5">
      <c r="A92" s="5">
        <v>89</v>
      </c>
      <c r="B92" s="43"/>
      <c r="C92" s="5" t="e">
        <f t="shared" si="6"/>
        <v>#N/A</v>
      </c>
      <c r="D92" s="5" t="e">
        <f t="shared" si="7"/>
        <v>#N/A</v>
      </c>
      <c r="E92" s="74" t="e">
        <f t="shared" si="8"/>
        <v>#N/A</v>
      </c>
    </row>
    <row r="93" spans="1:5">
      <c r="A93" s="5">
        <v>90</v>
      </c>
      <c r="B93" s="43"/>
      <c r="C93" s="5" t="e">
        <f t="shared" si="6"/>
        <v>#N/A</v>
      </c>
      <c r="D93" s="5" t="e">
        <f t="shared" si="7"/>
        <v>#N/A</v>
      </c>
      <c r="E93" s="74" t="e">
        <f t="shared" si="8"/>
        <v>#N/A</v>
      </c>
    </row>
    <row r="94" spans="1:5">
      <c r="A94" s="5">
        <v>91</v>
      </c>
      <c r="B94" s="43"/>
      <c r="C94" s="5" t="e">
        <f t="shared" si="6"/>
        <v>#N/A</v>
      </c>
      <c r="D94" s="5" t="e">
        <f t="shared" si="7"/>
        <v>#N/A</v>
      </c>
      <c r="E94" s="74" t="e">
        <f t="shared" si="8"/>
        <v>#N/A</v>
      </c>
    </row>
    <row r="95" spans="1:5">
      <c r="A95" s="5">
        <v>92</v>
      </c>
      <c r="B95" s="43"/>
      <c r="C95" s="5" t="e">
        <f t="shared" si="6"/>
        <v>#N/A</v>
      </c>
      <c r="D95" s="5" t="e">
        <f t="shared" si="7"/>
        <v>#N/A</v>
      </c>
      <c r="E95" s="74" t="e">
        <f t="shared" si="8"/>
        <v>#N/A</v>
      </c>
    </row>
    <row r="96" spans="1:5">
      <c r="A96" s="5">
        <v>93</v>
      </c>
      <c r="B96" s="43"/>
      <c r="C96" s="5" t="e">
        <f t="shared" si="6"/>
        <v>#N/A</v>
      </c>
      <c r="D96" s="5" t="e">
        <f t="shared" si="7"/>
        <v>#N/A</v>
      </c>
      <c r="E96" s="74" t="e">
        <f t="shared" si="8"/>
        <v>#N/A</v>
      </c>
    </row>
    <row r="97" spans="1:5">
      <c r="A97" s="5">
        <v>94</v>
      </c>
      <c r="B97" s="43"/>
      <c r="C97" s="5" t="e">
        <f t="shared" si="6"/>
        <v>#N/A</v>
      </c>
      <c r="D97" s="5" t="e">
        <f t="shared" si="7"/>
        <v>#N/A</v>
      </c>
      <c r="E97" s="74" t="e">
        <f t="shared" si="8"/>
        <v>#N/A</v>
      </c>
    </row>
    <row r="98" spans="1:5">
      <c r="A98" s="5">
        <v>95</v>
      </c>
      <c r="B98" s="43"/>
      <c r="C98" s="5" t="e">
        <f t="shared" si="6"/>
        <v>#N/A</v>
      </c>
      <c r="D98" s="5" t="e">
        <f t="shared" si="7"/>
        <v>#N/A</v>
      </c>
      <c r="E98" s="74" t="e">
        <f t="shared" si="8"/>
        <v>#N/A</v>
      </c>
    </row>
    <row r="99" spans="1:5">
      <c r="A99" s="5">
        <v>96</v>
      </c>
      <c r="B99" s="43"/>
      <c r="C99" s="5" t="e">
        <f t="shared" si="6"/>
        <v>#N/A</v>
      </c>
      <c r="D99" s="5" t="e">
        <f t="shared" si="7"/>
        <v>#N/A</v>
      </c>
      <c r="E99" s="74" t="e">
        <f t="shared" si="8"/>
        <v>#N/A</v>
      </c>
    </row>
    <row r="100" spans="1:5">
      <c r="A100" s="5">
        <v>97</v>
      </c>
      <c r="B100" s="43"/>
      <c r="C100" s="5" t="e">
        <f t="shared" ref="C100:C103" si="9">INDEX(TabGene,MATCH(B100,ListeDossards,0),4)</f>
        <v>#N/A</v>
      </c>
      <c r="D100" s="5" t="e">
        <f t="shared" si="7"/>
        <v>#N/A</v>
      </c>
      <c r="E100" s="74" t="e">
        <f t="shared" si="8"/>
        <v>#N/A</v>
      </c>
    </row>
    <row r="101" spans="1:5">
      <c r="A101" s="5">
        <v>98</v>
      </c>
      <c r="B101" s="43"/>
      <c r="C101" s="5" t="e">
        <f t="shared" si="9"/>
        <v>#N/A</v>
      </c>
      <c r="D101" s="5" t="e">
        <f t="shared" si="7"/>
        <v>#N/A</v>
      </c>
      <c r="E101" s="74" t="e">
        <f t="shared" si="8"/>
        <v>#N/A</v>
      </c>
    </row>
    <row r="102" spans="1:5">
      <c r="A102" s="5">
        <v>99</v>
      </c>
      <c r="B102" s="43"/>
      <c r="C102" s="5" t="e">
        <f t="shared" si="9"/>
        <v>#N/A</v>
      </c>
      <c r="D102" s="5" t="e">
        <f t="shared" si="7"/>
        <v>#N/A</v>
      </c>
      <c r="E102" s="74" t="e">
        <f t="shared" si="8"/>
        <v>#N/A</v>
      </c>
    </row>
    <row r="103" spans="1:5">
      <c r="A103" s="5">
        <v>100</v>
      </c>
      <c r="B103" s="43"/>
      <c r="C103" s="5" t="e">
        <f t="shared" si="9"/>
        <v>#N/A</v>
      </c>
      <c r="D103" s="5" t="e">
        <f t="shared" si="7"/>
        <v>#N/A</v>
      </c>
      <c r="E103" s="74" t="e">
        <f t="shared" si="8"/>
        <v>#N/A</v>
      </c>
    </row>
  </sheetData>
  <mergeCells count="1">
    <mergeCell ref="A1:F1"/>
  </mergeCells>
  <pageMargins left="0.7" right="0.7" top="0.75" bottom="0.75" header="0.51180555555555496" footer="0.51180555555555496"/>
  <pageSetup paperSize="9" firstPageNumber="0"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1">
    <tabColor rgb="FF0070C0"/>
  </sheetPr>
  <dimension ref="A1:T62"/>
  <sheetViews>
    <sheetView workbookViewId="0">
      <selection activeCell="E3" sqref="E3"/>
    </sheetView>
  </sheetViews>
  <sheetFormatPr baseColWidth="10" defaultColWidth="9.140625" defaultRowHeight="15"/>
  <cols>
    <col min="1" max="1" width="10.42578125" style="45"/>
    <col min="2" max="2" width="9.140625" style="45"/>
    <col min="3" max="3" width="15.85546875" style="45"/>
    <col min="4" max="6" width="10.42578125" style="45"/>
    <col min="7" max="1026" width="10.42578125"/>
  </cols>
  <sheetData>
    <row r="1" spans="1:20" ht="19.5">
      <c r="A1" s="168" t="s">
        <v>198</v>
      </c>
      <c r="B1" s="168"/>
      <c r="C1" s="168"/>
      <c r="D1" s="168"/>
      <c r="E1" s="168"/>
      <c r="F1" s="57"/>
      <c r="G1" s="55"/>
      <c r="H1" s="82"/>
      <c r="I1" s="79"/>
      <c r="J1" s="79"/>
      <c r="K1" s="79"/>
      <c r="L1" s="79"/>
      <c r="M1" s="79"/>
      <c r="N1" s="65"/>
      <c r="O1" s="65"/>
      <c r="P1" s="65"/>
      <c r="Q1" s="65"/>
      <c r="R1" s="65"/>
      <c r="S1" s="65"/>
      <c r="T1" s="65"/>
    </row>
    <row r="2" spans="1:20">
      <c r="A2" s="58" t="s">
        <v>0</v>
      </c>
      <c r="B2" s="58" t="s">
        <v>205</v>
      </c>
      <c r="C2" s="58" t="s">
        <v>202</v>
      </c>
      <c r="D2" s="58" t="s">
        <v>203</v>
      </c>
      <c r="E2" s="58" t="s">
        <v>186</v>
      </c>
      <c r="F2" s="58" t="s">
        <v>204</v>
      </c>
      <c r="G2" s="151" t="s">
        <v>312</v>
      </c>
      <c r="H2" s="80"/>
      <c r="I2" s="80"/>
      <c r="J2" s="80"/>
      <c r="K2" s="80"/>
      <c r="L2" s="80"/>
      <c r="M2" s="80"/>
      <c r="N2" s="65"/>
      <c r="O2" s="65"/>
      <c r="P2" s="65"/>
      <c r="Q2" s="65"/>
      <c r="R2" s="65"/>
      <c r="S2" s="65"/>
      <c r="T2" s="65"/>
    </row>
    <row r="3" spans="1:20">
      <c r="A3" s="60"/>
      <c r="B3" s="61" t="e">
        <f>VLOOKUP($A3,général!$A$2:$E$409,2)</f>
        <v>#N/A</v>
      </c>
      <c r="C3" s="61" t="e">
        <f>VLOOKUP($A3,général!$A$2:$E$409,4)</f>
        <v>#N/A</v>
      </c>
      <c r="D3" s="61" t="e">
        <f>VLOOKUP($A3,général!$A$2:$E$409,5)</f>
        <v>#N/A</v>
      </c>
      <c r="E3" s="5">
        <f t="array" ref="E3">IFERROR(INDEX(BF!$A$4:$A$103,MATCH($A3&amp;$C3&amp;$D3&amp;RIGHT($A$1,2),BF!$B$4:$B$103&amp;BF!$C$4:$C$103&amp;BF!$D$4:$D$103&amp;BF!$E$4:$E$103,0)),IFERROR(INDEX(BG!$A$4:$A$103,MATCH($A3&amp;$C3&amp;$D3&amp;RIGHT($A$1,2),BG!$B$4:$B$103&amp;BG!$C$4:$C$103&amp;BG!$D$4:$D$103&amp;BG!$E$4:$E$103,0)),IFERROR(INDEX(MF!$A$4:$A$103,MATCH($A3&amp;$C3&amp;$D3&amp;RIGHT($A$1,2),MF!$B$4:$B$103&amp;MF!$C$4:$C$103&amp;MF!$D$4:$D$103&amp;MF!$E$4:$E$103,0)),IFERROR(INDEX(MG!$A$4:$A$103,MATCH($A3&amp;$C3&amp;$D3&amp;RIGHT($A$1,2),MG!$B$4:$B$103&amp;MG!$C$4:$C$103&amp;MG!$D$4:$D$103&amp;MG!$E$4:$E$103,0)),IFERROR(INDEX('CG - CF - DISP'!$A$3:$A$103,MATCH($A3&amp;$C3&amp;$D3&amp;RIGHT($A$1,2),'CG - CF - DISP'!$B$3:$B$103&amp;'CG - CF - DISP'!$C$3:$C$103&amp;'CG - CF - DISP'!$D$3:$D$103&amp;'CG - CF - DISP'!$E$3:$E$103,0)),IFERROR(INDEX(CF!$A$4:$A$103,MATCH($A3&amp;$C3&amp;$D3&amp;RIGHT($A$1,2),'CG - CF - DISP'!$B$3:$B$103&amp;CF!$C$4:$C$103&amp;CF!$D$4:$D$103&amp;CF!$E$4:$E$103,0)),0))))))</f>
        <v>0</v>
      </c>
      <c r="F3" s="84">
        <f t="array" ref="F3">IFERROR(INDEX(BF!$F$4:$F$103,MATCH($A3&amp;$C3&amp;$D3&amp;RIGHT($A$1,2),BF!$B$4:$B$103&amp;BF!$C$4:$C$103&amp;BF!$D$4:$D$103&amp;BF!$E$4:$E$103,0)),IFERROR(INDEX(BG!$F$4:$F$103,MATCH($A3&amp;$C3&amp;$D3&amp;RIGHT($A$1,2),BG!$B$4:$B$103&amp;BG!$C$4:$C$103&amp;BG!$D$4:$D$103&amp;BG!$E$4:$E$103,0)),IFERROR(INDEX(MF!$F$4:$F$103,MATCH($A3&amp;$C3&amp;$D3&amp;RIGHT($A$1,2),MF!$B$4:$B$103&amp;MF!$C$4:$C$103&amp;MF!$D$4:$D$103&amp;MF!$E$4:$E$103,0)),IFERROR(INDEX(MG!$F$4:$F$103,MATCH($A3&amp;$C3&amp;$D3&amp;RIGHT($A$1,2),MG!$B$4:$B$103&amp;MG!$C$4:$C$103&amp;MG!$D$4:$D$103&amp;MG!$E$4:$E$103,0)),IFERROR(INDEX('CG - CF - DISP'!$F$3:$F$103,MATCH($A3&amp;$C3&amp;$D3&amp;RIGHT($A$1,2),'CG - CF - DISP'!$B$3:$B$103&amp;'CG - CF - DISP'!$C$3:$C$103&amp;'CG - CF - DISP'!$D$3:$D$103&amp;'CG - CF - DISP'!$E$3:$E$103,0)),IFERROR(INDEX(CF!$F$4:$F$103,MATCH($A3&amp;$C3&amp;$D3&amp;RIGHT($A$1,2),'CG - CF - DISP'!$B$3:$B$103&amp;CF!$C$4:$C$103&amp;CF!$D$4:$D$103&amp;CF!$E$4:$E$103,0)),0))))))</f>
        <v>0</v>
      </c>
      <c r="G3" s="150" t="e">
        <f>VLOOKUP($E3,Feuil2!$A$2:$B$83,2)</f>
        <v>#N/A</v>
      </c>
      <c r="H3" s="80"/>
      <c r="I3" s="80"/>
      <c r="J3" s="80"/>
      <c r="K3" s="80"/>
      <c r="L3" s="80"/>
      <c r="M3" s="83"/>
      <c r="N3" s="65"/>
      <c r="O3" s="65"/>
      <c r="P3" s="65"/>
      <c r="Q3" s="65"/>
      <c r="R3" s="65"/>
      <c r="S3" s="65"/>
      <c r="T3" s="65"/>
    </row>
    <row r="4" spans="1:20">
      <c r="A4" s="60"/>
      <c r="B4" s="61" t="e">
        <f>VLOOKUP($A4,général!$A$2:$E$409,2)</f>
        <v>#N/A</v>
      </c>
      <c r="C4" s="61" t="e">
        <f>VLOOKUP($A4,général!$A$2:$E$409,4)</f>
        <v>#N/A</v>
      </c>
      <c r="D4" s="61" t="e">
        <f>VLOOKUP($A4,général!$A$2:$E$409,5)</f>
        <v>#N/A</v>
      </c>
      <c r="E4" s="5">
        <f t="array" ref="E4">IFERROR(INDEX(BF!$A$4:$A$103,MATCH($A4&amp;$C4&amp;$D4&amp;RIGHT($A$1,2),BF!$B$4:$B$103&amp;BF!$C$4:$C$103&amp;BF!$D$4:$D$103&amp;BF!$E$4:$E$103,0)),IFERROR(INDEX(BG!$A$4:$A$103,MATCH($A4&amp;$C4&amp;$D4&amp;RIGHT($A$1,2),BG!$B$4:$B$103&amp;BG!$C$4:$C$103&amp;BG!$D$4:$D$103&amp;BG!$E$4:$E$103,0)),IFERROR(INDEX(MF!$A$4:$A$103,MATCH($A4&amp;$C4&amp;$D4&amp;RIGHT($A$1,2),MF!$B$4:$B$103&amp;MF!$C$4:$C$103&amp;MF!$D$4:$D$103&amp;MF!$E$4:$E$103,0)),IFERROR(INDEX(MG!$A$4:$A$103,MATCH($A4&amp;$C4&amp;$D4&amp;RIGHT($A$1,2),MG!$B$4:$B$103&amp;MG!$C$4:$C$103&amp;MG!$D$4:$D$103&amp;MG!$E$4:$E$103,0)),IFERROR(INDEX('CG - CF - DISP'!$A$3:$A$103,MATCH($A4&amp;$C4&amp;$D4&amp;RIGHT($A$1,2),'CG - CF - DISP'!$B$3:$B$103&amp;'CG - CF - DISP'!$C$3:$C$103&amp;'CG - CF - DISP'!$D$3:$D$103&amp;'CG - CF - DISP'!$E$3:$E$103,0)),IFERROR(INDEX(CF!$A$4:$A$103,MATCH($A4&amp;$C4&amp;$D4&amp;RIGHT($A$1,2),'CG - CF - DISP'!$B$3:$B$103&amp;CF!$C$4:$C$103&amp;CF!$D$4:$D$103&amp;CF!$E$4:$E$103,0)),0))))))</f>
        <v>0</v>
      </c>
      <c r="F4" s="84">
        <f t="array" ref="F4">IFERROR(INDEX(BF!$F$4:$F$103,MATCH($A4&amp;$C4&amp;$D4&amp;RIGHT($A$1,2),BF!$B$4:$B$103&amp;BF!$C$4:$C$103&amp;BF!$D$4:$D$103&amp;BF!$E$4:$E$103,0)),IFERROR(INDEX(BG!$F$4:$F$103,MATCH($A4&amp;$C4&amp;$D4&amp;RIGHT($A$1,2),BG!$B$4:$B$103&amp;BG!$C$4:$C$103&amp;BG!$D$4:$D$103&amp;BG!$E$4:$E$103,0)),IFERROR(INDEX(MF!$F$4:$F$103,MATCH($A4&amp;$C4&amp;$D4&amp;RIGHT($A$1,2),MF!$B$4:$B$103&amp;MF!$C$4:$C$103&amp;MF!$D$4:$D$103&amp;MF!$E$4:$E$103,0)),IFERROR(INDEX(MG!$F$4:$F$103,MATCH($A4&amp;$C4&amp;$D4&amp;RIGHT($A$1,2),MG!$B$4:$B$103&amp;MG!$C$4:$C$103&amp;MG!$D$4:$D$103&amp;MG!$E$4:$E$103,0)),IFERROR(INDEX('CG - CF - DISP'!$F$3:$F$103,MATCH($A4&amp;$C4&amp;$D4&amp;RIGHT($A$1,2),'CG - CF - DISP'!$B$3:$B$103&amp;'CG - CF - DISP'!$C$3:$C$103&amp;'CG - CF - DISP'!$D$3:$D$103&amp;'CG - CF - DISP'!$E$3:$E$103,0)),IFERROR(INDEX(CF!$F$4:$F$103,MATCH($A4&amp;$C4&amp;$D4&amp;RIGHT($A$1,2),'CG - CF - DISP'!$B$3:$B$103&amp;CF!$C$4:$C$103&amp;CF!$D$4:$D$103&amp;CF!$E$4:$E$103,0)),0))))))</f>
        <v>0</v>
      </c>
      <c r="G4" s="150" t="e">
        <f>VLOOKUP($E4,Feuil2!$A$2:$B$83,2)</f>
        <v>#N/A</v>
      </c>
      <c r="H4" s="80"/>
      <c r="I4" s="80"/>
      <c r="J4" s="80"/>
      <c r="K4" s="80"/>
      <c r="L4" s="80"/>
      <c r="M4" s="83"/>
      <c r="N4" s="65"/>
      <c r="O4" s="65"/>
      <c r="P4" s="65"/>
      <c r="Q4" s="65"/>
      <c r="R4" s="65"/>
      <c r="S4" s="65"/>
      <c r="T4" s="65"/>
    </row>
    <row r="5" spans="1:20">
      <c r="A5" s="60"/>
      <c r="B5" s="61" t="e">
        <f>VLOOKUP($A5,général!$A$2:$E$409,2)</f>
        <v>#N/A</v>
      </c>
      <c r="C5" s="61" t="e">
        <f>VLOOKUP($A5,général!$A$2:$E$409,4)</f>
        <v>#N/A</v>
      </c>
      <c r="D5" s="61" t="e">
        <f>VLOOKUP($A5,général!$A$2:$E$409,5)</f>
        <v>#N/A</v>
      </c>
      <c r="E5" s="5">
        <f t="array" ref="E5">IFERROR(INDEX(BF!$A$4:$A$103,MATCH($A5&amp;$C5&amp;$D5&amp;RIGHT($A$1,2),BF!$B$4:$B$103&amp;BF!$C$4:$C$103&amp;BF!$D$4:$D$103&amp;BF!$E$4:$E$103,0)),IFERROR(INDEX(BG!$A$4:$A$103,MATCH($A5&amp;$C5&amp;$D5&amp;RIGHT($A$1,2),BG!$B$4:$B$103&amp;BG!$C$4:$C$103&amp;BG!$D$4:$D$103&amp;BG!$E$4:$E$103,0)),IFERROR(INDEX(MF!$A$4:$A$103,MATCH($A5&amp;$C5&amp;$D5&amp;RIGHT($A$1,2),MF!$B$4:$B$103&amp;MF!$C$4:$C$103&amp;MF!$D$4:$D$103&amp;MF!$E$4:$E$103,0)),IFERROR(INDEX(MG!$A$4:$A$103,MATCH($A5&amp;$C5&amp;$D5&amp;RIGHT($A$1,2),MG!$B$4:$B$103&amp;MG!$C$4:$C$103&amp;MG!$D$4:$D$103&amp;MG!$E$4:$E$103,0)),IFERROR(INDEX('CG - CF - DISP'!$A$3:$A$103,MATCH($A5&amp;$C5&amp;$D5&amp;RIGHT($A$1,2),'CG - CF - DISP'!$B$3:$B$103&amp;'CG - CF - DISP'!$C$3:$C$103&amp;'CG - CF - DISP'!$D$3:$D$103&amp;'CG - CF - DISP'!$E$3:$E$103,0)),IFERROR(INDEX(CF!$A$4:$A$103,MATCH($A5&amp;$C5&amp;$D5&amp;RIGHT($A$1,2),'CG - CF - DISP'!$B$3:$B$103&amp;CF!$C$4:$C$103&amp;CF!$D$4:$D$103&amp;CF!$E$4:$E$103,0)),0))))))</f>
        <v>0</v>
      </c>
      <c r="F5" s="84">
        <f t="array" ref="F5">IFERROR(INDEX(BF!$F$4:$F$103,MATCH($A5&amp;$C5&amp;$D5&amp;RIGHT($A$1,2),BF!$B$4:$B$103&amp;BF!$C$4:$C$103&amp;BF!$D$4:$D$103&amp;BF!$E$4:$E$103,0)),IFERROR(INDEX(BG!$F$4:$F$103,MATCH($A5&amp;$C5&amp;$D5&amp;RIGHT($A$1,2),BG!$B$4:$B$103&amp;BG!$C$4:$C$103&amp;BG!$D$4:$D$103&amp;BG!$E$4:$E$103,0)),IFERROR(INDEX(MF!$F$4:$F$103,MATCH($A5&amp;$C5&amp;$D5&amp;RIGHT($A$1,2),MF!$B$4:$B$103&amp;MF!$C$4:$C$103&amp;MF!$D$4:$D$103&amp;MF!$E$4:$E$103,0)),IFERROR(INDEX(MG!$F$4:$F$103,MATCH($A5&amp;$C5&amp;$D5&amp;RIGHT($A$1,2),MG!$B$4:$B$103&amp;MG!$C$4:$C$103&amp;MG!$D$4:$D$103&amp;MG!$E$4:$E$103,0)),IFERROR(INDEX('CG - CF - DISP'!$F$3:$F$103,MATCH($A5&amp;$C5&amp;$D5&amp;RIGHT($A$1,2),'CG - CF - DISP'!$B$3:$B$103&amp;'CG - CF - DISP'!$C$3:$C$103&amp;'CG - CF - DISP'!$D$3:$D$103&amp;'CG - CF - DISP'!$E$3:$E$103,0)),IFERROR(INDEX(CF!$F$4:$F$103,MATCH($A5&amp;$C5&amp;$D5&amp;RIGHT($A$1,2),'CG - CF - DISP'!$B$3:$B$103&amp;CF!$C$4:$C$103&amp;CF!$D$4:$D$103&amp;CF!$E$4:$E$103,0)),0))))))</f>
        <v>0</v>
      </c>
      <c r="G5" s="150" t="e">
        <f>VLOOKUP($E5,Feuil2!$A$2:$B$83,2)</f>
        <v>#N/A</v>
      </c>
      <c r="H5" s="80"/>
      <c r="I5" s="80"/>
      <c r="J5" s="80"/>
      <c r="K5" s="80"/>
      <c r="L5" s="80"/>
      <c r="M5" s="83"/>
      <c r="N5" s="65"/>
      <c r="O5" s="65"/>
      <c r="P5" s="65"/>
      <c r="Q5" s="65"/>
      <c r="R5" s="65"/>
      <c r="S5" s="65"/>
      <c r="T5" s="65"/>
    </row>
    <row r="6" spans="1:20">
      <c r="A6" s="60"/>
      <c r="B6" s="61" t="e">
        <f>VLOOKUP($A6,général!$A$2:$E$409,2)</f>
        <v>#N/A</v>
      </c>
      <c r="C6" s="61" t="e">
        <f>VLOOKUP($A6,général!$A$2:$E$409,4)</f>
        <v>#N/A</v>
      </c>
      <c r="D6" s="61" t="e">
        <f>VLOOKUP($A6,général!$A$2:$E$409,5)</f>
        <v>#N/A</v>
      </c>
      <c r="E6" s="5">
        <f t="array" ref="E6">IFERROR(INDEX(BF!$A$4:$A$103,MATCH($A6&amp;$C6&amp;$D6&amp;RIGHT($A$1,2),BF!$B$4:$B$103&amp;BF!$C$4:$C$103&amp;BF!$D$4:$D$103&amp;BF!$E$4:$E$103,0)),IFERROR(INDEX(BG!$A$4:$A$103,MATCH($A6&amp;$C6&amp;$D6&amp;RIGHT($A$1,2),BG!$B$4:$B$103&amp;BG!$C$4:$C$103&amp;BG!$D$4:$D$103&amp;BG!$E$4:$E$103,0)),IFERROR(INDEX(MF!$A$4:$A$103,MATCH($A6&amp;$C6&amp;$D6&amp;RIGHT($A$1,2),MF!$B$4:$B$103&amp;MF!$C$4:$C$103&amp;MF!$D$4:$D$103&amp;MF!$E$4:$E$103,0)),IFERROR(INDEX(MG!$A$4:$A$103,MATCH($A6&amp;$C6&amp;$D6&amp;RIGHT($A$1,2),MG!$B$4:$B$103&amp;MG!$C$4:$C$103&amp;MG!$D$4:$D$103&amp;MG!$E$4:$E$103,0)),IFERROR(INDEX('CG - CF - DISP'!$A$3:$A$103,MATCH($A6&amp;$C6&amp;$D6&amp;RIGHT($A$1,2),'CG - CF - DISP'!$B$3:$B$103&amp;'CG - CF - DISP'!$C$3:$C$103&amp;'CG - CF - DISP'!$D$3:$D$103&amp;'CG - CF - DISP'!$E$3:$E$103,0)),IFERROR(INDEX(CF!$A$4:$A$103,MATCH($A6&amp;$C6&amp;$D6&amp;RIGHT($A$1,2),'CG - CF - DISP'!$B$3:$B$103&amp;CF!$C$4:$C$103&amp;CF!$D$4:$D$103&amp;CF!$E$4:$E$103,0)),0))))))</f>
        <v>0</v>
      </c>
      <c r="F6" s="84">
        <f t="array" ref="F6">IFERROR(INDEX(BF!$F$4:$F$103,MATCH($A6&amp;$C6&amp;$D6&amp;RIGHT($A$1,2),BF!$B$4:$B$103&amp;BF!$C$4:$C$103&amp;BF!$D$4:$D$103&amp;BF!$E$4:$E$103,0)),IFERROR(INDEX(BG!$F$4:$F$103,MATCH($A6&amp;$C6&amp;$D6&amp;RIGHT($A$1,2),BG!$B$4:$B$103&amp;BG!$C$4:$C$103&amp;BG!$D$4:$D$103&amp;BG!$E$4:$E$103,0)),IFERROR(INDEX(MF!$F$4:$F$103,MATCH($A6&amp;$C6&amp;$D6&amp;RIGHT($A$1,2),MF!$B$4:$B$103&amp;MF!$C$4:$C$103&amp;MF!$D$4:$D$103&amp;MF!$E$4:$E$103,0)),IFERROR(INDEX(MG!$F$4:$F$103,MATCH($A6&amp;$C6&amp;$D6&amp;RIGHT($A$1,2),MG!$B$4:$B$103&amp;MG!$C$4:$C$103&amp;MG!$D$4:$D$103&amp;MG!$E$4:$E$103,0)),IFERROR(INDEX('CG - CF - DISP'!$F$3:$F$103,MATCH($A6&amp;$C6&amp;$D6&amp;RIGHT($A$1,2),'CG - CF - DISP'!$B$3:$B$103&amp;'CG - CF - DISP'!$C$3:$C$103&amp;'CG - CF - DISP'!$D$3:$D$103&amp;'CG - CF - DISP'!$E$3:$E$103,0)),IFERROR(INDEX(CF!$F$4:$F$103,MATCH($A6&amp;$C6&amp;$D6&amp;RIGHT($A$1,2),'CG - CF - DISP'!$B$3:$B$103&amp;CF!$C$4:$C$103&amp;CF!$D$4:$D$103&amp;CF!$E$4:$E$103,0)),0))))))</f>
        <v>0</v>
      </c>
      <c r="G6" s="150" t="e">
        <f>VLOOKUP($E6,Feuil2!$A$2:$B$83,2)</f>
        <v>#N/A</v>
      </c>
      <c r="H6" s="80"/>
      <c r="I6" s="80"/>
      <c r="J6" s="80"/>
      <c r="K6" s="80"/>
      <c r="L6" s="80"/>
      <c r="M6" s="83"/>
      <c r="N6" s="65"/>
      <c r="O6" s="65"/>
      <c r="P6" s="65"/>
      <c r="Q6" s="65"/>
      <c r="R6" s="65"/>
      <c r="S6" s="65"/>
      <c r="T6" s="65"/>
    </row>
    <row r="7" spans="1:20">
      <c r="A7" s="60"/>
      <c r="B7" s="61" t="e">
        <f>VLOOKUP($A7,général!$A$2:$E$409,2)</f>
        <v>#N/A</v>
      </c>
      <c r="C7" s="61" t="e">
        <f>VLOOKUP($A7,général!$A$2:$E$409,4)</f>
        <v>#N/A</v>
      </c>
      <c r="D7" s="61" t="e">
        <f>VLOOKUP($A7,général!$A$2:$E$409,5)</f>
        <v>#N/A</v>
      </c>
      <c r="E7" s="5">
        <f t="array" ref="E7">IFERROR(INDEX(BF!$A$4:$A$103,MATCH($A7&amp;$C7&amp;$D7&amp;RIGHT($A$1,2),BF!$B$4:$B$103&amp;BF!$C$4:$C$103&amp;BF!$D$4:$D$103&amp;BF!$E$4:$E$103,0)),IFERROR(INDEX(BG!$A$4:$A$103,MATCH($A7&amp;$C7&amp;$D7&amp;RIGHT($A$1,2),BG!$B$4:$B$103&amp;BG!$C$4:$C$103&amp;BG!$D$4:$D$103&amp;BG!$E$4:$E$103,0)),IFERROR(INDEX(MF!$A$4:$A$103,MATCH($A7&amp;$C7&amp;$D7&amp;RIGHT($A$1,2),MF!$B$4:$B$103&amp;MF!$C$4:$C$103&amp;MF!$D$4:$D$103&amp;MF!$E$4:$E$103,0)),IFERROR(INDEX(MG!$A$4:$A$103,MATCH($A7&amp;$C7&amp;$D7&amp;RIGHT($A$1,2),MG!$B$4:$B$103&amp;MG!$C$4:$C$103&amp;MG!$D$4:$D$103&amp;MG!$E$4:$E$103,0)),IFERROR(INDEX('CG - CF - DISP'!$A$3:$A$103,MATCH($A7&amp;$C7&amp;$D7&amp;RIGHT($A$1,2),'CG - CF - DISP'!$B$3:$B$103&amp;'CG - CF - DISP'!$C$3:$C$103&amp;'CG - CF - DISP'!$D$3:$D$103&amp;'CG - CF - DISP'!$E$3:$E$103,0)),IFERROR(INDEX(CF!$A$4:$A$103,MATCH($A7&amp;$C7&amp;$D7&amp;RIGHT($A$1,2),'CG - CF - DISP'!$B$3:$B$103&amp;CF!$C$4:$C$103&amp;CF!$D$4:$D$103&amp;CF!$E$4:$E$103,0)),0))))))</f>
        <v>0</v>
      </c>
      <c r="F7" s="84">
        <f t="array" ref="F7">IFERROR(INDEX(BF!$F$4:$F$103,MATCH($A7&amp;$C7&amp;$D7&amp;RIGHT($A$1,2),BF!$B$4:$B$103&amp;BF!$C$4:$C$103&amp;BF!$D$4:$D$103&amp;BF!$E$4:$E$103,0)),IFERROR(INDEX(BG!$F$4:$F$103,MATCH($A7&amp;$C7&amp;$D7&amp;RIGHT($A$1,2),BG!$B$4:$B$103&amp;BG!$C$4:$C$103&amp;BG!$D$4:$D$103&amp;BG!$E$4:$E$103,0)),IFERROR(INDEX(MF!$F$4:$F$103,MATCH($A7&amp;$C7&amp;$D7&amp;RIGHT($A$1,2),MF!$B$4:$B$103&amp;MF!$C$4:$C$103&amp;MF!$D$4:$D$103&amp;MF!$E$4:$E$103,0)),IFERROR(INDEX(MG!$F$4:$F$103,MATCH($A7&amp;$C7&amp;$D7&amp;RIGHT($A$1,2),MG!$B$4:$B$103&amp;MG!$C$4:$C$103&amp;MG!$D$4:$D$103&amp;MG!$E$4:$E$103,0)),IFERROR(INDEX('CG - CF - DISP'!$F$3:$F$103,MATCH($A7&amp;$C7&amp;$D7&amp;RIGHT($A$1,2),'CG - CF - DISP'!$B$3:$B$103&amp;'CG - CF - DISP'!$C$3:$C$103&amp;'CG - CF - DISP'!$D$3:$D$103&amp;'CG - CF - DISP'!$E$3:$E$103,0)),IFERROR(INDEX(CF!$F$4:$F$103,MATCH($A7&amp;$C7&amp;$D7&amp;RIGHT($A$1,2),'CG - CF - DISP'!$B$3:$B$103&amp;CF!$C$4:$C$103&amp;CF!$D$4:$D$103&amp;CF!$E$4:$E$103,0)),0))))))</f>
        <v>0</v>
      </c>
      <c r="G7" s="150" t="e">
        <f>VLOOKUP($E7,Feuil2!$A$2:$B$83,2)</f>
        <v>#N/A</v>
      </c>
      <c r="H7" s="80"/>
      <c r="I7" s="80"/>
      <c r="J7" s="80"/>
      <c r="K7" s="80"/>
      <c r="L7" s="80"/>
      <c r="M7" s="83"/>
      <c r="N7" s="65"/>
      <c r="O7" s="65"/>
      <c r="P7" s="65"/>
      <c r="Q7" s="65"/>
      <c r="R7" s="65"/>
      <c r="S7" s="65"/>
      <c r="T7" s="65"/>
    </row>
    <row r="8" spans="1:20">
      <c r="A8" s="60"/>
      <c r="B8" s="61" t="e">
        <f>VLOOKUP($A8,général!$A$2:$E$409,2)</f>
        <v>#N/A</v>
      </c>
      <c r="C8" s="61" t="e">
        <f>VLOOKUP($A8,général!$A$2:$E$409,4)</f>
        <v>#N/A</v>
      </c>
      <c r="D8" s="61" t="e">
        <f>VLOOKUP($A8,général!$A$2:$E$409,5)</f>
        <v>#N/A</v>
      </c>
      <c r="E8" s="5">
        <f t="array" ref="E8">IFERROR(INDEX(BF!$A$4:$A$103,MATCH($A8&amp;$C8&amp;$D8&amp;RIGHT($A$1,2),BF!$B$4:$B$103&amp;BF!$C$4:$C$103&amp;BF!$D$4:$D$103&amp;BF!$E$4:$E$103,0)),IFERROR(INDEX(BG!$A$4:$A$103,MATCH($A8&amp;$C8&amp;$D8&amp;RIGHT($A$1,2),BG!$B$4:$B$103&amp;BG!$C$4:$C$103&amp;BG!$D$4:$D$103&amp;BG!$E$4:$E$103,0)),IFERROR(INDEX(MF!$A$4:$A$103,MATCH($A8&amp;$C8&amp;$D8&amp;RIGHT($A$1,2),MF!$B$4:$B$103&amp;MF!$C$4:$C$103&amp;MF!$D$4:$D$103&amp;MF!$E$4:$E$103,0)),IFERROR(INDEX(MG!$A$4:$A$103,MATCH($A8&amp;$C8&amp;$D8&amp;RIGHT($A$1,2),MG!$B$4:$B$103&amp;MG!$C$4:$C$103&amp;MG!$D$4:$D$103&amp;MG!$E$4:$E$103,0)),IFERROR(INDEX('CG - CF - DISP'!$A$3:$A$103,MATCH($A8&amp;$C8&amp;$D8&amp;RIGHT($A$1,2),'CG - CF - DISP'!$B$3:$B$103&amp;'CG - CF - DISP'!$C$3:$C$103&amp;'CG - CF - DISP'!$D$3:$D$103&amp;'CG - CF - DISP'!$E$3:$E$103,0)),IFERROR(INDEX(CF!$A$4:$A$103,MATCH($A8&amp;$C8&amp;$D8&amp;RIGHT($A$1,2),'CG - CF - DISP'!$B$3:$B$103&amp;CF!$C$4:$C$103&amp;CF!$D$4:$D$103&amp;CF!$E$4:$E$103,0)),0))))))</f>
        <v>0</v>
      </c>
      <c r="F8" s="84">
        <f t="array" ref="F8">IFERROR(INDEX(BF!$F$4:$F$103,MATCH($A8&amp;$C8&amp;$D8&amp;RIGHT($A$1,2),BF!$B$4:$B$103&amp;BF!$C$4:$C$103&amp;BF!$D$4:$D$103&amp;BF!$E$4:$E$103,0)),IFERROR(INDEX(BG!$F$4:$F$103,MATCH($A8&amp;$C8&amp;$D8&amp;RIGHT($A$1,2),BG!$B$4:$B$103&amp;BG!$C$4:$C$103&amp;BG!$D$4:$D$103&amp;BG!$E$4:$E$103,0)),IFERROR(INDEX(MF!$F$4:$F$103,MATCH($A8&amp;$C8&amp;$D8&amp;RIGHT($A$1,2),MF!$B$4:$B$103&amp;MF!$C$4:$C$103&amp;MF!$D$4:$D$103&amp;MF!$E$4:$E$103,0)),IFERROR(INDEX(MG!$F$4:$F$103,MATCH($A8&amp;$C8&amp;$D8&amp;RIGHT($A$1,2),MG!$B$4:$B$103&amp;MG!$C$4:$C$103&amp;MG!$D$4:$D$103&amp;MG!$E$4:$E$103,0)),IFERROR(INDEX('CG - CF - DISP'!$F$3:$F$103,MATCH($A8&amp;$C8&amp;$D8&amp;RIGHT($A$1,2),'CG - CF - DISP'!$B$3:$B$103&amp;'CG - CF - DISP'!$C$3:$C$103&amp;'CG - CF - DISP'!$D$3:$D$103&amp;'CG - CF - DISP'!$E$3:$E$103,0)),IFERROR(INDEX(CF!$F$4:$F$103,MATCH($A8&amp;$C8&amp;$D8&amp;RIGHT($A$1,2),'CG - CF - DISP'!$B$3:$B$103&amp;CF!$C$4:$C$103&amp;CF!$D$4:$D$103&amp;CF!$E$4:$E$103,0)),0))))))</f>
        <v>0</v>
      </c>
      <c r="G8" s="150" t="e">
        <f>VLOOKUP($E8,Feuil2!$A$2:$B$83,2)</f>
        <v>#N/A</v>
      </c>
      <c r="H8" s="80"/>
      <c r="I8" s="80"/>
      <c r="J8" s="80"/>
      <c r="K8" s="80"/>
      <c r="L8" s="80"/>
      <c r="M8" s="83"/>
      <c r="N8" s="65"/>
      <c r="O8" s="65"/>
      <c r="P8" s="65"/>
      <c r="Q8" s="65"/>
      <c r="R8" s="65"/>
      <c r="S8" s="65"/>
      <c r="T8" s="65"/>
    </row>
    <row r="9" spans="1:20">
      <c r="A9" s="60"/>
      <c r="B9" s="61" t="e">
        <f>VLOOKUP($A9,général!$A$2:$E$409,2)</f>
        <v>#N/A</v>
      </c>
      <c r="C9" s="61" t="e">
        <f>VLOOKUP($A9,général!$A$2:$E$409,4)</f>
        <v>#N/A</v>
      </c>
      <c r="D9" s="61" t="e">
        <f>VLOOKUP($A9,général!$A$2:$E$409,5)</f>
        <v>#N/A</v>
      </c>
      <c r="E9" s="5">
        <f t="array" ref="E9">IFERROR(INDEX(BF!$A$4:$A$103,MATCH($A9&amp;$C9&amp;$D9&amp;RIGHT($A$1,2),BF!$B$4:$B$103&amp;BF!$C$4:$C$103&amp;BF!$D$4:$D$103&amp;BF!$E$4:$E$103,0)),IFERROR(INDEX(BG!$A$4:$A$103,MATCH($A9&amp;$C9&amp;$D9&amp;RIGHT($A$1,2),BG!$B$4:$B$103&amp;BG!$C$4:$C$103&amp;BG!$D$4:$D$103&amp;BG!$E$4:$E$103,0)),IFERROR(INDEX(MF!$A$4:$A$103,MATCH($A9&amp;$C9&amp;$D9&amp;RIGHT($A$1,2),MF!$B$4:$B$103&amp;MF!$C$4:$C$103&amp;MF!$D$4:$D$103&amp;MF!$E$4:$E$103,0)),IFERROR(INDEX(MG!$A$4:$A$103,MATCH($A9&amp;$C9&amp;$D9&amp;RIGHT($A$1,2),MG!$B$4:$B$103&amp;MG!$C$4:$C$103&amp;MG!$D$4:$D$103&amp;MG!$E$4:$E$103,0)),IFERROR(INDEX('CG - CF - DISP'!$A$3:$A$103,MATCH($A9&amp;$C9&amp;$D9&amp;RIGHT($A$1,2),'CG - CF - DISP'!$B$3:$B$103&amp;'CG - CF - DISP'!$C$3:$C$103&amp;'CG - CF - DISP'!$D$3:$D$103&amp;'CG - CF - DISP'!$E$3:$E$103,0)),IFERROR(INDEX(CF!$A$4:$A$103,MATCH($A9&amp;$C9&amp;$D9&amp;RIGHT($A$1,2),'CG - CF - DISP'!$B$3:$B$103&amp;CF!$C$4:$C$103&amp;CF!$D$4:$D$103&amp;CF!$E$4:$E$103,0)),0))))))</f>
        <v>0</v>
      </c>
      <c r="F9" s="84">
        <f t="array" ref="F9">IFERROR(INDEX(BF!$F$4:$F$103,MATCH($A9&amp;$C9&amp;$D9&amp;RIGHT($A$1,2),BF!$B$4:$B$103&amp;BF!$C$4:$C$103&amp;BF!$D$4:$D$103&amp;BF!$E$4:$E$103,0)),IFERROR(INDEX(BG!$F$4:$F$103,MATCH($A9&amp;$C9&amp;$D9&amp;RIGHT($A$1,2),BG!$B$4:$B$103&amp;BG!$C$4:$C$103&amp;BG!$D$4:$D$103&amp;BG!$E$4:$E$103,0)),IFERROR(INDEX(MF!$F$4:$F$103,MATCH($A9&amp;$C9&amp;$D9&amp;RIGHT($A$1,2),MF!$B$4:$B$103&amp;MF!$C$4:$C$103&amp;MF!$D$4:$D$103&amp;MF!$E$4:$E$103,0)),IFERROR(INDEX(MG!$F$4:$F$103,MATCH($A9&amp;$C9&amp;$D9&amp;RIGHT($A$1,2),MG!$B$4:$B$103&amp;MG!$C$4:$C$103&amp;MG!$D$4:$D$103&amp;MG!$E$4:$E$103,0)),IFERROR(INDEX('CG - CF - DISP'!$F$3:$F$103,MATCH($A9&amp;$C9&amp;$D9&amp;RIGHT($A$1,2),'CG - CF - DISP'!$B$3:$B$103&amp;'CG - CF - DISP'!$C$3:$C$103&amp;'CG - CF - DISP'!$D$3:$D$103&amp;'CG - CF - DISP'!$E$3:$E$103,0)),IFERROR(INDEX(CF!$F$4:$F$103,MATCH($A9&amp;$C9&amp;$D9&amp;RIGHT($A$1,2),'CG - CF - DISP'!$B$3:$B$103&amp;CF!$C$4:$C$103&amp;CF!$D$4:$D$103&amp;CF!$E$4:$E$103,0)),0))))))</f>
        <v>0</v>
      </c>
      <c r="G9" s="150" t="e">
        <f>VLOOKUP($E9,Feuil2!$A$2:$B$83,2)</f>
        <v>#N/A</v>
      </c>
      <c r="H9" s="80"/>
      <c r="I9" s="80"/>
      <c r="J9" s="80"/>
      <c r="K9" s="80"/>
      <c r="L9" s="80"/>
      <c r="M9" s="83"/>
      <c r="N9" s="65"/>
      <c r="O9" s="65"/>
      <c r="P9" s="65"/>
      <c r="Q9" s="65"/>
      <c r="R9" s="65"/>
      <c r="S9" s="65"/>
      <c r="T9" s="65"/>
    </row>
    <row r="10" spans="1:20">
      <c r="A10" s="60"/>
      <c r="B10" s="61" t="e">
        <f>VLOOKUP($A10,général!$A$2:$E$409,2)</f>
        <v>#N/A</v>
      </c>
      <c r="C10" s="61" t="e">
        <f>VLOOKUP($A10,général!$A$2:$E$409,4)</f>
        <v>#N/A</v>
      </c>
      <c r="D10" s="61" t="e">
        <f>VLOOKUP($A10,général!$A$2:$E$409,5)</f>
        <v>#N/A</v>
      </c>
      <c r="E10" s="5">
        <f t="array" ref="E10">IFERROR(INDEX(BF!$A$4:$A$103,MATCH($A10&amp;$C10&amp;$D10&amp;RIGHT($A$1,2),BF!$B$4:$B$103&amp;BF!$C$4:$C$103&amp;BF!$D$4:$D$103&amp;BF!$E$4:$E$103,0)),IFERROR(INDEX(BG!$A$4:$A$103,MATCH($A10&amp;$C10&amp;$D10&amp;RIGHT($A$1,2),BG!$B$4:$B$103&amp;BG!$C$4:$C$103&amp;BG!$D$4:$D$103&amp;BG!$E$4:$E$103,0)),IFERROR(INDEX(MF!$A$4:$A$103,MATCH($A10&amp;$C10&amp;$D10&amp;RIGHT($A$1,2),MF!$B$4:$B$103&amp;MF!$C$4:$C$103&amp;MF!$D$4:$D$103&amp;MF!$E$4:$E$103,0)),IFERROR(INDEX(MG!$A$4:$A$103,MATCH($A10&amp;$C10&amp;$D10&amp;RIGHT($A$1,2),MG!$B$4:$B$103&amp;MG!$C$4:$C$103&amp;MG!$D$4:$D$103&amp;MG!$E$4:$E$103,0)),IFERROR(INDEX('CG - CF - DISP'!$A$3:$A$103,MATCH($A10&amp;$C10&amp;$D10&amp;RIGHT($A$1,2),'CG - CF - DISP'!$B$3:$B$103&amp;'CG - CF - DISP'!$C$3:$C$103&amp;'CG - CF - DISP'!$D$3:$D$103&amp;'CG - CF - DISP'!$E$3:$E$103,0)),IFERROR(INDEX(CF!$A$4:$A$103,MATCH($A10&amp;$C10&amp;$D10&amp;RIGHT($A$1,2),'CG - CF - DISP'!$B$3:$B$103&amp;CF!$C$4:$C$103&amp;CF!$D$4:$D$103&amp;CF!$E$4:$E$103,0)),0))))))</f>
        <v>0</v>
      </c>
      <c r="F10" s="84">
        <f t="array" ref="F10">IFERROR(INDEX(BF!$F$4:$F$103,MATCH($A10&amp;$C10&amp;$D10&amp;RIGHT($A$1,2),BF!$B$4:$B$103&amp;BF!$C$4:$C$103&amp;BF!$D$4:$D$103&amp;BF!$E$4:$E$103,0)),IFERROR(INDEX(BG!$F$4:$F$103,MATCH($A10&amp;$C10&amp;$D10&amp;RIGHT($A$1,2),BG!$B$4:$B$103&amp;BG!$C$4:$C$103&amp;BG!$D$4:$D$103&amp;BG!$E$4:$E$103,0)),IFERROR(INDEX(MF!$F$4:$F$103,MATCH($A10&amp;$C10&amp;$D10&amp;RIGHT($A$1,2),MF!$B$4:$B$103&amp;MF!$C$4:$C$103&amp;MF!$D$4:$D$103&amp;MF!$E$4:$E$103,0)),IFERROR(INDEX(MG!$F$4:$F$103,MATCH($A10&amp;$C10&amp;$D10&amp;RIGHT($A$1,2),MG!$B$4:$B$103&amp;MG!$C$4:$C$103&amp;MG!$D$4:$D$103&amp;MG!$E$4:$E$103,0)),IFERROR(INDEX('CG - CF - DISP'!$F$3:$F$103,MATCH($A10&amp;$C10&amp;$D10&amp;RIGHT($A$1,2),'CG - CF - DISP'!$B$3:$B$103&amp;'CG - CF - DISP'!$C$3:$C$103&amp;'CG - CF - DISP'!$D$3:$D$103&amp;'CG - CF - DISP'!$E$3:$E$103,0)),IFERROR(INDEX(CF!$F$4:$F$103,MATCH($A10&amp;$C10&amp;$D10&amp;RIGHT($A$1,2),'CG - CF - DISP'!$B$3:$B$103&amp;CF!$C$4:$C$103&amp;CF!$D$4:$D$103&amp;CF!$E$4:$E$103,0)),0))))))</f>
        <v>0</v>
      </c>
      <c r="G10" s="150" t="e">
        <f>VLOOKUP($E10,Feuil2!$A$2:$B$83,2)</f>
        <v>#N/A</v>
      </c>
      <c r="H10" s="80"/>
      <c r="I10" s="80"/>
      <c r="J10" s="80"/>
      <c r="K10" s="80"/>
      <c r="L10" s="80"/>
      <c r="M10" s="83"/>
      <c r="N10" s="65"/>
      <c r="O10" s="65"/>
      <c r="P10" s="65"/>
      <c r="Q10" s="65"/>
      <c r="R10" s="65"/>
      <c r="S10" s="65"/>
      <c r="T10" s="65"/>
    </row>
    <row r="11" spans="1:20">
      <c r="A11" s="60"/>
      <c r="B11" s="61" t="e">
        <f>VLOOKUP($A11,général!$A$2:$E$409,2)</f>
        <v>#N/A</v>
      </c>
      <c r="C11" s="61" t="e">
        <f>VLOOKUP($A11,général!$A$2:$E$409,4)</f>
        <v>#N/A</v>
      </c>
      <c r="D11" s="61" t="e">
        <f>VLOOKUP($A11,général!$A$2:$E$409,5)</f>
        <v>#N/A</v>
      </c>
      <c r="E11" s="5">
        <f t="array" ref="E11">IFERROR(INDEX(BF!$A$4:$A$103,MATCH($A11&amp;$C11&amp;$D11&amp;RIGHT($A$1,2),BF!$B$4:$B$103&amp;BF!$C$4:$C$103&amp;BF!$D$4:$D$103&amp;BF!$E$4:$E$103,0)),IFERROR(INDEX(BG!$A$4:$A$103,MATCH($A11&amp;$C11&amp;$D11&amp;RIGHT($A$1,2),BG!$B$4:$B$103&amp;BG!$C$4:$C$103&amp;BG!$D$4:$D$103&amp;BG!$E$4:$E$103,0)),IFERROR(INDEX(MF!$A$4:$A$103,MATCH($A11&amp;$C11&amp;$D11&amp;RIGHT($A$1,2),MF!$B$4:$B$103&amp;MF!$C$4:$C$103&amp;MF!$D$4:$D$103&amp;MF!$E$4:$E$103,0)),IFERROR(INDEX(MG!$A$4:$A$103,MATCH($A11&amp;$C11&amp;$D11&amp;RIGHT($A$1,2),MG!$B$4:$B$103&amp;MG!$C$4:$C$103&amp;MG!$D$4:$D$103&amp;MG!$E$4:$E$103,0)),IFERROR(INDEX('CG - CF - DISP'!$A$3:$A$103,MATCH($A11&amp;$C11&amp;$D11&amp;RIGHT($A$1,2),'CG - CF - DISP'!$B$3:$B$103&amp;'CG - CF - DISP'!$C$3:$C$103&amp;'CG - CF - DISP'!$D$3:$D$103&amp;'CG - CF - DISP'!$E$3:$E$103,0)),IFERROR(INDEX(CF!$A$4:$A$103,MATCH($A11&amp;$C11&amp;$D11&amp;RIGHT($A$1,2),'CG - CF - DISP'!$B$3:$B$103&amp;CF!$C$4:$C$103&amp;CF!$D$4:$D$103&amp;CF!$E$4:$E$103,0)),0))))))</f>
        <v>0</v>
      </c>
      <c r="F11" s="84">
        <f t="array" ref="F11">IFERROR(INDEX(BF!$F$4:$F$103,MATCH($A11&amp;$C11&amp;$D11&amp;RIGHT($A$1,2),BF!$B$4:$B$103&amp;BF!$C$4:$C$103&amp;BF!$D$4:$D$103&amp;BF!$E$4:$E$103,0)),IFERROR(INDEX(BG!$F$4:$F$103,MATCH($A11&amp;$C11&amp;$D11&amp;RIGHT($A$1,2),BG!$B$4:$B$103&amp;BG!$C$4:$C$103&amp;BG!$D$4:$D$103&amp;BG!$E$4:$E$103,0)),IFERROR(INDEX(MF!$F$4:$F$103,MATCH($A11&amp;$C11&amp;$D11&amp;RIGHT($A$1,2),MF!$B$4:$B$103&amp;MF!$C$4:$C$103&amp;MF!$D$4:$D$103&amp;MF!$E$4:$E$103,0)),IFERROR(INDEX(MG!$F$4:$F$103,MATCH($A11&amp;$C11&amp;$D11&amp;RIGHT($A$1,2),MG!$B$4:$B$103&amp;MG!$C$4:$C$103&amp;MG!$D$4:$D$103&amp;MG!$E$4:$E$103,0)),IFERROR(INDEX('CG - CF - DISP'!$F$3:$F$103,MATCH($A11&amp;$C11&amp;$D11&amp;RIGHT($A$1,2),'CG - CF - DISP'!$B$3:$B$103&amp;'CG - CF - DISP'!$C$3:$C$103&amp;'CG - CF - DISP'!$D$3:$D$103&amp;'CG - CF - DISP'!$E$3:$E$103,0)),IFERROR(INDEX(CF!$F$4:$F$103,MATCH($A11&amp;$C11&amp;$D11&amp;RIGHT($A$1,2),'CG - CF - DISP'!$B$3:$B$103&amp;CF!$C$4:$C$103&amp;CF!$D$4:$D$103&amp;CF!$E$4:$E$103,0)),0))))))</f>
        <v>0</v>
      </c>
      <c r="G11" s="150" t="e">
        <f>VLOOKUP($E11,Feuil2!$A$2:$B$83,2)</f>
        <v>#N/A</v>
      </c>
      <c r="H11" s="80"/>
      <c r="I11" s="80"/>
      <c r="J11" s="80"/>
      <c r="K11" s="80"/>
      <c r="L11" s="80"/>
      <c r="M11" s="83"/>
      <c r="N11" s="65"/>
      <c r="O11" s="65"/>
      <c r="P11" s="65"/>
      <c r="Q11" s="65"/>
      <c r="R11" s="65"/>
      <c r="S11" s="65"/>
      <c r="T11" s="65"/>
    </row>
    <row r="12" spans="1:20">
      <c r="A12" s="60"/>
      <c r="B12" s="61" t="e">
        <f>VLOOKUP($A12,général!$A$2:$E$409,2)</f>
        <v>#N/A</v>
      </c>
      <c r="C12" s="61" t="e">
        <f>VLOOKUP($A12,général!$A$2:$E$409,4)</f>
        <v>#N/A</v>
      </c>
      <c r="D12" s="61" t="e">
        <f>VLOOKUP($A12,général!$A$2:$E$409,5)</f>
        <v>#N/A</v>
      </c>
      <c r="E12" s="5">
        <f t="array" ref="E12">IFERROR(INDEX(BF!$A$4:$A$103,MATCH($A12&amp;$C12&amp;$D12&amp;RIGHT($A$1,2),BF!$B$4:$B$103&amp;BF!$C$4:$C$103&amp;BF!$D$4:$D$103&amp;BF!$E$4:$E$103,0)),IFERROR(INDEX(BG!$A$4:$A$103,MATCH($A12&amp;$C12&amp;$D12&amp;RIGHT($A$1,2),BG!$B$4:$B$103&amp;BG!$C$4:$C$103&amp;BG!$D$4:$D$103&amp;BG!$E$4:$E$103,0)),IFERROR(INDEX(MF!$A$4:$A$103,MATCH($A12&amp;$C12&amp;$D12&amp;RIGHT($A$1,2),MF!$B$4:$B$103&amp;MF!$C$4:$C$103&amp;MF!$D$4:$D$103&amp;MF!$E$4:$E$103,0)),IFERROR(INDEX(MG!$A$4:$A$103,MATCH($A12&amp;$C12&amp;$D12&amp;RIGHT($A$1,2),MG!$B$4:$B$103&amp;MG!$C$4:$C$103&amp;MG!$D$4:$D$103&amp;MG!$E$4:$E$103,0)),IFERROR(INDEX('CG - CF - DISP'!$A$3:$A$103,MATCH($A12&amp;$C12&amp;$D12&amp;RIGHT($A$1,2),'CG - CF - DISP'!$B$3:$B$103&amp;'CG - CF - DISP'!$C$3:$C$103&amp;'CG - CF - DISP'!$D$3:$D$103&amp;'CG - CF - DISP'!$E$3:$E$103,0)),IFERROR(INDEX(CF!$A$4:$A$103,MATCH($A12&amp;$C12&amp;$D12&amp;RIGHT($A$1,2),'CG - CF - DISP'!$B$3:$B$103&amp;CF!$C$4:$C$103&amp;CF!$D$4:$D$103&amp;CF!$E$4:$E$103,0)),0))))))</f>
        <v>0</v>
      </c>
      <c r="F12" s="84">
        <f t="array" ref="F12">IFERROR(INDEX(BF!$F$4:$F$103,MATCH($A12&amp;$C12&amp;$D12&amp;RIGHT($A$1,2),BF!$B$4:$B$103&amp;BF!$C$4:$C$103&amp;BF!$D$4:$D$103&amp;BF!$E$4:$E$103,0)),IFERROR(INDEX(BG!$F$4:$F$103,MATCH($A12&amp;$C12&amp;$D12&amp;RIGHT($A$1,2),BG!$B$4:$B$103&amp;BG!$C$4:$C$103&amp;BG!$D$4:$D$103&amp;BG!$E$4:$E$103,0)),IFERROR(INDEX(MF!$F$4:$F$103,MATCH($A12&amp;$C12&amp;$D12&amp;RIGHT($A$1,2),MF!$B$4:$B$103&amp;MF!$C$4:$C$103&amp;MF!$D$4:$D$103&amp;MF!$E$4:$E$103,0)),IFERROR(INDEX(MG!$F$4:$F$103,MATCH($A12&amp;$C12&amp;$D12&amp;RIGHT($A$1,2),MG!$B$4:$B$103&amp;MG!$C$4:$C$103&amp;MG!$D$4:$D$103&amp;MG!$E$4:$E$103,0)),IFERROR(INDEX('CG - CF - DISP'!$F$3:$F$103,MATCH($A12&amp;$C12&amp;$D12&amp;RIGHT($A$1,2),'CG - CF - DISP'!$B$3:$B$103&amp;'CG - CF - DISP'!$C$3:$C$103&amp;'CG - CF - DISP'!$D$3:$D$103&amp;'CG - CF - DISP'!$E$3:$E$103,0)),IFERROR(INDEX(CF!$F$4:$F$103,MATCH($A12&amp;$C12&amp;$D12&amp;RIGHT($A$1,2),'CG - CF - DISP'!$B$3:$B$103&amp;CF!$C$4:$C$103&amp;CF!$D$4:$D$103&amp;CF!$E$4:$E$103,0)),0))))))</f>
        <v>0</v>
      </c>
      <c r="G12" s="150" t="e">
        <f>VLOOKUP($E12,Feuil2!$A$2:$B$83,2)</f>
        <v>#N/A</v>
      </c>
      <c r="H12" s="80"/>
      <c r="I12" s="80"/>
      <c r="J12" s="80"/>
      <c r="K12" s="80"/>
      <c r="L12" s="80"/>
      <c r="M12" s="83"/>
      <c r="N12" s="65"/>
      <c r="O12" s="65"/>
      <c r="P12" s="65"/>
      <c r="Q12" s="65"/>
      <c r="R12" s="65"/>
      <c r="S12" s="65"/>
      <c r="T12" s="65"/>
    </row>
    <row r="13" spans="1:20">
      <c r="A13" s="60"/>
      <c r="B13" s="61" t="e">
        <f>VLOOKUP($A13,général!$A$2:$E$409,2)</f>
        <v>#N/A</v>
      </c>
      <c r="C13" s="61" t="e">
        <f>VLOOKUP($A13,général!$A$2:$E$409,4)</f>
        <v>#N/A</v>
      </c>
      <c r="D13" s="61" t="e">
        <f>VLOOKUP($A13,général!$A$2:$E$409,5)</f>
        <v>#N/A</v>
      </c>
      <c r="E13" s="5">
        <f t="array" ref="E13">IFERROR(INDEX(BF!$A$4:$A$103,MATCH($A13&amp;$C13&amp;$D13&amp;RIGHT($A$1,2),BF!$B$4:$B$103&amp;BF!$C$4:$C$103&amp;BF!$D$4:$D$103&amp;BF!$E$4:$E$103,0)),IFERROR(INDEX(BG!$A$4:$A$103,MATCH($A13&amp;$C13&amp;$D13&amp;RIGHT($A$1,2),BG!$B$4:$B$103&amp;BG!$C$4:$C$103&amp;BG!$D$4:$D$103&amp;BG!$E$4:$E$103,0)),IFERROR(INDEX(MF!$A$4:$A$103,MATCH($A13&amp;$C13&amp;$D13&amp;RIGHT($A$1,2),MF!$B$4:$B$103&amp;MF!$C$4:$C$103&amp;MF!$D$4:$D$103&amp;MF!$E$4:$E$103,0)),IFERROR(INDEX(MG!$A$4:$A$103,MATCH($A13&amp;$C13&amp;$D13&amp;RIGHT($A$1,2),MG!$B$4:$B$103&amp;MG!$C$4:$C$103&amp;MG!$D$4:$D$103&amp;MG!$E$4:$E$103,0)),IFERROR(INDEX('CG - CF - DISP'!$A$3:$A$103,MATCH($A13&amp;$C13&amp;$D13&amp;RIGHT($A$1,2),'CG - CF - DISP'!$B$3:$B$103&amp;'CG - CF - DISP'!$C$3:$C$103&amp;'CG - CF - DISP'!$D$3:$D$103&amp;'CG - CF - DISP'!$E$3:$E$103,0)),IFERROR(INDEX(CF!$A$4:$A$103,MATCH($A13&amp;$C13&amp;$D13&amp;RIGHT($A$1,2),'CG - CF - DISP'!$B$3:$B$103&amp;CF!$C$4:$C$103&amp;CF!$D$4:$D$103&amp;CF!$E$4:$E$103,0)),0))))))</f>
        <v>0</v>
      </c>
      <c r="F13" s="84">
        <f t="array" ref="F13">IFERROR(INDEX(BF!$F$4:$F$103,MATCH($A13&amp;$C13&amp;$D13&amp;RIGHT($A$1,2),BF!$B$4:$B$103&amp;BF!$C$4:$C$103&amp;BF!$D$4:$D$103&amp;BF!$E$4:$E$103,0)),IFERROR(INDEX(BG!$F$4:$F$103,MATCH($A13&amp;$C13&amp;$D13&amp;RIGHT($A$1,2),BG!$B$4:$B$103&amp;BG!$C$4:$C$103&amp;BG!$D$4:$D$103&amp;BG!$E$4:$E$103,0)),IFERROR(INDEX(MF!$F$4:$F$103,MATCH($A13&amp;$C13&amp;$D13&amp;RIGHT($A$1,2),MF!$B$4:$B$103&amp;MF!$C$4:$C$103&amp;MF!$D$4:$D$103&amp;MF!$E$4:$E$103,0)),IFERROR(INDEX(MG!$F$4:$F$103,MATCH($A13&amp;$C13&amp;$D13&amp;RIGHT($A$1,2),MG!$B$4:$B$103&amp;MG!$C$4:$C$103&amp;MG!$D$4:$D$103&amp;MG!$E$4:$E$103,0)),IFERROR(INDEX('CG - CF - DISP'!$F$3:$F$103,MATCH($A13&amp;$C13&amp;$D13&amp;RIGHT($A$1,2),'CG - CF - DISP'!$B$3:$B$103&amp;'CG - CF - DISP'!$C$3:$C$103&amp;'CG - CF - DISP'!$D$3:$D$103&amp;'CG - CF - DISP'!$E$3:$E$103,0)),IFERROR(INDEX(CF!$F$4:$F$103,MATCH($A13&amp;$C13&amp;$D13&amp;RIGHT($A$1,2),'CG - CF - DISP'!$B$3:$B$103&amp;CF!$C$4:$C$103&amp;CF!$D$4:$D$103&amp;CF!$E$4:$E$103,0)),0))))))</f>
        <v>0</v>
      </c>
      <c r="G13" s="150" t="e">
        <f>VLOOKUP($E13,Feuil2!$A$2:$B$83,2)</f>
        <v>#N/A</v>
      </c>
      <c r="H13" s="80"/>
      <c r="I13" s="80"/>
      <c r="J13" s="80"/>
      <c r="K13" s="80"/>
      <c r="L13" s="80"/>
      <c r="M13" s="83"/>
      <c r="N13" s="65"/>
      <c r="O13" s="65"/>
      <c r="P13" s="65"/>
      <c r="Q13" s="65"/>
      <c r="R13" s="65"/>
      <c r="S13" s="65"/>
      <c r="T13" s="65"/>
    </row>
    <row r="14" spans="1:20">
      <c r="A14" s="60"/>
      <c r="B14" s="61" t="e">
        <f>VLOOKUP($A14,général!$A$2:$E$409,2)</f>
        <v>#N/A</v>
      </c>
      <c r="C14" s="61" t="e">
        <f>VLOOKUP($A14,général!$A$2:$E$409,4)</f>
        <v>#N/A</v>
      </c>
      <c r="D14" s="61" t="e">
        <f>VLOOKUP($A14,général!$A$2:$E$409,5)</f>
        <v>#N/A</v>
      </c>
      <c r="E14" s="5">
        <f t="array" ref="E14">IFERROR(INDEX(BF!$A$4:$A$103,MATCH($A14&amp;$C14&amp;$D14&amp;RIGHT($A$1,2),BF!$B$4:$B$103&amp;BF!$C$4:$C$103&amp;BF!$D$4:$D$103&amp;BF!$E$4:$E$103,0)),IFERROR(INDEX(BG!$A$4:$A$103,MATCH($A14&amp;$C14&amp;$D14&amp;RIGHT($A$1,2),BG!$B$4:$B$103&amp;BG!$C$4:$C$103&amp;BG!$D$4:$D$103&amp;BG!$E$4:$E$103,0)),IFERROR(INDEX(MF!$A$4:$A$103,MATCH($A14&amp;$C14&amp;$D14&amp;RIGHT($A$1,2),MF!$B$4:$B$103&amp;MF!$C$4:$C$103&amp;MF!$D$4:$D$103&amp;MF!$E$4:$E$103,0)),IFERROR(INDEX(MG!$A$4:$A$103,MATCH($A14&amp;$C14&amp;$D14&amp;RIGHT($A$1,2),MG!$B$4:$B$103&amp;MG!$C$4:$C$103&amp;MG!$D$4:$D$103&amp;MG!$E$4:$E$103,0)),IFERROR(INDEX('CG - CF - DISP'!$A$3:$A$103,MATCH($A14&amp;$C14&amp;$D14&amp;RIGHT($A$1,2),'CG - CF - DISP'!$B$3:$B$103&amp;'CG - CF - DISP'!$C$3:$C$103&amp;'CG - CF - DISP'!$D$3:$D$103&amp;'CG - CF - DISP'!$E$3:$E$103,0)),IFERROR(INDEX(CF!$A$4:$A$103,MATCH($A14&amp;$C14&amp;$D14&amp;RIGHT($A$1,2),'CG - CF - DISP'!$B$3:$B$103&amp;CF!$C$4:$C$103&amp;CF!$D$4:$D$103&amp;CF!$E$4:$E$103,0)),0))))))</f>
        <v>0</v>
      </c>
      <c r="F14" s="84">
        <f t="array" ref="F14">IFERROR(INDEX(BF!$F$4:$F$103,MATCH($A14&amp;$C14&amp;$D14&amp;RIGHT($A$1,2),BF!$B$4:$B$103&amp;BF!$C$4:$C$103&amp;BF!$D$4:$D$103&amp;BF!$E$4:$E$103,0)),IFERROR(INDEX(BG!$F$4:$F$103,MATCH($A14&amp;$C14&amp;$D14&amp;RIGHT($A$1,2),BG!$B$4:$B$103&amp;BG!$C$4:$C$103&amp;BG!$D$4:$D$103&amp;BG!$E$4:$E$103,0)),IFERROR(INDEX(MF!$F$4:$F$103,MATCH($A14&amp;$C14&amp;$D14&amp;RIGHT($A$1,2),MF!$B$4:$B$103&amp;MF!$C$4:$C$103&amp;MF!$D$4:$D$103&amp;MF!$E$4:$E$103,0)),IFERROR(INDEX(MG!$F$4:$F$103,MATCH($A14&amp;$C14&amp;$D14&amp;RIGHT($A$1,2),MG!$B$4:$B$103&amp;MG!$C$4:$C$103&amp;MG!$D$4:$D$103&amp;MG!$E$4:$E$103,0)),IFERROR(INDEX('CG - CF - DISP'!$F$3:$F$103,MATCH($A14&amp;$C14&amp;$D14&amp;RIGHT($A$1,2),'CG - CF - DISP'!$B$3:$B$103&amp;'CG - CF - DISP'!$C$3:$C$103&amp;'CG - CF - DISP'!$D$3:$D$103&amp;'CG - CF - DISP'!$E$3:$E$103,0)),IFERROR(INDEX(CF!$F$4:$F$103,MATCH($A14&amp;$C14&amp;$D14&amp;RIGHT($A$1,2),'CG - CF - DISP'!$B$3:$B$103&amp;CF!$C$4:$C$103&amp;CF!$D$4:$D$103&amp;CF!$E$4:$E$103,0)),0))))))</f>
        <v>0</v>
      </c>
      <c r="G14" s="150" t="e">
        <f>VLOOKUP($E14,Feuil2!$A$2:$B$83,2)</f>
        <v>#N/A</v>
      </c>
      <c r="H14" s="80"/>
      <c r="I14" s="80"/>
      <c r="J14" s="80"/>
      <c r="K14" s="80"/>
      <c r="L14" s="80"/>
      <c r="M14" s="83"/>
      <c r="N14" s="65"/>
      <c r="O14" s="65"/>
      <c r="P14" s="65"/>
      <c r="Q14" s="65"/>
      <c r="R14" s="65"/>
      <c r="S14" s="65"/>
      <c r="T14" s="65"/>
    </row>
    <row r="15" spans="1:20">
      <c r="A15" s="60"/>
      <c r="B15" s="61" t="e">
        <f>VLOOKUP($A15,général!$A$2:$E$409,2)</f>
        <v>#N/A</v>
      </c>
      <c r="C15" s="61" t="e">
        <f>VLOOKUP($A15,général!$A$2:$E$409,4)</f>
        <v>#N/A</v>
      </c>
      <c r="D15" s="61" t="e">
        <f>VLOOKUP($A15,général!$A$2:$E$409,5)</f>
        <v>#N/A</v>
      </c>
      <c r="E15" s="5">
        <f t="array" ref="E15">IFERROR(INDEX(BF!$A$4:$A$103,MATCH($A15&amp;$C15&amp;$D15&amp;RIGHT($A$1,2),BF!$B$4:$B$103&amp;BF!$C$4:$C$103&amp;BF!$D$4:$D$103&amp;BF!$E$4:$E$103,0)),IFERROR(INDEX(BG!$A$4:$A$103,MATCH($A15&amp;$C15&amp;$D15&amp;RIGHT($A$1,2),BG!$B$4:$B$103&amp;BG!$C$4:$C$103&amp;BG!$D$4:$D$103&amp;BG!$E$4:$E$103,0)),IFERROR(INDEX(MF!$A$4:$A$103,MATCH($A15&amp;$C15&amp;$D15&amp;RIGHT($A$1,2),MF!$B$4:$B$103&amp;MF!$C$4:$C$103&amp;MF!$D$4:$D$103&amp;MF!$E$4:$E$103,0)),IFERROR(INDEX(MG!$A$4:$A$103,MATCH($A15&amp;$C15&amp;$D15&amp;RIGHT($A$1,2),MG!$B$4:$B$103&amp;MG!$C$4:$C$103&amp;MG!$D$4:$D$103&amp;MG!$E$4:$E$103,0)),IFERROR(INDEX('CG - CF - DISP'!$A$3:$A$103,MATCH($A15&amp;$C15&amp;$D15&amp;RIGHT($A$1,2),'CG - CF - DISP'!$B$3:$B$103&amp;'CG - CF - DISP'!$C$3:$C$103&amp;'CG - CF - DISP'!$D$3:$D$103&amp;'CG - CF - DISP'!$E$3:$E$103,0)),IFERROR(INDEX(CF!$A$4:$A$103,MATCH($A15&amp;$C15&amp;$D15&amp;RIGHT($A$1,2),'CG - CF - DISP'!$B$3:$B$103&amp;CF!$C$4:$C$103&amp;CF!$D$4:$D$103&amp;CF!$E$4:$E$103,0)),0))))))</f>
        <v>0</v>
      </c>
      <c r="F15" s="84">
        <f t="array" ref="F15">IFERROR(INDEX(BF!$F$4:$F$103,MATCH($A15&amp;$C15&amp;$D15&amp;RIGHT($A$1,2),BF!$B$4:$B$103&amp;BF!$C$4:$C$103&amp;BF!$D$4:$D$103&amp;BF!$E$4:$E$103,0)),IFERROR(INDEX(BG!$F$4:$F$103,MATCH($A15&amp;$C15&amp;$D15&amp;RIGHT($A$1,2),BG!$B$4:$B$103&amp;BG!$C$4:$C$103&amp;BG!$D$4:$D$103&amp;BG!$E$4:$E$103,0)),IFERROR(INDEX(MF!$F$4:$F$103,MATCH($A15&amp;$C15&amp;$D15&amp;RIGHT($A$1,2),MF!$B$4:$B$103&amp;MF!$C$4:$C$103&amp;MF!$D$4:$D$103&amp;MF!$E$4:$E$103,0)),IFERROR(INDEX(MG!$F$4:$F$103,MATCH($A15&amp;$C15&amp;$D15&amp;RIGHT($A$1,2),MG!$B$4:$B$103&amp;MG!$C$4:$C$103&amp;MG!$D$4:$D$103&amp;MG!$E$4:$E$103,0)),IFERROR(INDEX('CG - CF - DISP'!$F$3:$F$103,MATCH($A15&amp;$C15&amp;$D15&amp;RIGHT($A$1,2),'CG - CF - DISP'!$B$3:$B$103&amp;'CG - CF - DISP'!$C$3:$C$103&amp;'CG - CF - DISP'!$D$3:$D$103&amp;'CG - CF - DISP'!$E$3:$E$103,0)),IFERROR(INDEX(CF!$F$4:$F$103,MATCH($A15&amp;$C15&amp;$D15&amp;RIGHT($A$1,2),'CG - CF - DISP'!$B$3:$B$103&amp;CF!$C$4:$C$103&amp;CF!$D$4:$D$103&amp;CF!$E$4:$E$103,0)),0))))))</f>
        <v>0</v>
      </c>
      <c r="G15" s="150" t="e">
        <f>VLOOKUP($E15,Feuil2!$A$2:$B$83,2)</f>
        <v>#N/A</v>
      </c>
      <c r="H15" s="80"/>
      <c r="I15" s="80"/>
      <c r="J15" s="80"/>
      <c r="K15" s="80"/>
      <c r="L15" s="80"/>
      <c r="M15" s="83"/>
      <c r="N15" s="65"/>
      <c r="O15" s="65"/>
      <c r="P15" s="65"/>
      <c r="Q15" s="65"/>
      <c r="R15" s="65"/>
      <c r="S15" s="65"/>
      <c r="T15" s="65"/>
    </row>
    <row r="16" spans="1:20">
      <c r="A16" s="60"/>
      <c r="B16" s="61" t="e">
        <f>VLOOKUP($A16,général!$A$2:$E$409,2)</f>
        <v>#N/A</v>
      </c>
      <c r="C16" s="61" t="e">
        <f>VLOOKUP($A16,général!$A$2:$E$409,4)</f>
        <v>#N/A</v>
      </c>
      <c r="D16" s="61" t="e">
        <f>VLOOKUP($A16,général!$A$2:$E$409,5)</f>
        <v>#N/A</v>
      </c>
      <c r="E16" s="5">
        <f t="array" ref="E16">IFERROR(INDEX(BF!$A$4:$A$103,MATCH($A16&amp;$C16&amp;$D16&amp;RIGHT($A$1,2),BF!$B$4:$B$103&amp;BF!$C$4:$C$103&amp;BF!$D$4:$D$103&amp;BF!$E$4:$E$103,0)),IFERROR(INDEX(BG!$A$4:$A$103,MATCH($A16&amp;$C16&amp;$D16&amp;RIGHT($A$1,2),BG!$B$4:$B$103&amp;BG!$C$4:$C$103&amp;BG!$D$4:$D$103&amp;BG!$E$4:$E$103,0)),IFERROR(INDEX(MF!$A$4:$A$103,MATCH($A16&amp;$C16&amp;$D16&amp;RIGHT($A$1,2),MF!$B$4:$B$103&amp;MF!$C$4:$C$103&amp;MF!$D$4:$D$103&amp;MF!$E$4:$E$103,0)),IFERROR(INDEX(MG!$A$4:$A$103,MATCH($A16&amp;$C16&amp;$D16&amp;RIGHT($A$1,2),MG!$B$4:$B$103&amp;MG!$C$4:$C$103&amp;MG!$D$4:$D$103&amp;MG!$E$4:$E$103,0)),IFERROR(INDEX('CG - CF - DISP'!$A$3:$A$103,MATCH($A16&amp;$C16&amp;$D16&amp;RIGHT($A$1,2),'CG - CF - DISP'!$B$3:$B$103&amp;'CG - CF - DISP'!$C$3:$C$103&amp;'CG - CF - DISP'!$D$3:$D$103&amp;'CG - CF - DISP'!$E$3:$E$103,0)),IFERROR(INDEX(CF!$A$4:$A$103,MATCH($A16&amp;$C16&amp;$D16&amp;RIGHT($A$1,2),'CG - CF - DISP'!$B$3:$B$103&amp;CF!$C$4:$C$103&amp;CF!$D$4:$D$103&amp;CF!$E$4:$E$103,0)),0))))))</f>
        <v>0</v>
      </c>
      <c r="F16" s="84">
        <f t="array" ref="F16">IFERROR(INDEX(BF!$F$4:$F$103,MATCH($A16&amp;$C16&amp;$D16&amp;RIGHT($A$1,2),BF!$B$4:$B$103&amp;BF!$C$4:$C$103&amp;BF!$D$4:$D$103&amp;BF!$E$4:$E$103,0)),IFERROR(INDEX(BG!$F$4:$F$103,MATCH($A16&amp;$C16&amp;$D16&amp;RIGHT($A$1,2),BG!$B$4:$B$103&amp;BG!$C$4:$C$103&amp;BG!$D$4:$D$103&amp;BG!$E$4:$E$103,0)),IFERROR(INDEX(MF!$F$4:$F$103,MATCH($A16&amp;$C16&amp;$D16&amp;RIGHT($A$1,2),MF!$B$4:$B$103&amp;MF!$C$4:$C$103&amp;MF!$D$4:$D$103&amp;MF!$E$4:$E$103,0)),IFERROR(INDEX(MG!$F$4:$F$103,MATCH($A16&amp;$C16&amp;$D16&amp;RIGHT($A$1,2),MG!$B$4:$B$103&amp;MG!$C$4:$C$103&amp;MG!$D$4:$D$103&amp;MG!$E$4:$E$103,0)),IFERROR(INDEX('CG - CF - DISP'!$F$3:$F$103,MATCH($A16&amp;$C16&amp;$D16&amp;RIGHT($A$1,2),'CG - CF - DISP'!$B$3:$B$103&amp;'CG - CF - DISP'!$C$3:$C$103&amp;'CG - CF - DISP'!$D$3:$D$103&amp;'CG - CF - DISP'!$E$3:$E$103,0)),IFERROR(INDEX(CF!$F$4:$F$103,MATCH($A16&amp;$C16&amp;$D16&amp;RIGHT($A$1,2),'CG - CF - DISP'!$B$3:$B$103&amp;CF!$C$4:$C$103&amp;CF!$D$4:$D$103&amp;CF!$E$4:$E$103,0)),0))))))</f>
        <v>0</v>
      </c>
      <c r="G16" s="150" t="e">
        <f>VLOOKUP($E16,Feuil2!$A$2:$B$83,2)</f>
        <v>#N/A</v>
      </c>
      <c r="H16" s="80"/>
      <c r="I16" s="80"/>
      <c r="J16" s="80"/>
      <c r="K16" s="80"/>
      <c r="L16" s="80"/>
      <c r="M16" s="83"/>
      <c r="N16" s="65"/>
      <c r="O16" s="65"/>
      <c r="P16" s="65"/>
      <c r="Q16" s="65"/>
      <c r="R16" s="65"/>
      <c r="S16" s="65"/>
      <c r="T16" s="65"/>
    </row>
    <row r="17" spans="1:20">
      <c r="A17" s="60"/>
      <c r="B17" s="61" t="e">
        <f>VLOOKUP($A17,général!$A$2:$E$409,2)</f>
        <v>#N/A</v>
      </c>
      <c r="C17" s="61" t="e">
        <f>VLOOKUP($A17,général!$A$2:$E$409,4)</f>
        <v>#N/A</v>
      </c>
      <c r="D17" s="61" t="e">
        <f>VLOOKUP($A17,général!$A$2:$E$409,5)</f>
        <v>#N/A</v>
      </c>
      <c r="E17" s="5">
        <f t="array" ref="E17">IFERROR(INDEX(BF!$A$4:$A$103,MATCH($A17&amp;$C17&amp;$D17&amp;RIGHT($A$1,2),BF!$B$4:$B$103&amp;BF!$C$4:$C$103&amp;BF!$D$4:$D$103&amp;BF!$E$4:$E$103,0)),IFERROR(INDEX(BG!$A$4:$A$103,MATCH($A17&amp;$C17&amp;$D17&amp;RIGHT($A$1,2),BG!$B$4:$B$103&amp;BG!$C$4:$C$103&amp;BG!$D$4:$D$103&amp;BG!$E$4:$E$103,0)),IFERROR(INDEX(MF!$A$4:$A$103,MATCH($A17&amp;$C17&amp;$D17&amp;RIGHT($A$1,2),MF!$B$4:$B$103&amp;MF!$C$4:$C$103&amp;MF!$D$4:$D$103&amp;MF!$E$4:$E$103,0)),IFERROR(INDEX(MG!$A$4:$A$103,MATCH($A17&amp;$C17&amp;$D17&amp;RIGHT($A$1,2),MG!$B$4:$B$103&amp;MG!$C$4:$C$103&amp;MG!$D$4:$D$103&amp;MG!$E$4:$E$103,0)),IFERROR(INDEX('CG - CF - DISP'!$A$3:$A$103,MATCH($A17&amp;$C17&amp;$D17&amp;RIGHT($A$1,2),'CG - CF - DISP'!$B$3:$B$103&amp;'CG - CF - DISP'!$C$3:$C$103&amp;'CG - CF - DISP'!$D$3:$D$103&amp;'CG - CF - DISP'!$E$3:$E$103,0)),IFERROR(INDEX(CF!$A$4:$A$103,MATCH($A17&amp;$C17&amp;$D17&amp;RIGHT($A$1,2),'CG - CF - DISP'!$B$3:$B$103&amp;CF!$C$4:$C$103&amp;CF!$D$4:$D$103&amp;CF!$E$4:$E$103,0)),0))))))</f>
        <v>0</v>
      </c>
      <c r="F17" s="84">
        <f t="array" ref="F17">IFERROR(INDEX(BF!$F$4:$F$103,MATCH($A17&amp;$C17&amp;$D17&amp;RIGHT($A$1,2),BF!$B$4:$B$103&amp;BF!$C$4:$C$103&amp;BF!$D$4:$D$103&amp;BF!$E$4:$E$103,0)),IFERROR(INDEX(BG!$F$4:$F$103,MATCH($A17&amp;$C17&amp;$D17&amp;RIGHT($A$1,2),BG!$B$4:$B$103&amp;BG!$C$4:$C$103&amp;BG!$D$4:$D$103&amp;BG!$E$4:$E$103,0)),IFERROR(INDEX(MF!$F$4:$F$103,MATCH($A17&amp;$C17&amp;$D17&amp;RIGHT($A$1,2),MF!$B$4:$B$103&amp;MF!$C$4:$C$103&amp;MF!$D$4:$D$103&amp;MF!$E$4:$E$103,0)),IFERROR(INDEX(MG!$F$4:$F$103,MATCH($A17&amp;$C17&amp;$D17&amp;RIGHT($A$1,2),MG!$B$4:$B$103&amp;MG!$C$4:$C$103&amp;MG!$D$4:$D$103&amp;MG!$E$4:$E$103,0)),IFERROR(INDEX('CG - CF - DISP'!$F$3:$F$103,MATCH($A17&amp;$C17&amp;$D17&amp;RIGHT($A$1,2),'CG - CF - DISP'!$B$3:$B$103&amp;'CG - CF - DISP'!$C$3:$C$103&amp;'CG - CF - DISP'!$D$3:$D$103&amp;'CG - CF - DISP'!$E$3:$E$103,0)),IFERROR(INDEX(CF!$F$4:$F$103,MATCH($A17&amp;$C17&amp;$D17&amp;RIGHT($A$1,2),'CG - CF - DISP'!$B$3:$B$103&amp;CF!$C$4:$C$103&amp;CF!$D$4:$D$103&amp;CF!$E$4:$E$103,0)),0))))))</f>
        <v>0</v>
      </c>
      <c r="G17" s="150" t="e">
        <f>VLOOKUP($E17,Feuil2!$A$2:$B$83,2)</f>
        <v>#N/A</v>
      </c>
      <c r="H17" s="80"/>
      <c r="I17" s="80"/>
      <c r="J17" s="80"/>
      <c r="K17" s="80"/>
      <c r="L17" s="80"/>
      <c r="M17" s="83"/>
      <c r="N17" s="65"/>
      <c r="O17" s="65"/>
      <c r="P17" s="65"/>
      <c r="Q17" s="65"/>
      <c r="R17" s="65"/>
      <c r="S17" s="65"/>
      <c r="T17" s="65"/>
    </row>
    <row r="18" spans="1:20">
      <c r="A18" s="60"/>
      <c r="B18" s="61" t="e">
        <f>VLOOKUP($A18,général!$A$2:$E$409,2)</f>
        <v>#N/A</v>
      </c>
      <c r="C18" s="61" t="e">
        <f>VLOOKUP($A18,général!$A$2:$E$409,4)</f>
        <v>#N/A</v>
      </c>
      <c r="D18" s="61" t="e">
        <f>VLOOKUP($A18,général!$A$2:$E$409,5)</f>
        <v>#N/A</v>
      </c>
      <c r="E18" s="5">
        <f t="array" ref="E18">IFERROR(INDEX(BF!$A$4:$A$103,MATCH($A18&amp;$C18&amp;$D18&amp;RIGHT($A$1,2),BF!$B$4:$B$103&amp;BF!$C$4:$C$103&amp;BF!$D$4:$D$103&amp;BF!$E$4:$E$103,0)),IFERROR(INDEX(BG!$A$4:$A$103,MATCH($A18&amp;$C18&amp;$D18&amp;RIGHT($A$1,2),BG!$B$4:$B$103&amp;BG!$C$4:$C$103&amp;BG!$D$4:$D$103&amp;BG!$E$4:$E$103,0)),IFERROR(INDEX(MF!$A$4:$A$103,MATCH($A18&amp;$C18&amp;$D18&amp;RIGHT($A$1,2),MF!$B$4:$B$103&amp;MF!$C$4:$C$103&amp;MF!$D$4:$D$103&amp;MF!$E$4:$E$103,0)),IFERROR(INDEX(MG!$A$4:$A$103,MATCH($A18&amp;$C18&amp;$D18&amp;RIGHT($A$1,2),MG!$B$4:$B$103&amp;MG!$C$4:$C$103&amp;MG!$D$4:$D$103&amp;MG!$E$4:$E$103,0)),IFERROR(INDEX('CG - CF - DISP'!$A$3:$A$103,MATCH($A18&amp;$C18&amp;$D18&amp;RIGHT($A$1,2),'CG - CF - DISP'!$B$3:$B$103&amp;'CG - CF - DISP'!$C$3:$C$103&amp;'CG - CF - DISP'!$D$3:$D$103&amp;'CG - CF - DISP'!$E$3:$E$103,0)),IFERROR(INDEX(CF!$A$4:$A$103,MATCH($A18&amp;$C18&amp;$D18&amp;RIGHT($A$1,2),'CG - CF - DISP'!$B$3:$B$103&amp;CF!$C$4:$C$103&amp;CF!$D$4:$D$103&amp;CF!$E$4:$E$103,0)),0))))))</f>
        <v>0</v>
      </c>
      <c r="F18" s="84">
        <f t="array" ref="F18">IFERROR(INDEX(BF!$F$4:$F$103,MATCH($A18&amp;$C18&amp;$D18&amp;RIGHT($A$1,2),BF!$B$4:$B$103&amp;BF!$C$4:$C$103&amp;BF!$D$4:$D$103&amp;BF!$E$4:$E$103,0)),IFERROR(INDEX(BG!$F$4:$F$103,MATCH($A18&amp;$C18&amp;$D18&amp;RIGHT($A$1,2),BG!$B$4:$B$103&amp;BG!$C$4:$C$103&amp;BG!$D$4:$D$103&amp;BG!$E$4:$E$103,0)),IFERROR(INDEX(MF!$F$4:$F$103,MATCH($A18&amp;$C18&amp;$D18&amp;RIGHT($A$1,2),MF!$B$4:$B$103&amp;MF!$C$4:$C$103&amp;MF!$D$4:$D$103&amp;MF!$E$4:$E$103,0)),IFERROR(INDEX(MG!$F$4:$F$103,MATCH($A18&amp;$C18&amp;$D18&amp;RIGHT($A$1,2),MG!$B$4:$B$103&amp;MG!$C$4:$C$103&amp;MG!$D$4:$D$103&amp;MG!$E$4:$E$103,0)),IFERROR(INDEX('CG - CF - DISP'!$F$3:$F$103,MATCH($A18&amp;$C18&amp;$D18&amp;RIGHT($A$1,2),'CG - CF - DISP'!$B$3:$B$103&amp;'CG - CF - DISP'!$C$3:$C$103&amp;'CG - CF - DISP'!$D$3:$D$103&amp;'CG - CF - DISP'!$E$3:$E$103,0)),IFERROR(INDEX(CF!$F$4:$F$103,MATCH($A18&amp;$C18&amp;$D18&amp;RIGHT($A$1,2),'CG - CF - DISP'!$B$3:$B$103&amp;CF!$C$4:$C$103&amp;CF!$D$4:$D$103&amp;CF!$E$4:$E$103,0)),0))))))</f>
        <v>0</v>
      </c>
      <c r="G18" s="150" t="e">
        <f>VLOOKUP($E18,Feuil2!$A$2:$B$83,2)</f>
        <v>#N/A</v>
      </c>
      <c r="H18" s="80"/>
      <c r="I18" s="80"/>
      <c r="J18" s="80"/>
      <c r="K18" s="80"/>
      <c r="L18" s="80"/>
      <c r="M18" s="83"/>
      <c r="N18" s="65"/>
      <c r="O18" s="65"/>
      <c r="P18" s="65"/>
      <c r="Q18" s="65"/>
      <c r="R18" s="65"/>
      <c r="S18" s="65"/>
      <c r="T18" s="65"/>
    </row>
    <row r="19" spans="1:20">
      <c r="A19" s="60"/>
      <c r="B19" s="61" t="e">
        <f>VLOOKUP($A19,général!$A$2:$E$409,2)</f>
        <v>#N/A</v>
      </c>
      <c r="C19" s="61" t="e">
        <f>VLOOKUP($A19,général!$A$2:$E$409,4)</f>
        <v>#N/A</v>
      </c>
      <c r="D19" s="61" t="e">
        <f>VLOOKUP($A19,général!$A$2:$E$409,5)</f>
        <v>#N/A</v>
      </c>
      <c r="E19" s="5">
        <f t="array" ref="E19">IFERROR(INDEX(BF!$A$4:$A$103,MATCH($A19&amp;$C19&amp;$D19&amp;RIGHT($A$1,2),BF!$B$4:$B$103&amp;BF!$C$4:$C$103&amp;BF!$D$4:$D$103&amp;BF!$E$4:$E$103,0)),IFERROR(INDEX(BG!$A$4:$A$103,MATCH($A19&amp;$C19&amp;$D19&amp;RIGHT($A$1,2),BG!$B$4:$B$103&amp;BG!$C$4:$C$103&amp;BG!$D$4:$D$103&amp;BG!$E$4:$E$103,0)),IFERROR(INDEX(MF!$A$4:$A$103,MATCH($A19&amp;$C19&amp;$D19&amp;RIGHT($A$1,2),MF!$B$4:$B$103&amp;MF!$C$4:$C$103&amp;MF!$D$4:$D$103&amp;MF!$E$4:$E$103,0)),IFERROR(INDEX(MG!$A$4:$A$103,MATCH($A19&amp;$C19&amp;$D19&amp;RIGHT($A$1,2),MG!$B$4:$B$103&amp;MG!$C$4:$C$103&amp;MG!$D$4:$D$103&amp;MG!$E$4:$E$103,0)),IFERROR(INDEX('CG - CF - DISP'!$A$3:$A$103,MATCH($A19&amp;$C19&amp;$D19&amp;RIGHT($A$1,2),'CG - CF - DISP'!$B$3:$B$103&amp;'CG - CF - DISP'!$C$3:$C$103&amp;'CG - CF - DISP'!$D$3:$D$103&amp;'CG - CF - DISP'!$E$3:$E$103,0)),IFERROR(INDEX(CF!$A$4:$A$103,MATCH($A19&amp;$C19&amp;$D19&amp;RIGHT($A$1,2),'CG - CF - DISP'!$B$3:$B$103&amp;CF!$C$4:$C$103&amp;CF!$D$4:$D$103&amp;CF!$E$4:$E$103,0)),0))))))</f>
        <v>0</v>
      </c>
      <c r="F19" s="84">
        <f t="array" ref="F19">IFERROR(INDEX(BF!$F$4:$F$103,MATCH($A19&amp;$C19&amp;$D19&amp;RIGHT($A$1,2),BF!$B$4:$B$103&amp;BF!$C$4:$C$103&amp;BF!$D$4:$D$103&amp;BF!$E$4:$E$103,0)),IFERROR(INDEX(BG!$F$4:$F$103,MATCH($A19&amp;$C19&amp;$D19&amp;RIGHT($A$1,2),BG!$B$4:$B$103&amp;BG!$C$4:$C$103&amp;BG!$D$4:$D$103&amp;BG!$E$4:$E$103,0)),IFERROR(INDEX(MF!$F$4:$F$103,MATCH($A19&amp;$C19&amp;$D19&amp;RIGHT($A$1,2),MF!$B$4:$B$103&amp;MF!$C$4:$C$103&amp;MF!$D$4:$D$103&amp;MF!$E$4:$E$103,0)),IFERROR(INDEX(MG!$F$4:$F$103,MATCH($A19&amp;$C19&amp;$D19&amp;RIGHT($A$1,2),MG!$B$4:$B$103&amp;MG!$C$4:$C$103&amp;MG!$D$4:$D$103&amp;MG!$E$4:$E$103,0)),IFERROR(INDEX('CG - CF - DISP'!$F$3:$F$103,MATCH($A19&amp;$C19&amp;$D19&amp;RIGHT($A$1,2),'CG - CF - DISP'!$B$3:$B$103&amp;'CG - CF - DISP'!$C$3:$C$103&amp;'CG - CF - DISP'!$D$3:$D$103&amp;'CG - CF - DISP'!$E$3:$E$103,0)),IFERROR(INDEX(CF!$F$4:$F$103,MATCH($A19&amp;$C19&amp;$D19&amp;RIGHT($A$1,2),'CG - CF - DISP'!$B$3:$B$103&amp;CF!$C$4:$C$103&amp;CF!$D$4:$D$103&amp;CF!$E$4:$E$103,0)),0))))))</f>
        <v>0</v>
      </c>
      <c r="G19" s="150" t="e">
        <f>VLOOKUP($E19,Feuil2!$A$2:$B$83,2)</f>
        <v>#N/A</v>
      </c>
      <c r="H19" s="80"/>
      <c r="I19" s="80"/>
      <c r="J19" s="80"/>
      <c r="K19" s="80"/>
      <c r="L19" s="80"/>
      <c r="M19" s="83"/>
      <c r="N19" s="65"/>
      <c r="O19" s="65"/>
      <c r="P19" s="65"/>
      <c r="Q19" s="65"/>
      <c r="R19" s="65"/>
      <c r="S19" s="65"/>
      <c r="T19" s="65"/>
    </row>
    <row r="20" spans="1:20">
      <c r="A20" s="60"/>
      <c r="B20" s="61" t="e">
        <f>VLOOKUP($A20,général!$A$2:$E$409,2)</f>
        <v>#N/A</v>
      </c>
      <c r="C20" s="61" t="e">
        <f>VLOOKUP($A20,général!$A$2:$E$409,4)</f>
        <v>#N/A</v>
      </c>
      <c r="D20" s="61" t="e">
        <f>VLOOKUP($A20,général!$A$2:$E$409,5)</f>
        <v>#N/A</v>
      </c>
      <c r="E20" s="5">
        <f t="array" ref="E20">IFERROR(INDEX(BF!$A$4:$A$103,MATCH($A20&amp;$C20&amp;$D20&amp;RIGHT($A$1,2),BF!$B$4:$B$103&amp;BF!$C$4:$C$103&amp;BF!$D$4:$D$103&amp;BF!$E$4:$E$103,0)),IFERROR(INDEX(BG!$A$4:$A$103,MATCH($A20&amp;$C20&amp;$D20&amp;RIGHT($A$1,2),BG!$B$4:$B$103&amp;BG!$C$4:$C$103&amp;BG!$D$4:$D$103&amp;BG!$E$4:$E$103,0)),IFERROR(INDEX(MF!$A$4:$A$103,MATCH($A20&amp;$C20&amp;$D20&amp;RIGHT($A$1,2),MF!$B$4:$B$103&amp;MF!$C$4:$C$103&amp;MF!$D$4:$D$103&amp;MF!$E$4:$E$103,0)),IFERROR(INDEX(MG!$A$4:$A$103,MATCH($A20&amp;$C20&amp;$D20&amp;RIGHT($A$1,2),MG!$B$4:$B$103&amp;MG!$C$4:$C$103&amp;MG!$D$4:$D$103&amp;MG!$E$4:$E$103,0)),IFERROR(INDEX('CG - CF - DISP'!$A$3:$A$103,MATCH($A20&amp;$C20&amp;$D20&amp;RIGHT($A$1,2),'CG - CF - DISP'!$B$3:$B$103&amp;'CG - CF - DISP'!$C$3:$C$103&amp;'CG - CF - DISP'!$D$3:$D$103&amp;'CG - CF - DISP'!$E$3:$E$103,0)),IFERROR(INDEX(CF!$A$4:$A$103,MATCH($A20&amp;$C20&amp;$D20&amp;RIGHT($A$1,2),'CG - CF - DISP'!$B$3:$B$103&amp;CF!$C$4:$C$103&amp;CF!$D$4:$D$103&amp;CF!$E$4:$E$103,0)),0))))))</f>
        <v>0</v>
      </c>
      <c r="F20" s="84">
        <f t="array" ref="F20">IFERROR(INDEX(BF!$F$4:$F$103,MATCH($A20&amp;$C20&amp;$D20&amp;RIGHT($A$1,2),BF!$B$4:$B$103&amp;BF!$C$4:$C$103&amp;BF!$D$4:$D$103&amp;BF!$E$4:$E$103,0)),IFERROR(INDEX(BG!$F$4:$F$103,MATCH($A20&amp;$C20&amp;$D20&amp;RIGHT($A$1,2),BG!$B$4:$B$103&amp;BG!$C$4:$C$103&amp;BG!$D$4:$D$103&amp;BG!$E$4:$E$103,0)),IFERROR(INDEX(MF!$F$4:$F$103,MATCH($A20&amp;$C20&amp;$D20&amp;RIGHT($A$1,2),MF!$B$4:$B$103&amp;MF!$C$4:$C$103&amp;MF!$D$4:$D$103&amp;MF!$E$4:$E$103,0)),IFERROR(INDEX(MG!$F$4:$F$103,MATCH($A20&amp;$C20&amp;$D20&amp;RIGHT($A$1,2),MG!$B$4:$B$103&amp;MG!$C$4:$C$103&amp;MG!$D$4:$D$103&amp;MG!$E$4:$E$103,0)),IFERROR(INDEX('CG - CF - DISP'!$F$3:$F$103,MATCH($A20&amp;$C20&amp;$D20&amp;RIGHT($A$1,2),'CG - CF - DISP'!$B$3:$B$103&amp;'CG - CF - DISP'!$C$3:$C$103&amp;'CG - CF - DISP'!$D$3:$D$103&amp;'CG - CF - DISP'!$E$3:$E$103,0)),IFERROR(INDEX(CF!$F$4:$F$103,MATCH($A20&amp;$C20&amp;$D20&amp;RIGHT($A$1,2),'CG - CF - DISP'!$B$3:$B$103&amp;CF!$C$4:$C$103&amp;CF!$D$4:$D$103&amp;CF!$E$4:$E$103,0)),0))))))</f>
        <v>0</v>
      </c>
      <c r="G20" s="150" t="e">
        <f>VLOOKUP($E20,Feuil2!$A$2:$B$83,2)</f>
        <v>#N/A</v>
      </c>
      <c r="H20" s="80"/>
      <c r="I20" s="80"/>
      <c r="J20" s="65"/>
      <c r="K20" s="65"/>
      <c r="L20" s="65"/>
      <c r="M20" s="65"/>
      <c r="N20" s="65"/>
      <c r="O20" s="65"/>
      <c r="P20" s="65"/>
      <c r="Q20" s="65"/>
      <c r="R20" s="65"/>
      <c r="S20" s="65"/>
      <c r="T20" s="65"/>
    </row>
    <row r="21" spans="1:20">
      <c r="A21" s="60"/>
      <c r="B21" s="61" t="e">
        <f>VLOOKUP($A21,général!$A$2:$E$409,2)</f>
        <v>#N/A</v>
      </c>
      <c r="C21" s="61" t="e">
        <f>VLOOKUP($A21,général!$A$2:$E$409,4)</f>
        <v>#N/A</v>
      </c>
      <c r="D21" s="61" t="e">
        <f>VLOOKUP($A21,général!$A$2:$E$409,5)</f>
        <v>#N/A</v>
      </c>
      <c r="E21" s="5">
        <f t="array" ref="E21">IFERROR(INDEX(BF!$A$4:$A$103,MATCH($A21&amp;$C21&amp;$D21&amp;RIGHT($A$1,2),BF!$B$4:$B$103&amp;BF!$C$4:$C$103&amp;BF!$D$4:$D$103&amp;BF!$E$4:$E$103,0)),IFERROR(INDEX(BG!$A$4:$A$103,MATCH($A21&amp;$C21&amp;$D21&amp;RIGHT($A$1,2),BG!$B$4:$B$103&amp;BG!$C$4:$C$103&amp;BG!$D$4:$D$103&amp;BG!$E$4:$E$103,0)),IFERROR(INDEX(MF!$A$4:$A$103,MATCH($A21&amp;$C21&amp;$D21&amp;RIGHT($A$1,2),MF!$B$4:$B$103&amp;MF!$C$4:$C$103&amp;MF!$D$4:$D$103&amp;MF!$E$4:$E$103,0)),IFERROR(INDEX(MG!$A$4:$A$103,MATCH($A21&amp;$C21&amp;$D21&amp;RIGHT($A$1,2),MG!$B$4:$B$103&amp;MG!$C$4:$C$103&amp;MG!$D$4:$D$103&amp;MG!$E$4:$E$103,0)),IFERROR(INDEX('CG - CF - DISP'!$A$3:$A$103,MATCH($A21&amp;$C21&amp;$D21&amp;RIGHT($A$1,2),'CG - CF - DISP'!$B$3:$B$103&amp;'CG - CF - DISP'!$C$3:$C$103&amp;'CG - CF - DISP'!$D$3:$D$103&amp;'CG - CF - DISP'!$E$3:$E$103,0)),IFERROR(INDEX(CF!$A$4:$A$103,MATCH($A21&amp;$C21&amp;$D21&amp;RIGHT($A$1,2),'CG - CF - DISP'!$B$3:$B$103&amp;CF!$C$4:$C$103&amp;CF!$D$4:$D$103&amp;CF!$E$4:$E$103,0)),0))))))</f>
        <v>0</v>
      </c>
      <c r="F21" s="84">
        <f t="array" ref="F21">IFERROR(INDEX(BF!$F$4:$F$103,MATCH($A21&amp;$C21&amp;$D21&amp;RIGHT($A$1,2),BF!$B$4:$B$103&amp;BF!$C$4:$C$103&amp;BF!$D$4:$D$103&amp;BF!$E$4:$E$103,0)),IFERROR(INDEX(BG!$F$4:$F$103,MATCH($A21&amp;$C21&amp;$D21&amp;RIGHT($A$1,2),BG!$B$4:$B$103&amp;BG!$C$4:$C$103&amp;BG!$D$4:$D$103&amp;BG!$E$4:$E$103,0)),IFERROR(INDEX(MF!$F$4:$F$103,MATCH($A21&amp;$C21&amp;$D21&amp;RIGHT($A$1,2),MF!$B$4:$B$103&amp;MF!$C$4:$C$103&amp;MF!$D$4:$D$103&amp;MF!$E$4:$E$103,0)),IFERROR(INDEX(MG!$F$4:$F$103,MATCH($A21&amp;$C21&amp;$D21&amp;RIGHT($A$1,2),MG!$B$4:$B$103&amp;MG!$C$4:$C$103&amp;MG!$D$4:$D$103&amp;MG!$E$4:$E$103,0)),IFERROR(INDEX('CG - CF - DISP'!$F$3:$F$103,MATCH($A21&amp;$C21&amp;$D21&amp;RIGHT($A$1,2),'CG - CF - DISP'!$B$3:$B$103&amp;'CG - CF - DISP'!$C$3:$C$103&amp;'CG - CF - DISP'!$D$3:$D$103&amp;'CG - CF - DISP'!$E$3:$E$103,0)),IFERROR(INDEX(CF!$F$4:$F$103,MATCH($A21&amp;$C21&amp;$D21&amp;RIGHT($A$1,2),'CG - CF - DISP'!$B$3:$B$103&amp;CF!$C$4:$C$103&amp;CF!$D$4:$D$103&amp;CF!$E$4:$E$103,0)),0))))))</f>
        <v>0</v>
      </c>
      <c r="G21" s="150" t="e">
        <f>VLOOKUP($E21,Feuil2!$A$2:$B$83,2)</f>
        <v>#N/A</v>
      </c>
      <c r="H21" s="80"/>
      <c r="I21" s="80"/>
      <c r="J21" s="65"/>
      <c r="K21" s="65"/>
      <c r="L21" s="65"/>
      <c r="M21" s="65"/>
      <c r="N21" s="65"/>
      <c r="O21" s="65"/>
      <c r="P21" s="65"/>
      <c r="Q21" s="65"/>
      <c r="R21" s="65"/>
      <c r="S21" s="65"/>
      <c r="T21" s="65"/>
    </row>
    <row r="22" spans="1:20">
      <c r="A22" s="60"/>
      <c r="B22" s="61" t="e">
        <f>VLOOKUP($A22,général!$A$2:$E$409,2)</f>
        <v>#N/A</v>
      </c>
      <c r="C22" s="61" t="e">
        <f>VLOOKUP($A22,général!$A$2:$E$409,4)</f>
        <v>#N/A</v>
      </c>
      <c r="D22" s="61" t="e">
        <f>VLOOKUP($A22,général!$A$2:$E$409,5)</f>
        <v>#N/A</v>
      </c>
      <c r="E22" s="5">
        <f t="array" ref="E22">IFERROR(INDEX(BF!$A$4:$A$103,MATCH($A22&amp;$C22&amp;$D22&amp;RIGHT($A$1,2),BF!$B$4:$B$103&amp;BF!$C$4:$C$103&amp;BF!$D$4:$D$103&amp;BF!$E$4:$E$103,0)),IFERROR(INDEX(BG!$A$4:$A$103,MATCH($A22&amp;$C22&amp;$D22&amp;RIGHT($A$1,2),BG!$B$4:$B$103&amp;BG!$C$4:$C$103&amp;BG!$D$4:$D$103&amp;BG!$E$4:$E$103,0)),IFERROR(INDEX(MF!$A$4:$A$103,MATCH($A22&amp;$C22&amp;$D22&amp;RIGHT($A$1,2),MF!$B$4:$B$103&amp;MF!$C$4:$C$103&amp;MF!$D$4:$D$103&amp;MF!$E$4:$E$103,0)),IFERROR(INDEX(MG!$A$4:$A$103,MATCH($A22&amp;$C22&amp;$D22&amp;RIGHT($A$1,2),MG!$B$4:$B$103&amp;MG!$C$4:$C$103&amp;MG!$D$4:$D$103&amp;MG!$E$4:$E$103,0)),IFERROR(INDEX('CG - CF - DISP'!$A$3:$A$103,MATCH($A22&amp;$C22&amp;$D22&amp;RIGHT($A$1,2),'CG - CF - DISP'!$B$3:$B$103&amp;'CG - CF - DISP'!$C$3:$C$103&amp;'CG - CF - DISP'!$D$3:$D$103&amp;'CG - CF - DISP'!$E$3:$E$103,0)),IFERROR(INDEX(CF!$A$4:$A$103,MATCH($A22&amp;$C22&amp;$D22&amp;RIGHT($A$1,2),'CG - CF - DISP'!$B$3:$B$103&amp;CF!$C$4:$C$103&amp;CF!$D$4:$D$103&amp;CF!$E$4:$E$103,0)),0))))))</f>
        <v>0</v>
      </c>
      <c r="F22" s="84">
        <f t="array" ref="F22">IFERROR(INDEX(BF!$F$4:$F$103,MATCH($A22&amp;$C22&amp;$D22&amp;RIGHT($A$1,2),BF!$B$4:$B$103&amp;BF!$C$4:$C$103&amp;BF!$D$4:$D$103&amp;BF!$E$4:$E$103,0)),IFERROR(INDEX(BG!$F$4:$F$103,MATCH($A22&amp;$C22&amp;$D22&amp;RIGHT($A$1,2),BG!$B$4:$B$103&amp;BG!$C$4:$C$103&amp;BG!$D$4:$D$103&amp;BG!$E$4:$E$103,0)),IFERROR(INDEX(MF!$F$4:$F$103,MATCH($A22&amp;$C22&amp;$D22&amp;RIGHT($A$1,2),MF!$B$4:$B$103&amp;MF!$C$4:$C$103&amp;MF!$D$4:$D$103&amp;MF!$E$4:$E$103,0)),IFERROR(INDEX(MG!$F$4:$F$103,MATCH($A22&amp;$C22&amp;$D22&amp;RIGHT($A$1,2),MG!$B$4:$B$103&amp;MG!$C$4:$C$103&amp;MG!$D$4:$D$103&amp;MG!$E$4:$E$103,0)),IFERROR(INDEX('CG - CF - DISP'!$F$3:$F$103,MATCH($A22&amp;$C22&amp;$D22&amp;RIGHT($A$1,2),'CG - CF - DISP'!$B$3:$B$103&amp;'CG - CF - DISP'!$C$3:$C$103&amp;'CG - CF - DISP'!$D$3:$D$103&amp;'CG - CF - DISP'!$E$3:$E$103,0)),IFERROR(INDEX(CF!$F$4:$F$103,MATCH($A22&amp;$C22&amp;$D22&amp;RIGHT($A$1,2),'CG - CF - DISP'!$B$3:$B$103&amp;CF!$C$4:$C$103&amp;CF!$D$4:$D$103&amp;CF!$E$4:$E$103,0)),0))))))</f>
        <v>0</v>
      </c>
      <c r="G22" s="150" t="e">
        <f>VLOOKUP($E22,Feuil2!$A$2:$B$83,2)</f>
        <v>#N/A</v>
      </c>
      <c r="H22" s="80"/>
      <c r="I22" s="80"/>
      <c r="J22" s="65"/>
      <c r="K22" s="65"/>
      <c r="L22" s="65"/>
      <c r="M22" s="65"/>
      <c r="N22" s="65"/>
      <c r="O22" s="65"/>
      <c r="P22" s="65"/>
      <c r="Q22" s="65"/>
      <c r="R22" s="65"/>
      <c r="S22" s="65"/>
      <c r="T22" s="65"/>
    </row>
    <row r="23" spans="1:20">
      <c r="A23" s="60"/>
      <c r="B23" s="61" t="e">
        <f>VLOOKUP($A23,général!$A$2:$E$409,2)</f>
        <v>#N/A</v>
      </c>
      <c r="C23" s="61" t="e">
        <f>VLOOKUP($A23,général!$A$2:$E$409,4)</f>
        <v>#N/A</v>
      </c>
      <c r="D23" s="61" t="e">
        <f>VLOOKUP($A23,général!$A$2:$E$409,5)</f>
        <v>#N/A</v>
      </c>
      <c r="E23" s="5">
        <f t="array" ref="E23">IFERROR(INDEX(BF!$A$4:$A$103,MATCH($A23&amp;$C23&amp;$D23&amp;RIGHT($A$1,2),BF!$B$4:$B$103&amp;BF!$C$4:$C$103&amp;BF!$D$4:$D$103&amp;BF!$E$4:$E$103,0)),IFERROR(INDEX(BG!$A$4:$A$103,MATCH($A23&amp;$C23&amp;$D23&amp;RIGHT($A$1,2),BG!$B$4:$B$103&amp;BG!$C$4:$C$103&amp;BG!$D$4:$D$103&amp;BG!$E$4:$E$103,0)),IFERROR(INDEX(MF!$A$4:$A$103,MATCH($A23&amp;$C23&amp;$D23&amp;RIGHT($A$1,2),MF!$B$4:$B$103&amp;MF!$C$4:$C$103&amp;MF!$D$4:$D$103&amp;MF!$E$4:$E$103,0)),IFERROR(INDEX(MG!$A$4:$A$103,MATCH($A23&amp;$C23&amp;$D23&amp;RIGHT($A$1,2),MG!$B$4:$B$103&amp;MG!$C$4:$C$103&amp;MG!$D$4:$D$103&amp;MG!$E$4:$E$103,0)),IFERROR(INDEX('CG - CF - DISP'!$A$3:$A$103,MATCH($A23&amp;$C23&amp;$D23&amp;RIGHT($A$1,2),'CG - CF - DISP'!$B$3:$B$103&amp;'CG - CF - DISP'!$C$3:$C$103&amp;'CG - CF - DISP'!$D$3:$D$103&amp;'CG - CF - DISP'!$E$3:$E$103,0)),IFERROR(INDEX(CF!$A$4:$A$103,MATCH($A23&amp;$C23&amp;$D23&amp;RIGHT($A$1,2),'CG - CF - DISP'!$B$3:$B$103&amp;CF!$C$4:$C$103&amp;CF!$D$4:$D$103&amp;CF!$E$4:$E$103,0)),0))))))</f>
        <v>0</v>
      </c>
      <c r="F23" s="84">
        <f t="array" ref="F23">IFERROR(INDEX(BF!$F$4:$F$103,MATCH($A23&amp;$C23&amp;$D23&amp;RIGHT($A$1,2),BF!$B$4:$B$103&amp;BF!$C$4:$C$103&amp;BF!$D$4:$D$103&amp;BF!$E$4:$E$103,0)),IFERROR(INDEX(BG!$F$4:$F$103,MATCH($A23&amp;$C23&amp;$D23&amp;RIGHT($A$1,2),BG!$B$4:$B$103&amp;BG!$C$4:$C$103&amp;BG!$D$4:$D$103&amp;BG!$E$4:$E$103,0)),IFERROR(INDEX(MF!$F$4:$F$103,MATCH($A23&amp;$C23&amp;$D23&amp;RIGHT($A$1,2),MF!$B$4:$B$103&amp;MF!$C$4:$C$103&amp;MF!$D$4:$D$103&amp;MF!$E$4:$E$103,0)),IFERROR(INDEX(MG!$F$4:$F$103,MATCH($A23&amp;$C23&amp;$D23&amp;RIGHT($A$1,2),MG!$B$4:$B$103&amp;MG!$C$4:$C$103&amp;MG!$D$4:$D$103&amp;MG!$E$4:$E$103,0)),IFERROR(INDEX('CG - CF - DISP'!$F$3:$F$103,MATCH($A23&amp;$C23&amp;$D23&amp;RIGHT($A$1,2),'CG - CF - DISP'!$B$3:$B$103&amp;'CG - CF - DISP'!$C$3:$C$103&amp;'CG - CF - DISP'!$D$3:$D$103&amp;'CG - CF - DISP'!$E$3:$E$103,0)),IFERROR(INDEX(CF!$F$4:$F$103,MATCH($A23&amp;$C23&amp;$D23&amp;RIGHT($A$1,2),'CG - CF - DISP'!$B$3:$B$103&amp;CF!$C$4:$C$103&amp;CF!$D$4:$D$103&amp;CF!$E$4:$E$103,0)),0))))))</f>
        <v>0</v>
      </c>
      <c r="G23" s="150" t="e">
        <f>VLOOKUP($E23,Feuil2!$A$2:$B$83,2)</f>
        <v>#N/A</v>
      </c>
      <c r="H23" s="65"/>
      <c r="I23" s="65"/>
      <c r="J23" s="65"/>
      <c r="K23" s="65"/>
      <c r="L23" s="65"/>
      <c r="M23" s="65"/>
      <c r="N23" s="65"/>
      <c r="O23" s="65"/>
      <c r="P23" s="65"/>
      <c r="Q23" s="65"/>
      <c r="R23" s="65"/>
      <c r="S23" s="65"/>
      <c r="T23" s="65"/>
    </row>
    <row r="24" spans="1:20">
      <c r="A24" s="60"/>
      <c r="B24" s="61" t="e">
        <f>VLOOKUP($A24,général!$A$2:$E$409,2)</f>
        <v>#N/A</v>
      </c>
      <c r="C24" s="61" t="e">
        <f>VLOOKUP($A24,général!$A$2:$E$409,4)</f>
        <v>#N/A</v>
      </c>
      <c r="D24" s="61" t="e">
        <f>VLOOKUP($A24,général!$A$2:$E$409,5)</f>
        <v>#N/A</v>
      </c>
      <c r="E24" s="5">
        <f t="array" ref="E24">IFERROR(INDEX(BF!$A$4:$A$103,MATCH($A24&amp;$C24&amp;$D24&amp;RIGHT($A$1,2),BF!$B$4:$B$103&amp;BF!$C$4:$C$103&amp;BF!$D$4:$D$103&amp;BF!$E$4:$E$103,0)),IFERROR(INDEX(BG!$A$4:$A$103,MATCH($A24&amp;$C24&amp;$D24&amp;RIGHT($A$1,2),BG!$B$4:$B$103&amp;BG!$C$4:$C$103&amp;BG!$D$4:$D$103&amp;BG!$E$4:$E$103,0)),IFERROR(INDEX(MF!$A$4:$A$103,MATCH($A24&amp;$C24&amp;$D24&amp;RIGHT($A$1,2),MF!$B$4:$B$103&amp;MF!$C$4:$C$103&amp;MF!$D$4:$D$103&amp;MF!$E$4:$E$103,0)),IFERROR(INDEX(MG!$A$4:$A$103,MATCH($A24&amp;$C24&amp;$D24&amp;RIGHT($A$1,2),MG!$B$4:$B$103&amp;MG!$C$4:$C$103&amp;MG!$D$4:$D$103&amp;MG!$E$4:$E$103,0)),IFERROR(INDEX('CG - CF - DISP'!$A$3:$A$103,MATCH($A24&amp;$C24&amp;$D24&amp;RIGHT($A$1,2),'CG - CF - DISP'!$B$3:$B$103&amp;'CG - CF - DISP'!$C$3:$C$103&amp;'CG - CF - DISP'!$D$3:$D$103&amp;'CG - CF - DISP'!$E$3:$E$103,0)),IFERROR(INDEX(CF!$A$4:$A$103,MATCH($A24&amp;$C24&amp;$D24&amp;RIGHT($A$1,2),'CG - CF - DISP'!$B$3:$B$103&amp;CF!$C$4:$C$103&amp;CF!$D$4:$D$103&amp;CF!$E$4:$E$103,0)),0))))))</f>
        <v>0</v>
      </c>
      <c r="F24" s="84">
        <f t="array" ref="F24">IFERROR(INDEX(BF!$F$4:$F$103,MATCH($A24&amp;$C24&amp;$D24&amp;RIGHT($A$1,2),BF!$B$4:$B$103&amp;BF!$C$4:$C$103&amp;BF!$D$4:$D$103&amp;BF!$E$4:$E$103,0)),IFERROR(INDEX(BG!$F$4:$F$103,MATCH($A24&amp;$C24&amp;$D24&amp;RIGHT($A$1,2),BG!$B$4:$B$103&amp;BG!$C$4:$C$103&amp;BG!$D$4:$D$103&amp;BG!$E$4:$E$103,0)),IFERROR(INDEX(MF!$F$4:$F$103,MATCH($A24&amp;$C24&amp;$D24&amp;RIGHT($A$1,2),MF!$B$4:$B$103&amp;MF!$C$4:$C$103&amp;MF!$D$4:$D$103&amp;MF!$E$4:$E$103,0)),IFERROR(INDEX(MG!$F$4:$F$103,MATCH($A24&amp;$C24&amp;$D24&amp;RIGHT($A$1,2),MG!$B$4:$B$103&amp;MG!$C$4:$C$103&amp;MG!$D$4:$D$103&amp;MG!$E$4:$E$103,0)),IFERROR(INDEX('CG - CF - DISP'!$F$3:$F$103,MATCH($A24&amp;$C24&amp;$D24&amp;RIGHT($A$1,2),'CG - CF - DISP'!$B$3:$B$103&amp;'CG - CF - DISP'!$C$3:$C$103&amp;'CG - CF - DISP'!$D$3:$D$103&amp;'CG - CF - DISP'!$E$3:$E$103,0)),IFERROR(INDEX(CF!$F$4:$F$103,MATCH($A24&amp;$C24&amp;$D24&amp;RIGHT($A$1,2),'CG - CF - DISP'!$B$3:$B$103&amp;CF!$C$4:$C$103&amp;CF!$D$4:$D$103&amp;CF!$E$4:$E$103,0)),0))))))</f>
        <v>0</v>
      </c>
      <c r="G24" s="150" t="e">
        <f>VLOOKUP($E24,Feuil2!$A$2:$B$83,2)</f>
        <v>#N/A</v>
      </c>
      <c r="H24" s="65"/>
      <c r="I24" s="65"/>
      <c r="J24" s="65"/>
      <c r="K24" s="65"/>
      <c r="L24" s="65"/>
      <c r="M24" s="65"/>
      <c r="N24" s="65"/>
      <c r="O24" s="65"/>
      <c r="P24" s="65"/>
      <c r="Q24" s="65"/>
      <c r="R24" s="65"/>
      <c r="S24" s="65"/>
      <c r="T24" s="65"/>
    </row>
    <row r="25" spans="1:20">
      <c r="A25" s="60"/>
      <c r="B25" s="61" t="e">
        <f>VLOOKUP($A25,général!$A$2:$E$409,2)</f>
        <v>#N/A</v>
      </c>
      <c r="C25" s="61" t="e">
        <f>VLOOKUP($A25,général!$A$2:$E$409,4)</f>
        <v>#N/A</v>
      </c>
      <c r="D25" s="61" t="e">
        <f>VLOOKUP($A25,général!$A$2:$E$409,5)</f>
        <v>#N/A</v>
      </c>
      <c r="E25" s="5">
        <f t="array" ref="E25">IFERROR(INDEX(BF!$A$4:$A$103,MATCH($A25&amp;$C25&amp;$D25&amp;RIGHT($A$1,2),BF!$B$4:$B$103&amp;BF!$C$4:$C$103&amp;BF!$D$4:$D$103&amp;BF!$E$4:$E$103,0)),IFERROR(INDEX(BG!$A$4:$A$103,MATCH($A25&amp;$C25&amp;$D25&amp;RIGHT($A$1,2),BG!$B$4:$B$103&amp;BG!$C$4:$C$103&amp;BG!$D$4:$D$103&amp;BG!$E$4:$E$103,0)),IFERROR(INDEX(MF!$A$4:$A$103,MATCH($A25&amp;$C25&amp;$D25&amp;RIGHT($A$1,2),MF!$B$4:$B$103&amp;MF!$C$4:$C$103&amp;MF!$D$4:$D$103&amp;MF!$E$4:$E$103,0)),IFERROR(INDEX(MG!$A$4:$A$103,MATCH($A25&amp;$C25&amp;$D25&amp;RIGHT($A$1,2),MG!$B$4:$B$103&amp;MG!$C$4:$C$103&amp;MG!$D$4:$D$103&amp;MG!$E$4:$E$103,0)),IFERROR(INDEX('CG - CF - DISP'!$A$3:$A$103,MATCH($A25&amp;$C25&amp;$D25&amp;RIGHT($A$1,2),'CG - CF - DISP'!$B$3:$B$103&amp;'CG - CF - DISP'!$C$3:$C$103&amp;'CG - CF - DISP'!$D$3:$D$103&amp;'CG - CF - DISP'!$E$3:$E$103,0)),IFERROR(INDEX(CF!$A$4:$A$103,MATCH($A25&amp;$C25&amp;$D25&amp;RIGHT($A$1,2),'CG - CF - DISP'!$B$3:$B$103&amp;CF!$C$4:$C$103&amp;CF!$D$4:$D$103&amp;CF!$E$4:$E$103,0)),0))))))</f>
        <v>0</v>
      </c>
      <c r="F25" s="84">
        <f t="array" ref="F25">IFERROR(INDEX(BF!$F$4:$F$103,MATCH($A25&amp;$C25&amp;$D25&amp;RIGHT($A$1,2),BF!$B$4:$B$103&amp;BF!$C$4:$C$103&amp;BF!$D$4:$D$103&amp;BF!$E$4:$E$103,0)),IFERROR(INDEX(BG!$F$4:$F$103,MATCH($A25&amp;$C25&amp;$D25&amp;RIGHT($A$1,2),BG!$B$4:$B$103&amp;BG!$C$4:$C$103&amp;BG!$D$4:$D$103&amp;BG!$E$4:$E$103,0)),IFERROR(INDEX(MF!$F$4:$F$103,MATCH($A25&amp;$C25&amp;$D25&amp;RIGHT($A$1,2),MF!$B$4:$B$103&amp;MF!$C$4:$C$103&amp;MF!$D$4:$D$103&amp;MF!$E$4:$E$103,0)),IFERROR(INDEX(MG!$F$4:$F$103,MATCH($A25&amp;$C25&amp;$D25&amp;RIGHT($A$1,2),MG!$B$4:$B$103&amp;MG!$C$4:$C$103&amp;MG!$D$4:$D$103&amp;MG!$E$4:$E$103,0)),IFERROR(INDEX('CG - CF - DISP'!$F$3:$F$103,MATCH($A25&amp;$C25&amp;$D25&amp;RIGHT($A$1,2),'CG - CF - DISP'!$B$3:$B$103&amp;'CG - CF - DISP'!$C$3:$C$103&amp;'CG - CF - DISP'!$D$3:$D$103&amp;'CG - CF - DISP'!$E$3:$E$103,0)),IFERROR(INDEX(CF!$F$4:$F$103,MATCH($A25&amp;$C25&amp;$D25&amp;RIGHT($A$1,2),'CG - CF - DISP'!$B$3:$B$103&amp;CF!$C$4:$C$103&amp;CF!$D$4:$D$103&amp;CF!$E$4:$E$103,0)),0))))))</f>
        <v>0</v>
      </c>
      <c r="G25" s="150" t="e">
        <f>VLOOKUP($E25,Feuil2!$A$2:$B$83,2)</f>
        <v>#N/A</v>
      </c>
      <c r="H25" s="65"/>
      <c r="I25" s="65"/>
      <c r="J25" s="65"/>
      <c r="K25" s="65"/>
      <c r="L25" s="65"/>
      <c r="M25" s="65"/>
      <c r="N25" s="65"/>
      <c r="O25" s="65"/>
      <c r="P25" s="65"/>
      <c r="Q25" s="65"/>
      <c r="R25" s="65"/>
      <c r="S25" s="65"/>
      <c r="T25" s="65"/>
    </row>
    <row r="26" spans="1:20">
      <c r="A26" s="60"/>
      <c r="B26" s="61"/>
      <c r="C26" s="61"/>
      <c r="D26" s="61"/>
      <c r="E26" s="5"/>
      <c r="F26" s="69"/>
      <c r="G26" s="65"/>
      <c r="H26" s="65"/>
      <c r="I26" s="65"/>
      <c r="J26" s="65"/>
      <c r="K26" s="65"/>
      <c r="L26" s="65"/>
      <c r="M26" s="65"/>
      <c r="N26" s="65"/>
      <c r="O26" s="65"/>
      <c r="P26" s="65"/>
      <c r="Q26" s="65"/>
      <c r="R26" s="65"/>
      <c r="S26" s="65"/>
      <c r="T26" s="65"/>
    </row>
    <row r="27" spans="1:20">
      <c r="A27" s="60"/>
      <c r="B27" s="61"/>
      <c r="C27" s="61"/>
      <c r="D27" s="61"/>
      <c r="E27" s="5"/>
      <c r="F27" s="69"/>
      <c r="G27" s="65"/>
      <c r="H27" s="65"/>
      <c r="I27" s="65"/>
      <c r="J27" s="65"/>
      <c r="K27" s="65"/>
      <c r="L27" s="65"/>
      <c r="M27" s="65"/>
      <c r="N27" s="65"/>
      <c r="O27" s="65"/>
      <c r="P27" s="65"/>
      <c r="Q27" s="65"/>
      <c r="R27" s="65"/>
      <c r="S27" s="65"/>
      <c r="T27" s="65"/>
    </row>
    <row r="28" spans="1:20">
      <c r="A28" s="60"/>
      <c r="B28" s="61"/>
      <c r="C28" s="61"/>
      <c r="D28" s="61"/>
      <c r="E28" s="5"/>
      <c r="F28" s="69"/>
      <c r="G28" s="65"/>
      <c r="H28" s="65"/>
      <c r="I28" s="65"/>
      <c r="J28" s="65"/>
      <c r="K28" s="65"/>
      <c r="L28" s="65"/>
      <c r="M28" s="65"/>
      <c r="N28" s="65"/>
      <c r="O28" s="65"/>
      <c r="P28" s="65"/>
      <c r="Q28" s="65"/>
      <c r="R28" s="65"/>
      <c r="S28" s="65"/>
      <c r="T28" s="65"/>
    </row>
    <row r="29" spans="1:20">
      <c r="A29" s="60"/>
      <c r="B29" s="5"/>
      <c r="C29" s="5"/>
      <c r="D29" s="5"/>
      <c r="E29" s="5"/>
      <c r="F29" s="69"/>
      <c r="G29" s="65"/>
      <c r="H29" s="65"/>
      <c r="I29" s="65"/>
      <c r="J29" s="65"/>
      <c r="K29" s="65"/>
      <c r="L29" s="65"/>
      <c r="M29" s="65"/>
      <c r="N29" s="65"/>
      <c r="O29" s="65"/>
      <c r="P29" s="65"/>
      <c r="Q29" s="65"/>
      <c r="R29" s="65"/>
      <c r="S29" s="65"/>
      <c r="T29" s="65"/>
    </row>
    <row r="30" spans="1:20">
      <c r="A30" s="60"/>
      <c r="B30" s="5"/>
      <c r="C30" s="5"/>
      <c r="D30" s="5"/>
      <c r="E30" s="5"/>
      <c r="F30" s="69"/>
      <c r="G30" s="65"/>
      <c r="H30" s="65"/>
      <c r="I30" s="65"/>
      <c r="J30" s="65"/>
      <c r="K30" s="65"/>
      <c r="L30" s="65"/>
      <c r="M30" s="65"/>
      <c r="N30" s="65"/>
      <c r="O30" s="65"/>
      <c r="P30" s="65"/>
      <c r="Q30" s="65"/>
      <c r="R30" s="65"/>
      <c r="S30" s="65"/>
      <c r="T30" s="65"/>
    </row>
    <row r="31" spans="1:20">
      <c r="A31" s="60"/>
      <c r="B31" s="5"/>
      <c r="C31" s="5"/>
      <c r="D31" s="5"/>
      <c r="E31" s="5"/>
      <c r="F31" s="69"/>
      <c r="G31" s="65"/>
      <c r="H31" s="65"/>
      <c r="I31" s="65"/>
      <c r="J31" s="65"/>
      <c r="K31" s="65"/>
      <c r="L31" s="65"/>
      <c r="M31" s="65"/>
      <c r="N31" s="65"/>
      <c r="O31" s="65"/>
      <c r="P31" s="65"/>
      <c r="Q31" s="65"/>
      <c r="R31" s="65"/>
      <c r="S31" s="65"/>
      <c r="T31" s="65"/>
    </row>
    <row r="32" spans="1:20">
      <c r="A32" s="5"/>
      <c r="B32" s="5"/>
      <c r="C32" s="5"/>
      <c r="D32" s="5"/>
      <c r="E32" s="5"/>
      <c r="G32" s="65"/>
      <c r="H32" s="65"/>
      <c r="I32" s="65"/>
      <c r="J32" s="65"/>
      <c r="K32" s="65"/>
      <c r="L32" s="65"/>
      <c r="M32" s="65"/>
      <c r="N32" s="65"/>
      <c r="O32" s="65"/>
      <c r="P32" s="65"/>
      <c r="Q32" s="65"/>
      <c r="R32" s="65"/>
      <c r="S32" s="65"/>
      <c r="T32" s="65"/>
    </row>
    <row r="33" spans="1:20">
      <c r="A33" s="145"/>
      <c r="B33" s="145"/>
      <c r="C33" s="145"/>
      <c r="D33" s="145"/>
      <c r="E33" s="145"/>
      <c r="F33" s="145"/>
      <c r="G33" s="65"/>
      <c r="H33" s="65"/>
      <c r="I33" s="65"/>
      <c r="J33" s="65"/>
      <c r="K33" s="65"/>
      <c r="L33" s="65"/>
      <c r="M33" s="65"/>
      <c r="N33" s="65"/>
      <c r="O33" s="65"/>
      <c r="P33" s="65"/>
      <c r="Q33" s="65"/>
      <c r="R33" s="65"/>
      <c r="S33" s="65"/>
      <c r="T33" s="65"/>
    </row>
    <row r="34" spans="1:20">
      <c r="A34" s="145"/>
      <c r="B34" s="169" t="s">
        <v>223</v>
      </c>
      <c r="C34" s="169"/>
      <c r="D34" s="169"/>
      <c r="E34" s="140">
        <f>SUM($E3:$E17)</f>
        <v>0</v>
      </c>
      <c r="F34" s="145"/>
      <c r="G34" s="65"/>
      <c r="H34" s="65"/>
      <c r="I34" s="65"/>
      <c r="J34" s="65"/>
      <c r="K34" s="65"/>
      <c r="L34" s="65"/>
      <c r="M34" s="65"/>
      <c r="N34" s="65"/>
      <c r="O34" s="65"/>
      <c r="P34" s="65"/>
      <c r="Q34" s="65"/>
      <c r="R34" s="65"/>
      <c r="S34" s="65"/>
      <c r="T34" s="65"/>
    </row>
    <row r="35" spans="1:20">
      <c r="A35" s="145"/>
      <c r="B35" s="145"/>
      <c r="C35" s="145"/>
      <c r="D35" s="145"/>
      <c r="E35" s="145"/>
      <c r="F35" s="145"/>
      <c r="G35" s="65"/>
      <c r="H35" s="65"/>
      <c r="I35" s="65"/>
      <c r="J35" s="65"/>
      <c r="K35" s="65"/>
      <c r="L35" s="65"/>
      <c r="M35" s="65"/>
      <c r="N35" s="65"/>
      <c r="O35" s="65"/>
      <c r="P35" s="65"/>
      <c r="Q35" s="65"/>
      <c r="R35" s="65"/>
      <c r="S35" s="65"/>
      <c r="T35" s="65"/>
    </row>
    <row r="36" spans="1:20">
      <c r="A36" s="145"/>
      <c r="B36" s="145"/>
      <c r="C36" s="145"/>
      <c r="D36" s="145"/>
      <c r="E36" s="145"/>
      <c r="F36" s="145"/>
      <c r="G36" s="65"/>
      <c r="H36" s="65"/>
      <c r="I36" s="65"/>
      <c r="J36" s="65"/>
      <c r="K36" s="65"/>
      <c r="L36" s="65"/>
      <c r="M36" s="65"/>
      <c r="N36" s="65"/>
      <c r="O36" s="65"/>
      <c r="P36" s="65"/>
      <c r="Q36" s="65"/>
      <c r="R36" s="65"/>
      <c r="S36" s="65"/>
      <c r="T36" s="65"/>
    </row>
    <row r="37" spans="1:20">
      <c r="A37" s="145"/>
      <c r="B37" s="145"/>
      <c r="C37" s="145"/>
      <c r="D37" s="145"/>
      <c r="E37" s="145"/>
      <c r="F37" s="145"/>
      <c r="G37" s="65"/>
      <c r="H37" s="65"/>
      <c r="I37" s="65"/>
      <c r="J37" s="65"/>
      <c r="K37" s="65"/>
      <c r="L37" s="65"/>
      <c r="M37" s="65"/>
      <c r="N37" s="65"/>
      <c r="O37" s="65"/>
      <c r="P37" s="65"/>
      <c r="Q37" s="65"/>
      <c r="R37" s="65"/>
      <c r="S37" s="65"/>
      <c r="T37" s="65"/>
    </row>
    <row r="38" spans="1:20">
      <c r="A38" s="145"/>
      <c r="B38" s="145"/>
      <c r="C38" s="145"/>
      <c r="D38" s="145"/>
      <c r="E38" s="145"/>
      <c r="F38" s="145"/>
      <c r="G38" s="65"/>
      <c r="H38" s="65"/>
      <c r="I38" s="65"/>
      <c r="J38" s="65"/>
      <c r="K38" s="65"/>
      <c r="L38" s="65"/>
      <c r="M38" s="65"/>
      <c r="N38" s="65"/>
      <c r="O38" s="65"/>
      <c r="P38" s="65"/>
      <c r="Q38" s="65"/>
      <c r="R38" s="65"/>
      <c r="S38" s="65"/>
      <c r="T38" s="65"/>
    </row>
    <row r="39" spans="1:20">
      <c r="A39" s="145"/>
      <c r="B39" s="145"/>
      <c r="C39" s="145"/>
      <c r="D39" s="145"/>
      <c r="E39" s="145"/>
      <c r="F39" s="145"/>
      <c r="G39" s="65"/>
      <c r="H39" s="65"/>
      <c r="I39" s="65"/>
      <c r="J39" s="65"/>
      <c r="K39" s="65"/>
      <c r="L39" s="65"/>
      <c r="M39" s="65"/>
      <c r="N39" s="65"/>
      <c r="O39" s="65"/>
      <c r="P39" s="65"/>
      <c r="Q39" s="65"/>
      <c r="R39" s="65"/>
      <c r="S39" s="65"/>
      <c r="T39" s="65"/>
    </row>
    <row r="40" spans="1:20">
      <c r="A40" s="145"/>
      <c r="B40" s="145"/>
      <c r="C40" s="145"/>
      <c r="D40" s="145"/>
      <c r="E40" s="145"/>
      <c r="F40" s="145"/>
      <c r="G40" s="65"/>
      <c r="H40" s="65"/>
      <c r="I40" s="65"/>
      <c r="J40" s="65"/>
      <c r="K40" s="65"/>
      <c r="L40" s="65"/>
      <c r="M40" s="65"/>
      <c r="N40" s="65"/>
      <c r="O40" s="65"/>
      <c r="P40" s="65"/>
      <c r="Q40" s="65"/>
      <c r="R40" s="65"/>
      <c r="S40" s="65"/>
      <c r="T40" s="65"/>
    </row>
    <row r="41" spans="1:20">
      <c r="A41" s="145"/>
      <c r="B41" s="145"/>
      <c r="C41" s="145"/>
      <c r="D41" s="145"/>
      <c r="E41" s="145"/>
      <c r="F41" s="145"/>
      <c r="G41" s="65"/>
      <c r="H41" s="65"/>
      <c r="I41" s="65"/>
      <c r="J41" s="65"/>
      <c r="K41" s="65"/>
      <c r="L41" s="65"/>
      <c r="M41" s="65"/>
      <c r="N41" s="65"/>
      <c r="O41" s="65"/>
      <c r="P41" s="65"/>
      <c r="Q41" s="65"/>
      <c r="R41" s="65"/>
      <c r="S41" s="65"/>
      <c r="T41" s="65"/>
    </row>
    <row r="42" spans="1:20">
      <c r="A42" s="145"/>
      <c r="B42" s="145"/>
      <c r="C42" s="145"/>
      <c r="D42" s="145"/>
      <c r="E42" s="145"/>
      <c r="F42" s="145"/>
      <c r="G42" s="65"/>
      <c r="H42" s="65"/>
      <c r="I42" s="65"/>
      <c r="J42" s="65"/>
      <c r="K42" s="65"/>
      <c r="L42" s="65"/>
      <c r="M42" s="65"/>
      <c r="N42" s="65"/>
      <c r="O42" s="65"/>
      <c r="P42" s="65"/>
      <c r="Q42" s="65"/>
      <c r="R42" s="65"/>
      <c r="S42" s="65"/>
      <c r="T42" s="65"/>
    </row>
    <row r="43" spans="1:20">
      <c r="A43" s="145"/>
      <c r="B43" s="145"/>
      <c r="C43" s="145"/>
      <c r="D43" s="145"/>
      <c r="E43" s="145"/>
      <c r="F43" s="145"/>
      <c r="G43" s="65"/>
      <c r="H43" s="65"/>
      <c r="I43" s="65"/>
      <c r="J43" s="65"/>
      <c r="K43" s="65"/>
      <c r="L43" s="65"/>
      <c r="M43" s="65"/>
      <c r="N43" s="65"/>
      <c r="O43" s="65"/>
      <c r="P43" s="65"/>
      <c r="Q43" s="65"/>
      <c r="R43" s="65"/>
      <c r="S43" s="65"/>
      <c r="T43" s="65"/>
    </row>
    <row r="44" spans="1:20">
      <c r="A44" s="145"/>
      <c r="B44" s="145"/>
      <c r="C44" s="145"/>
      <c r="D44" s="145"/>
      <c r="E44" s="145"/>
      <c r="F44" s="145"/>
      <c r="G44" s="65"/>
      <c r="H44" s="65"/>
      <c r="I44" s="65"/>
      <c r="J44" s="65"/>
      <c r="K44" s="65"/>
      <c r="L44" s="65"/>
      <c r="M44" s="65"/>
      <c r="N44" s="65"/>
      <c r="O44" s="65"/>
      <c r="P44" s="65"/>
      <c r="Q44" s="65"/>
      <c r="R44" s="65"/>
      <c r="S44" s="65"/>
      <c r="T44" s="65"/>
    </row>
    <row r="45" spans="1:20">
      <c r="A45" s="145"/>
      <c r="B45" s="145"/>
      <c r="C45" s="145"/>
      <c r="D45" s="145"/>
      <c r="E45" s="145"/>
      <c r="F45" s="145"/>
      <c r="G45" s="65"/>
      <c r="H45" s="65"/>
      <c r="I45" s="65"/>
      <c r="J45" s="65"/>
      <c r="K45" s="65"/>
      <c r="L45" s="65"/>
      <c r="M45" s="65"/>
      <c r="N45" s="65"/>
      <c r="O45" s="65"/>
      <c r="P45" s="65"/>
      <c r="Q45" s="65"/>
      <c r="R45" s="65"/>
      <c r="S45" s="65"/>
      <c r="T45" s="65"/>
    </row>
    <row r="46" spans="1:20">
      <c r="N46" s="65"/>
      <c r="O46" s="65"/>
      <c r="P46" s="65"/>
      <c r="Q46" s="65"/>
      <c r="R46" s="65"/>
      <c r="S46" s="65"/>
      <c r="T46" s="65"/>
    </row>
    <row r="47" spans="1:20">
      <c r="N47" s="65"/>
      <c r="O47" s="65"/>
      <c r="P47" s="65"/>
      <c r="Q47" s="65"/>
      <c r="R47" s="65"/>
      <c r="S47" s="65"/>
      <c r="T47" s="65"/>
    </row>
    <row r="48" spans="1:20">
      <c r="N48" s="65"/>
      <c r="O48" s="65"/>
      <c r="P48" s="65"/>
      <c r="Q48" s="65"/>
      <c r="R48" s="65"/>
      <c r="S48" s="65"/>
      <c r="T48" s="65"/>
    </row>
    <row r="49" spans="14:20">
      <c r="N49" s="65"/>
      <c r="O49" s="65"/>
      <c r="P49" s="65"/>
      <c r="Q49" s="65"/>
      <c r="R49" s="65"/>
      <c r="S49" s="65"/>
      <c r="T49" s="65"/>
    </row>
    <row r="50" spans="14:20">
      <c r="N50" s="65"/>
      <c r="O50" s="65"/>
      <c r="P50" s="65"/>
      <c r="Q50" s="65"/>
      <c r="R50" s="65"/>
      <c r="S50" s="65"/>
      <c r="T50" s="65"/>
    </row>
    <row r="51" spans="14:20">
      <c r="N51" s="65"/>
      <c r="O51" s="65"/>
      <c r="P51" s="65"/>
      <c r="Q51" s="65"/>
      <c r="R51" s="65"/>
      <c r="S51" s="65"/>
      <c r="T51" s="65"/>
    </row>
    <row r="52" spans="14:20">
      <c r="N52" s="65"/>
      <c r="O52" s="65"/>
      <c r="P52" s="65"/>
      <c r="Q52" s="65"/>
      <c r="R52" s="65"/>
      <c r="S52" s="65"/>
      <c r="T52" s="65"/>
    </row>
    <row r="53" spans="14:20">
      <c r="N53" s="65"/>
      <c r="O53" s="65"/>
      <c r="P53" s="65"/>
      <c r="Q53" s="65"/>
      <c r="R53" s="65"/>
      <c r="S53" s="65"/>
      <c r="T53" s="65"/>
    </row>
    <row r="54" spans="14:20">
      <c r="N54" s="65"/>
      <c r="O54" s="65"/>
      <c r="P54" s="65"/>
      <c r="Q54" s="65"/>
      <c r="R54" s="65"/>
      <c r="S54" s="65"/>
      <c r="T54" s="65"/>
    </row>
    <row r="55" spans="14:20">
      <c r="N55" s="65"/>
      <c r="O55" s="65"/>
      <c r="P55" s="65"/>
      <c r="Q55" s="65"/>
      <c r="R55" s="65"/>
      <c r="S55" s="65"/>
      <c r="T55" s="65"/>
    </row>
    <row r="56" spans="14:20">
      <c r="N56" s="65"/>
      <c r="O56" s="65"/>
      <c r="P56" s="65"/>
      <c r="Q56" s="65"/>
      <c r="R56" s="65"/>
      <c r="S56" s="65"/>
      <c r="T56" s="65"/>
    </row>
    <row r="57" spans="14:20">
      <c r="N57" s="65"/>
      <c r="O57" s="65"/>
      <c r="P57" s="65"/>
      <c r="Q57" s="65"/>
      <c r="R57" s="65"/>
      <c r="S57" s="65"/>
      <c r="T57" s="65"/>
    </row>
    <row r="58" spans="14:20">
      <c r="N58" s="65"/>
      <c r="O58" s="65"/>
      <c r="P58" s="65"/>
      <c r="Q58" s="65"/>
      <c r="R58" s="65"/>
      <c r="S58" s="65"/>
      <c r="T58" s="65"/>
    </row>
    <row r="59" spans="14:20">
      <c r="N59" s="65"/>
      <c r="O59" s="65"/>
      <c r="P59" s="65"/>
      <c r="Q59" s="65"/>
      <c r="R59" s="65"/>
      <c r="S59" s="65"/>
      <c r="T59" s="65"/>
    </row>
    <row r="60" spans="14:20">
      <c r="N60" s="65"/>
      <c r="O60" s="65"/>
      <c r="P60" s="65"/>
      <c r="Q60" s="65"/>
      <c r="R60" s="65"/>
      <c r="S60" s="65"/>
      <c r="T60" s="65"/>
    </row>
    <row r="61" spans="14:20">
      <c r="N61" s="65"/>
      <c r="O61" s="65"/>
      <c r="P61" s="65"/>
      <c r="Q61" s="65"/>
      <c r="R61" s="65"/>
      <c r="S61" s="65"/>
      <c r="T61" s="65"/>
    </row>
    <row r="62" spans="14:20">
      <c r="N62" s="65"/>
      <c r="O62" s="65"/>
      <c r="P62" s="65"/>
      <c r="Q62" s="65"/>
      <c r="R62" s="65"/>
      <c r="S62" s="65"/>
      <c r="T62" s="65"/>
    </row>
  </sheetData>
  <autoFilter ref="A2:F32">
    <sortState ref="A3:F32">
      <sortCondition ref="E2:E32"/>
    </sortState>
  </autoFilter>
  <mergeCells count="2">
    <mergeCell ref="A1:E1"/>
    <mergeCell ref="B34:D34"/>
  </mergeCells>
  <pageMargins left="0.7" right="0.7" top="0.75" bottom="0.75" header="0.51180555555555496" footer="0.51180555555555496"/>
  <pageSetup paperSize="9" firstPageNumber="0" orientation="portrait" r:id="rId1"/>
  <drawing r:id="rId2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12">
    <tabColor rgb="FF0070C0"/>
  </sheetPr>
  <dimension ref="A1:P375"/>
  <sheetViews>
    <sheetView workbookViewId="0">
      <selection activeCell="A3" sqref="A3:A5"/>
    </sheetView>
  </sheetViews>
  <sheetFormatPr baseColWidth="10" defaultColWidth="9.140625" defaultRowHeight="15"/>
  <cols>
    <col min="1" max="1" width="9.140625" style="45" customWidth="1"/>
    <col min="2" max="2" width="8.140625" style="45" customWidth="1"/>
    <col min="3" max="3" width="17.42578125" style="45" customWidth="1"/>
    <col min="4" max="4" width="12.28515625" style="45" customWidth="1"/>
    <col min="5" max="5" width="12.42578125" style="45" customWidth="1"/>
    <col min="6" max="6" width="10.42578125" style="45"/>
    <col min="7" max="1025" width="10.42578125"/>
  </cols>
  <sheetData>
    <row r="1" spans="1:16" ht="19.5">
      <c r="A1" s="168" t="s">
        <v>199</v>
      </c>
      <c r="B1" s="168"/>
      <c r="C1" s="168"/>
      <c r="D1" s="168"/>
      <c r="G1" s="79"/>
      <c r="H1" s="79"/>
      <c r="I1" s="79"/>
      <c r="J1" s="79"/>
      <c r="K1" s="79"/>
      <c r="L1" s="79"/>
      <c r="M1" s="79"/>
      <c r="N1" s="79"/>
      <c r="O1" s="79"/>
      <c r="P1" s="79"/>
    </row>
    <row r="2" spans="1:16">
      <c r="A2" s="58" t="s">
        <v>0</v>
      </c>
      <c r="B2" s="58" t="s">
        <v>205</v>
      </c>
      <c r="C2" s="58" t="s">
        <v>202</v>
      </c>
      <c r="D2" s="58" t="s">
        <v>203</v>
      </c>
      <c r="E2" s="58" t="s">
        <v>186</v>
      </c>
      <c r="F2" s="137" t="s">
        <v>204</v>
      </c>
      <c r="G2" s="79"/>
      <c r="H2" s="79"/>
      <c r="I2" s="79"/>
      <c r="J2" s="79"/>
      <c r="K2" s="79"/>
      <c r="L2" s="79"/>
      <c r="M2" s="79"/>
      <c r="N2" s="79"/>
      <c r="O2" s="79"/>
      <c r="P2" s="79"/>
    </row>
    <row r="3" spans="1:16">
      <c r="A3" s="62"/>
      <c r="B3" s="5" t="e">
        <f>VLOOKUP($A3,général!$A$2:$E$409,2)</f>
        <v>#N/A</v>
      </c>
      <c r="C3" s="5" t="e">
        <f>VLOOKUP($A3,général!$A$2:$E$409,4)</f>
        <v>#N/A</v>
      </c>
      <c r="D3" s="5" t="e">
        <f>VLOOKUP($A3,général!$A$2:$E$409,5)</f>
        <v>#N/A</v>
      </c>
      <c r="E3" s="5">
        <f t="array" ref="E3">IFERROR(INDEX(BF!$A$4:$A$103,MATCH($A3&amp;$C3&amp;$D3&amp;RIGHT($A$1,2),BF!$B$4:$B$103&amp;BF!$C$4:$C$103&amp;BF!$D$4:$D$103&amp;BF!$E$4:$E$103,0)),IFERROR(INDEX(BG!$A$4:$A$103,MATCH($A3&amp;$C3&amp;$D3&amp;RIGHT($A$1,2),BG!$B$4:$B$103&amp;BG!$C$4:$C$103&amp;BG!$D$4:$D$103&amp;BG!$E$4:$E$103,0)),IFERROR(INDEX(MF!$A$4:$A$103,MATCH($A3&amp;$C3&amp;$D3&amp;RIGHT($A$1,2),MF!$B$4:$B$103&amp;MF!$C$4:$C$103&amp;MF!$D$4:$D$103&amp;MF!$E$4:$E$103,0)),IFERROR(INDEX(MG!$A$4:$A$103,MATCH($A3&amp;$C3&amp;$D3&amp;RIGHT($A$1,2),MG!$B$4:$B$103&amp;MG!$C$4:$C$103&amp;MG!$D$4:$D$103&amp;MG!$E$4:$E$103,0)),IFERROR(INDEX('CG - CF - DISP'!$A$3:$A$103,MATCH($A3&amp;$C3&amp;$D3&amp;RIGHT($A$1,2),'CG - CF - DISP'!$B$3:$B$103&amp;'CG - CF - DISP'!$C$3:$C$103&amp;'CG - CF - DISP'!$D$3:$D$103&amp;'CG - CF - DISP'!$E$3:$E$103,0)),IFERROR(INDEX(CF!$A$4:$A$103,MATCH($A3&amp;$C3&amp;$D3&amp;RIGHT($A$1,2),'CG - CF - DISP'!$B$3:$B$103&amp;CF!$C$4:$C$103&amp;CF!$D$4:$D$103&amp;CF!$E$4:$E$103,0)),0))))))</f>
        <v>0</v>
      </c>
      <c r="F3" s="70">
        <f t="array" ref="F3">IFERROR(INDEX(BF!$F$4:$F$103,MATCH($A3&amp;$C3&amp;$D3&amp;RIGHT($A$1,2),BF!$B$4:$B$103&amp;BF!$C$4:$C$103&amp;BF!$D$4:$D$103&amp;BF!$E$4:$E$103,0)),IFERROR(INDEX(BG!$F$4:$F$103,MATCH($A3&amp;$C3&amp;$D3&amp;RIGHT($A$1,2),BG!$B$4:$B$103&amp;BG!$C$4:$C$103&amp;BG!$D$4:$D$103&amp;BG!$E$4:$E$103,0)),IFERROR(INDEX(MF!$F$4:$F$103,MATCH($A3&amp;$C3&amp;$D3&amp;RIGHT($A$1,2),MF!$B$4:$B$103&amp;MF!$C$4:$C$103&amp;MF!$D$4:$D$103&amp;MF!$E$4:$E$103,0)),IFERROR(INDEX(MG!$F$4:$F$103,MATCH($A3&amp;$C3&amp;$D3&amp;RIGHT($A$1,2),MG!$B$4:$B$103&amp;MG!$C$4:$C$103&amp;MG!$D$4:$D$103&amp;MG!$E$4:$E$103,0)),IFERROR(INDEX('CG - CF - DISP'!$F$3:$F$103,MATCH($A3&amp;$C3&amp;$D3&amp;RIGHT($A$1,2),'CG - CF - DISP'!$B$3:$B$103&amp;'CG - CF - DISP'!$C$3:$C$103&amp;'CG - CF - DISP'!$D$3:$D$103&amp;'CG - CF - DISP'!$E$3:$E$103,0)),IFERROR(INDEX(CF!$F$4:$F$103,MATCH($A3&amp;$C3&amp;$D3&amp;RIGHT($A$1,2),'CG - CF - DISP'!$B$3:$B$103&amp;CF!$C$4:$C$103&amp;CF!$D$4:$D$103&amp;CF!$E$4:$E$103,0)),0))))))</f>
        <v>0</v>
      </c>
      <c r="G3" s="61" t="e">
        <f>VLOOKUP($E3,Feuil2!$A$2:$B$83,2)</f>
        <v>#N/A</v>
      </c>
      <c r="H3" s="80"/>
      <c r="I3" s="79"/>
      <c r="J3" s="79"/>
      <c r="K3" s="79"/>
      <c r="L3" s="79"/>
      <c r="M3" s="79"/>
      <c r="N3" s="79"/>
      <c r="O3" s="79"/>
      <c r="P3" s="79"/>
    </row>
    <row r="4" spans="1:16">
      <c r="A4" s="62"/>
      <c r="B4" s="5" t="e">
        <f>VLOOKUP($A4,général!$A$2:$E$409,2)</f>
        <v>#N/A</v>
      </c>
      <c r="C4" s="5" t="e">
        <f>VLOOKUP($A4,général!$A$2:$E$409,4)</f>
        <v>#N/A</v>
      </c>
      <c r="D4" s="5" t="e">
        <f>VLOOKUP($A4,général!$A$2:$E$409,5)</f>
        <v>#N/A</v>
      </c>
      <c r="E4" s="5">
        <f t="array" ref="E4">IFERROR(INDEX(BF!$A$4:$A$103,MATCH($A4&amp;$C4&amp;$D4&amp;RIGHT($A$1,2),BF!$B$4:$B$103&amp;BF!$C$4:$C$103&amp;BF!$D$4:$D$103&amp;BF!$E$4:$E$103,0)),IFERROR(INDEX(BG!$A$4:$A$103,MATCH($A4&amp;$C4&amp;$D4&amp;RIGHT($A$1,2),BG!$B$4:$B$103&amp;BG!$C$4:$C$103&amp;BG!$D$4:$D$103&amp;BG!$E$4:$E$103,0)),IFERROR(INDEX(MF!$A$4:$A$103,MATCH($A4&amp;$C4&amp;$D4&amp;RIGHT($A$1,2),MF!$B$4:$B$103&amp;MF!$C$4:$C$103&amp;MF!$D$4:$D$103&amp;MF!$E$4:$E$103,0)),IFERROR(INDEX(MG!$A$4:$A$103,MATCH($A4&amp;$C4&amp;$D4&amp;RIGHT($A$1,2),MG!$B$4:$B$103&amp;MG!$C$4:$C$103&amp;MG!$D$4:$D$103&amp;MG!$E$4:$E$103,0)),IFERROR(INDEX('CG - CF - DISP'!$A$3:$A$103,MATCH($A4&amp;$C4&amp;$D4&amp;RIGHT($A$1,2),'CG - CF - DISP'!$B$3:$B$103&amp;'CG - CF - DISP'!$C$3:$C$103&amp;'CG - CF - DISP'!$D$3:$D$103&amp;'CG - CF - DISP'!$E$3:$E$103,0)),IFERROR(INDEX(CF!$A$4:$A$103,MATCH($A4&amp;$C4&amp;$D4&amp;RIGHT($A$1,2),'CG - CF - DISP'!$B$3:$B$103&amp;CF!$C$4:$C$103&amp;CF!$D$4:$D$103&amp;CF!$E$4:$E$103,0)),0))))))</f>
        <v>0</v>
      </c>
      <c r="F4" s="70">
        <f t="array" ref="F4">IFERROR(INDEX(BF!$F$4:$F$103,MATCH($A4&amp;$C4&amp;$D4&amp;RIGHT($A$1,2),BF!$B$4:$B$103&amp;BF!$C$4:$C$103&amp;BF!$D$4:$D$103&amp;BF!$E$4:$E$103,0)),IFERROR(INDEX(BG!$F$4:$F$103,MATCH($A4&amp;$C4&amp;$D4&amp;RIGHT($A$1,2),BG!$B$4:$B$103&amp;BG!$C$4:$C$103&amp;BG!$D$4:$D$103&amp;BG!$E$4:$E$103,0)),IFERROR(INDEX(MF!$F$4:$F$103,MATCH($A4&amp;$C4&amp;$D4&amp;RIGHT($A$1,2),MF!$B$4:$B$103&amp;MF!$C$4:$C$103&amp;MF!$D$4:$D$103&amp;MF!$E$4:$E$103,0)),IFERROR(INDEX(MG!$F$4:$F$103,MATCH($A4&amp;$C4&amp;$D4&amp;RIGHT($A$1,2),MG!$B$4:$B$103&amp;MG!$C$4:$C$103&amp;MG!$D$4:$D$103&amp;MG!$E$4:$E$103,0)),IFERROR(INDEX('CG - CF - DISP'!$F$3:$F$103,MATCH($A4&amp;$C4&amp;$D4&amp;RIGHT($A$1,2),'CG - CF - DISP'!$B$3:$B$103&amp;'CG - CF - DISP'!$C$3:$C$103&amp;'CG - CF - DISP'!$D$3:$D$103&amp;'CG - CF - DISP'!$E$3:$E$103,0)),IFERROR(INDEX(CF!$F$4:$F$103,MATCH($A4&amp;$C4&amp;$D4&amp;RIGHT($A$1,2),'CG - CF - DISP'!$B$3:$B$103&amp;CF!$C$4:$C$103&amp;CF!$D$4:$D$103&amp;CF!$E$4:$E$103,0)),0))))))</f>
        <v>0</v>
      </c>
      <c r="G4" s="61" t="e">
        <f>VLOOKUP($E4,Feuil2!$A$2:$B$83,2)</f>
        <v>#N/A</v>
      </c>
      <c r="H4" s="80"/>
      <c r="I4" s="79"/>
      <c r="J4" s="79"/>
      <c r="K4" s="79"/>
      <c r="L4" s="79"/>
      <c r="M4" s="79"/>
      <c r="N4" s="79"/>
      <c r="O4" s="79"/>
      <c r="P4" s="79"/>
    </row>
    <row r="5" spans="1:16">
      <c r="A5" s="62"/>
      <c r="B5" s="5" t="e">
        <f>VLOOKUP($A5,général!$A$2:$E$409,2)</f>
        <v>#N/A</v>
      </c>
      <c r="C5" s="5" t="e">
        <f>VLOOKUP($A5,général!$A$2:$E$409,4)</f>
        <v>#N/A</v>
      </c>
      <c r="D5" s="5" t="e">
        <f>VLOOKUP($A5,général!$A$2:$E$409,5)</f>
        <v>#N/A</v>
      </c>
      <c r="E5" s="5">
        <f t="array" ref="E5">IFERROR(INDEX(BF!$A$4:$A$103,MATCH($A5&amp;$C5&amp;$D5&amp;RIGHT($A$1,2),BF!$B$4:$B$103&amp;BF!$C$4:$C$103&amp;BF!$D$4:$D$103&amp;BF!$E$4:$E$103,0)),IFERROR(INDEX(BG!$A$4:$A$103,MATCH($A5&amp;$C5&amp;$D5&amp;RIGHT($A$1,2),BG!$B$4:$B$103&amp;BG!$C$4:$C$103&amp;BG!$D$4:$D$103&amp;BG!$E$4:$E$103,0)),IFERROR(INDEX(MF!$A$4:$A$103,MATCH($A5&amp;$C5&amp;$D5&amp;RIGHT($A$1,2),MF!$B$4:$B$103&amp;MF!$C$4:$C$103&amp;MF!$D$4:$D$103&amp;MF!$E$4:$E$103,0)),IFERROR(INDEX(MG!$A$4:$A$103,MATCH($A5&amp;$C5&amp;$D5&amp;RIGHT($A$1,2),MG!$B$4:$B$103&amp;MG!$C$4:$C$103&amp;MG!$D$4:$D$103&amp;MG!$E$4:$E$103,0)),IFERROR(INDEX('CG - CF - DISP'!$A$3:$A$103,MATCH($A5&amp;$C5&amp;$D5&amp;RIGHT($A$1,2),'CG - CF - DISP'!$B$3:$B$103&amp;'CG - CF - DISP'!$C$3:$C$103&amp;'CG - CF - DISP'!$D$3:$D$103&amp;'CG - CF - DISP'!$E$3:$E$103,0)),IFERROR(INDEX(CF!$A$4:$A$103,MATCH($A5&amp;$C5&amp;$D5&amp;RIGHT($A$1,2),'CG - CF - DISP'!$B$3:$B$103&amp;CF!$C$4:$C$103&amp;CF!$D$4:$D$103&amp;CF!$E$4:$E$103,0)),0))))))</f>
        <v>0</v>
      </c>
      <c r="F5" s="70">
        <f t="array" ref="F5">IFERROR(INDEX(BF!$F$4:$F$103,MATCH($A5&amp;$C5&amp;$D5&amp;RIGHT($A$1,2),BF!$B$4:$B$103&amp;BF!$C$4:$C$103&amp;BF!$D$4:$D$103&amp;BF!$E$4:$E$103,0)),IFERROR(INDEX(BG!$F$4:$F$103,MATCH($A5&amp;$C5&amp;$D5&amp;RIGHT($A$1,2),BG!$B$4:$B$103&amp;BG!$C$4:$C$103&amp;BG!$D$4:$D$103&amp;BG!$E$4:$E$103,0)),IFERROR(INDEX(MF!$F$4:$F$103,MATCH($A5&amp;$C5&amp;$D5&amp;RIGHT($A$1,2),MF!$B$4:$B$103&amp;MF!$C$4:$C$103&amp;MF!$D$4:$D$103&amp;MF!$E$4:$E$103,0)),IFERROR(INDEX(MG!$F$4:$F$103,MATCH($A5&amp;$C5&amp;$D5&amp;RIGHT($A$1,2),MG!$B$4:$B$103&amp;MG!$C$4:$C$103&amp;MG!$D$4:$D$103&amp;MG!$E$4:$E$103,0)),IFERROR(INDEX('CG - CF - DISP'!$F$3:$F$103,MATCH($A5&amp;$C5&amp;$D5&amp;RIGHT($A$1,2),'CG - CF - DISP'!$B$3:$B$103&amp;'CG - CF - DISP'!$C$3:$C$103&amp;'CG - CF - DISP'!$D$3:$D$103&amp;'CG - CF - DISP'!$E$3:$E$103,0)),IFERROR(INDEX(CF!$F$4:$F$103,MATCH($A5&amp;$C5&amp;$D5&amp;RIGHT($A$1,2),'CG - CF - DISP'!$B$3:$B$103&amp;CF!$C$4:$C$103&amp;CF!$D$4:$D$103&amp;CF!$E$4:$E$103,0)),0))))))</f>
        <v>0</v>
      </c>
      <c r="G5" s="61" t="e">
        <f>VLOOKUP($E5,Feuil2!$A$2:$B$83,2)</f>
        <v>#N/A</v>
      </c>
      <c r="H5" s="80"/>
      <c r="I5" s="79"/>
      <c r="J5" s="79"/>
      <c r="K5" s="79"/>
      <c r="L5" s="79"/>
      <c r="M5" s="79"/>
      <c r="N5" s="79"/>
      <c r="O5" s="79"/>
      <c r="P5" s="79"/>
    </row>
    <row r="6" spans="1:16">
      <c r="A6" s="62"/>
      <c r="B6" s="5" t="e">
        <f>VLOOKUP($A6,général!$A$2:$E$409,2)</f>
        <v>#N/A</v>
      </c>
      <c r="C6" s="5" t="e">
        <f>VLOOKUP($A6,général!$A$2:$E$409,4)</f>
        <v>#N/A</v>
      </c>
      <c r="D6" s="5" t="e">
        <f>VLOOKUP($A6,général!$A$2:$E$409,5)</f>
        <v>#N/A</v>
      </c>
      <c r="E6" s="5">
        <f t="array" ref="E6">IFERROR(INDEX(BF!$A$4:$A$103,MATCH($A6&amp;$C6&amp;$D6&amp;RIGHT($A$1,2),BF!$B$4:$B$103&amp;BF!$C$4:$C$103&amp;BF!$D$4:$D$103&amp;BF!$E$4:$E$103,0)),IFERROR(INDEX(BG!$A$4:$A$103,MATCH($A6&amp;$C6&amp;$D6&amp;RIGHT($A$1,2),BG!$B$4:$B$103&amp;BG!$C$4:$C$103&amp;BG!$D$4:$D$103&amp;BG!$E$4:$E$103,0)),IFERROR(INDEX(MF!$A$4:$A$103,MATCH($A6&amp;$C6&amp;$D6&amp;RIGHT($A$1,2),MF!$B$4:$B$103&amp;MF!$C$4:$C$103&amp;MF!$D$4:$D$103&amp;MF!$E$4:$E$103,0)),IFERROR(INDEX(MG!$A$4:$A$103,MATCH($A6&amp;$C6&amp;$D6&amp;RIGHT($A$1,2),MG!$B$4:$B$103&amp;MG!$C$4:$C$103&amp;MG!$D$4:$D$103&amp;MG!$E$4:$E$103,0)),IFERROR(INDEX('CG - CF - DISP'!$A$3:$A$103,MATCH($A6&amp;$C6&amp;$D6&amp;RIGHT($A$1,2),'CG - CF - DISP'!$B$3:$B$103&amp;'CG - CF - DISP'!$C$3:$C$103&amp;'CG - CF - DISP'!$D$3:$D$103&amp;'CG - CF - DISP'!$E$3:$E$103,0)),IFERROR(INDEX(CF!$A$4:$A$103,MATCH($A6&amp;$C6&amp;$D6&amp;RIGHT($A$1,2),'CG - CF - DISP'!$B$3:$B$103&amp;CF!$C$4:$C$103&amp;CF!$D$4:$D$103&amp;CF!$E$4:$E$103,0)),0))))))</f>
        <v>0</v>
      </c>
      <c r="F6" s="70">
        <f t="array" ref="F6">IFERROR(INDEX(BF!$F$4:$F$103,MATCH($A6&amp;$C6&amp;$D6&amp;RIGHT($A$1,2),BF!$B$4:$B$103&amp;BF!$C$4:$C$103&amp;BF!$D$4:$D$103&amp;BF!$E$4:$E$103,0)),IFERROR(INDEX(BG!$F$4:$F$103,MATCH($A6&amp;$C6&amp;$D6&amp;RIGHT($A$1,2),BG!$B$4:$B$103&amp;BG!$C$4:$C$103&amp;BG!$D$4:$D$103&amp;BG!$E$4:$E$103,0)),IFERROR(INDEX(MF!$F$4:$F$103,MATCH($A6&amp;$C6&amp;$D6&amp;RIGHT($A$1,2),MF!$B$4:$B$103&amp;MF!$C$4:$C$103&amp;MF!$D$4:$D$103&amp;MF!$E$4:$E$103,0)),IFERROR(INDEX(MG!$F$4:$F$103,MATCH($A6&amp;$C6&amp;$D6&amp;RIGHT($A$1,2),MG!$B$4:$B$103&amp;MG!$C$4:$C$103&amp;MG!$D$4:$D$103&amp;MG!$E$4:$E$103,0)),IFERROR(INDEX('CG - CF - DISP'!$F$3:$F$103,MATCH($A6&amp;$C6&amp;$D6&amp;RIGHT($A$1,2),'CG - CF - DISP'!$B$3:$B$103&amp;'CG - CF - DISP'!$C$3:$C$103&amp;'CG - CF - DISP'!$D$3:$D$103&amp;'CG - CF - DISP'!$E$3:$E$103,0)),IFERROR(INDEX(CF!$F$4:$F$103,MATCH($A6&amp;$C6&amp;$D6&amp;RIGHT($A$1,2),'CG - CF - DISP'!$B$3:$B$103&amp;CF!$C$4:$C$103&amp;CF!$D$4:$D$103&amp;CF!$E$4:$E$103,0)),0))))))</f>
        <v>0</v>
      </c>
      <c r="G6" s="61" t="e">
        <f>VLOOKUP($E6,Feuil2!$A$2:$B$83,2)</f>
        <v>#N/A</v>
      </c>
      <c r="H6" s="80"/>
      <c r="I6" s="79"/>
      <c r="J6" s="79"/>
      <c r="K6" s="79"/>
      <c r="L6" s="79"/>
      <c r="M6" s="79"/>
      <c r="N6" s="79"/>
      <c r="O6" s="79"/>
      <c r="P6" s="79"/>
    </row>
    <row r="7" spans="1:16">
      <c r="A7" s="62"/>
      <c r="B7" s="5" t="e">
        <f>VLOOKUP($A7,général!$A$2:$E$409,2)</f>
        <v>#N/A</v>
      </c>
      <c r="C7" s="5" t="e">
        <f>VLOOKUP($A7,général!$A$2:$E$409,4)</f>
        <v>#N/A</v>
      </c>
      <c r="D7" s="5" t="e">
        <f>VLOOKUP($A7,général!$A$2:$E$409,5)</f>
        <v>#N/A</v>
      </c>
      <c r="E7" s="5">
        <f t="array" ref="E7">IFERROR(INDEX(BF!$A$4:$A$103,MATCH($A7&amp;$C7&amp;$D7&amp;RIGHT($A$1,2),BF!$B$4:$B$103&amp;BF!$C$4:$C$103&amp;BF!$D$4:$D$103&amp;BF!$E$4:$E$103,0)),IFERROR(INDEX(BG!$A$4:$A$103,MATCH($A7&amp;$C7&amp;$D7&amp;RIGHT($A$1,2),BG!$B$4:$B$103&amp;BG!$C$4:$C$103&amp;BG!$D$4:$D$103&amp;BG!$E$4:$E$103,0)),IFERROR(INDEX(MF!$A$4:$A$103,MATCH($A7&amp;$C7&amp;$D7&amp;RIGHT($A$1,2),MF!$B$4:$B$103&amp;MF!$C$4:$C$103&amp;MF!$D$4:$D$103&amp;MF!$E$4:$E$103,0)),IFERROR(INDEX(MG!$A$4:$A$103,MATCH($A7&amp;$C7&amp;$D7&amp;RIGHT($A$1,2),MG!$B$4:$B$103&amp;MG!$C$4:$C$103&amp;MG!$D$4:$D$103&amp;MG!$E$4:$E$103,0)),IFERROR(INDEX('CG - CF - DISP'!$A$3:$A$103,MATCH($A7&amp;$C7&amp;$D7&amp;RIGHT($A$1,2),'CG - CF - DISP'!$B$3:$B$103&amp;'CG - CF - DISP'!$C$3:$C$103&amp;'CG - CF - DISP'!$D$3:$D$103&amp;'CG - CF - DISP'!$E$3:$E$103,0)),IFERROR(INDEX(CF!$A$4:$A$103,MATCH($A7&amp;$C7&amp;$D7&amp;RIGHT($A$1,2),'CG - CF - DISP'!$B$3:$B$103&amp;CF!$C$4:$C$103&amp;CF!$D$4:$D$103&amp;CF!$E$4:$E$103,0)),0))))))</f>
        <v>0</v>
      </c>
      <c r="F7" s="70">
        <f t="array" ref="F7">IFERROR(INDEX(BF!$F$4:$F$103,MATCH($A7&amp;$C7&amp;$D7&amp;RIGHT($A$1,2),BF!$B$4:$B$103&amp;BF!$C$4:$C$103&amp;BF!$D$4:$D$103&amp;BF!$E$4:$E$103,0)),IFERROR(INDEX(BG!$F$4:$F$103,MATCH($A7&amp;$C7&amp;$D7&amp;RIGHT($A$1,2),BG!$B$4:$B$103&amp;BG!$C$4:$C$103&amp;BG!$D$4:$D$103&amp;BG!$E$4:$E$103,0)),IFERROR(INDEX(MF!$F$4:$F$103,MATCH($A7&amp;$C7&amp;$D7&amp;RIGHT($A$1,2),MF!$B$4:$B$103&amp;MF!$C$4:$C$103&amp;MF!$D$4:$D$103&amp;MF!$E$4:$E$103,0)),IFERROR(INDEX(MG!$F$4:$F$103,MATCH($A7&amp;$C7&amp;$D7&amp;RIGHT($A$1,2),MG!$B$4:$B$103&amp;MG!$C$4:$C$103&amp;MG!$D$4:$D$103&amp;MG!$E$4:$E$103,0)),IFERROR(INDEX('CG - CF - DISP'!$F$3:$F$103,MATCH($A7&amp;$C7&amp;$D7&amp;RIGHT($A$1,2),'CG - CF - DISP'!$B$3:$B$103&amp;'CG - CF - DISP'!$C$3:$C$103&amp;'CG - CF - DISP'!$D$3:$D$103&amp;'CG - CF - DISP'!$E$3:$E$103,0)),IFERROR(INDEX(CF!$F$4:$F$103,MATCH($A7&amp;$C7&amp;$D7&amp;RIGHT($A$1,2),'CG - CF - DISP'!$B$3:$B$103&amp;CF!$C$4:$C$103&amp;CF!$D$4:$D$103&amp;CF!$E$4:$E$103,0)),0))))))</f>
        <v>0</v>
      </c>
      <c r="G7" s="61" t="e">
        <f>VLOOKUP($E7,Feuil2!$A$2:$B$83,2)</f>
        <v>#N/A</v>
      </c>
      <c r="H7" s="80"/>
      <c r="I7" s="79"/>
      <c r="J7" s="79"/>
      <c r="K7" s="79"/>
      <c r="L7" s="79"/>
      <c r="M7" s="79"/>
      <c r="N7" s="79"/>
      <c r="O7" s="79"/>
      <c r="P7" s="79"/>
    </row>
    <row r="8" spans="1:16">
      <c r="A8" s="62"/>
      <c r="B8" s="5" t="e">
        <f>VLOOKUP($A8,général!$A$2:$E$409,2)</f>
        <v>#N/A</v>
      </c>
      <c r="C8" s="5" t="e">
        <f>VLOOKUP($A8,général!$A$2:$E$409,4)</f>
        <v>#N/A</v>
      </c>
      <c r="D8" s="5" t="e">
        <f>VLOOKUP($A8,général!$A$2:$E$409,5)</f>
        <v>#N/A</v>
      </c>
      <c r="E8" s="5">
        <f t="array" ref="E8">IFERROR(INDEX(BF!$A$4:$A$103,MATCH($A8&amp;$C8&amp;$D8&amp;RIGHT($A$1,2),BF!$B$4:$B$103&amp;BF!$C$4:$C$103&amp;BF!$D$4:$D$103&amp;BF!$E$4:$E$103,0)),IFERROR(INDEX(BG!$A$4:$A$103,MATCH($A8&amp;$C8&amp;$D8&amp;RIGHT($A$1,2),BG!$B$4:$B$103&amp;BG!$C$4:$C$103&amp;BG!$D$4:$D$103&amp;BG!$E$4:$E$103,0)),IFERROR(INDEX(MF!$A$4:$A$103,MATCH($A8&amp;$C8&amp;$D8&amp;RIGHT($A$1,2),MF!$B$4:$B$103&amp;MF!$C$4:$C$103&amp;MF!$D$4:$D$103&amp;MF!$E$4:$E$103,0)),IFERROR(INDEX(MG!$A$4:$A$103,MATCH($A8&amp;$C8&amp;$D8&amp;RIGHT($A$1,2),MG!$B$4:$B$103&amp;MG!$C$4:$C$103&amp;MG!$D$4:$D$103&amp;MG!$E$4:$E$103,0)),IFERROR(INDEX('CG - CF - DISP'!$A$3:$A$103,MATCH($A8&amp;$C8&amp;$D8&amp;RIGHT($A$1,2),'CG - CF - DISP'!$B$3:$B$103&amp;'CG - CF - DISP'!$C$3:$C$103&amp;'CG - CF - DISP'!$D$3:$D$103&amp;'CG - CF - DISP'!$E$3:$E$103,0)),IFERROR(INDEX(CF!$A$4:$A$103,MATCH($A8&amp;$C8&amp;$D8&amp;RIGHT($A$1,2),'CG - CF - DISP'!$B$3:$B$103&amp;CF!$C$4:$C$103&amp;CF!$D$4:$D$103&amp;CF!$E$4:$E$103,0)),0))))))</f>
        <v>0</v>
      </c>
      <c r="F8" s="70">
        <f t="array" ref="F8">IFERROR(INDEX(BF!$F$4:$F$103,MATCH($A8&amp;$C8&amp;$D8&amp;RIGHT($A$1,2),BF!$B$4:$B$103&amp;BF!$C$4:$C$103&amp;BF!$D$4:$D$103&amp;BF!$E$4:$E$103,0)),IFERROR(INDEX(BG!$F$4:$F$103,MATCH($A8&amp;$C8&amp;$D8&amp;RIGHT($A$1,2),BG!$B$4:$B$103&amp;BG!$C$4:$C$103&amp;BG!$D$4:$D$103&amp;BG!$E$4:$E$103,0)),IFERROR(INDEX(MF!$F$4:$F$103,MATCH($A8&amp;$C8&amp;$D8&amp;RIGHT($A$1,2),MF!$B$4:$B$103&amp;MF!$C$4:$C$103&amp;MF!$D$4:$D$103&amp;MF!$E$4:$E$103,0)),IFERROR(INDEX(MG!$F$4:$F$103,MATCH($A8&amp;$C8&amp;$D8&amp;RIGHT($A$1,2),MG!$B$4:$B$103&amp;MG!$C$4:$C$103&amp;MG!$D$4:$D$103&amp;MG!$E$4:$E$103,0)),IFERROR(INDEX('CG - CF - DISP'!$F$3:$F$103,MATCH($A8&amp;$C8&amp;$D8&amp;RIGHT($A$1,2),'CG - CF - DISP'!$B$3:$B$103&amp;'CG - CF - DISP'!$C$3:$C$103&amp;'CG - CF - DISP'!$D$3:$D$103&amp;'CG - CF - DISP'!$E$3:$E$103,0)),IFERROR(INDEX(CF!$F$4:$F$103,MATCH($A8&amp;$C8&amp;$D8&amp;RIGHT($A$1,2),'CG - CF - DISP'!$B$3:$B$103&amp;CF!$C$4:$C$103&amp;CF!$D$4:$D$103&amp;CF!$E$4:$E$103,0)),0))))))</f>
        <v>0</v>
      </c>
      <c r="G8" s="61" t="e">
        <f>VLOOKUP($E8,Feuil2!$A$2:$B$83,2)</f>
        <v>#N/A</v>
      </c>
      <c r="H8" s="80"/>
      <c r="I8" s="79"/>
      <c r="J8" s="79"/>
      <c r="K8" s="79"/>
      <c r="L8" s="79"/>
      <c r="M8" s="79"/>
      <c r="N8" s="79"/>
      <c r="O8" s="79"/>
      <c r="P8" s="79"/>
    </row>
    <row r="9" spans="1:16">
      <c r="A9" s="62"/>
      <c r="B9" s="5" t="e">
        <f>VLOOKUP($A9,général!$A$2:$E$409,2)</f>
        <v>#N/A</v>
      </c>
      <c r="C9" s="5" t="e">
        <f>VLOOKUP($A9,général!$A$2:$E$409,4)</f>
        <v>#N/A</v>
      </c>
      <c r="D9" s="5" t="e">
        <f>VLOOKUP($A9,général!$A$2:$E$409,5)</f>
        <v>#N/A</v>
      </c>
      <c r="E9" s="5">
        <f t="array" ref="E9">IFERROR(INDEX(BF!$A$4:$A$103,MATCH($A9&amp;$C9&amp;$D9&amp;RIGHT($A$1,2),BF!$B$4:$B$103&amp;BF!$C$4:$C$103&amp;BF!$D$4:$D$103&amp;BF!$E$4:$E$103,0)),IFERROR(INDEX(BG!$A$4:$A$103,MATCH($A9&amp;$C9&amp;$D9&amp;RIGHT($A$1,2),BG!$B$4:$B$103&amp;BG!$C$4:$C$103&amp;BG!$D$4:$D$103&amp;BG!$E$4:$E$103,0)),IFERROR(INDEX(MF!$A$4:$A$103,MATCH($A9&amp;$C9&amp;$D9&amp;RIGHT($A$1,2),MF!$B$4:$B$103&amp;MF!$C$4:$C$103&amp;MF!$D$4:$D$103&amp;MF!$E$4:$E$103,0)),IFERROR(INDEX(MG!$A$4:$A$103,MATCH($A9&amp;$C9&amp;$D9&amp;RIGHT($A$1,2),MG!$B$4:$B$103&amp;MG!$C$4:$C$103&amp;MG!$D$4:$D$103&amp;MG!$E$4:$E$103,0)),IFERROR(INDEX('CG - CF - DISP'!$A$3:$A$103,MATCH($A9&amp;$C9&amp;$D9&amp;RIGHT($A$1,2),'CG - CF - DISP'!$B$3:$B$103&amp;'CG - CF - DISP'!$C$3:$C$103&amp;'CG - CF - DISP'!$D$3:$D$103&amp;'CG - CF - DISP'!$E$3:$E$103,0)),IFERROR(INDEX(CF!$A$4:$A$103,MATCH($A9&amp;$C9&amp;$D9&amp;RIGHT($A$1,2),'CG - CF - DISP'!$B$3:$B$103&amp;CF!$C$4:$C$103&amp;CF!$D$4:$D$103&amp;CF!$E$4:$E$103,0)),0))))))</f>
        <v>0</v>
      </c>
      <c r="F9" s="70">
        <f t="array" ref="F9">IFERROR(INDEX(BF!$F$4:$F$103,MATCH($A9&amp;$C9&amp;$D9&amp;RIGHT($A$1,2),BF!$B$4:$B$103&amp;BF!$C$4:$C$103&amp;BF!$D$4:$D$103&amp;BF!$E$4:$E$103,0)),IFERROR(INDEX(BG!$F$4:$F$103,MATCH($A9&amp;$C9&amp;$D9&amp;RIGHT($A$1,2),BG!$B$4:$B$103&amp;BG!$C$4:$C$103&amp;BG!$D$4:$D$103&amp;BG!$E$4:$E$103,0)),IFERROR(INDEX(MF!$F$4:$F$103,MATCH($A9&amp;$C9&amp;$D9&amp;RIGHT($A$1,2),MF!$B$4:$B$103&amp;MF!$C$4:$C$103&amp;MF!$D$4:$D$103&amp;MF!$E$4:$E$103,0)),IFERROR(INDEX(MG!$F$4:$F$103,MATCH($A9&amp;$C9&amp;$D9&amp;RIGHT($A$1,2),MG!$B$4:$B$103&amp;MG!$C$4:$C$103&amp;MG!$D$4:$D$103&amp;MG!$E$4:$E$103,0)),IFERROR(INDEX('CG - CF - DISP'!$F$3:$F$103,MATCH($A9&amp;$C9&amp;$D9&amp;RIGHT($A$1,2),'CG - CF - DISP'!$B$3:$B$103&amp;'CG - CF - DISP'!$C$3:$C$103&amp;'CG - CF - DISP'!$D$3:$D$103&amp;'CG - CF - DISP'!$E$3:$E$103,0)),IFERROR(INDEX(CF!$F$4:$F$103,MATCH($A9&amp;$C9&amp;$D9&amp;RIGHT($A$1,2),'CG - CF - DISP'!$B$3:$B$103&amp;CF!$C$4:$C$103&amp;CF!$D$4:$D$103&amp;CF!$E$4:$E$103,0)),0))))))</f>
        <v>0</v>
      </c>
      <c r="G9" s="61" t="e">
        <f>VLOOKUP($E9,Feuil2!$A$2:$B$83,2)</f>
        <v>#N/A</v>
      </c>
      <c r="H9" s="80"/>
      <c r="I9" s="79"/>
      <c r="J9" s="79"/>
      <c r="K9" s="79"/>
      <c r="L9" s="79"/>
      <c r="M9" s="79"/>
      <c r="N9" s="79"/>
      <c r="O9" s="79"/>
      <c r="P9" s="79"/>
    </row>
    <row r="10" spans="1:16">
      <c r="A10" s="62"/>
      <c r="B10" s="5" t="e">
        <f>VLOOKUP($A10,général!$A$2:$E$409,2)</f>
        <v>#N/A</v>
      </c>
      <c r="C10" s="5" t="e">
        <f>VLOOKUP($A10,général!$A$2:$E$409,4)</f>
        <v>#N/A</v>
      </c>
      <c r="D10" s="5" t="e">
        <f>VLOOKUP($A10,général!$A$2:$E$409,5)</f>
        <v>#N/A</v>
      </c>
      <c r="E10" s="5">
        <f t="array" ref="E10">IFERROR(INDEX(BF!$A$4:$A$103,MATCH($A10&amp;$C10&amp;$D10&amp;RIGHT($A$1,2),BF!$B$4:$B$103&amp;BF!$C$4:$C$103&amp;BF!$D$4:$D$103&amp;BF!$E$4:$E$103,0)),IFERROR(INDEX(BG!$A$4:$A$103,MATCH($A10&amp;$C10&amp;$D10&amp;RIGHT($A$1,2),BG!$B$4:$B$103&amp;BG!$C$4:$C$103&amp;BG!$D$4:$D$103&amp;BG!$E$4:$E$103,0)),IFERROR(INDEX(MF!$A$4:$A$103,MATCH($A10&amp;$C10&amp;$D10&amp;RIGHT($A$1,2),MF!$B$4:$B$103&amp;MF!$C$4:$C$103&amp;MF!$D$4:$D$103&amp;MF!$E$4:$E$103,0)),IFERROR(INDEX(MG!$A$4:$A$103,MATCH($A10&amp;$C10&amp;$D10&amp;RIGHT($A$1,2),MG!$B$4:$B$103&amp;MG!$C$4:$C$103&amp;MG!$D$4:$D$103&amp;MG!$E$4:$E$103,0)),IFERROR(INDEX('CG - CF - DISP'!$A$3:$A$103,MATCH($A10&amp;$C10&amp;$D10&amp;RIGHT($A$1,2),'CG - CF - DISP'!$B$3:$B$103&amp;'CG - CF - DISP'!$C$3:$C$103&amp;'CG - CF - DISP'!$D$3:$D$103&amp;'CG - CF - DISP'!$E$3:$E$103,0)),IFERROR(INDEX(CF!$A$4:$A$103,MATCH($A10&amp;$C10&amp;$D10&amp;RIGHT($A$1,2),'CG - CF - DISP'!$B$3:$B$103&amp;CF!$C$4:$C$103&amp;CF!$D$4:$D$103&amp;CF!$E$4:$E$103,0)),0))))))</f>
        <v>0</v>
      </c>
      <c r="F10" s="70">
        <f t="array" ref="F10">IFERROR(INDEX(BF!$F$4:$F$103,MATCH($A10&amp;$C10&amp;$D10&amp;RIGHT($A$1,2),BF!$B$4:$B$103&amp;BF!$C$4:$C$103&amp;BF!$D$4:$D$103&amp;BF!$E$4:$E$103,0)),IFERROR(INDEX(BG!$F$4:$F$103,MATCH($A10&amp;$C10&amp;$D10&amp;RIGHT($A$1,2),BG!$B$4:$B$103&amp;BG!$C$4:$C$103&amp;BG!$D$4:$D$103&amp;BG!$E$4:$E$103,0)),IFERROR(INDEX(MF!$F$4:$F$103,MATCH($A10&amp;$C10&amp;$D10&amp;RIGHT($A$1,2),MF!$B$4:$B$103&amp;MF!$C$4:$C$103&amp;MF!$D$4:$D$103&amp;MF!$E$4:$E$103,0)),IFERROR(INDEX(MG!$F$4:$F$103,MATCH($A10&amp;$C10&amp;$D10&amp;RIGHT($A$1,2),MG!$B$4:$B$103&amp;MG!$C$4:$C$103&amp;MG!$D$4:$D$103&amp;MG!$E$4:$E$103,0)),IFERROR(INDEX('CG - CF - DISP'!$F$3:$F$103,MATCH($A10&amp;$C10&amp;$D10&amp;RIGHT($A$1,2),'CG - CF - DISP'!$B$3:$B$103&amp;'CG - CF - DISP'!$C$3:$C$103&amp;'CG - CF - DISP'!$D$3:$D$103&amp;'CG - CF - DISP'!$E$3:$E$103,0)),IFERROR(INDEX(CF!$F$4:$F$103,MATCH($A10&amp;$C10&amp;$D10&amp;RIGHT($A$1,2),'CG - CF - DISP'!$B$3:$B$103&amp;CF!$C$4:$C$103&amp;CF!$D$4:$D$103&amp;CF!$E$4:$E$103,0)),0))))))</f>
        <v>0</v>
      </c>
      <c r="G10" s="61" t="e">
        <f>VLOOKUP($E10,Feuil2!$A$2:$B$83,2)</f>
        <v>#N/A</v>
      </c>
      <c r="H10" s="80"/>
      <c r="I10" s="79"/>
      <c r="J10" s="79"/>
      <c r="K10" s="79"/>
      <c r="L10" s="79"/>
      <c r="M10" s="79"/>
      <c r="N10" s="79"/>
      <c r="O10" s="79"/>
      <c r="P10" s="79"/>
    </row>
    <row r="11" spans="1:16">
      <c r="A11" s="62"/>
      <c r="B11" s="5" t="e">
        <f>VLOOKUP($A11,général!$A$2:$E$409,2)</f>
        <v>#N/A</v>
      </c>
      <c r="C11" s="5" t="e">
        <f>VLOOKUP($A11,général!$A$2:$E$409,4)</f>
        <v>#N/A</v>
      </c>
      <c r="D11" s="5" t="e">
        <f>VLOOKUP($A11,général!$A$2:$E$409,5)</f>
        <v>#N/A</v>
      </c>
      <c r="E11" s="5">
        <f t="array" ref="E11">IFERROR(INDEX(BF!$A$4:$A$103,MATCH($A11&amp;$C11&amp;$D11&amp;RIGHT($A$1,2),BF!$B$4:$B$103&amp;BF!$C$4:$C$103&amp;BF!$D$4:$D$103&amp;BF!$E$4:$E$103,0)),IFERROR(INDEX(BG!$A$4:$A$103,MATCH($A11&amp;$C11&amp;$D11&amp;RIGHT($A$1,2),BG!$B$4:$B$103&amp;BG!$C$4:$C$103&amp;BG!$D$4:$D$103&amp;BG!$E$4:$E$103,0)),IFERROR(INDEX(MF!$A$4:$A$103,MATCH($A11&amp;$C11&amp;$D11&amp;RIGHT($A$1,2),MF!$B$4:$B$103&amp;MF!$C$4:$C$103&amp;MF!$D$4:$D$103&amp;MF!$E$4:$E$103,0)),IFERROR(INDEX(MG!$A$4:$A$103,MATCH($A11&amp;$C11&amp;$D11&amp;RIGHT($A$1,2),MG!$B$4:$B$103&amp;MG!$C$4:$C$103&amp;MG!$D$4:$D$103&amp;MG!$E$4:$E$103,0)),IFERROR(INDEX('CG - CF - DISP'!$A$3:$A$103,MATCH($A11&amp;$C11&amp;$D11&amp;RIGHT($A$1,2),'CG - CF - DISP'!$B$3:$B$103&amp;'CG - CF - DISP'!$C$3:$C$103&amp;'CG - CF - DISP'!$D$3:$D$103&amp;'CG - CF - DISP'!$E$3:$E$103,0)),IFERROR(INDEX(CF!$A$4:$A$103,MATCH($A11&amp;$C11&amp;$D11&amp;RIGHT($A$1,2),'CG - CF - DISP'!$B$3:$B$103&amp;CF!$C$4:$C$103&amp;CF!$D$4:$D$103&amp;CF!$E$4:$E$103,0)),0))))))</f>
        <v>0</v>
      </c>
      <c r="F11" s="70">
        <f t="array" ref="F11">IFERROR(INDEX(BF!$F$4:$F$103,MATCH($A11&amp;$C11&amp;$D11&amp;RIGHT($A$1,2),BF!$B$4:$B$103&amp;BF!$C$4:$C$103&amp;BF!$D$4:$D$103&amp;BF!$E$4:$E$103,0)),IFERROR(INDEX(BG!$F$4:$F$103,MATCH($A11&amp;$C11&amp;$D11&amp;RIGHT($A$1,2),BG!$B$4:$B$103&amp;BG!$C$4:$C$103&amp;BG!$D$4:$D$103&amp;BG!$E$4:$E$103,0)),IFERROR(INDEX(MF!$F$4:$F$103,MATCH($A11&amp;$C11&amp;$D11&amp;RIGHT($A$1,2),MF!$B$4:$B$103&amp;MF!$C$4:$C$103&amp;MF!$D$4:$D$103&amp;MF!$E$4:$E$103,0)),IFERROR(INDEX(MG!$F$4:$F$103,MATCH($A11&amp;$C11&amp;$D11&amp;RIGHT($A$1,2),MG!$B$4:$B$103&amp;MG!$C$4:$C$103&amp;MG!$D$4:$D$103&amp;MG!$E$4:$E$103,0)),IFERROR(INDEX('CG - CF - DISP'!$F$3:$F$103,MATCH($A11&amp;$C11&amp;$D11&amp;RIGHT($A$1,2),'CG - CF - DISP'!$B$3:$B$103&amp;'CG - CF - DISP'!$C$3:$C$103&amp;'CG - CF - DISP'!$D$3:$D$103&amp;'CG - CF - DISP'!$E$3:$E$103,0)),IFERROR(INDEX(CF!$F$4:$F$103,MATCH($A11&amp;$C11&amp;$D11&amp;RIGHT($A$1,2),'CG - CF - DISP'!$B$3:$B$103&amp;CF!$C$4:$C$103&amp;CF!$D$4:$D$103&amp;CF!$E$4:$E$103,0)),0))))))</f>
        <v>0</v>
      </c>
      <c r="G11" s="61" t="e">
        <f>VLOOKUP($E11,Feuil2!$A$2:$B$83,2)</f>
        <v>#N/A</v>
      </c>
      <c r="H11" s="80"/>
      <c r="I11" s="79"/>
      <c r="J11" s="79"/>
      <c r="K11" s="79"/>
      <c r="L11" s="79"/>
      <c r="M11" s="79"/>
      <c r="N11" s="79"/>
      <c r="O11" s="79"/>
      <c r="P11" s="79"/>
    </row>
    <row r="12" spans="1:16">
      <c r="A12" s="62"/>
      <c r="B12" s="5" t="e">
        <f>VLOOKUP($A12,général!$A$2:$E$409,2)</f>
        <v>#N/A</v>
      </c>
      <c r="C12" s="5" t="e">
        <f>VLOOKUP($A12,général!$A$2:$E$409,4)</f>
        <v>#N/A</v>
      </c>
      <c r="D12" s="5" t="e">
        <f>VLOOKUP($A12,général!$A$2:$E$409,5)</f>
        <v>#N/A</v>
      </c>
      <c r="E12" s="5">
        <f t="array" ref="E12">IFERROR(INDEX(BF!$A$4:$A$103,MATCH($A12&amp;$C12&amp;$D12&amp;RIGHT($A$1,2),BF!$B$4:$B$103&amp;BF!$C$4:$C$103&amp;BF!$D$4:$D$103&amp;BF!$E$4:$E$103,0)),IFERROR(INDEX(BG!$A$4:$A$103,MATCH($A12&amp;$C12&amp;$D12&amp;RIGHT($A$1,2),BG!$B$4:$B$103&amp;BG!$C$4:$C$103&amp;BG!$D$4:$D$103&amp;BG!$E$4:$E$103,0)),IFERROR(INDEX(MF!$A$4:$A$103,MATCH($A12&amp;$C12&amp;$D12&amp;RIGHT($A$1,2),MF!$B$4:$B$103&amp;MF!$C$4:$C$103&amp;MF!$D$4:$D$103&amp;MF!$E$4:$E$103,0)),IFERROR(INDEX(MG!$A$4:$A$103,MATCH($A12&amp;$C12&amp;$D12&amp;RIGHT($A$1,2),MG!$B$4:$B$103&amp;MG!$C$4:$C$103&amp;MG!$D$4:$D$103&amp;MG!$E$4:$E$103,0)),IFERROR(INDEX('CG - CF - DISP'!$A$3:$A$103,MATCH($A12&amp;$C12&amp;$D12&amp;RIGHT($A$1,2),'CG - CF - DISP'!$B$3:$B$103&amp;'CG - CF - DISP'!$C$3:$C$103&amp;'CG - CF - DISP'!$D$3:$D$103&amp;'CG - CF - DISP'!$E$3:$E$103,0)),IFERROR(INDEX(CF!$A$4:$A$103,MATCH($A12&amp;$C12&amp;$D12&amp;RIGHT($A$1,2),'CG - CF - DISP'!$B$3:$B$103&amp;CF!$C$4:$C$103&amp;CF!$D$4:$D$103&amp;CF!$E$4:$E$103,0)),0))))))</f>
        <v>0</v>
      </c>
      <c r="F12" s="70">
        <f t="array" ref="F12">IFERROR(INDEX(BF!$F$4:$F$103,MATCH($A12&amp;$C12&amp;$D12&amp;RIGHT($A$1,2),BF!$B$4:$B$103&amp;BF!$C$4:$C$103&amp;BF!$D$4:$D$103&amp;BF!$E$4:$E$103,0)),IFERROR(INDEX(BG!$F$4:$F$103,MATCH($A12&amp;$C12&amp;$D12&amp;RIGHT($A$1,2),BG!$B$4:$B$103&amp;BG!$C$4:$C$103&amp;BG!$D$4:$D$103&amp;BG!$E$4:$E$103,0)),IFERROR(INDEX(MF!$F$4:$F$103,MATCH($A12&amp;$C12&amp;$D12&amp;RIGHT($A$1,2),MF!$B$4:$B$103&amp;MF!$C$4:$C$103&amp;MF!$D$4:$D$103&amp;MF!$E$4:$E$103,0)),IFERROR(INDEX(MG!$F$4:$F$103,MATCH($A12&amp;$C12&amp;$D12&amp;RIGHT($A$1,2),MG!$B$4:$B$103&amp;MG!$C$4:$C$103&amp;MG!$D$4:$D$103&amp;MG!$E$4:$E$103,0)),IFERROR(INDEX('CG - CF - DISP'!$F$3:$F$103,MATCH($A12&amp;$C12&amp;$D12&amp;RIGHT($A$1,2),'CG - CF - DISP'!$B$3:$B$103&amp;'CG - CF - DISP'!$C$3:$C$103&amp;'CG - CF - DISP'!$D$3:$D$103&amp;'CG - CF - DISP'!$E$3:$E$103,0)),IFERROR(INDEX(CF!$F$4:$F$103,MATCH($A12&amp;$C12&amp;$D12&amp;RIGHT($A$1,2),'CG - CF - DISP'!$B$3:$B$103&amp;CF!$C$4:$C$103&amp;CF!$D$4:$D$103&amp;CF!$E$4:$E$103,0)),0))))))</f>
        <v>0</v>
      </c>
      <c r="G12" s="61" t="e">
        <f>VLOOKUP($E12,Feuil2!$A$2:$B$83,2)</f>
        <v>#N/A</v>
      </c>
      <c r="H12" s="80"/>
      <c r="I12" s="79"/>
      <c r="J12" s="79"/>
      <c r="K12" s="79"/>
      <c r="L12" s="79"/>
      <c r="M12" s="79"/>
      <c r="N12" s="79"/>
      <c r="O12" s="79"/>
      <c r="P12" s="79"/>
    </row>
    <row r="13" spans="1:16">
      <c r="A13" s="62"/>
      <c r="B13" s="5" t="e">
        <f>VLOOKUP($A13,général!$A$2:$E$409,2)</f>
        <v>#N/A</v>
      </c>
      <c r="C13" s="5" t="e">
        <f>VLOOKUP($A13,général!$A$2:$E$409,4)</f>
        <v>#N/A</v>
      </c>
      <c r="D13" s="5" t="e">
        <f>VLOOKUP($A13,général!$A$2:$E$409,5)</f>
        <v>#N/A</v>
      </c>
      <c r="E13" s="5">
        <f t="array" ref="E13">IFERROR(INDEX(BF!$A$4:$A$103,MATCH($A13&amp;$C13&amp;$D13&amp;RIGHT($A$1,2),BF!$B$4:$B$103&amp;BF!$C$4:$C$103&amp;BF!$D$4:$D$103&amp;BF!$E$4:$E$103,0)),IFERROR(INDEX(BG!$A$4:$A$103,MATCH($A13&amp;$C13&amp;$D13&amp;RIGHT($A$1,2),BG!$B$4:$B$103&amp;BG!$C$4:$C$103&amp;BG!$D$4:$D$103&amp;BG!$E$4:$E$103,0)),IFERROR(INDEX(MF!$A$4:$A$103,MATCH($A13&amp;$C13&amp;$D13&amp;RIGHT($A$1,2),MF!$B$4:$B$103&amp;MF!$C$4:$C$103&amp;MF!$D$4:$D$103&amp;MF!$E$4:$E$103,0)),IFERROR(INDEX(MG!$A$4:$A$103,MATCH($A13&amp;$C13&amp;$D13&amp;RIGHT($A$1,2),MG!$B$4:$B$103&amp;MG!$C$4:$C$103&amp;MG!$D$4:$D$103&amp;MG!$E$4:$E$103,0)),IFERROR(INDEX('CG - CF - DISP'!$A$3:$A$103,MATCH($A13&amp;$C13&amp;$D13&amp;RIGHT($A$1,2),'CG - CF - DISP'!$B$3:$B$103&amp;'CG - CF - DISP'!$C$3:$C$103&amp;'CG - CF - DISP'!$D$3:$D$103&amp;'CG - CF - DISP'!$E$3:$E$103,0)),IFERROR(INDEX(CF!$A$4:$A$103,MATCH($A13&amp;$C13&amp;$D13&amp;RIGHT($A$1,2),'CG - CF - DISP'!$B$3:$B$103&amp;CF!$C$4:$C$103&amp;CF!$D$4:$D$103&amp;CF!$E$4:$E$103,0)),0))))))</f>
        <v>0</v>
      </c>
      <c r="F13" s="70">
        <f t="array" ref="F13">IFERROR(INDEX(BF!$F$4:$F$103,MATCH($A13&amp;$C13&amp;$D13&amp;RIGHT($A$1,2),BF!$B$4:$B$103&amp;BF!$C$4:$C$103&amp;BF!$D$4:$D$103&amp;BF!$E$4:$E$103,0)),IFERROR(INDEX(BG!$F$4:$F$103,MATCH($A13&amp;$C13&amp;$D13&amp;RIGHT($A$1,2),BG!$B$4:$B$103&amp;BG!$C$4:$C$103&amp;BG!$D$4:$D$103&amp;BG!$E$4:$E$103,0)),IFERROR(INDEX(MF!$F$4:$F$103,MATCH($A13&amp;$C13&amp;$D13&amp;RIGHT($A$1,2),MF!$B$4:$B$103&amp;MF!$C$4:$C$103&amp;MF!$D$4:$D$103&amp;MF!$E$4:$E$103,0)),IFERROR(INDEX(MG!$F$4:$F$103,MATCH($A13&amp;$C13&amp;$D13&amp;RIGHT($A$1,2),MG!$B$4:$B$103&amp;MG!$C$4:$C$103&amp;MG!$D$4:$D$103&amp;MG!$E$4:$E$103,0)),IFERROR(INDEX('CG - CF - DISP'!$F$3:$F$103,MATCH($A13&amp;$C13&amp;$D13&amp;RIGHT($A$1,2),'CG - CF - DISP'!$B$3:$B$103&amp;'CG - CF - DISP'!$C$3:$C$103&amp;'CG - CF - DISP'!$D$3:$D$103&amp;'CG - CF - DISP'!$E$3:$E$103,0)),IFERROR(INDEX(CF!$F$4:$F$103,MATCH($A13&amp;$C13&amp;$D13&amp;RIGHT($A$1,2),'CG - CF - DISP'!$B$3:$B$103&amp;CF!$C$4:$C$103&amp;CF!$D$4:$D$103&amp;CF!$E$4:$E$103,0)),0))))))</f>
        <v>0</v>
      </c>
      <c r="G13" s="61" t="e">
        <f>VLOOKUP($E13,Feuil2!$A$2:$B$83,2)</f>
        <v>#N/A</v>
      </c>
      <c r="H13" s="80"/>
      <c r="I13" s="79"/>
      <c r="J13" s="79"/>
      <c r="K13" s="79"/>
      <c r="L13" s="79"/>
      <c r="M13" s="79"/>
      <c r="N13" s="79"/>
      <c r="O13" s="79"/>
      <c r="P13" s="79"/>
    </row>
    <row r="14" spans="1:16">
      <c r="A14" s="62"/>
      <c r="B14" s="5" t="e">
        <f>VLOOKUP($A14,général!$A$2:$E$409,2)</f>
        <v>#N/A</v>
      </c>
      <c r="C14" s="5" t="e">
        <f>VLOOKUP($A14,général!$A$2:$E$409,4)</f>
        <v>#N/A</v>
      </c>
      <c r="D14" s="5" t="e">
        <f>VLOOKUP($A14,général!$A$2:$E$409,5)</f>
        <v>#N/A</v>
      </c>
      <c r="E14" s="5">
        <f t="array" ref="E14">IFERROR(INDEX(BF!$A$4:$A$103,MATCH($A14&amp;$C14&amp;$D14&amp;RIGHT($A$1,2),BF!$B$4:$B$103&amp;BF!$C$4:$C$103&amp;BF!$D$4:$D$103&amp;BF!$E$4:$E$103,0)),IFERROR(INDEX(BG!$A$4:$A$103,MATCH($A14&amp;$C14&amp;$D14&amp;RIGHT($A$1,2),BG!$B$4:$B$103&amp;BG!$C$4:$C$103&amp;BG!$D$4:$D$103&amp;BG!$E$4:$E$103,0)),IFERROR(INDEX(MF!$A$4:$A$103,MATCH($A14&amp;$C14&amp;$D14&amp;RIGHT($A$1,2),MF!$B$4:$B$103&amp;MF!$C$4:$C$103&amp;MF!$D$4:$D$103&amp;MF!$E$4:$E$103,0)),IFERROR(INDEX(MG!$A$4:$A$103,MATCH($A14&amp;$C14&amp;$D14&amp;RIGHT($A$1,2),MG!$B$4:$B$103&amp;MG!$C$4:$C$103&amp;MG!$D$4:$D$103&amp;MG!$E$4:$E$103,0)),IFERROR(INDEX('CG - CF - DISP'!$A$3:$A$103,MATCH($A14&amp;$C14&amp;$D14&amp;RIGHT($A$1,2),'CG - CF - DISP'!$B$3:$B$103&amp;'CG - CF - DISP'!$C$3:$C$103&amp;'CG - CF - DISP'!$D$3:$D$103&amp;'CG - CF - DISP'!$E$3:$E$103,0)),IFERROR(INDEX(CF!$A$4:$A$103,MATCH($A14&amp;$C14&amp;$D14&amp;RIGHT($A$1,2),'CG - CF - DISP'!$B$3:$B$103&amp;CF!$C$4:$C$103&amp;CF!$D$4:$D$103&amp;CF!$E$4:$E$103,0)),0))))))</f>
        <v>0</v>
      </c>
      <c r="F14" s="70">
        <f t="array" ref="F14">IFERROR(INDEX(BF!$F$4:$F$103,MATCH($A14&amp;$C14&amp;$D14&amp;RIGHT($A$1,2),BF!$B$4:$B$103&amp;BF!$C$4:$C$103&amp;BF!$D$4:$D$103&amp;BF!$E$4:$E$103,0)),IFERROR(INDEX(BG!$F$4:$F$103,MATCH($A14&amp;$C14&amp;$D14&amp;RIGHT($A$1,2),BG!$B$4:$B$103&amp;BG!$C$4:$C$103&amp;BG!$D$4:$D$103&amp;BG!$E$4:$E$103,0)),IFERROR(INDEX(MF!$F$4:$F$103,MATCH($A14&amp;$C14&amp;$D14&amp;RIGHT($A$1,2),MF!$B$4:$B$103&amp;MF!$C$4:$C$103&amp;MF!$D$4:$D$103&amp;MF!$E$4:$E$103,0)),IFERROR(INDEX(MG!$F$4:$F$103,MATCH($A14&amp;$C14&amp;$D14&amp;RIGHT($A$1,2),MG!$B$4:$B$103&amp;MG!$C$4:$C$103&amp;MG!$D$4:$D$103&amp;MG!$E$4:$E$103,0)),IFERROR(INDEX('CG - CF - DISP'!$F$3:$F$103,MATCH($A14&amp;$C14&amp;$D14&amp;RIGHT($A$1,2),'CG - CF - DISP'!$B$3:$B$103&amp;'CG - CF - DISP'!$C$3:$C$103&amp;'CG - CF - DISP'!$D$3:$D$103&amp;'CG - CF - DISP'!$E$3:$E$103,0)),IFERROR(INDEX(CF!$F$4:$F$103,MATCH($A14&amp;$C14&amp;$D14&amp;RIGHT($A$1,2),'CG - CF - DISP'!$B$3:$B$103&amp;CF!$C$4:$C$103&amp;CF!$D$4:$D$103&amp;CF!$E$4:$E$103,0)),0))))))</f>
        <v>0</v>
      </c>
      <c r="G14" s="61" t="e">
        <f>VLOOKUP($E14,Feuil2!$A$2:$B$83,2)</f>
        <v>#N/A</v>
      </c>
      <c r="H14" s="80"/>
      <c r="I14" s="79"/>
      <c r="J14" s="79"/>
      <c r="K14" s="79"/>
      <c r="L14" s="79"/>
      <c r="M14" s="79"/>
      <c r="N14" s="79"/>
      <c r="O14" s="79"/>
      <c r="P14" s="79"/>
    </row>
    <row r="15" spans="1:16">
      <c r="A15" s="62"/>
      <c r="B15" s="5" t="e">
        <f>VLOOKUP($A15,général!$A$2:$E$409,2)</f>
        <v>#N/A</v>
      </c>
      <c r="C15" s="5" t="e">
        <f>VLOOKUP($A15,général!$A$2:$E$409,4)</f>
        <v>#N/A</v>
      </c>
      <c r="D15" s="5" t="e">
        <f>VLOOKUP($A15,général!$A$2:$E$409,5)</f>
        <v>#N/A</v>
      </c>
      <c r="E15" s="5">
        <f t="array" ref="E15">IFERROR(INDEX(BF!$A$4:$A$103,MATCH($A15&amp;$C15&amp;$D15&amp;RIGHT($A$1,2),BF!$B$4:$B$103&amp;BF!$C$4:$C$103&amp;BF!$D$4:$D$103&amp;BF!$E$4:$E$103,0)),IFERROR(INDEX(BG!$A$4:$A$103,MATCH($A15&amp;$C15&amp;$D15&amp;RIGHT($A$1,2),BG!$B$4:$B$103&amp;BG!$C$4:$C$103&amp;BG!$D$4:$D$103&amp;BG!$E$4:$E$103,0)),IFERROR(INDEX(MF!$A$4:$A$103,MATCH($A15&amp;$C15&amp;$D15&amp;RIGHT($A$1,2),MF!$B$4:$B$103&amp;MF!$C$4:$C$103&amp;MF!$D$4:$D$103&amp;MF!$E$4:$E$103,0)),IFERROR(INDEX(MG!$A$4:$A$103,MATCH($A15&amp;$C15&amp;$D15&amp;RIGHT($A$1,2),MG!$B$4:$B$103&amp;MG!$C$4:$C$103&amp;MG!$D$4:$D$103&amp;MG!$E$4:$E$103,0)),IFERROR(INDEX('CG - CF - DISP'!$A$3:$A$103,MATCH($A15&amp;$C15&amp;$D15&amp;RIGHT($A$1,2),'CG - CF - DISP'!$B$3:$B$103&amp;'CG - CF - DISP'!$C$3:$C$103&amp;'CG - CF - DISP'!$D$3:$D$103&amp;'CG - CF - DISP'!$E$3:$E$103,0)),IFERROR(INDEX(CF!$A$4:$A$103,MATCH($A15&amp;$C15&amp;$D15&amp;RIGHT($A$1,2),'CG - CF - DISP'!$B$3:$B$103&amp;CF!$C$4:$C$103&amp;CF!$D$4:$D$103&amp;CF!$E$4:$E$103,0)),0))))))</f>
        <v>0</v>
      </c>
      <c r="F15" s="70">
        <f t="array" ref="F15">IFERROR(INDEX(BF!$F$4:$F$103,MATCH($A15&amp;$C15&amp;$D15&amp;RIGHT($A$1,2),BF!$B$4:$B$103&amp;BF!$C$4:$C$103&amp;BF!$D$4:$D$103&amp;BF!$E$4:$E$103,0)),IFERROR(INDEX(BG!$F$4:$F$103,MATCH($A15&amp;$C15&amp;$D15&amp;RIGHT($A$1,2),BG!$B$4:$B$103&amp;BG!$C$4:$C$103&amp;BG!$D$4:$D$103&amp;BG!$E$4:$E$103,0)),IFERROR(INDEX(MF!$F$4:$F$103,MATCH($A15&amp;$C15&amp;$D15&amp;RIGHT($A$1,2),MF!$B$4:$B$103&amp;MF!$C$4:$C$103&amp;MF!$D$4:$D$103&amp;MF!$E$4:$E$103,0)),IFERROR(INDEX(MG!$F$4:$F$103,MATCH($A15&amp;$C15&amp;$D15&amp;RIGHT($A$1,2),MG!$B$4:$B$103&amp;MG!$C$4:$C$103&amp;MG!$D$4:$D$103&amp;MG!$E$4:$E$103,0)),IFERROR(INDEX('CG - CF - DISP'!$F$3:$F$103,MATCH($A15&amp;$C15&amp;$D15&amp;RIGHT($A$1,2),'CG - CF - DISP'!$B$3:$B$103&amp;'CG - CF - DISP'!$C$3:$C$103&amp;'CG - CF - DISP'!$D$3:$D$103&amp;'CG - CF - DISP'!$E$3:$E$103,0)),IFERROR(INDEX(CF!$F$4:$F$103,MATCH($A15&amp;$C15&amp;$D15&amp;RIGHT($A$1,2),'CG - CF - DISP'!$B$3:$B$103&amp;CF!$C$4:$C$103&amp;CF!$D$4:$D$103&amp;CF!$E$4:$E$103,0)),0))))))</f>
        <v>0</v>
      </c>
      <c r="G15" s="61" t="e">
        <f>VLOOKUP($E15,Feuil2!$A$2:$B$83,2)</f>
        <v>#N/A</v>
      </c>
      <c r="H15" s="80"/>
      <c r="I15" s="79"/>
      <c r="J15" s="79"/>
      <c r="K15" s="79"/>
      <c r="L15" s="79"/>
      <c r="M15" s="79"/>
      <c r="N15" s="79"/>
      <c r="O15" s="79"/>
      <c r="P15" s="79"/>
    </row>
    <row r="16" spans="1:16">
      <c r="A16" s="62"/>
      <c r="B16" s="5" t="e">
        <f>VLOOKUP($A16,général!$A$2:$E$409,2)</f>
        <v>#N/A</v>
      </c>
      <c r="C16" s="5" t="e">
        <f>VLOOKUP($A16,général!$A$2:$E$409,4)</f>
        <v>#N/A</v>
      </c>
      <c r="D16" s="5" t="e">
        <f>VLOOKUP($A16,général!$A$2:$E$409,5)</f>
        <v>#N/A</v>
      </c>
      <c r="E16" s="5">
        <f t="array" ref="E16">IFERROR(INDEX(BF!$A$4:$A$103,MATCH($A16&amp;$C16&amp;$D16&amp;RIGHT($A$1,2),BF!$B$4:$B$103&amp;BF!$C$4:$C$103&amp;BF!$D$4:$D$103&amp;BF!$E$4:$E$103,0)),IFERROR(INDEX(BG!$A$4:$A$103,MATCH($A16&amp;$C16&amp;$D16&amp;RIGHT($A$1,2),BG!$B$4:$B$103&amp;BG!$C$4:$C$103&amp;BG!$D$4:$D$103&amp;BG!$E$4:$E$103,0)),IFERROR(INDEX(MF!$A$4:$A$103,MATCH($A16&amp;$C16&amp;$D16&amp;RIGHT($A$1,2),MF!$B$4:$B$103&amp;MF!$C$4:$C$103&amp;MF!$D$4:$D$103&amp;MF!$E$4:$E$103,0)),IFERROR(INDEX(MG!$A$4:$A$103,MATCH($A16&amp;$C16&amp;$D16&amp;RIGHT($A$1,2),MG!$B$4:$B$103&amp;MG!$C$4:$C$103&amp;MG!$D$4:$D$103&amp;MG!$E$4:$E$103,0)),IFERROR(INDEX('CG - CF - DISP'!$A$3:$A$103,MATCH($A16&amp;$C16&amp;$D16&amp;RIGHT($A$1,2),'CG - CF - DISP'!$B$3:$B$103&amp;'CG - CF - DISP'!$C$3:$C$103&amp;'CG - CF - DISP'!$D$3:$D$103&amp;'CG - CF - DISP'!$E$3:$E$103,0)),IFERROR(INDEX(CF!$A$4:$A$103,MATCH($A16&amp;$C16&amp;$D16&amp;RIGHT($A$1,2),'CG - CF - DISP'!$B$3:$B$103&amp;CF!$C$4:$C$103&amp;CF!$D$4:$D$103&amp;CF!$E$4:$E$103,0)),0))))))</f>
        <v>0</v>
      </c>
      <c r="F16" s="70">
        <f t="array" ref="F16">IFERROR(INDEX(BF!$F$4:$F$103,MATCH($A16&amp;$C16&amp;$D16&amp;RIGHT($A$1,2),BF!$B$4:$B$103&amp;BF!$C$4:$C$103&amp;BF!$D$4:$D$103&amp;BF!$E$4:$E$103,0)),IFERROR(INDEX(BG!$F$4:$F$103,MATCH($A16&amp;$C16&amp;$D16&amp;RIGHT($A$1,2),BG!$B$4:$B$103&amp;BG!$C$4:$C$103&amp;BG!$D$4:$D$103&amp;BG!$E$4:$E$103,0)),IFERROR(INDEX(MF!$F$4:$F$103,MATCH($A16&amp;$C16&amp;$D16&amp;RIGHT($A$1,2),MF!$B$4:$B$103&amp;MF!$C$4:$C$103&amp;MF!$D$4:$D$103&amp;MF!$E$4:$E$103,0)),IFERROR(INDEX(MG!$F$4:$F$103,MATCH($A16&amp;$C16&amp;$D16&amp;RIGHT($A$1,2),MG!$B$4:$B$103&amp;MG!$C$4:$C$103&amp;MG!$D$4:$D$103&amp;MG!$E$4:$E$103,0)),IFERROR(INDEX('CG - CF - DISP'!$F$3:$F$103,MATCH($A16&amp;$C16&amp;$D16&amp;RIGHT($A$1,2),'CG - CF - DISP'!$B$3:$B$103&amp;'CG - CF - DISP'!$C$3:$C$103&amp;'CG - CF - DISP'!$D$3:$D$103&amp;'CG - CF - DISP'!$E$3:$E$103,0)),IFERROR(INDEX(CF!$F$4:$F$103,MATCH($A16&amp;$C16&amp;$D16&amp;RIGHT($A$1,2),'CG - CF - DISP'!$B$3:$B$103&amp;CF!$C$4:$C$103&amp;CF!$D$4:$D$103&amp;CF!$E$4:$E$103,0)),0))))))</f>
        <v>0</v>
      </c>
      <c r="G16" s="61" t="e">
        <f>VLOOKUP($E16,Feuil2!$A$2:$B$83,2)</f>
        <v>#N/A</v>
      </c>
      <c r="H16" s="80"/>
      <c r="I16" s="79"/>
      <c r="J16" s="79"/>
      <c r="K16" s="79"/>
      <c r="L16" s="79"/>
      <c r="M16" s="79"/>
      <c r="N16" s="79"/>
      <c r="O16" s="79"/>
      <c r="P16" s="79"/>
    </row>
    <row r="17" spans="1:16">
      <c r="A17" s="62"/>
      <c r="B17" s="5" t="e">
        <f>VLOOKUP($A17,général!$A$2:$E$409,2)</f>
        <v>#N/A</v>
      </c>
      <c r="C17" s="5" t="e">
        <f>VLOOKUP($A17,général!$A$2:$E$409,4)</f>
        <v>#N/A</v>
      </c>
      <c r="D17" s="5" t="e">
        <f>VLOOKUP($A17,général!$A$2:$E$409,5)</f>
        <v>#N/A</v>
      </c>
      <c r="E17" s="5">
        <f t="array" ref="E17">IFERROR(INDEX(BF!$A$4:$A$103,MATCH($A17&amp;$C17&amp;$D17&amp;RIGHT($A$1,2),BF!$B$4:$B$103&amp;BF!$C$4:$C$103&amp;BF!$D$4:$D$103&amp;BF!$E$4:$E$103,0)),IFERROR(INDEX(BG!$A$4:$A$103,MATCH($A17&amp;$C17&amp;$D17&amp;RIGHT($A$1,2),BG!$B$4:$B$103&amp;BG!$C$4:$C$103&amp;BG!$D$4:$D$103&amp;BG!$E$4:$E$103,0)),IFERROR(INDEX(MF!$A$4:$A$103,MATCH($A17&amp;$C17&amp;$D17&amp;RIGHT($A$1,2),MF!$B$4:$B$103&amp;MF!$C$4:$C$103&amp;MF!$D$4:$D$103&amp;MF!$E$4:$E$103,0)),IFERROR(INDEX(MG!$A$4:$A$103,MATCH($A17&amp;$C17&amp;$D17&amp;RIGHT($A$1,2),MG!$B$4:$B$103&amp;MG!$C$4:$C$103&amp;MG!$D$4:$D$103&amp;MG!$E$4:$E$103,0)),IFERROR(INDEX('CG - CF - DISP'!$A$3:$A$103,MATCH($A17&amp;$C17&amp;$D17&amp;RIGHT($A$1,2),'CG - CF - DISP'!$B$3:$B$103&amp;'CG - CF - DISP'!$C$3:$C$103&amp;'CG - CF - DISP'!$D$3:$D$103&amp;'CG - CF - DISP'!$E$3:$E$103,0)),IFERROR(INDEX(CF!$A$4:$A$103,MATCH($A17&amp;$C17&amp;$D17&amp;RIGHT($A$1,2),'CG - CF - DISP'!$B$3:$B$103&amp;CF!$C$4:$C$103&amp;CF!$D$4:$D$103&amp;CF!$E$4:$E$103,0)),0))))))</f>
        <v>0</v>
      </c>
      <c r="F17" s="70">
        <f t="array" ref="F17">IFERROR(INDEX(BF!$F$4:$F$103,MATCH($A17&amp;$C17&amp;$D17&amp;RIGHT($A$1,2),BF!$B$4:$B$103&amp;BF!$C$4:$C$103&amp;BF!$D$4:$D$103&amp;BF!$E$4:$E$103,0)),IFERROR(INDEX(BG!$F$4:$F$103,MATCH($A17&amp;$C17&amp;$D17&amp;RIGHT($A$1,2),BG!$B$4:$B$103&amp;BG!$C$4:$C$103&amp;BG!$D$4:$D$103&amp;BG!$E$4:$E$103,0)),IFERROR(INDEX(MF!$F$4:$F$103,MATCH($A17&amp;$C17&amp;$D17&amp;RIGHT($A$1,2),MF!$B$4:$B$103&amp;MF!$C$4:$C$103&amp;MF!$D$4:$D$103&amp;MF!$E$4:$E$103,0)),IFERROR(INDEX(MG!$F$4:$F$103,MATCH($A17&amp;$C17&amp;$D17&amp;RIGHT($A$1,2),MG!$B$4:$B$103&amp;MG!$C$4:$C$103&amp;MG!$D$4:$D$103&amp;MG!$E$4:$E$103,0)),IFERROR(INDEX('CG - CF - DISP'!$F$3:$F$103,MATCH($A17&amp;$C17&amp;$D17&amp;RIGHT($A$1,2),'CG - CF - DISP'!$B$3:$B$103&amp;'CG - CF - DISP'!$C$3:$C$103&amp;'CG - CF - DISP'!$D$3:$D$103&amp;'CG - CF - DISP'!$E$3:$E$103,0)),IFERROR(INDEX(CF!$F$4:$F$103,MATCH($A17&amp;$C17&amp;$D17&amp;RIGHT($A$1,2),'CG - CF - DISP'!$B$3:$B$103&amp;CF!$C$4:$C$103&amp;CF!$D$4:$D$103&amp;CF!$E$4:$E$103,0)),0))))))</f>
        <v>0</v>
      </c>
      <c r="G17" s="61" t="e">
        <f>VLOOKUP($E17,Feuil2!$A$2:$B$83,2)</f>
        <v>#N/A</v>
      </c>
      <c r="H17" s="80"/>
      <c r="I17" s="79"/>
      <c r="J17" s="79"/>
      <c r="K17" s="79"/>
      <c r="L17" s="79"/>
      <c r="M17" s="79"/>
      <c r="N17" s="79"/>
      <c r="O17" s="79"/>
      <c r="P17" s="79"/>
    </row>
    <row r="18" spans="1:16">
      <c r="A18" s="62"/>
      <c r="B18" s="5" t="e">
        <f>VLOOKUP($A18,général!$A$2:$E$409,2)</f>
        <v>#N/A</v>
      </c>
      <c r="C18" s="5" t="e">
        <f>VLOOKUP($A18,général!$A$2:$E$409,4)</f>
        <v>#N/A</v>
      </c>
      <c r="D18" s="5" t="e">
        <f>VLOOKUP($A18,général!$A$2:$E$409,5)</f>
        <v>#N/A</v>
      </c>
      <c r="E18" s="5">
        <f t="array" ref="E18">IFERROR(INDEX(BF!$A$4:$A$103,MATCH($A18&amp;$C18&amp;$D18&amp;RIGHT($A$1,2),BF!$B$4:$B$103&amp;BF!$C$4:$C$103&amp;BF!$D$4:$D$103&amp;BF!$E$4:$E$103,0)),IFERROR(INDEX(BG!$A$4:$A$103,MATCH($A18&amp;$C18&amp;$D18&amp;RIGHT($A$1,2),BG!$B$4:$B$103&amp;BG!$C$4:$C$103&amp;BG!$D$4:$D$103&amp;BG!$E$4:$E$103,0)),IFERROR(INDEX(MF!$A$4:$A$103,MATCH($A18&amp;$C18&amp;$D18&amp;RIGHT($A$1,2),MF!$B$4:$B$103&amp;MF!$C$4:$C$103&amp;MF!$D$4:$D$103&amp;MF!$E$4:$E$103,0)),IFERROR(INDEX(MG!$A$4:$A$103,MATCH($A18&amp;$C18&amp;$D18&amp;RIGHT($A$1,2),MG!$B$4:$B$103&amp;MG!$C$4:$C$103&amp;MG!$D$4:$D$103&amp;MG!$E$4:$E$103,0)),IFERROR(INDEX('CG - CF - DISP'!$A$3:$A$103,MATCH($A18&amp;$C18&amp;$D18&amp;RIGHT($A$1,2),'CG - CF - DISP'!$B$3:$B$103&amp;'CG - CF - DISP'!$C$3:$C$103&amp;'CG - CF - DISP'!$D$3:$D$103&amp;'CG - CF - DISP'!$E$3:$E$103,0)),IFERROR(INDEX(CF!$A$4:$A$103,MATCH($A18&amp;$C18&amp;$D18&amp;RIGHT($A$1,2),'CG - CF - DISP'!$B$3:$B$103&amp;CF!$C$4:$C$103&amp;CF!$D$4:$D$103&amp;CF!$E$4:$E$103,0)),0))))))</f>
        <v>0</v>
      </c>
      <c r="F18" s="70">
        <f t="array" ref="F18">IFERROR(INDEX(BF!$F$4:$F$103,MATCH($A18&amp;$C18&amp;$D18&amp;RIGHT($A$1,2),BF!$B$4:$B$103&amp;BF!$C$4:$C$103&amp;BF!$D$4:$D$103&amp;BF!$E$4:$E$103,0)),IFERROR(INDEX(BG!$F$4:$F$103,MATCH($A18&amp;$C18&amp;$D18&amp;RIGHT($A$1,2),BG!$B$4:$B$103&amp;BG!$C$4:$C$103&amp;BG!$D$4:$D$103&amp;BG!$E$4:$E$103,0)),IFERROR(INDEX(MF!$F$4:$F$103,MATCH($A18&amp;$C18&amp;$D18&amp;RIGHT($A$1,2),MF!$B$4:$B$103&amp;MF!$C$4:$C$103&amp;MF!$D$4:$D$103&amp;MF!$E$4:$E$103,0)),IFERROR(INDEX(MG!$F$4:$F$103,MATCH($A18&amp;$C18&amp;$D18&amp;RIGHT($A$1,2),MG!$B$4:$B$103&amp;MG!$C$4:$C$103&amp;MG!$D$4:$D$103&amp;MG!$E$4:$E$103,0)),IFERROR(INDEX('CG - CF - DISP'!$F$3:$F$103,MATCH($A18&amp;$C18&amp;$D18&amp;RIGHT($A$1,2),'CG - CF - DISP'!$B$3:$B$103&amp;'CG - CF - DISP'!$C$3:$C$103&amp;'CG - CF - DISP'!$D$3:$D$103&amp;'CG - CF - DISP'!$E$3:$E$103,0)),IFERROR(INDEX(CF!$F$4:$F$103,MATCH($A18&amp;$C18&amp;$D18&amp;RIGHT($A$1,2),'CG - CF - DISP'!$B$3:$B$103&amp;CF!$C$4:$C$103&amp;CF!$D$4:$D$103&amp;CF!$E$4:$E$103,0)),0))))))</f>
        <v>0</v>
      </c>
      <c r="G18" s="61" t="e">
        <f>VLOOKUP($E18,Feuil2!$A$2:$B$83,2)</f>
        <v>#N/A</v>
      </c>
      <c r="H18" s="80"/>
      <c r="I18" s="79"/>
      <c r="J18" s="79"/>
      <c r="K18" s="79"/>
      <c r="L18" s="79"/>
      <c r="M18" s="79"/>
      <c r="N18" s="79"/>
      <c r="O18" s="79"/>
      <c r="P18" s="79"/>
    </row>
    <row r="19" spans="1:16">
      <c r="A19" s="62"/>
      <c r="B19" s="5" t="e">
        <f>VLOOKUP($A19,général!$A$2:$E$409,2)</f>
        <v>#N/A</v>
      </c>
      <c r="C19" s="5" t="e">
        <f>VLOOKUP($A19,général!$A$2:$E$409,4)</f>
        <v>#N/A</v>
      </c>
      <c r="D19" s="5" t="e">
        <f>VLOOKUP($A19,général!$A$2:$E$409,5)</f>
        <v>#N/A</v>
      </c>
      <c r="E19" s="5">
        <f t="array" ref="E19">IFERROR(INDEX(BF!$A$4:$A$103,MATCH($A19&amp;$C19&amp;$D19&amp;RIGHT($A$1,2),BF!$B$4:$B$103&amp;BF!$C$4:$C$103&amp;BF!$D$4:$D$103&amp;BF!$E$4:$E$103,0)),IFERROR(INDEX(BG!$A$4:$A$103,MATCH($A19&amp;$C19&amp;$D19&amp;RIGHT($A$1,2),BG!$B$4:$B$103&amp;BG!$C$4:$C$103&amp;BG!$D$4:$D$103&amp;BG!$E$4:$E$103,0)),IFERROR(INDEX(MF!$A$4:$A$103,MATCH($A19&amp;$C19&amp;$D19&amp;RIGHT($A$1,2),MF!$B$4:$B$103&amp;MF!$C$4:$C$103&amp;MF!$D$4:$D$103&amp;MF!$E$4:$E$103,0)),IFERROR(INDEX(MG!$A$4:$A$103,MATCH($A19&amp;$C19&amp;$D19&amp;RIGHT($A$1,2),MG!$B$4:$B$103&amp;MG!$C$4:$C$103&amp;MG!$D$4:$D$103&amp;MG!$E$4:$E$103,0)),IFERROR(INDEX('CG - CF - DISP'!$A$3:$A$103,MATCH($A19&amp;$C19&amp;$D19&amp;RIGHT($A$1,2),'CG - CF - DISP'!$B$3:$B$103&amp;'CG - CF - DISP'!$C$3:$C$103&amp;'CG - CF - DISP'!$D$3:$D$103&amp;'CG - CF - DISP'!$E$3:$E$103,0)),IFERROR(INDEX(CF!$A$4:$A$103,MATCH($A19&amp;$C19&amp;$D19&amp;RIGHT($A$1,2),'CG - CF - DISP'!$B$3:$B$103&amp;CF!$C$4:$C$103&amp;CF!$D$4:$D$103&amp;CF!$E$4:$E$103,0)),0))))))</f>
        <v>0</v>
      </c>
      <c r="F19" s="70">
        <f t="array" ref="F19">IFERROR(INDEX(BF!$F$4:$F$103,MATCH($A19&amp;$C19&amp;$D19&amp;RIGHT($A$1,2),BF!$B$4:$B$103&amp;BF!$C$4:$C$103&amp;BF!$D$4:$D$103&amp;BF!$E$4:$E$103,0)),IFERROR(INDEX(BG!$F$4:$F$103,MATCH($A19&amp;$C19&amp;$D19&amp;RIGHT($A$1,2),BG!$B$4:$B$103&amp;BG!$C$4:$C$103&amp;BG!$D$4:$D$103&amp;BG!$E$4:$E$103,0)),IFERROR(INDEX(MF!$F$4:$F$103,MATCH($A19&amp;$C19&amp;$D19&amp;RIGHT($A$1,2),MF!$B$4:$B$103&amp;MF!$C$4:$C$103&amp;MF!$D$4:$D$103&amp;MF!$E$4:$E$103,0)),IFERROR(INDEX(MG!$F$4:$F$103,MATCH($A19&amp;$C19&amp;$D19&amp;RIGHT($A$1,2),MG!$B$4:$B$103&amp;MG!$C$4:$C$103&amp;MG!$D$4:$D$103&amp;MG!$E$4:$E$103,0)),IFERROR(INDEX('CG - CF - DISP'!$F$3:$F$103,MATCH($A19&amp;$C19&amp;$D19&amp;RIGHT($A$1,2),'CG - CF - DISP'!$B$3:$B$103&amp;'CG - CF - DISP'!$C$3:$C$103&amp;'CG - CF - DISP'!$D$3:$D$103&amp;'CG - CF - DISP'!$E$3:$E$103,0)),IFERROR(INDEX(CF!$F$4:$F$103,MATCH($A19&amp;$C19&amp;$D19&amp;RIGHT($A$1,2),'CG - CF - DISP'!$B$3:$B$103&amp;CF!$C$4:$C$103&amp;CF!$D$4:$D$103&amp;CF!$E$4:$E$103,0)),0))))))</f>
        <v>0</v>
      </c>
      <c r="G19" s="61" t="e">
        <f>VLOOKUP($E19,Feuil2!$A$2:$B$83,2)</f>
        <v>#N/A</v>
      </c>
      <c r="H19" s="80"/>
      <c r="I19" s="79"/>
      <c r="J19" s="79"/>
      <c r="K19" s="79"/>
      <c r="L19" s="79"/>
      <c r="M19" s="79"/>
      <c r="N19" s="79"/>
      <c r="O19" s="79"/>
      <c r="P19" s="79"/>
    </row>
    <row r="20" spans="1:16">
      <c r="A20" s="62"/>
      <c r="B20" s="5" t="e">
        <f>VLOOKUP($A20,général!$A$2:$E$409,2)</f>
        <v>#N/A</v>
      </c>
      <c r="C20" s="5" t="e">
        <f>VLOOKUP($A20,général!$A$2:$E$409,4)</f>
        <v>#N/A</v>
      </c>
      <c r="D20" s="5" t="e">
        <f>VLOOKUP($A20,général!$A$2:$E$409,5)</f>
        <v>#N/A</v>
      </c>
      <c r="E20" s="5">
        <f t="array" ref="E20">IFERROR(INDEX(BF!$A$4:$A$103,MATCH($A20&amp;$C20&amp;$D20&amp;RIGHT($A$1,2),BF!$B$4:$B$103&amp;BF!$C$4:$C$103&amp;BF!$D$4:$D$103&amp;BF!$E$4:$E$103,0)),IFERROR(INDEX(BG!$A$4:$A$103,MATCH($A20&amp;$C20&amp;$D20&amp;RIGHT($A$1,2),BG!$B$4:$B$103&amp;BG!$C$4:$C$103&amp;BG!$D$4:$D$103&amp;BG!$E$4:$E$103,0)),IFERROR(INDEX(MF!$A$4:$A$103,MATCH($A20&amp;$C20&amp;$D20&amp;RIGHT($A$1,2),MF!$B$4:$B$103&amp;MF!$C$4:$C$103&amp;MF!$D$4:$D$103&amp;MF!$E$4:$E$103,0)),IFERROR(INDEX(MG!$A$4:$A$103,MATCH($A20&amp;$C20&amp;$D20&amp;RIGHT($A$1,2),MG!$B$4:$B$103&amp;MG!$C$4:$C$103&amp;MG!$D$4:$D$103&amp;MG!$E$4:$E$103,0)),IFERROR(INDEX('CG - CF - DISP'!$A$3:$A$103,MATCH($A20&amp;$C20&amp;$D20&amp;RIGHT($A$1,2),'CG - CF - DISP'!$B$3:$B$103&amp;'CG - CF - DISP'!$C$3:$C$103&amp;'CG - CF - DISP'!$D$3:$D$103&amp;'CG - CF - DISP'!$E$3:$E$103,0)),IFERROR(INDEX(CF!$A$4:$A$103,MATCH($A20&amp;$C20&amp;$D20&amp;RIGHT($A$1,2),'CG - CF - DISP'!$B$3:$B$103&amp;CF!$C$4:$C$103&amp;CF!$D$4:$D$103&amp;CF!$E$4:$E$103,0)),0))))))</f>
        <v>0</v>
      </c>
      <c r="F20" s="70">
        <f t="array" ref="F20">IFERROR(INDEX(BF!$F$4:$F$103,MATCH($A20&amp;$C20&amp;$D20&amp;RIGHT($A$1,2),BF!$B$4:$B$103&amp;BF!$C$4:$C$103&amp;BF!$D$4:$D$103&amp;BF!$E$4:$E$103,0)),IFERROR(INDEX(BG!$F$4:$F$103,MATCH($A20&amp;$C20&amp;$D20&amp;RIGHT($A$1,2),BG!$B$4:$B$103&amp;BG!$C$4:$C$103&amp;BG!$D$4:$D$103&amp;BG!$E$4:$E$103,0)),IFERROR(INDEX(MF!$F$4:$F$103,MATCH($A20&amp;$C20&amp;$D20&amp;RIGHT($A$1,2),MF!$B$4:$B$103&amp;MF!$C$4:$C$103&amp;MF!$D$4:$D$103&amp;MF!$E$4:$E$103,0)),IFERROR(INDEX(MG!$F$4:$F$103,MATCH($A20&amp;$C20&amp;$D20&amp;RIGHT($A$1,2),MG!$B$4:$B$103&amp;MG!$C$4:$C$103&amp;MG!$D$4:$D$103&amp;MG!$E$4:$E$103,0)),IFERROR(INDEX('CG - CF - DISP'!$F$3:$F$103,MATCH($A20&amp;$C20&amp;$D20&amp;RIGHT($A$1,2),'CG - CF - DISP'!$B$3:$B$103&amp;'CG - CF - DISP'!$C$3:$C$103&amp;'CG - CF - DISP'!$D$3:$D$103&amp;'CG - CF - DISP'!$E$3:$E$103,0)),IFERROR(INDEX(CF!$F$4:$F$103,MATCH($A20&amp;$C20&amp;$D20&amp;RIGHT($A$1,2),'CG - CF - DISP'!$B$3:$B$103&amp;CF!$C$4:$C$103&amp;CF!$D$4:$D$103&amp;CF!$E$4:$E$103,0)),0))))))</f>
        <v>0</v>
      </c>
      <c r="G20" s="61" t="e">
        <f>VLOOKUP($E20,Feuil2!$A$2:$B$83,2)</f>
        <v>#N/A</v>
      </c>
      <c r="H20" s="80"/>
      <c r="I20" s="79"/>
      <c r="J20" s="79"/>
      <c r="K20" s="79"/>
      <c r="L20" s="79"/>
      <c r="M20" s="79"/>
      <c r="N20" s="79"/>
      <c r="O20" s="79"/>
      <c r="P20" s="79"/>
    </row>
    <row r="21" spans="1:16">
      <c r="A21" s="62"/>
      <c r="B21" s="5" t="e">
        <f>VLOOKUP($A21,général!$A$2:$E$409,2)</f>
        <v>#N/A</v>
      </c>
      <c r="C21" s="5" t="e">
        <f>VLOOKUP($A21,général!$A$2:$E$409,4)</f>
        <v>#N/A</v>
      </c>
      <c r="D21" s="5" t="e">
        <f>VLOOKUP($A21,général!$A$2:$E$409,5)</f>
        <v>#N/A</v>
      </c>
      <c r="E21" s="5">
        <f t="array" ref="E21">IFERROR(INDEX(BF!$A$4:$A$103,MATCH($A21&amp;$C21&amp;$D21&amp;RIGHT($A$1,2),BF!$B$4:$B$103&amp;BF!$C$4:$C$103&amp;BF!$D$4:$D$103&amp;BF!$E$4:$E$103,0)),IFERROR(INDEX(BG!$A$4:$A$103,MATCH($A21&amp;$C21&amp;$D21&amp;RIGHT($A$1,2),BG!$B$4:$B$103&amp;BG!$C$4:$C$103&amp;BG!$D$4:$D$103&amp;BG!$E$4:$E$103,0)),IFERROR(INDEX(MF!$A$4:$A$103,MATCH($A21&amp;$C21&amp;$D21&amp;RIGHT($A$1,2),MF!$B$4:$B$103&amp;MF!$C$4:$C$103&amp;MF!$D$4:$D$103&amp;MF!$E$4:$E$103,0)),IFERROR(INDEX(MG!$A$4:$A$103,MATCH($A21&amp;$C21&amp;$D21&amp;RIGHT($A$1,2),MG!$B$4:$B$103&amp;MG!$C$4:$C$103&amp;MG!$D$4:$D$103&amp;MG!$E$4:$E$103,0)),IFERROR(INDEX('CG - CF - DISP'!$A$3:$A$103,MATCH($A21&amp;$C21&amp;$D21&amp;RIGHT($A$1,2),'CG - CF - DISP'!$B$3:$B$103&amp;'CG - CF - DISP'!$C$3:$C$103&amp;'CG - CF - DISP'!$D$3:$D$103&amp;'CG - CF - DISP'!$E$3:$E$103,0)),IFERROR(INDEX(CF!$A$4:$A$103,MATCH($A21&amp;$C21&amp;$D21&amp;RIGHT($A$1,2),'CG - CF - DISP'!$B$3:$B$103&amp;CF!$C$4:$C$103&amp;CF!$D$4:$D$103&amp;CF!$E$4:$E$103,0)),0))))))</f>
        <v>0</v>
      </c>
      <c r="F21" s="70">
        <f t="array" ref="F21">IFERROR(INDEX(BF!$F$4:$F$103,MATCH($A21&amp;$C21&amp;$D21&amp;RIGHT($A$1,2),BF!$B$4:$B$103&amp;BF!$C$4:$C$103&amp;BF!$D$4:$D$103&amp;BF!$E$4:$E$103,0)),IFERROR(INDEX(BG!$F$4:$F$103,MATCH($A21&amp;$C21&amp;$D21&amp;RIGHT($A$1,2),BG!$B$4:$B$103&amp;BG!$C$4:$C$103&amp;BG!$D$4:$D$103&amp;BG!$E$4:$E$103,0)),IFERROR(INDEX(MF!$F$4:$F$103,MATCH($A21&amp;$C21&amp;$D21&amp;RIGHT($A$1,2),MF!$B$4:$B$103&amp;MF!$C$4:$C$103&amp;MF!$D$4:$D$103&amp;MF!$E$4:$E$103,0)),IFERROR(INDEX(MG!$F$4:$F$103,MATCH($A21&amp;$C21&amp;$D21&amp;RIGHT($A$1,2),MG!$B$4:$B$103&amp;MG!$C$4:$C$103&amp;MG!$D$4:$D$103&amp;MG!$E$4:$E$103,0)),IFERROR(INDEX('CG - CF - DISP'!$F$3:$F$103,MATCH($A21&amp;$C21&amp;$D21&amp;RIGHT($A$1,2),'CG - CF - DISP'!$B$3:$B$103&amp;'CG - CF - DISP'!$C$3:$C$103&amp;'CG - CF - DISP'!$D$3:$D$103&amp;'CG - CF - DISP'!$E$3:$E$103,0)),IFERROR(INDEX(CF!$F$4:$F$103,MATCH($A21&amp;$C21&amp;$D21&amp;RIGHT($A$1,2),'CG - CF - DISP'!$B$3:$B$103&amp;CF!$C$4:$C$103&amp;CF!$D$4:$D$103&amp;CF!$E$4:$E$103,0)),0))))))</f>
        <v>0</v>
      </c>
      <c r="G21" s="61" t="e">
        <f>VLOOKUP($E21,Feuil2!$A$2:$B$83,2)</f>
        <v>#N/A</v>
      </c>
      <c r="H21" s="80"/>
      <c r="I21" s="79"/>
      <c r="J21" s="79"/>
      <c r="K21" s="79"/>
      <c r="L21" s="79"/>
      <c r="M21" s="79"/>
      <c r="N21" s="79"/>
      <c r="O21" s="79"/>
      <c r="P21" s="79"/>
    </row>
    <row r="22" spans="1:16">
      <c r="A22" s="62"/>
      <c r="B22" s="5" t="e">
        <f>VLOOKUP($A22,général!$A$2:$E$409,2)</f>
        <v>#N/A</v>
      </c>
      <c r="C22" s="5" t="e">
        <f>VLOOKUP($A22,général!$A$2:$E$409,4)</f>
        <v>#N/A</v>
      </c>
      <c r="D22" s="5" t="e">
        <f>VLOOKUP($A22,général!$A$2:$E$409,5)</f>
        <v>#N/A</v>
      </c>
      <c r="E22" s="5">
        <f t="array" ref="E22">IFERROR(INDEX(BF!$A$4:$A$103,MATCH($A22&amp;$C22&amp;$D22&amp;RIGHT($A$1,2),BF!$B$4:$B$103&amp;BF!$C$4:$C$103&amp;BF!$D$4:$D$103&amp;BF!$E$4:$E$103,0)),IFERROR(INDEX(BG!$A$4:$A$103,MATCH($A22&amp;$C22&amp;$D22&amp;RIGHT($A$1,2),BG!$B$4:$B$103&amp;BG!$C$4:$C$103&amp;BG!$D$4:$D$103&amp;BG!$E$4:$E$103,0)),IFERROR(INDEX(MF!$A$4:$A$103,MATCH($A22&amp;$C22&amp;$D22&amp;RIGHT($A$1,2),MF!$B$4:$B$103&amp;MF!$C$4:$C$103&amp;MF!$D$4:$D$103&amp;MF!$E$4:$E$103,0)),IFERROR(INDEX(MG!$A$4:$A$103,MATCH($A22&amp;$C22&amp;$D22&amp;RIGHT($A$1,2),MG!$B$4:$B$103&amp;MG!$C$4:$C$103&amp;MG!$D$4:$D$103&amp;MG!$E$4:$E$103,0)),IFERROR(INDEX('CG - CF - DISP'!$A$3:$A$103,MATCH($A22&amp;$C22&amp;$D22&amp;RIGHT($A$1,2),'CG - CF - DISP'!$B$3:$B$103&amp;'CG - CF - DISP'!$C$3:$C$103&amp;'CG - CF - DISP'!$D$3:$D$103&amp;'CG - CF - DISP'!$E$3:$E$103,0)),IFERROR(INDEX(CF!$A$4:$A$103,MATCH($A22&amp;$C22&amp;$D22&amp;RIGHT($A$1,2),'CG - CF - DISP'!$B$3:$B$103&amp;CF!$C$4:$C$103&amp;CF!$D$4:$D$103&amp;CF!$E$4:$E$103,0)),0))))))</f>
        <v>0</v>
      </c>
      <c r="F22" s="70">
        <f t="array" ref="F22">IFERROR(INDEX(BF!$F$4:$F$103,MATCH($A22&amp;$C22&amp;$D22&amp;RIGHT($A$1,2),BF!$B$4:$B$103&amp;BF!$C$4:$C$103&amp;BF!$D$4:$D$103&amp;BF!$E$4:$E$103,0)),IFERROR(INDEX(BG!$F$4:$F$103,MATCH($A22&amp;$C22&amp;$D22&amp;RIGHT($A$1,2),BG!$B$4:$B$103&amp;BG!$C$4:$C$103&amp;BG!$D$4:$D$103&amp;BG!$E$4:$E$103,0)),IFERROR(INDEX(MF!$F$4:$F$103,MATCH($A22&amp;$C22&amp;$D22&amp;RIGHT($A$1,2),MF!$B$4:$B$103&amp;MF!$C$4:$C$103&amp;MF!$D$4:$D$103&amp;MF!$E$4:$E$103,0)),IFERROR(INDEX(MG!$F$4:$F$103,MATCH($A22&amp;$C22&amp;$D22&amp;RIGHT($A$1,2),MG!$B$4:$B$103&amp;MG!$C$4:$C$103&amp;MG!$D$4:$D$103&amp;MG!$E$4:$E$103,0)),IFERROR(INDEX('CG - CF - DISP'!$F$3:$F$103,MATCH($A22&amp;$C22&amp;$D22&amp;RIGHT($A$1,2),'CG - CF - DISP'!$B$3:$B$103&amp;'CG - CF - DISP'!$C$3:$C$103&amp;'CG - CF - DISP'!$D$3:$D$103&amp;'CG - CF - DISP'!$E$3:$E$103,0)),IFERROR(INDEX(CF!$F$4:$F$103,MATCH($A22&amp;$C22&amp;$D22&amp;RIGHT($A$1,2),'CG - CF - DISP'!$B$3:$B$103&amp;CF!$C$4:$C$103&amp;CF!$D$4:$D$103&amp;CF!$E$4:$E$103,0)),0))))))</f>
        <v>0</v>
      </c>
      <c r="G22" s="61" t="e">
        <f>VLOOKUP($E22,Feuil2!$A$2:$B$83,2)</f>
        <v>#N/A</v>
      </c>
      <c r="H22" s="80"/>
      <c r="I22" s="79"/>
      <c r="J22" s="79"/>
      <c r="K22" s="79"/>
      <c r="L22" s="79"/>
      <c r="M22" s="79"/>
      <c r="N22" s="79"/>
      <c r="O22" s="79"/>
      <c r="P22" s="79"/>
    </row>
    <row r="23" spans="1:16">
      <c r="A23" s="62"/>
      <c r="B23" s="5" t="e">
        <f>VLOOKUP($A23,général!$A$2:$E$409,2)</f>
        <v>#N/A</v>
      </c>
      <c r="C23" s="5" t="e">
        <f>VLOOKUP($A23,général!$A$2:$E$409,4)</f>
        <v>#N/A</v>
      </c>
      <c r="D23" s="5" t="e">
        <f>VLOOKUP($A23,général!$A$2:$E$409,5)</f>
        <v>#N/A</v>
      </c>
      <c r="E23" s="5">
        <f t="array" ref="E23">IFERROR(INDEX(BF!$A$4:$A$103,MATCH($A23&amp;$C23&amp;$D23&amp;RIGHT($A$1,2),BF!$B$4:$B$103&amp;BF!$C$4:$C$103&amp;BF!$D$4:$D$103&amp;BF!$E$4:$E$103,0)),IFERROR(INDEX(BG!$A$4:$A$103,MATCH($A23&amp;$C23&amp;$D23&amp;RIGHT($A$1,2),BG!$B$4:$B$103&amp;BG!$C$4:$C$103&amp;BG!$D$4:$D$103&amp;BG!$E$4:$E$103,0)),IFERROR(INDEX(MF!$A$4:$A$103,MATCH($A23&amp;$C23&amp;$D23&amp;RIGHT($A$1,2),MF!$B$4:$B$103&amp;MF!$C$4:$C$103&amp;MF!$D$4:$D$103&amp;MF!$E$4:$E$103,0)),IFERROR(INDEX(MG!$A$4:$A$103,MATCH($A23&amp;$C23&amp;$D23&amp;RIGHT($A$1,2),MG!$B$4:$B$103&amp;MG!$C$4:$C$103&amp;MG!$D$4:$D$103&amp;MG!$E$4:$E$103,0)),IFERROR(INDEX('CG - CF - DISP'!$A$3:$A$103,MATCH($A23&amp;$C23&amp;$D23&amp;RIGHT($A$1,2),'CG - CF - DISP'!$B$3:$B$103&amp;'CG - CF - DISP'!$C$3:$C$103&amp;'CG - CF - DISP'!$D$3:$D$103&amp;'CG - CF - DISP'!$E$3:$E$103,0)),IFERROR(INDEX(CF!$A$4:$A$103,MATCH($A23&amp;$C23&amp;$D23&amp;RIGHT($A$1,2),'CG - CF - DISP'!$B$3:$B$103&amp;CF!$C$4:$C$103&amp;CF!$D$4:$D$103&amp;CF!$E$4:$E$103,0)),0))))))</f>
        <v>0</v>
      </c>
      <c r="F23" s="70">
        <f t="array" ref="F23">IFERROR(INDEX(BF!$F$4:$F$103,MATCH($A23&amp;$C23&amp;$D23&amp;RIGHT($A$1,2),BF!$B$4:$B$103&amp;BF!$C$4:$C$103&amp;BF!$D$4:$D$103&amp;BF!$E$4:$E$103,0)),IFERROR(INDEX(BG!$F$4:$F$103,MATCH($A23&amp;$C23&amp;$D23&amp;RIGHT($A$1,2),BG!$B$4:$B$103&amp;BG!$C$4:$C$103&amp;BG!$D$4:$D$103&amp;BG!$E$4:$E$103,0)),IFERROR(INDEX(MF!$F$4:$F$103,MATCH($A23&amp;$C23&amp;$D23&amp;RIGHT($A$1,2),MF!$B$4:$B$103&amp;MF!$C$4:$C$103&amp;MF!$D$4:$D$103&amp;MF!$E$4:$E$103,0)),IFERROR(INDEX(MG!$F$4:$F$103,MATCH($A23&amp;$C23&amp;$D23&amp;RIGHT($A$1,2),MG!$B$4:$B$103&amp;MG!$C$4:$C$103&amp;MG!$D$4:$D$103&amp;MG!$E$4:$E$103,0)),IFERROR(INDEX('CG - CF - DISP'!$F$3:$F$103,MATCH($A23&amp;$C23&amp;$D23&amp;RIGHT($A$1,2),'CG - CF - DISP'!$B$3:$B$103&amp;'CG - CF - DISP'!$C$3:$C$103&amp;'CG - CF - DISP'!$D$3:$D$103&amp;'CG - CF - DISP'!$E$3:$E$103,0)),IFERROR(INDEX(CF!$F$4:$F$103,MATCH($A23&amp;$C23&amp;$D23&amp;RIGHT($A$1,2),'CG - CF - DISP'!$B$3:$B$103&amp;CF!$C$4:$C$103&amp;CF!$D$4:$D$103&amp;CF!$E$4:$E$103,0)),0))))))</f>
        <v>0</v>
      </c>
      <c r="G23" s="61" t="e">
        <f>VLOOKUP($E23,Feuil2!$A$2:$B$83,2)</f>
        <v>#N/A</v>
      </c>
      <c r="H23" s="80"/>
      <c r="I23" s="79"/>
      <c r="J23" s="79"/>
      <c r="K23" s="79"/>
      <c r="L23" s="79"/>
      <c r="M23" s="79"/>
      <c r="N23" s="79"/>
      <c r="O23" s="79"/>
      <c r="P23" s="79"/>
    </row>
    <row r="24" spans="1:16">
      <c r="A24" s="62"/>
      <c r="B24" s="5" t="e">
        <f>VLOOKUP($A24,général!$A$2:$E$409,2)</f>
        <v>#N/A</v>
      </c>
      <c r="C24" s="5" t="e">
        <f>VLOOKUP($A24,général!$A$2:$E$409,4)</f>
        <v>#N/A</v>
      </c>
      <c r="D24" s="5" t="e">
        <f>VLOOKUP($A24,général!$A$2:$E$409,5)</f>
        <v>#N/A</v>
      </c>
      <c r="E24" s="5">
        <f t="array" ref="E24">IFERROR(INDEX(BF!$A$4:$A$103,MATCH($A24&amp;$C24&amp;$D24&amp;RIGHT($A$1,2),BF!$B$4:$B$103&amp;BF!$C$4:$C$103&amp;BF!$D$4:$D$103&amp;BF!$E$4:$E$103,0)),IFERROR(INDEX(BG!$A$4:$A$103,MATCH($A24&amp;$C24&amp;$D24&amp;RIGHT($A$1,2),BG!$B$4:$B$103&amp;BG!$C$4:$C$103&amp;BG!$D$4:$D$103&amp;BG!$E$4:$E$103,0)),IFERROR(INDEX(MF!$A$4:$A$103,MATCH($A24&amp;$C24&amp;$D24&amp;RIGHT($A$1,2),MF!$B$4:$B$103&amp;MF!$C$4:$C$103&amp;MF!$D$4:$D$103&amp;MF!$E$4:$E$103,0)),IFERROR(INDEX(MG!$A$4:$A$103,MATCH($A24&amp;$C24&amp;$D24&amp;RIGHT($A$1,2),MG!$B$4:$B$103&amp;MG!$C$4:$C$103&amp;MG!$D$4:$D$103&amp;MG!$E$4:$E$103,0)),IFERROR(INDEX('CG - CF - DISP'!$A$3:$A$103,MATCH($A24&amp;$C24&amp;$D24&amp;RIGHT($A$1,2),'CG - CF - DISP'!$B$3:$B$103&amp;'CG - CF - DISP'!$C$3:$C$103&amp;'CG - CF - DISP'!$D$3:$D$103&amp;'CG - CF - DISP'!$E$3:$E$103,0)),IFERROR(INDEX(CF!$A$4:$A$103,MATCH($A24&amp;$C24&amp;$D24&amp;RIGHT($A$1,2),'CG - CF - DISP'!$B$3:$B$103&amp;CF!$C$4:$C$103&amp;CF!$D$4:$D$103&amp;CF!$E$4:$E$103,0)),0))))))</f>
        <v>0</v>
      </c>
      <c r="F24" s="70">
        <f t="array" ref="F24">IFERROR(INDEX(BF!$F$4:$F$103,MATCH($A24&amp;$C24&amp;$D24&amp;RIGHT($A$1,2),BF!$B$4:$B$103&amp;BF!$C$4:$C$103&amp;BF!$D$4:$D$103&amp;BF!$E$4:$E$103,0)),IFERROR(INDEX(BG!$F$4:$F$103,MATCH($A24&amp;$C24&amp;$D24&amp;RIGHT($A$1,2),BG!$B$4:$B$103&amp;BG!$C$4:$C$103&amp;BG!$D$4:$D$103&amp;BG!$E$4:$E$103,0)),IFERROR(INDEX(MF!$F$4:$F$103,MATCH($A24&amp;$C24&amp;$D24&amp;RIGHT($A$1,2),MF!$B$4:$B$103&amp;MF!$C$4:$C$103&amp;MF!$D$4:$D$103&amp;MF!$E$4:$E$103,0)),IFERROR(INDEX(MG!$F$4:$F$103,MATCH($A24&amp;$C24&amp;$D24&amp;RIGHT($A$1,2),MG!$B$4:$B$103&amp;MG!$C$4:$C$103&amp;MG!$D$4:$D$103&amp;MG!$E$4:$E$103,0)),IFERROR(INDEX('CG - CF - DISP'!$F$3:$F$103,MATCH($A24&amp;$C24&amp;$D24&amp;RIGHT($A$1,2),'CG - CF - DISP'!$B$3:$B$103&amp;'CG - CF - DISP'!$C$3:$C$103&amp;'CG - CF - DISP'!$D$3:$D$103&amp;'CG - CF - DISP'!$E$3:$E$103,0)),IFERROR(INDEX(CF!$F$4:$F$103,MATCH($A24&amp;$C24&amp;$D24&amp;RIGHT($A$1,2),'CG - CF - DISP'!$B$3:$B$103&amp;CF!$C$4:$C$103&amp;CF!$D$4:$D$103&amp;CF!$E$4:$E$103,0)),0))))))</f>
        <v>0</v>
      </c>
      <c r="G24" s="61" t="e">
        <f>VLOOKUP($E24,Feuil2!$A$2:$B$83,2)</f>
        <v>#N/A</v>
      </c>
      <c r="H24" s="80"/>
      <c r="I24" s="79"/>
      <c r="J24" s="79"/>
      <c r="K24" s="79"/>
      <c r="L24" s="79"/>
      <c r="M24" s="79"/>
      <c r="N24" s="79"/>
      <c r="O24" s="79"/>
      <c r="P24" s="79"/>
    </row>
    <row r="25" spans="1:16">
      <c r="A25" s="62"/>
      <c r="B25" s="5" t="e">
        <f>VLOOKUP($A25,général!$A$2:$E$409,2)</f>
        <v>#N/A</v>
      </c>
      <c r="C25" s="5" t="e">
        <f>VLOOKUP($A25,général!$A$2:$E$409,4)</f>
        <v>#N/A</v>
      </c>
      <c r="D25" s="5" t="e">
        <f>VLOOKUP($A25,général!$A$2:$E$409,5)</f>
        <v>#N/A</v>
      </c>
      <c r="E25" s="5">
        <f t="array" ref="E25">IFERROR(INDEX(BF!$A$4:$A$103,MATCH($A25&amp;$C25&amp;$D25&amp;RIGHT($A$1,2),BF!$B$4:$B$103&amp;BF!$C$4:$C$103&amp;BF!$D$4:$D$103&amp;BF!$E$4:$E$103,0)),IFERROR(INDEX(BG!$A$4:$A$103,MATCH($A25&amp;$C25&amp;$D25&amp;RIGHT($A$1,2),BG!$B$4:$B$103&amp;BG!$C$4:$C$103&amp;BG!$D$4:$D$103&amp;BG!$E$4:$E$103,0)),IFERROR(INDEX(MF!$A$4:$A$103,MATCH($A25&amp;$C25&amp;$D25&amp;RIGHT($A$1,2),MF!$B$4:$B$103&amp;MF!$C$4:$C$103&amp;MF!$D$4:$D$103&amp;MF!$E$4:$E$103,0)),IFERROR(INDEX(MG!$A$4:$A$103,MATCH($A25&amp;$C25&amp;$D25&amp;RIGHT($A$1,2),MG!$B$4:$B$103&amp;MG!$C$4:$C$103&amp;MG!$D$4:$D$103&amp;MG!$E$4:$E$103,0)),IFERROR(INDEX('CG - CF - DISP'!$A$3:$A$103,MATCH($A25&amp;$C25&amp;$D25&amp;RIGHT($A$1,2),'CG - CF - DISP'!$B$3:$B$103&amp;'CG - CF - DISP'!$C$3:$C$103&amp;'CG - CF - DISP'!$D$3:$D$103&amp;'CG - CF - DISP'!$E$3:$E$103,0)),IFERROR(INDEX(CF!$A$4:$A$103,MATCH($A25&amp;$C25&amp;$D25&amp;RIGHT($A$1,2),'CG - CF - DISP'!$B$3:$B$103&amp;CF!$C$4:$C$103&amp;CF!$D$4:$D$103&amp;CF!$E$4:$E$103,0)),0))))))</f>
        <v>0</v>
      </c>
      <c r="F25" s="70">
        <f t="array" ref="F25">IFERROR(INDEX(BF!$F$4:$F$103,MATCH($A25&amp;$C25&amp;$D25&amp;RIGHT($A$1,2),BF!$B$4:$B$103&amp;BF!$C$4:$C$103&amp;BF!$D$4:$D$103&amp;BF!$E$4:$E$103,0)),IFERROR(INDEX(BG!$F$4:$F$103,MATCH($A25&amp;$C25&amp;$D25&amp;RIGHT($A$1,2),BG!$B$4:$B$103&amp;BG!$C$4:$C$103&amp;BG!$D$4:$D$103&amp;BG!$E$4:$E$103,0)),IFERROR(INDEX(MF!$F$4:$F$103,MATCH($A25&amp;$C25&amp;$D25&amp;RIGHT($A$1,2),MF!$B$4:$B$103&amp;MF!$C$4:$C$103&amp;MF!$D$4:$D$103&amp;MF!$E$4:$E$103,0)),IFERROR(INDEX(MG!$F$4:$F$103,MATCH($A25&amp;$C25&amp;$D25&amp;RIGHT($A$1,2),MG!$B$4:$B$103&amp;MG!$C$4:$C$103&amp;MG!$D$4:$D$103&amp;MG!$E$4:$E$103,0)),IFERROR(INDEX('CG - CF - DISP'!$F$3:$F$103,MATCH($A25&amp;$C25&amp;$D25&amp;RIGHT($A$1,2),'CG - CF - DISP'!$B$3:$B$103&amp;'CG - CF - DISP'!$C$3:$C$103&amp;'CG - CF - DISP'!$D$3:$D$103&amp;'CG - CF - DISP'!$E$3:$E$103,0)),IFERROR(INDEX(CF!$F$4:$F$103,MATCH($A25&amp;$C25&amp;$D25&amp;RIGHT($A$1,2),'CG - CF - DISP'!$B$3:$B$103&amp;CF!$C$4:$C$103&amp;CF!$D$4:$D$103&amp;CF!$E$4:$E$103,0)),0))))))</f>
        <v>0</v>
      </c>
      <c r="G25" s="61" t="e">
        <f>VLOOKUP($E25,Feuil2!$A$2:$B$83,2)</f>
        <v>#N/A</v>
      </c>
      <c r="H25" s="80"/>
      <c r="I25" s="79"/>
      <c r="J25" s="79"/>
      <c r="K25" s="79"/>
      <c r="L25" s="79"/>
      <c r="M25" s="79"/>
      <c r="N25" s="79"/>
      <c r="O25" s="79"/>
      <c r="P25" s="79"/>
    </row>
    <row r="26" spans="1:16">
      <c r="A26" s="62"/>
      <c r="B26" s="5" t="e">
        <f>VLOOKUP($A26,général!$A$2:$E$409,2)</f>
        <v>#N/A</v>
      </c>
      <c r="C26" s="5" t="e">
        <f>VLOOKUP($A26,général!$A$2:$E$409,4)</f>
        <v>#N/A</v>
      </c>
      <c r="D26" s="5" t="e">
        <f>VLOOKUP($A26,général!$A$2:$E$409,5)</f>
        <v>#N/A</v>
      </c>
      <c r="E26" s="5">
        <f t="array" ref="E26">IFERROR(INDEX(BF!$A$4:$A$103,MATCH($A26&amp;$C26&amp;$D26&amp;RIGHT($A$1,2),BF!$B$4:$B$103&amp;BF!$C$4:$C$103&amp;BF!$D$4:$D$103&amp;BF!$E$4:$E$103,0)),IFERROR(INDEX(BG!$A$4:$A$103,MATCH($A26&amp;$C26&amp;$D26&amp;RIGHT($A$1,2),BG!$B$4:$B$103&amp;BG!$C$4:$C$103&amp;BG!$D$4:$D$103&amp;BG!$E$4:$E$103,0)),IFERROR(INDEX(MF!$A$4:$A$103,MATCH($A26&amp;$C26&amp;$D26&amp;RIGHT($A$1,2),MF!$B$4:$B$103&amp;MF!$C$4:$C$103&amp;MF!$D$4:$D$103&amp;MF!$E$4:$E$103,0)),IFERROR(INDEX(MG!$A$4:$A$103,MATCH($A26&amp;$C26&amp;$D26&amp;RIGHT($A$1,2),MG!$B$4:$B$103&amp;MG!$C$4:$C$103&amp;MG!$D$4:$D$103&amp;MG!$E$4:$E$103,0)),IFERROR(INDEX('CG - CF - DISP'!$A$3:$A$103,MATCH($A26&amp;$C26&amp;$D26&amp;RIGHT($A$1,2),'CG - CF - DISP'!$B$3:$B$103&amp;'CG - CF - DISP'!$C$3:$C$103&amp;'CG - CF - DISP'!$D$3:$D$103&amp;'CG - CF - DISP'!$E$3:$E$103,0)),IFERROR(INDEX(CF!$A$4:$A$103,MATCH($A26&amp;$C26&amp;$D26&amp;RIGHT($A$1,2),'CG - CF - DISP'!$B$3:$B$103&amp;CF!$C$4:$C$103&amp;CF!$D$4:$D$103&amp;CF!$E$4:$E$103,0)),0))))))</f>
        <v>0</v>
      </c>
      <c r="F26" s="70">
        <f t="array" ref="F26">IFERROR(INDEX(BF!$F$4:$F$103,MATCH($A26&amp;$C26&amp;$D26&amp;RIGHT($A$1,2),BF!$B$4:$B$103&amp;BF!$C$4:$C$103&amp;BF!$D$4:$D$103&amp;BF!$E$4:$E$103,0)),IFERROR(INDEX(BG!$F$4:$F$103,MATCH($A26&amp;$C26&amp;$D26&amp;RIGHT($A$1,2),BG!$B$4:$B$103&amp;BG!$C$4:$C$103&amp;BG!$D$4:$D$103&amp;BG!$E$4:$E$103,0)),IFERROR(INDEX(MF!$F$4:$F$103,MATCH($A26&amp;$C26&amp;$D26&amp;RIGHT($A$1,2),MF!$B$4:$B$103&amp;MF!$C$4:$C$103&amp;MF!$D$4:$D$103&amp;MF!$E$4:$E$103,0)),IFERROR(INDEX(MG!$F$4:$F$103,MATCH($A26&amp;$C26&amp;$D26&amp;RIGHT($A$1,2),MG!$B$4:$B$103&amp;MG!$C$4:$C$103&amp;MG!$D$4:$D$103&amp;MG!$E$4:$E$103,0)),IFERROR(INDEX('CG - CF - DISP'!$F$3:$F$103,MATCH($A26&amp;$C26&amp;$D26&amp;RIGHT($A$1,2),'CG - CF - DISP'!$B$3:$B$103&amp;'CG - CF - DISP'!$C$3:$C$103&amp;'CG - CF - DISP'!$D$3:$D$103&amp;'CG - CF - DISP'!$E$3:$E$103,0)),IFERROR(INDEX(CF!$F$4:$F$103,MATCH($A26&amp;$C26&amp;$D26&amp;RIGHT($A$1,2),'CG - CF - DISP'!$B$3:$B$103&amp;CF!$C$4:$C$103&amp;CF!$D$4:$D$103&amp;CF!$E$4:$E$103,0)),0))))))</f>
        <v>0</v>
      </c>
      <c r="G26" s="61" t="e">
        <f>VLOOKUP($E26,Feuil2!$A$2:$B$83,2)</f>
        <v>#N/A</v>
      </c>
      <c r="H26" s="80"/>
      <c r="I26" s="79"/>
      <c r="J26" s="79"/>
      <c r="K26" s="79"/>
      <c r="L26" s="79"/>
      <c r="M26" s="79"/>
      <c r="N26" s="79"/>
      <c r="O26" s="79"/>
      <c r="P26" s="79"/>
    </row>
    <row r="27" spans="1:16">
      <c r="A27" s="62"/>
      <c r="B27" s="5"/>
      <c r="C27" s="5"/>
      <c r="D27" s="5"/>
      <c r="E27" s="5"/>
      <c r="F27" s="70"/>
      <c r="G27" s="80"/>
      <c r="H27" s="80"/>
      <c r="I27" s="79"/>
      <c r="J27" s="79"/>
      <c r="K27" s="79"/>
      <c r="L27" s="79"/>
      <c r="M27" s="79"/>
      <c r="N27" s="79"/>
      <c r="O27" s="79"/>
      <c r="P27" s="79"/>
    </row>
    <row r="28" spans="1:16">
      <c r="A28" s="62"/>
      <c r="B28" s="5"/>
      <c r="C28" s="5"/>
      <c r="D28" s="5"/>
      <c r="E28" s="5"/>
      <c r="F28" s="70"/>
      <c r="G28" s="79"/>
      <c r="H28" s="79"/>
      <c r="I28" s="79"/>
      <c r="J28" s="79"/>
      <c r="K28" s="79"/>
      <c r="L28" s="79"/>
      <c r="M28" s="79"/>
      <c r="N28" s="79"/>
      <c r="O28" s="79"/>
      <c r="P28" s="79"/>
    </row>
    <row r="29" spans="1:16">
      <c r="A29" s="62"/>
      <c r="B29" s="5"/>
      <c r="C29" s="5"/>
      <c r="D29" s="5"/>
      <c r="E29" s="5"/>
      <c r="F29" s="70"/>
      <c r="G29" s="79"/>
      <c r="H29" s="79"/>
      <c r="I29" s="79"/>
      <c r="J29" s="79"/>
      <c r="K29" s="79"/>
      <c r="L29" s="79"/>
      <c r="M29" s="79"/>
      <c r="N29" s="79"/>
      <c r="O29" s="79"/>
      <c r="P29" s="79"/>
    </row>
    <row r="30" spans="1:16">
      <c r="A30" s="62"/>
      <c r="B30" s="5"/>
      <c r="C30" s="5"/>
      <c r="D30" s="5"/>
      <c r="E30" s="5"/>
      <c r="F30" s="70"/>
      <c r="G30" s="79"/>
      <c r="H30" s="79"/>
      <c r="I30" s="79"/>
      <c r="J30" s="79"/>
      <c r="K30" s="79"/>
      <c r="L30" s="79"/>
      <c r="M30" s="79"/>
      <c r="N30" s="79"/>
      <c r="O30" s="79"/>
      <c r="P30" s="79"/>
    </row>
    <row r="31" spans="1:16">
      <c r="A31" s="62"/>
      <c r="B31" s="5"/>
      <c r="C31" s="5"/>
      <c r="D31" s="5"/>
      <c r="E31" s="5"/>
      <c r="F31" s="70"/>
      <c r="G31" s="79"/>
      <c r="H31" s="79"/>
      <c r="I31" s="79"/>
      <c r="J31" s="79"/>
      <c r="K31" s="79"/>
      <c r="L31" s="79"/>
      <c r="M31" s="79"/>
      <c r="N31" s="79"/>
      <c r="O31" s="79"/>
      <c r="P31" s="79"/>
    </row>
    <row r="32" spans="1:16">
      <c r="A32" s="5"/>
      <c r="B32" s="5"/>
      <c r="C32" s="5"/>
      <c r="D32" s="5"/>
      <c r="E32" s="5"/>
      <c r="F32" s="70"/>
      <c r="G32" s="79"/>
      <c r="H32" s="79"/>
      <c r="I32" s="79"/>
      <c r="J32" s="79"/>
      <c r="K32" s="79"/>
      <c r="L32" s="79"/>
      <c r="M32" s="79"/>
      <c r="N32" s="79"/>
      <c r="O32" s="79"/>
      <c r="P32" s="79"/>
    </row>
    <row r="33" spans="1:16">
      <c r="A33" s="145"/>
      <c r="B33" s="145"/>
      <c r="C33" s="145"/>
      <c r="D33" s="145"/>
      <c r="E33" s="145"/>
      <c r="F33" s="145"/>
      <c r="G33" s="79"/>
      <c r="H33" s="79"/>
      <c r="I33" s="79"/>
      <c r="J33" s="79"/>
      <c r="K33" s="79"/>
      <c r="L33" s="79"/>
      <c r="M33" s="79"/>
      <c r="N33" s="79"/>
      <c r="O33" s="79"/>
      <c r="P33" s="79"/>
    </row>
    <row r="34" spans="1:16">
      <c r="A34" s="145"/>
      <c r="B34" s="145"/>
      <c r="C34" s="169" t="s">
        <v>223</v>
      </c>
      <c r="D34" s="169"/>
      <c r="E34" s="169"/>
      <c r="F34" s="140">
        <f>SUM($E3:$E17)</f>
        <v>0</v>
      </c>
      <c r="G34" s="79"/>
      <c r="H34" s="79"/>
      <c r="I34" s="79"/>
      <c r="J34" s="79"/>
      <c r="K34" s="79"/>
      <c r="L34" s="79"/>
      <c r="M34" s="79"/>
      <c r="N34" s="79"/>
      <c r="O34" s="79"/>
      <c r="P34" s="79"/>
    </row>
    <row r="35" spans="1:16">
      <c r="A35" s="145"/>
      <c r="B35" s="145"/>
      <c r="C35" s="145"/>
      <c r="D35" s="145"/>
      <c r="E35" s="145"/>
      <c r="F35" s="145"/>
      <c r="G35" s="79"/>
      <c r="H35" s="79"/>
      <c r="I35" s="79"/>
      <c r="J35" s="79"/>
      <c r="K35" s="79"/>
      <c r="L35" s="79"/>
      <c r="M35" s="79"/>
      <c r="N35" s="79"/>
      <c r="O35" s="79"/>
      <c r="P35" s="79"/>
    </row>
    <row r="36" spans="1:16">
      <c r="A36" s="145"/>
      <c r="B36" s="145"/>
      <c r="C36" s="145"/>
      <c r="D36" s="145"/>
      <c r="E36" s="145"/>
      <c r="F36" s="145"/>
      <c r="G36" s="79"/>
      <c r="H36" s="79"/>
      <c r="I36" s="79"/>
      <c r="J36" s="79"/>
      <c r="K36" s="79"/>
      <c r="L36" s="79"/>
      <c r="M36" s="79"/>
      <c r="N36" s="79"/>
      <c r="O36" s="79"/>
      <c r="P36" s="79"/>
    </row>
    <row r="37" spans="1:16">
      <c r="A37" s="145"/>
      <c r="B37" s="145"/>
      <c r="C37" s="145"/>
      <c r="D37" s="145"/>
      <c r="E37" s="145"/>
      <c r="F37" s="145"/>
      <c r="G37" s="79"/>
      <c r="H37" s="79"/>
      <c r="I37" s="79"/>
      <c r="J37" s="79"/>
      <c r="K37" s="79"/>
      <c r="L37" s="79"/>
      <c r="M37" s="79"/>
      <c r="N37" s="79"/>
      <c r="O37" s="79"/>
      <c r="P37" s="79"/>
    </row>
    <row r="38" spans="1:16">
      <c r="A38" s="145"/>
      <c r="B38" s="145"/>
      <c r="C38" s="145"/>
      <c r="D38" s="145"/>
      <c r="E38" s="145"/>
      <c r="F38" s="145"/>
      <c r="G38" s="79"/>
      <c r="H38" s="79"/>
      <c r="I38" s="79"/>
      <c r="J38" s="79"/>
      <c r="K38" s="79"/>
      <c r="L38" s="79"/>
      <c r="M38" s="79"/>
      <c r="N38" s="79"/>
      <c r="O38" s="79"/>
      <c r="P38" s="79"/>
    </row>
    <row r="39" spans="1:16">
      <c r="A39" s="145"/>
      <c r="B39" s="145"/>
      <c r="C39" s="145"/>
      <c r="D39" s="145"/>
      <c r="E39" s="145"/>
      <c r="F39" s="145"/>
      <c r="G39" s="79"/>
      <c r="H39" s="79"/>
      <c r="I39" s="79"/>
      <c r="J39" s="79"/>
      <c r="K39" s="79"/>
      <c r="L39" s="79"/>
      <c r="M39" s="79"/>
      <c r="N39" s="79"/>
      <c r="O39" s="79"/>
      <c r="P39" s="79"/>
    </row>
    <row r="40" spans="1:16">
      <c r="A40" s="145"/>
      <c r="B40" s="145"/>
      <c r="C40" s="145"/>
      <c r="D40" s="145"/>
      <c r="E40" s="145"/>
      <c r="F40" s="145"/>
      <c r="G40" s="79"/>
      <c r="H40" s="79"/>
      <c r="I40" s="79"/>
      <c r="J40" s="79"/>
      <c r="K40" s="79"/>
      <c r="L40" s="79"/>
      <c r="M40" s="79"/>
      <c r="N40" s="79"/>
      <c r="O40" s="79"/>
      <c r="P40" s="79"/>
    </row>
    <row r="41" spans="1:16">
      <c r="A41" s="145"/>
      <c r="B41" s="145"/>
      <c r="C41" s="145"/>
      <c r="D41" s="145"/>
      <c r="E41" s="145"/>
      <c r="F41" s="145"/>
      <c r="G41" s="79"/>
      <c r="H41" s="79"/>
      <c r="I41" s="79"/>
      <c r="J41" s="79"/>
      <c r="K41" s="79"/>
      <c r="L41" s="79"/>
      <c r="M41" s="79"/>
      <c r="N41" s="79"/>
      <c r="O41" s="79"/>
      <c r="P41" s="79"/>
    </row>
    <row r="42" spans="1:16">
      <c r="A42" s="145"/>
      <c r="B42" s="145"/>
      <c r="C42" s="145"/>
      <c r="D42" s="145"/>
      <c r="E42" s="145"/>
      <c r="F42" s="145"/>
      <c r="G42" s="79"/>
      <c r="H42" s="79"/>
      <c r="I42" s="79"/>
      <c r="J42" s="79"/>
      <c r="K42" s="79"/>
      <c r="L42" s="79"/>
      <c r="M42" s="79"/>
      <c r="N42" s="79"/>
      <c r="O42" s="79"/>
      <c r="P42" s="79"/>
    </row>
    <row r="43" spans="1:16">
      <c r="A43" s="145"/>
      <c r="B43" s="145"/>
      <c r="C43" s="145"/>
      <c r="D43" s="145"/>
      <c r="E43" s="145"/>
      <c r="F43" s="145"/>
      <c r="G43" s="79"/>
      <c r="H43" s="79"/>
      <c r="I43" s="79"/>
      <c r="J43" s="79"/>
      <c r="K43" s="79"/>
      <c r="L43" s="79"/>
      <c r="M43" s="79"/>
      <c r="N43" s="79"/>
      <c r="O43" s="79"/>
      <c r="P43" s="79"/>
    </row>
    <row r="44" spans="1:16">
      <c r="A44" s="145"/>
      <c r="B44" s="145"/>
      <c r="C44" s="145"/>
      <c r="D44" s="145"/>
      <c r="E44" s="145"/>
      <c r="F44" s="145"/>
      <c r="G44" s="79"/>
      <c r="H44" s="79"/>
      <c r="I44" s="79"/>
      <c r="J44" s="79"/>
      <c r="K44" s="79"/>
      <c r="L44" s="79"/>
      <c r="M44" s="79"/>
      <c r="N44" s="79"/>
      <c r="O44" s="79"/>
      <c r="P44" s="79"/>
    </row>
    <row r="45" spans="1:16">
      <c r="A45" s="145"/>
      <c r="B45" s="145"/>
      <c r="C45" s="145"/>
      <c r="D45" s="145"/>
      <c r="E45" s="145"/>
      <c r="F45" s="145"/>
      <c r="G45" s="79"/>
      <c r="H45" s="79"/>
      <c r="I45" s="79"/>
      <c r="J45" s="79"/>
      <c r="K45" s="79"/>
      <c r="L45" s="79"/>
      <c r="M45" s="79"/>
      <c r="N45" s="79"/>
      <c r="O45" s="79"/>
      <c r="P45" s="79"/>
    </row>
    <row r="46" spans="1:16">
      <c r="A46" s="145"/>
      <c r="B46" s="145"/>
      <c r="C46" s="145"/>
      <c r="D46" s="145"/>
      <c r="E46" s="145"/>
      <c r="F46" s="145"/>
      <c r="G46" s="79"/>
      <c r="H46" s="79"/>
      <c r="I46" s="79"/>
      <c r="J46" s="79"/>
      <c r="K46" s="79"/>
      <c r="L46" s="79"/>
      <c r="M46" s="79"/>
      <c r="N46" s="79"/>
      <c r="O46" s="79"/>
      <c r="P46" s="79"/>
    </row>
    <row r="47" spans="1:16">
      <c r="A47" s="145"/>
      <c r="B47" s="145"/>
      <c r="C47" s="145"/>
      <c r="D47" s="145"/>
      <c r="E47" s="145"/>
      <c r="F47" s="145"/>
      <c r="G47" s="79"/>
      <c r="H47" s="79"/>
      <c r="I47" s="79"/>
      <c r="J47" s="79"/>
      <c r="K47" s="79"/>
      <c r="L47" s="79"/>
      <c r="M47" s="79"/>
      <c r="N47" s="79"/>
      <c r="O47" s="79"/>
      <c r="P47" s="79"/>
    </row>
    <row r="48" spans="1:16">
      <c r="G48" s="79"/>
      <c r="H48" s="79"/>
      <c r="I48" s="79"/>
      <c r="J48" s="79"/>
      <c r="K48" s="79"/>
      <c r="L48" s="79"/>
      <c r="M48" s="79"/>
      <c r="N48" s="79"/>
      <c r="O48" s="79"/>
      <c r="P48" s="79"/>
    </row>
    <row r="49" spans="7:16">
      <c r="G49" s="79"/>
      <c r="H49" s="79"/>
      <c r="I49" s="79"/>
      <c r="J49" s="79"/>
      <c r="K49" s="79"/>
      <c r="L49" s="79"/>
      <c r="M49" s="79"/>
      <c r="N49" s="79"/>
      <c r="O49" s="79"/>
      <c r="P49" s="79"/>
    </row>
    <row r="50" spans="7:16">
      <c r="G50" s="79"/>
      <c r="H50" s="79"/>
      <c r="I50" s="79"/>
      <c r="J50" s="79"/>
      <c r="K50" s="79"/>
      <c r="L50" s="79"/>
      <c r="M50" s="79"/>
      <c r="N50" s="79"/>
      <c r="O50" s="79"/>
      <c r="P50" s="79"/>
    </row>
    <row r="51" spans="7:16">
      <c r="G51" s="79"/>
      <c r="H51" s="79"/>
      <c r="I51" s="79"/>
      <c r="J51" s="79"/>
      <c r="K51" s="79"/>
      <c r="L51" s="79"/>
      <c r="M51" s="79"/>
      <c r="N51" s="79"/>
      <c r="O51" s="79"/>
      <c r="P51" s="79"/>
    </row>
    <row r="52" spans="7:16">
      <c r="G52" s="79"/>
      <c r="H52" s="79"/>
      <c r="I52" s="79"/>
      <c r="J52" s="79"/>
      <c r="K52" s="79"/>
      <c r="L52" s="79"/>
      <c r="M52" s="79"/>
      <c r="N52" s="79"/>
      <c r="O52" s="79"/>
      <c r="P52" s="79"/>
    </row>
    <row r="53" spans="7:16">
      <c r="G53" s="79"/>
      <c r="H53" s="79"/>
      <c r="I53" s="79"/>
      <c r="J53" s="79"/>
      <c r="K53" s="79"/>
      <c r="L53" s="79"/>
      <c r="M53" s="79"/>
      <c r="N53" s="79"/>
      <c r="O53" s="79"/>
      <c r="P53" s="79"/>
    </row>
    <row r="54" spans="7:16">
      <c r="G54" s="79"/>
      <c r="H54" s="79"/>
      <c r="I54" s="79"/>
      <c r="J54" s="79"/>
      <c r="K54" s="79"/>
      <c r="L54" s="79"/>
      <c r="M54" s="79"/>
      <c r="N54" s="79"/>
      <c r="O54" s="79"/>
      <c r="P54" s="79"/>
    </row>
    <row r="55" spans="7:16">
      <c r="G55" s="79"/>
      <c r="H55" s="79"/>
      <c r="I55" s="79"/>
      <c r="J55" s="79"/>
      <c r="K55" s="79"/>
      <c r="L55" s="79"/>
      <c r="M55" s="79"/>
      <c r="N55" s="79"/>
      <c r="O55" s="79"/>
      <c r="P55" s="79"/>
    </row>
    <row r="56" spans="7:16">
      <c r="G56" s="79"/>
      <c r="H56" s="79"/>
      <c r="I56" s="79"/>
      <c r="J56" s="79"/>
      <c r="K56" s="79"/>
      <c r="L56" s="79"/>
      <c r="M56" s="79"/>
      <c r="N56" s="79"/>
      <c r="O56" s="79"/>
      <c r="P56" s="79"/>
    </row>
    <row r="57" spans="7:16">
      <c r="G57" s="79"/>
      <c r="H57" s="79"/>
      <c r="I57" s="79"/>
      <c r="J57" s="79"/>
      <c r="K57" s="79"/>
      <c r="L57" s="79"/>
      <c r="M57" s="79"/>
      <c r="N57" s="79"/>
      <c r="O57" s="79"/>
      <c r="P57" s="79"/>
    </row>
    <row r="58" spans="7:16">
      <c r="G58" s="79"/>
      <c r="H58" s="79"/>
      <c r="I58" s="79"/>
      <c r="J58" s="79"/>
      <c r="K58" s="79"/>
      <c r="L58" s="79"/>
      <c r="M58" s="79"/>
      <c r="N58" s="79"/>
      <c r="O58" s="79"/>
      <c r="P58" s="79"/>
    </row>
    <row r="59" spans="7:16">
      <c r="G59" s="79"/>
      <c r="H59" s="79"/>
      <c r="I59" s="79"/>
      <c r="J59" s="79"/>
      <c r="K59" s="79"/>
      <c r="L59" s="79"/>
      <c r="M59" s="79"/>
      <c r="N59" s="79"/>
      <c r="O59" s="79"/>
      <c r="P59" s="79"/>
    </row>
    <row r="60" spans="7:16">
      <c r="G60" s="79"/>
      <c r="H60" s="79"/>
      <c r="I60" s="79"/>
      <c r="J60" s="79"/>
      <c r="K60" s="79"/>
      <c r="L60" s="79"/>
      <c r="M60" s="79"/>
      <c r="N60" s="79"/>
      <c r="O60" s="79"/>
      <c r="P60" s="79"/>
    </row>
    <row r="61" spans="7:16">
      <c r="G61" s="79"/>
      <c r="H61" s="79"/>
      <c r="I61" s="79"/>
      <c r="J61" s="79"/>
      <c r="K61" s="79"/>
      <c r="L61" s="79"/>
      <c r="M61" s="79"/>
      <c r="N61" s="79"/>
      <c r="O61" s="79"/>
      <c r="P61" s="79"/>
    </row>
    <row r="62" spans="7:16">
      <c r="G62" s="79"/>
      <c r="H62" s="79"/>
      <c r="I62" s="79"/>
      <c r="J62" s="79"/>
      <c r="K62" s="79"/>
      <c r="L62" s="79"/>
      <c r="M62" s="79"/>
      <c r="N62" s="79"/>
      <c r="O62" s="79"/>
      <c r="P62" s="79"/>
    </row>
    <row r="63" spans="7:16">
      <c r="G63" s="79"/>
      <c r="H63" s="79"/>
      <c r="I63" s="79"/>
      <c r="J63" s="79"/>
      <c r="K63" s="79"/>
      <c r="L63" s="79"/>
      <c r="M63" s="79"/>
      <c r="N63" s="79"/>
      <c r="O63" s="79"/>
      <c r="P63" s="79"/>
    </row>
    <row r="64" spans="7:16">
      <c r="G64" s="79"/>
      <c r="H64" s="79"/>
      <c r="I64" s="79"/>
      <c r="J64" s="79"/>
      <c r="K64" s="79"/>
      <c r="L64" s="79"/>
      <c r="M64" s="79"/>
      <c r="N64" s="79"/>
      <c r="O64" s="79"/>
      <c r="P64" s="79"/>
    </row>
    <row r="65" spans="7:16">
      <c r="G65" s="79"/>
      <c r="H65" s="79"/>
      <c r="I65" s="79"/>
      <c r="J65" s="79"/>
      <c r="K65" s="79"/>
      <c r="L65" s="79"/>
      <c r="M65" s="79"/>
      <c r="N65" s="79"/>
      <c r="O65" s="79"/>
      <c r="P65" s="79"/>
    </row>
    <row r="66" spans="7:16">
      <c r="G66" s="79"/>
      <c r="H66" s="79"/>
      <c r="I66" s="79"/>
      <c r="J66" s="79"/>
      <c r="K66" s="79"/>
      <c r="L66" s="79"/>
      <c r="M66" s="79"/>
      <c r="N66" s="79"/>
      <c r="O66" s="79"/>
      <c r="P66" s="79"/>
    </row>
    <row r="67" spans="7:16">
      <c r="G67" s="79"/>
      <c r="H67" s="79"/>
      <c r="I67" s="79"/>
      <c r="J67" s="79"/>
      <c r="K67" s="79"/>
      <c r="L67" s="79"/>
      <c r="M67" s="79"/>
      <c r="N67" s="79"/>
      <c r="O67" s="79"/>
      <c r="P67" s="79"/>
    </row>
    <row r="68" spans="7:16">
      <c r="G68" s="79"/>
      <c r="H68" s="79"/>
      <c r="I68" s="79"/>
      <c r="J68" s="79"/>
      <c r="K68" s="79"/>
      <c r="L68" s="79"/>
      <c r="M68" s="79"/>
      <c r="N68" s="79"/>
      <c r="O68" s="79"/>
      <c r="P68" s="79"/>
    </row>
    <row r="69" spans="7:16">
      <c r="G69" s="79"/>
      <c r="H69" s="79"/>
      <c r="I69" s="79"/>
      <c r="J69" s="79"/>
      <c r="K69" s="79"/>
      <c r="L69" s="79"/>
      <c r="M69" s="79"/>
      <c r="N69" s="79"/>
      <c r="O69" s="79"/>
      <c r="P69" s="79"/>
    </row>
    <row r="70" spans="7:16">
      <c r="G70" s="79"/>
      <c r="H70" s="79"/>
      <c r="I70" s="79"/>
      <c r="J70" s="79"/>
      <c r="K70" s="79"/>
      <c r="L70" s="79"/>
      <c r="M70" s="79"/>
      <c r="N70" s="79"/>
      <c r="O70" s="79"/>
      <c r="P70" s="79"/>
    </row>
    <row r="71" spans="7:16">
      <c r="G71" s="79"/>
      <c r="H71" s="79"/>
      <c r="I71" s="79"/>
      <c r="J71" s="79"/>
      <c r="K71" s="79"/>
      <c r="L71" s="79"/>
      <c r="M71" s="79"/>
      <c r="N71" s="79"/>
      <c r="O71" s="79"/>
      <c r="P71" s="79"/>
    </row>
    <row r="72" spans="7:16">
      <c r="G72" s="79"/>
      <c r="H72" s="79"/>
      <c r="I72" s="79"/>
      <c r="J72" s="79"/>
      <c r="K72" s="79"/>
      <c r="L72" s="79"/>
      <c r="M72" s="79"/>
      <c r="N72" s="79"/>
      <c r="O72" s="79"/>
      <c r="P72" s="79"/>
    </row>
    <row r="73" spans="7:16">
      <c r="G73" s="79"/>
      <c r="H73" s="79"/>
      <c r="I73" s="79"/>
      <c r="J73" s="79"/>
      <c r="K73" s="79"/>
      <c r="L73" s="79"/>
      <c r="M73" s="79"/>
      <c r="N73" s="79"/>
      <c r="O73" s="79"/>
      <c r="P73" s="79"/>
    </row>
    <row r="74" spans="7:16">
      <c r="G74" s="79"/>
      <c r="H74" s="79"/>
      <c r="I74" s="79"/>
      <c r="J74" s="79"/>
      <c r="K74" s="79"/>
      <c r="L74" s="79"/>
      <c r="M74" s="79"/>
      <c r="N74" s="79"/>
      <c r="O74" s="79"/>
      <c r="P74" s="79"/>
    </row>
    <row r="75" spans="7:16">
      <c r="G75" s="79"/>
      <c r="H75" s="79"/>
      <c r="I75" s="79"/>
      <c r="J75" s="79"/>
      <c r="K75" s="79"/>
      <c r="L75" s="79"/>
      <c r="M75" s="79"/>
      <c r="N75" s="79"/>
      <c r="O75" s="79"/>
      <c r="P75" s="79"/>
    </row>
    <row r="76" spans="7:16">
      <c r="G76" s="79"/>
      <c r="H76" s="79"/>
      <c r="I76" s="79"/>
      <c r="J76" s="79"/>
      <c r="K76" s="79"/>
      <c r="L76" s="79"/>
      <c r="M76" s="79"/>
      <c r="N76" s="79"/>
      <c r="O76" s="79"/>
      <c r="P76" s="79"/>
    </row>
    <row r="77" spans="7:16">
      <c r="G77" s="79"/>
      <c r="H77" s="79"/>
      <c r="I77" s="79"/>
      <c r="J77" s="79"/>
      <c r="K77" s="79"/>
      <c r="L77" s="79"/>
      <c r="M77" s="79"/>
      <c r="N77" s="79"/>
      <c r="O77" s="79"/>
      <c r="P77" s="79"/>
    </row>
    <row r="78" spans="7:16">
      <c r="G78" s="79"/>
      <c r="H78" s="79"/>
      <c r="I78" s="79"/>
      <c r="J78" s="79"/>
      <c r="K78" s="79"/>
      <c r="L78" s="79"/>
      <c r="M78" s="79"/>
      <c r="N78" s="79"/>
      <c r="O78" s="79"/>
      <c r="P78" s="79"/>
    </row>
    <row r="79" spans="7:16">
      <c r="G79" s="79"/>
      <c r="H79" s="79"/>
      <c r="I79" s="79"/>
      <c r="J79" s="79"/>
      <c r="K79" s="79"/>
      <c r="L79" s="79"/>
      <c r="M79" s="79"/>
      <c r="N79" s="79"/>
      <c r="O79" s="79"/>
      <c r="P79" s="79"/>
    </row>
    <row r="80" spans="7:16">
      <c r="G80" s="79"/>
      <c r="H80" s="79"/>
      <c r="I80" s="79"/>
      <c r="J80" s="79"/>
      <c r="K80" s="79"/>
      <c r="L80" s="79"/>
      <c r="M80" s="79"/>
      <c r="N80" s="79"/>
      <c r="O80" s="79"/>
      <c r="P80" s="79"/>
    </row>
    <row r="81" spans="7:16">
      <c r="G81" s="79"/>
      <c r="H81" s="79"/>
      <c r="I81" s="79"/>
      <c r="J81" s="79"/>
      <c r="K81" s="79"/>
      <c r="L81" s="79"/>
      <c r="M81" s="79"/>
      <c r="N81" s="79"/>
      <c r="O81" s="79"/>
      <c r="P81" s="79"/>
    </row>
    <row r="82" spans="7:16">
      <c r="G82" s="79"/>
      <c r="H82" s="79"/>
      <c r="I82" s="79"/>
      <c r="J82" s="79"/>
      <c r="K82" s="79"/>
      <c r="L82" s="79"/>
      <c r="M82" s="79"/>
      <c r="N82" s="79"/>
      <c r="O82" s="79"/>
      <c r="P82" s="79"/>
    </row>
    <row r="83" spans="7:16">
      <c r="G83" s="79"/>
      <c r="H83" s="79"/>
      <c r="I83" s="79"/>
      <c r="J83" s="79"/>
      <c r="K83" s="79"/>
      <c r="L83" s="79"/>
      <c r="M83" s="79"/>
      <c r="N83" s="79"/>
      <c r="O83" s="79"/>
      <c r="P83" s="79"/>
    </row>
    <row r="84" spans="7:16">
      <c r="G84" s="79"/>
      <c r="H84" s="79"/>
      <c r="I84" s="79"/>
      <c r="J84" s="79"/>
      <c r="K84" s="79"/>
      <c r="L84" s="79"/>
      <c r="M84" s="79"/>
      <c r="N84" s="79"/>
      <c r="O84" s="79"/>
      <c r="P84" s="79"/>
    </row>
    <row r="85" spans="7:16">
      <c r="G85" s="79"/>
      <c r="H85" s="79"/>
      <c r="I85" s="79"/>
      <c r="J85" s="79"/>
      <c r="K85" s="79"/>
      <c r="L85" s="79"/>
      <c r="M85" s="79"/>
      <c r="N85" s="79"/>
      <c r="O85" s="79"/>
      <c r="P85" s="79"/>
    </row>
    <row r="86" spans="7:16">
      <c r="G86" s="79"/>
      <c r="H86" s="79"/>
      <c r="I86" s="79"/>
      <c r="J86" s="79"/>
      <c r="K86" s="79"/>
      <c r="L86" s="79"/>
      <c r="M86" s="79"/>
      <c r="N86" s="79"/>
      <c r="O86" s="79"/>
      <c r="P86" s="79"/>
    </row>
    <row r="87" spans="7:16">
      <c r="G87" s="79"/>
      <c r="H87" s="79"/>
      <c r="I87" s="79"/>
      <c r="J87" s="79"/>
      <c r="K87" s="79"/>
      <c r="L87" s="79"/>
      <c r="M87" s="79"/>
      <c r="N87" s="79"/>
      <c r="O87" s="79"/>
      <c r="P87" s="79"/>
    </row>
    <row r="88" spans="7:16">
      <c r="G88" s="79"/>
      <c r="H88" s="79"/>
      <c r="I88" s="79"/>
      <c r="J88" s="79"/>
      <c r="K88" s="79"/>
      <c r="L88" s="79"/>
      <c r="M88" s="79"/>
      <c r="N88" s="79"/>
      <c r="O88" s="79"/>
      <c r="P88" s="79"/>
    </row>
    <row r="89" spans="7:16">
      <c r="G89" s="79"/>
      <c r="H89" s="79"/>
      <c r="I89" s="79"/>
      <c r="J89" s="79"/>
      <c r="K89" s="79"/>
      <c r="L89" s="79"/>
      <c r="M89" s="79"/>
      <c r="N89" s="79"/>
      <c r="O89" s="79"/>
      <c r="P89" s="79"/>
    </row>
    <row r="90" spans="7:16">
      <c r="G90" s="79"/>
      <c r="H90" s="79"/>
      <c r="I90" s="79"/>
      <c r="J90" s="79"/>
      <c r="K90" s="79"/>
      <c r="L90" s="79"/>
      <c r="M90" s="79"/>
      <c r="N90" s="79"/>
      <c r="O90" s="79"/>
      <c r="P90" s="79"/>
    </row>
    <row r="91" spans="7:16">
      <c r="G91" s="79"/>
      <c r="H91" s="79"/>
      <c r="I91" s="79"/>
      <c r="J91" s="79"/>
      <c r="K91" s="79"/>
      <c r="L91" s="79"/>
      <c r="M91" s="79"/>
      <c r="N91" s="79"/>
      <c r="O91" s="79"/>
      <c r="P91" s="79"/>
    </row>
    <row r="92" spans="7:16">
      <c r="G92" s="79"/>
      <c r="H92" s="79"/>
      <c r="I92" s="79"/>
      <c r="J92" s="79"/>
      <c r="K92" s="79"/>
      <c r="L92" s="79"/>
      <c r="M92" s="79"/>
      <c r="N92" s="79"/>
      <c r="O92" s="79"/>
      <c r="P92" s="79"/>
    </row>
    <row r="93" spans="7:16">
      <c r="G93" s="79"/>
      <c r="H93" s="79"/>
      <c r="I93" s="79"/>
      <c r="J93" s="79"/>
      <c r="K93" s="79"/>
      <c r="L93" s="79"/>
      <c r="M93" s="79"/>
      <c r="N93" s="79"/>
      <c r="O93" s="79"/>
      <c r="P93" s="79"/>
    </row>
    <row r="94" spans="7:16">
      <c r="G94" s="79"/>
      <c r="H94" s="79"/>
      <c r="I94" s="79"/>
      <c r="J94" s="79"/>
      <c r="K94" s="79"/>
      <c r="L94" s="79"/>
      <c r="M94" s="79"/>
      <c r="N94" s="79"/>
      <c r="O94" s="79"/>
      <c r="P94" s="79"/>
    </row>
    <row r="95" spans="7:16">
      <c r="G95" s="79"/>
      <c r="H95" s="79"/>
      <c r="I95" s="79"/>
      <c r="J95" s="79"/>
      <c r="K95" s="79"/>
      <c r="L95" s="79"/>
      <c r="M95" s="79"/>
      <c r="N95" s="79"/>
      <c r="O95" s="79"/>
      <c r="P95" s="79"/>
    </row>
    <row r="96" spans="7:16">
      <c r="G96" s="79"/>
      <c r="H96" s="79"/>
      <c r="I96" s="79"/>
      <c r="J96" s="79"/>
      <c r="K96" s="79"/>
      <c r="L96" s="79"/>
      <c r="M96" s="79"/>
      <c r="N96" s="79"/>
      <c r="O96" s="79"/>
      <c r="P96" s="79"/>
    </row>
    <row r="97" spans="7:16">
      <c r="G97" s="79"/>
      <c r="H97" s="79"/>
      <c r="I97" s="79"/>
      <c r="J97" s="79"/>
      <c r="K97" s="79"/>
      <c r="L97" s="79"/>
      <c r="M97" s="79"/>
      <c r="N97" s="79"/>
      <c r="O97" s="79"/>
      <c r="P97" s="79"/>
    </row>
    <row r="98" spans="7:16">
      <c r="G98" s="79"/>
      <c r="H98" s="79"/>
      <c r="I98" s="79"/>
      <c r="J98" s="79"/>
      <c r="K98" s="79"/>
      <c r="L98" s="79"/>
      <c r="M98" s="79"/>
      <c r="N98" s="79"/>
      <c r="O98" s="79"/>
      <c r="P98" s="79"/>
    </row>
    <row r="99" spans="7:16">
      <c r="G99" s="79"/>
      <c r="H99" s="79"/>
      <c r="I99" s="79"/>
      <c r="J99" s="79"/>
      <c r="K99" s="79"/>
      <c r="L99" s="79"/>
      <c r="M99" s="79"/>
      <c r="N99" s="79"/>
      <c r="O99" s="79"/>
      <c r="P99" s="79"/>
    </row>
    <row r="100" spans="7:16">
      <c r="G100" s="79"/>
      <c r="H100" s="79"/>
      <c r="I100" s="79"/>
      <c r="J100" s="79"/>
      <c r="K100" s="79"/>
      <c r="L100" s="79"/>
      <c r="M100" s="79"/>
      <c r="N100" s="79"/>
      <c r="O100" s="79"/>
      <c r="P100" s="79"/>
    </row>
    <row r="101" spans="7:16">
      <c r="G101" s="79"/>
      <c r="H101" s="79"/>
      <c r="I101" s="79"/>
      <c r="J101" s="79"/>
      <c r="K101" s="79"/>
      <c r="L101" s="79"/>
      <c r="M101" s="79"/>
      <c r="N101" s="79"/>
      <c r="O101" s="79"/>
      <c r="P101" s="79"/>
    </row>
    <row r="102" spans="7:16">
      <c r="G102" s="79"/>
      <c r="H102" s="79"/>
      <c r="I102" s="79"/>
      <c r="J102" s="79"/>
      <c r="K102" s="79"/>
      <c r="L102" s="79"/>
      <c r="M102" s="79"/>
      <c r="N102" s="79"/>
      <c r="O102" s="79"/>
      <c r="P102" s="79"/>
    </row>
    <row r="103" spans="7:16">
      <c r="G103" s="79"/>
      <c r="H103" s="79"/>
      <c r="I103" s="79"/>
      <c r="J103" s="79"/>
      <c r="K103" s="79"/>
      <c r="L103" s="79"/>
      <c r="M103" s="79"/>
      <c r="N103" s="79"/>
      <c r="O103" s="79"/>
      <c r="P103" s="79"/>
    </row>
    <row r="104" spans="7:16">
      <c r="G104" s="79"/>
      <c r="H104" s="79"/>
      <c r="I104" s="79"/>
      <c r="J104" s="79"/>
      <c r="K104" s="79"/>
      <c r="L104" s="79"/>
      <c r="M104" s="79"/>
      <c r="N104" s="79"/>
      <c r="O104" s="79"/>
      <c r="P104" s="79"/>
    </row>
    <row r="105" spans="7:16">
      <c r="G105" s="79"/>
      <c r="H105" s="79"/>
      <c r="I105" s="79"/>
      <c r="J105" s="79"/>
      <c r="K105" s="79"/>
      <c r="L105" s="79"/>
      <c r="M105" s="79"/>
      <c r="N105" s="79"/>
      <c r="O105" s="79"/>
      <c r="P105" s="79"/>
    </row>
    <row r="106" spans="7:16">
      <c r="G106" s="79"/>
      <c r="H106" s="79"/>
      <c r="I106" s="79"/>
      <c r="J106" s="79"/>
      <c r="K106" s="79"/>
      <c r="L106" s="79"/>
      <c r="M106" s="79"/>
      <c r="N106" s="79"/>
      <c r="O106" s="79"/>
      <c r="P106" s="79"/>
    </row>
    <row r="107" spans="7:16">
      <c r="G107" s="79"/>
      <c r="H107" s="79"/>
      <c r="I107" s="79"/>
      <c r="J107" s="79"/>
      <c r="K107" s="79"/>
      <c r="L107" s="79"/>
      <c r="M107" s="79"/>
      <c r="N107" s="79"/>
      <c r="O107" s="79"/>
      <c r="P107" s="79"/>
    </row>
    <row r="108" spans="7:16">
      <c r="G108" s="79"/>
      <c r="H108" s="79"/>
      <c r="I108" s="79"/>
      <c r="J108" s="79"/>
      <c r="K108" s="79"/>
      <c r="L108" s="79"/>
      <c r="M108" s="79"/>
      <c r="N108" s="79"/>
      <c r="O108" s="79"/>
      <c r="P108" s="79"/>
    </row>
    <row r="109" spans="7:16">
      <c r="G109" s="79"/>
      <c r="H109" s="79"/>
      <c r="I109" s="79"/>
      <c r="J109" s="79"/>
      <c r="K109" s="79"/>
      <c r="L109" s="79"/>
      <c r="M109" s="79"/>
      <c r="N109" s="79"/>
      <c r="O109" s="79"/>
      <c r="P109" s="79"/>
    </row>
    <row r="110" spans="7:16">
      <c r="G110" s="79"/>
      <c r="H110" s="79"/>
      <c r="I110" s="79"/>
      <c r="J110" s="79"/>
      <c r="K110" s="79"/>
      <c r="L110" s="79"/>
      <c r="M110" s="79"/>
      <c r="N110" s="79"/>
      <c r="O110" s="79"/>
      <c r="P110" s="79"/>
    </row>
    <row r="111" spans="7:16">
      <c r="G111" s="79"/>
      <c r="H111" s="79"/>
      <c r="I111" s="79"/>
      <c r="J111" s="79"/>
      <c r="K111" s="79"/>
      <c r="L111" s="79"/>
      <c r="M111" s="79"/>
      <c r="N111" s="79"/>
      <c r="O111" s="79"/>
      <c r="P111" s="79"/>
    </row>
    <row r="112" spans="7:16">
      <c r="G112" s="79"/>
      <c r="H112" s="79"/>
      <c r="I112" s="79"/>
      <c r="J112" s="79"/>
      <c r="K112" s="79"/>
      <c r="L112" s="79"/>
      <c r="M112" s="79"/>
      <c r="N112" s="79"/>
      <c r="O112" s="79"/>
      <c r="P112" s="79"/>
    </row>
    <row r="113" spans="7:16">
      <c r="G113" s="79"/>
      <c r="H113" s="79"/>
      <c r="I113" s="79"/>
      <c r="J113" s="79"/>
      <c r="K113" s="79"/>
      <c r="L113" s="79"/>
      <c r="M113" s="79"/>
      <c r="N113" s="79"/>
      <c r="O113" s="79"/>
      <c r="P113" s="79"/>
    </row>
    <row r="114" spans="7:16">
      <c r="G114" s="79"/>
      <c r="H114" s="79"/>
      <c r="I114" s="79"/>
      <c r="J114" s="79"/>
      <c r="K114" s="79"/>
      <c r="L114" s="79"/>
      <c r="M114" s="79"/>
      <c r="N114" s="79"/>
      <c r="O114" s="79"/>
      <c r="P114" s="79"/>
    </row>
    <row r="115" spans="7:16">
      <c r="G115" s="79"/>
      <c r="H115" s="79"/>
      <c r="I115" s="79"/>
      <c r="J115" s="79"/>
      <c r="K115" s="79"/>
      <c r="L115" s="79"/>
      <c r="M115" s="79"/>
      <c r="N115" s="79"/>
      <c r="O115" s="79"/>
      <c r="P115" s="79"/>
    </row>
    <row r="116" spans="7:16">
      <c r="G116" s="79"/>
      <c r="H116" s="79"/>
      <c r="I116" s="79"/>
      <c r="J116" s="79"/>
      <c r="K116" s="79"/>
      <c r="L116" s="79"/>
      <c r="M116" s="79"/>
      <c r="N116" s="79"/>
      <c r="O116" s="79"/>
      <c r="P116" s="79"/>
    </row>
    <row r="117" spans="7:16">
      <c r="G117" s="79"/>
      <c r="H117" s="79"/>
      <c r="I117" s="79"/>
      <c r="J117" s="79"/>
      <c r="K117" s="79"/>
      <c r="L117" s="79"/>
      <c r="M117" s="79"/>
      <c r="N117" s="79"/>
      <c r="O117" s="79"/>
      <c r="P117" s="79"/>
    </row>
    <row r="118" spans="7:16">
      <c r="G118" s="79"/>
      <c r="H118" s="79"/>
      <c r="I118" s="79"/>
      <c r="J118" s="79"/>
      <c r="K118" s="79"/>
      <c r="L118" s="79"/>
      <c r="M118" s="79"/>
      <c r="N118" s="79"/>
      <c r="O118" s="79"/>
      <c r="P118" s="79"/>
    </row>
    <row r="119" spans="7:16">
      <c r="G119" s="79"/>
      <c r="H119" s="79"/>
      <c r="I119" s="79"/>
      <c r="J119" s="79"/>
      <c r="K119" s="79"/>
      <c r="L119" s="79"/>
      <c r="M119" s="79"/>
      <c r="N119" s="79"/>
      <c r="O119" s="79"/>
      <c r="P119" s="79"/>
    </row>
    <row r="120" spans="7:16">
      <c r="G120" s="79"/>
      <c r="H120" s="79"/>
      <c r="I120" s="79"/>
      <c r="J120" s="79"/>
      <c r="K120" s="79"/>
      <c r="L120" s="79"/>
      <c r="M120" s="79"/>
      <c r="N120" s="79"/>
      <c r="O120" s="79"/>
      <c r="P120" s="79"/>
    </row>
    <row r="121" spans="7:16">
      <c r="G121" s="79"/>
      <c r="H121" s="79"/>
      <c r="I121" s="79"/>
      <c r="J121" s="79"/>
      <c r="K121" s="79"/>
      <c r="L121" s="79"/>
      <c r="M121" s="79"/>
      <c r="N121" s="79"/>
      <c r="O121" s="79"/>
      <c r="P121" s="79"/>
    </row>
    <row r="122" spans="7:16">
      <c r="G122" s="79"/>
      <c r="H122" s="79"/>
      <c r="I122" s="79"/>
      <c r="J122" s="79"/>
      <c r="K122" s="79"/>
      <c r="L122" s="79"/>
      <c r="M122" s="79"/>
      <c r="N122" s="79"/>
      <c r="O122" s="79"/>
      <c r="P122" s="79"/>
    </row>
    <row r="123" spans="7:16">
      <c r="G123" s="79"/>
      <c r="H123" s="79"/>
      <c r="I123" s="79"/>
      <c r="J123" s="79"/>
      <c r="K123" s="79"/>
      <c r="L123" s="79"/>
      <c r="M123" s="79"/>
      <c r="N123" s="79"/>
      <c r="O123" s="79"/>
      <c r="P123" s="79"/>
    </row>
    <row r="124" spans="7:16">
      <c r="G124" s="79"/>
      <c r="H124" s="79"/>
      <c r="I124" s="79"/>
      <c r="J124" s="79"/>
      <c r="K124" s="79"/>
      <c r="L124" s="79"/>
      <c r="M124" s="79"/>
      <c r="N124" s="79"/>
      <c r="O124" s="79"/>
      <c r="P124" s="79"/>
    </row>
    <row r="125" spans="7:16">
      <c r="G125" s="79"/>
      <c r="H125" s="79"/>
      <c r="I125" s="79"/>
      <c r="J125" s="79"/>
      <c r="K125" s="79"/>
      <c r="L125" s="79"/>
      <c r="M125" s="79"/>
      <c r="N125" s="79"/>
      <c r="O125" s="79"/>
      <c r="P125" s="79"/>
    </row>
    <row r="126" spans="7:16">
      <c r="G126" s="79"/>
      <c r="H126" s="79"/>
      <c r="I126" s="79"/>
      <c r="J126" s="79"/>
      <c r="K126" s="79"/>
      <c r="L126" s="79"/>
      <c r="M126" s="79"/>
      <c r="N126" s="79"/>
      <c r="O126" s="79"/>
      <c r="P126" s="79"/>
    </row>
    <row r="127" spans="7:16">
      <c r="G127" s="79"/>
      <c r="H127" s="79"/>
      <c r="I127" s="79"/>
      <c r="J127" s="79"/>
      <c r="K127" s="79"/>
      <c r="L127" s="79"/>
      <c r="M127" s="79"/>
      <c r="N127" s="79"/>
      <c r="O127" s="79"/>
      <c r="P127" s="79"/>
    </row>
    <row r="128" spans="7:16">
      <c r="G128" s="79"/>
      <c r="H128" s="79"/>
      <c r="I128" s="79"/>
      <c r="J128" s="79"/>
      <c r="K128" s="79"/>
      <c r="L128" s="79"/>
      <c r="M128" s="79"/>
      <c r="N128" s="79"/>
      <c r="O128" s="79"/>
      <c r="P128" s="79"/>
    </row>
    <row r="129" spans="7:16">
      <c r="G129" s="79"/>
      <c r="H129" s="79"/>
      <c r="I129" s="79"/>
      <c r="J129" s="79"/>
      <c r="K129" s="79"/>
      <c r="L129" s="79"/>
      <c r="M129" s="79"/>
      <c r="N129" s="79"/>
      <c r="O129" s="79"/>
      <c r="P129" s="79"/>
    </row>
    <row r="130" spans="7:16">
      <c r="G130" s="79"/>
      <c r="H130" s="79"/>
      <c r="I130" s="79"/>
      <c r="J130" s="79"/>
      <c r="K130" s="79"/>
      <c r="L130" s="79"/>
      <c r="M130" s="79"/>
      <c r="N130" s="79"/>
      <c r="O130" s="79"/>
      <c r="P130" s="79"/>
    </row>
    <row r="131" spans="7:16">
      <c r="G131" s="79"/>
      <c r="H131" s="79"/>
      <c r="I131" s="79"/>
      <c r="J131" s="79"/>
      <c r="K131" s="79"/>
      <c r="L131" s="79"/>
      <c r="M131" s="79"/>
      <c r="N131" s="79"/>
      <c r="O131" s="79"/>
      <c r="P131" s="79"/>
    </row>
    <row r="132" spans="7:16">
      <c r="G132" s="79"/>
      <c r="H132" s="79"/>
      <c r="I132" s="79"/>
      <c r="J132" s="79"/>
      <c r="K132" s="79"/>
      <c r="L132" s="79"/>
      <c r="M132" s="79"/>
      <c r="N132" s="79"/>
      <c r="O132" s="79"/>
      <c r="P132" s="79"/>
    </row>
    <row r="133" spans="7:16">
      <c r="G133" s="79"/>
      <c r="H133" s="79"/>
      <c r="I133" s="79"/>
      <c r="J133" s="79"/>
      <c r="K133" s="79"/>
      <c r="L133" s="79"/>
      <c r="M133" s="79"/>
      <c r="N133" s="79"/>
      <c r="O133" s="79"/>
      <c r="P133" s="79"/>
    </row>
    <row r="134" spans="7:16">
      <c r="G134" s="79"/>
      <c r="H134" s="79"/>
      <c r="I134" s="79"/>
      <c r="J134" s="79"/>
      <c r="K134" s="79"/>
      <c r="L134" s="79"/>
      <c r="M134" s="79"/>
      <c r="N134" s="79"/>
      <c r="O134" s="79"/>
      <c r="P134" s="79"/>
    </row>
    <row r="135" spans="7:16">
      <c r="G135" s="79"/>
      <c r="H135" s="79"/>
      <c r="I135" s="79"/>
      <c r="J135" s="79"/>
      <c r="K135" s="79"/>
      <c r="L135" s="79"/>
      <c r="M135" s="79"/>
      <c r="N135" s="79"/>
      <c r="O135" s="79"/>
      <c r="P135" s="79"/>
    </row>
    <row r="136" spans="7:16">
      <c r="G136" s="79"/>
      <c r="H136" s="79"/>
      <c r="I136" s="79"/>
      <c r="J136" s="79"/>
      <c r="K136" s="79"/>
      <c r="L136" s="79"/>
      <c r="M136" s="79"/>
      <c r="N136" s="79"/>
      <c r="O136" s="79"/>
      <c r="P136" s="79"/>
    </row>
    <row r="137" spans="7:16">
      <c r="G137" s="79"/>
      <c r="H137" s="79"/>
      <c r="I137" s="79"/>
      <c r="J137" s="79"/>
      <c r="K137" s="79"/>
      <c r="L137" s="79"/>
      <c r="M137" s="79"/>
      <c r="N137" s="79"/>
      <c r="O137" s="79"/>
      <c r="P137" s="79"/>
    </row>
    <row r="138" spans="7:16">
      <c r="G138" s="79"/>
      <c r="H138" s="79"/>
      <c r="I138" s="79"/>
      <c r="J138" s="79"/>
      <c r="K138" s="79"/>
      <c r="L138" s="79"/>
      <c r="M138" s="79"/>
      <c r="N138" s="79"/>
      <c r="O138" s="79"/>
      <c r="P138" s="79"/>
    </row>
    <row r="139" spans="7:16">
      <c r="G139" s="79"/>
      <c r="H139" s="79"/>
      <c r="I139" s="79"/>
      <c r="J139" s="79"/>
      <c r="K139" s="79"/>
      <c r="L139" s="79"/>
      <c r="M139" s="79"/>
      <c r="N139" s="79"/>
      <c r="O139" s="79"/>
      <c r="P139" s="79"/>
    </row>
    <row r="140" spans="7:16">
      <c r="G140" s="79"/>
      <c r="H140" s="79"/>
      <c r="I140" s="79"/>
      <c r="J140" s="79"/>
      <c r="K140" s="79"/>
      <c r="L140" s="79"/>
      <c r="M140" s="79"/>
      <c r="N140" s="79"/>
      <c r="O140" s="79"/>
      <c r="P140" s="79"/>
    </row>
    <row r="141" spans="7:16">
      <c r="G141" s="79"/>
      <c r="H141" s="79"/>
      <c r="I141" s="79"/>
      <c r="J141" s="79"/>
      <c r="K141" s="79"/>
      <c r="L141" s="79"/>
      <c r="M141" s="79"/>
      <c r="N141" s="79"/>
      <c r="O141" s="79"/>
      <c r="P141" s="79"/>
    </row>
    <row r="142" spans="7:16">
      <c r="G142" s="79"/>
      <c r="H142" s="79"/>
      <c r="I142" s="79"/>
      <c r="J142" s="79"/>
      <c r="K142" s="79"/>
      <c r="L142" s="79"/>
      <c r="M142" s="79"/>
      <c r="N142" s="79"/>
      <c r="O142" s="79"/>
      <c r="P142" s="79"/>
    </row>
    <row r="143" spans="7:16">
      <c r="G143" s="79"/>
      <c r="H143" s="79"/>
      <c r="I143" s="79"/>
      <c r="J143" s="79"/>
      <c r="K143" s="79"/>
      <c r="L143" s="79"/>
      <c r="M143" s="79"/>
      <c r="N143" s="79"/>
      <c r="O143" s="79"/>
      <c r="P143" s="79"/>
    </row>
    <row r="144" spans="7:16">
      <c r="G144" s="79"/>
      <c r="H144" s="79"/>
      <c r="I144" s="79"/>
      <c r="J144" s="79"/>
      <c r="K144" s="79"/>
      <c r="L144" s="79"/>
      <c r="M144" s="79"/>
      <c r="N144" s="79"/>
      <c r="O144" s="79"/>
      <c r="P144" s="79"/>
    </row>
    <row r="145" spans="7:16">
      <c r="G145" s="79"/>
      <c r="H145" s="79"/>
      <c r="I145" s="79"/>
      <c r="J145" s="79"/>
      <c r="K145" s="79"/>
      <c r="L145" s="79"/>
      <c r="M145" s="79"/>
      <c r="N145" s="79"/>
      <c r="O145" s="79"/>
      <c r="P145" s="79"/>
    </row>
    <row r="146" spans="7:16">
      <c r="G146" s="79"/>
      <c r="H146" s="79"/>
      <c r="I146" s="79"/>
      <c r="J146" s="79"/>
      <c r="K146" s="79"/>
      <c r="L146" s="79"/>
      <c r="M146" s="79"/>
      <c r="N146" s="79"/>
      <c r="O146" s="79"/>
      <c r="P146" s="79"/>
    </row>
    <row r="147" spans="7:16">
      <c r="G147" s="79"/>
      <c r="H147" s="79"/>
      <c r="I147" s="79"/>
      <c r="J147" s="79"/>
      <c r="K147" s="79"/>
      <c r="L147" s="79"/>
      <c r="M147" s="79"/>
      <c r="N147" s="79"/>
      <c r="O147" s="79"/>
      <c r="P147" s="79"/>
    </row>
    <row r="148" spans="7:16">
      <c r="G148" s="79"/>
      <c r="H148" s="79"/>
      <c r="I148" s="79"/>
      <c r="J148" s="79"/>
      <c r="K148" s="79"/>
      <c r="L148" s="79"/>
      <c r="M148" s="79"/>
      <c r="N148" s="79"/>
      <c r="O148" s="79"/>
      <c r="P148" s="79"/>
    </row>
    <row r="149" spans="7:16">
      <c r="G149" s="79"/>
      <c r="H149" s="79"/>
      <c r="I149" s="79"/>
      <c r="J149" s="79"/>
      <c r="K149" s="79"/>
      <c r="L149" s="79"/>
      <c r="M149" s="79"/>
      <c r="N149" s="79"/>
      <c r="O149" s="79"/>
      <c r="P149" s="79"/>
    </row>
    <row r="150" spans="7:16">
      <c r="G150" s="79"/>
      <c r="H150" s="79"/>
      <c r="I150" s="79"/>
      <c r="J150" s="79"/>
      <c r="K150" s="79"/>
      <c r="L150" s="79"/>
      <c r="M150" s="79"/>
      <c r="N150" s="79"/>
      <c r="O150" s="79"/>
      <c r="P150" s="79"/>
    </row>
    <row r="151" spans="7:16">
      <c r="G151" s="79"/>
      <c r="H151" s="79"/>
      <c r="I151" s="79"/>
      <c r="J151" s="79"/>
      <c r="K151" s="79"/>
      <c r="L151" s="79"/>
      <c r="M151" s="79"/>
      <c r="N151" s="79"/>
      <c r="O151" s="79"/>
      <c r="P151" s="79"/>
    </row>
    <row r="152" spans="7:16">
      <c r="G152" s="79"/>
      <c r="H152" s="79"/>
      <c r="I152" s="79"/>
      <c r="J152" s="79"/>
      <c r="K152" s="79"/>
      <c r="L152" s="79"/>
      <c r="M152" s="79"/>
      <c r="N152" s="79"/>
      <c r="O152" s="79"/>
      <c r="P152" s="79"/>
    </row>
    <row r="153" spans="7:16">
      <c r="G153" s="79"/>
      <c r="H153" s="79"/>
      <c r="I153" s="79"/>
      <c r="J153" s="79"/>
      <c r="K153" s="79"/>
      <c r="L153" s="79"/>
      <c r="M153" s="79"/>
      <c r="N153" s="79"/>
      <c r="O153" s="79"/>
      <c r="P153" s="79"/>
    </row>
    <row r="154" spans="7:16">
      <c r="G154" s="79"/>
      <c r="H154" s="79"/>
      <c r="I154" s="79"/>
      <c r="J154" s="79"/>
      <c r="K154" s="79"/>
      <c r="L154" s="79"/>
      <c r="M154" s="79"/>
      <c r="N154" s="79"/>
      <c r="O154" s="79"/>
      <c r="P154" s="79"/>
    </row>
    <row r="155" spans="7:16">
      <c r="G155" s="79"/>
      <c r="H155" s="79"/>
      <c r="I155" s="79"/>
      <c r="J155" s="79"/>
      <c r="K155" s="79"/>
      <c r="L155" s="79"/>
      <c r="M155" s="79"/>
      <c r="N155" s="79"/>
      <c r="O155" s="79"/>
      <c r="P155" s="79"/>
    </row>
    <row r="156" spans="7:16">
      <c r="G156" s="79"/>
      <c r="H156" s="79"/>
      <c r="I156" s="79"/>
      <c r="J156" s="79"/>
      <c r="K156" s="79"/>
      <c r="L156" s="79"/>
      <c r="M156" s="79"/>
      <c r="N156" s="79"/>
      <c r="O156" s="79"/>
      <c r="P156" s="79"/>
    </row>
    <row r="157" spans="7:16">
      <c r="G157" s="79"/>
      <c r="H157" s="79"/>
      <c r="I157" s="79"/>
      <c r="J157" s="79"/>
      <c r="K157" s="79"/>
      <c r="L157" s="79"/>
      <c r="M157" s="79"/>
      <c r="N157" s="79"/>
      <c r="O157" s="79"/>
      <c r="P157" s="79"/>
    </row>
    <row r="158" spans="7:16">
      <c r="G158" s="79"/>
      <c r="H158" s="79"/>
      <c r="I158" s="79"/>
      <c r="J158" s="79"/>
      <c r="K158" s="79"/>
      <c r="L158" s="79"/>
      <c r="M158" s="79"/>
      <c r="N158" s="79"/>
      <c r="O158" s="79"/>
      <c r="P158" s="79"/>
    </row>
    <row r="159" spans="7:16">
      <c r="G159" s="79"/>
      <c r="H159" s="79"/>
      <c r="I159" s="79"/>
      <c r="J159" s="79"/>
      <c r="K159" s="79"/>
      <c r="L159" s="79"/>
      <c r="M159" s="79"/>
      <c r="N159" s="79"/>
      <c r="O159" s="79"/>
      <c r="P159" s="79"/>
    </row>
    <row r="160" spans="7:16">
      <c r="G160" s="79"/>
      <c r="H160" s="79"/>
      <c r="I160" s="79"/>
      <c r="J160" s="79"/>
      <c r="K160" s="79"/>
      <c r="L160" s="79"/>
      <c r="M160" s="79"/>
      <c r="N160" s="79"/>
      <c r="O160" s="79"/>
      <c r="P160" s="79"/>
    </row>
    <row r="161" spans="7:16">
      <c r="G161" s="79"/>
      <c r="H161" s="79"/>
      <c r="I161" s="79"/>
      <c r="J161" s="79"/>
      <c r="K161" s="79"/>
      <c r="L161" s="79"/>
      <c r="M161" s="79"/>
      <c r="N161" s="79"/>
      <c r="O161" s="79"/>
      <c r="P161" s="79"/>
    </row>
    <row r="162" spans="7:16">
      <c r="G162" s="79"/>
      <c r="H162" s="79"/>
      <c r="I162" s="79"/>
      <c r="J162" s="79"/>
      <c r="K162" s="79"/>
      <c r="L162" s="79"/>
      <c r="M162" s="79"/>
      <c r="N162" s="79"/>
      <c r="O162" s="79"/>
      <c r="P162" s="79"/>
    </row>
    <row r="163" spans="7:16">
      <c r="G163" s="79"/>
      <c r="H163" s="79"/>
      <c r="I163" s="79"/>
      <c r="J163" s="79"/>
      <c r="K163" s="79"/>
      <c r="L163" s="79"/>
      <c r="M163" s="79"/>
      <c r="N163" s="79"/>
      <c r="O163" s="79"/>
      <c r="P163" s="79"/>
    </row>
    <row r="164" spans="7:16">
      <c r="G164" s="79"/>
      <c r="H164" s="79"/>
      <c r="I164" s="79"/>
      <c r="J164" s="79"/>
      <c r="K164" s="79"/>
      <c r="L164" s="79"/>
      <c r="M164" s="79"/>
      <c r="N164" s="79"/>
      <c r="O164" s="79"/>
      <c r="P164" s="79"/>
    </row>
    <row r="165" spans="7:16">
      <c r="G165" s="79"/>
      <c r="H165" s="79"/>
      <c r="I165" s="79"/>
      <c r="J165" s="79"/>
      <c r="K165" s="79"/>
      <c r="L165" s="79"/>
      <c r="M165" s="79"/>
      <c r="N165" s="79"/>
      <c r="O165" s="79"/>
      <c r="P165" s="79"/>
    </row>
    <row r="166" spans="7:16">
      <c r="G166" s="79"/>
      <c r="H166" s="79"/>
      <c r="I166" s="79"/>
      <c r="J166" s="79"/>
      <c r="K166" s="79"/>
      <c r="L166" s="79"/>
      <c r="M166" s="79"/>
      <c r="N166" s="79"/>
      <c r="O166" s="79"/>
      <c r="P166" s="79"/>
    </row>
    <row r="167" spans="7:16">
      <c r="G167" s="79"/>
      <c r="H167" s="79"/>
      <c r="I167" s="79"/>
      <c r="J167" s="79"/>
      <c r="K167" s="79"/>
      <c r="L167" s="79"/>
      <c r="M167" s="79"/>
      <c r="N167" s="79"/>
      <c r="O167" s="79"/>
      <c r="P167" s="79"/>
    </row>
    <row r="168" spans="7:16">
      <c r="G168" s="79"/>
      <c r="H168" s="79"/>
      <c r="I168" s="79"/>
      <c r="J168" s="79"/>
      <c r="K168" s="79"/>
      <c r="L168" s="79"/>
      <c r="M168" s="79"/>
      <c r="N168" s="79"/>
      <c r="O168" s="79"/>
      <c r="P168" s="79"/>
    </row>
    <row r="169" spans="7:16">
      <c r="G169" s="79"/>
      <c r="H169" s="79"/>
      <c r="I169" s="79"/>
      <c r="J169" s="79"/>
      <c r="K169" s="79"/>
      <c r="L169" s="79"/>
      <c r="M169" s="79"/>
      <c r="N169" s="79"/>
      <c r="O169" s="79"/>
      <c r="P169" s="79"/>
    </row>
    <row r="170" spans="7:16">
      <c r="G170" s="79"/>
      <c r="H170" s="79"/>
      <c r="I170" s="79"/>
      <c r="J170" s="79"/>
      <c r="K170" s="79"/>
      <c r="L170" s="79"/>
      <c r="M170" s="79"/>
      <c r="N170" s="79"/>
      <c r="O170" s="79"/>
      <c r="P170" s="79"/>
    </row>
    <row r="171" spans="7:16">
      <c r="G171" s="79"/>
      <c r="H171" s="79"/>
      <c r="I171" s="79"/>
      <c r="J171" s="79"/>
      <c r="K171" s="79"/>
      <c r="L171" s="79"/>
      <c r="M171" s="79"/>
      <c r="N171" s="79"/>
      <c r="O171" s="79"/>
      <c r="P171" s="79"/>
    </row>
    <row r="172" spans="7:16">
      <c r="G172" s="79"/>
      <c r="H172" s="79"/>
      <c r="I172" s="79"/>
      <c r="J172" s="79"/>
      <c r="K172" s="79"/>
      <c r="L172" s="79"/>
      <c r="M172" s="79"/>
      <c r="N172" s="79"/>
      <c r="O172" s="79"/>
      <c r="P172" s="79"/>
    </row>
    <row r="173" spans="7:16">
      <c r="G173" s="79"/>
      <c r="H173" s="79"/>
      <c r="I173" s="79"/>
      <c r="J173" s="79"/>
      <c r="K173" s="79"/>
      <c r="L173" s="79"/>
      <c r="M173" s="79"/>
      <c r="N173" s="79"/>
      <c r="O173" s="79"/>
      <c r="P173" s="79"/>
    </row>
    <row r="174" spans="7:16">
      <c r="G174" s="79"/>
      <c r="H174" s="79"/>
      <c r="I174" s="79"/>
      <c r="J174" s="79"/>
      <c r="K174" s="79"/>
      <c r="L174" s="79"/>
      <c r="M174" s="79"/>
      <c r="N174" s="79"/>
      <c r="O174" s="79"/>
      <c r="P174" s="79"/>
    </row>
    <row r="175" spans="7:16">
      <c r="G175" s="79"/>
      <c r="H175" s="79"/>
      <c r="I175" s="79"/>
      <c r="J175" s="79"/>
      <c r="K175" s="79"/>
      <c r="L175" s="79"/>
      <c r="M175" s="79"/>
      <c r="N175" s="79"/>
      <c r="O175" s="79"/>
      <c r="P175" s="79"/>
    </row>
    <row r="176" spans="7:16">
      <c r="G176" s="79"/>
      <c r="H176" s="79"/>
      <c r="I176" s="79"/>
      <c r="J176" s="79"/>
      <c r="K176" s="79"/>
      <c r="L176" s="79"/>
      <c r="M176" s="79"/>
      <c r="N176" s="79"/>
      <c r="O176" s="79"/>
      <c r="P176" s="79"/>
    </row>
    <row r="177" spans="7:16">
      <c r="G177" s="79"/>
      <c r="H177" s="79"/>
      <c r="I177" s="79"/>
      <c r="J177" s="79"/>
      <c r="K177" s="79"/>
      <c r="L177" s="79"/>
      <c r="M177" s="79"/>
      <c r="N177" s="79"/>
      <c r="O177" s="79"/>
      <c r="P177" s="79"/>
    </row>
    <row r="178" spans="7:16">
      <c r="G178" s="79"/>
      <c r="H178" s="79"/>
      <c r="I178" s="79"/>
      <c r="J178" s="79"/>
      <c r="K178" s="79"/>
      <c r="L178" s="79"/>
      <c r="M178" s="79"/>
      <c r="N178" s="79"/>
      <c r="O178" s="79"/>
      <c r="P178" s="79"/>
    </row>
    <row r="179" spans="7:16">
      <c r="G179" s="79"/>
      <c r="H179" s="79"/>
      <c r="I179" s="79"/>
      <c r="J179" s="79"/>
      <c r="K179" s="79"/>
      <c r="L179" s="79"/>
      <c r="M179" s="79"/>
      <c r="N179" s="79"/>
      <c r="O179" s="79"/>
      <c r="P179" s="79"/>
    </row>
    <row r="180" spans="7:16">
      <c r="G180" s="79"/>
      <c r="H180" s="79"/>
      <c r="I180" s="79"/>
      <c r="J180" s="79"/>
      <c r="K180" s="79"/>
      <c r="L180" s="79"/>
      <c r="M180" s="79"/>
      <c r="N180" s="79"/>
      <c r="O180" s="79"/>
      <c r="P180" s="79"/>
    </row>
    <row r="181" spans="7:16">
      <c r="G181" s="79"/>
      <c r="H181" s="79"/>
      <c r="I181" s="79"/>
      <c r="J181" s="79"/>
      <c r="K181" s="79"/>
      <c r="L181" s="79"/>
      <c r="M181" s="79"/>
      <c r="N181" s="79"/>
      <c r="O181" s="79"/>
      <c r="P181" s="79"/>
    </row>
    <row r="182" spans="7:16">
      <c r="G182" s="79"/>
      <c r="H182" s="79"/>
      <c r="I182" s="79"/>
      <c r="J182" s="79"/>
      <c r="K182" s="79"/>
      <c r="L182" s="79"/>
      <c r="M182" s="79"/>
      <c r="N182" s="79"/>
      <c r="O182" s="79"/>
      <c r="P182" s="79"/>
    </row>
    <row r="183" spans="7:16">
      <c r="G183" s="79"/>
      <c r="H183" s="79"/>
      <c r="I183" s="79"/>
      <c r="J183" s="79"/>
      <c r="K183" s="79"/>
      <c r="L183" s="79"/>
      <c r="M183" s="79"/>
      <c r="N183" s="79"/>
      <c r="O183" s="79"/>
      <c r="P183" s="79"/>
    </row>
    <row r="184" spans="7:16">
      <c r="G184" s="79"/>
      <c r="H184" s="79"/>
      <c r="I184" s="79"/>
      <c r="J184" s="79"/>
      <c r="K184" s="79"/>
      <c r="L184" s="79"/>
      <c r="M184" s="79"/>
      <c r="N184" s="79"/>
      <c r="O184" s="79"/>
      <c r="P184" s="79"/>
    </row>
    <row r="185" spans="7:16">
      <c r="G185" s="79"/>
      <c r="H185" s="79"/>
      <c r="I185" s="79"/>
      <c r="J185" s="79"/>
      <c r="K185" s="79"/>
      <c r="L185" s="79"/>
      <c r="M185" s="79"/>
      <c r="N185" s="79"/>
      <c r="O185" s="79"/>
      <c r="P185" s="79"/>
    </row>
    <row r="186" spans="7:16">
      <c r="G186" s="79"/>
      <c r="H186" s="79"/>
      <c r="I186" s="79"/>
      <c r="J186" s="79"/>
      <c r="K186" s="79"/>
      <c r="L186" s="79"/>
      <c r="M186" s="79"/>
      <c r="N186" s="79"/>
      <c r="O186" s="79"/>
      <c r="P186" s="79"/>
    </row>
    <row r="187" spans="7:16">
      <c r="G187" s="79"/>
      <c r="H187" s="79"/>
      <c r="I187" s="79"/>
      <c r="J187" s="79"/>
      <c r="K187" s="79"/>
      <c r="L187" s="79"/>
      <c r="M187" s="79"/>
      <c r="N187" s="79"/>
      <c r="O187" s="79"/>
      <c r="P187" s="79"/>
    </row>
    <row r="188" spans="7:16">
      <c r="G188" s="79"/>
      <c r="H188" s="79"/>
      <c r="I188" s="79"/>
      <c r="J188" s="79"/>
      <c r="K188" s="79"/>
      <c r="L188" s="79"/>
      <c r="M188" s="79"/>
      <c r="N188" s="79"/>
      <c r="O188" s="79"/>
      <c r="P188" s="79"/>
    </row>
    <row r="189" spans="7:16">
      <c r="G189" s="79"/>
      <c r="H189" s="79"/>
      <c r="I189" s="79"/>
      <c r="J189" s="79"/>
      <c r="K189" s="79"/>
      <c r="L189" s="79"/>
      <c r="M189" s="79"/>
      <c r="N189" s="79"/>
      <c r="O189" s="79"/>
      <c r="P189" s="79"/>
    </row>
    <row r="190" spans="7:16">
      <c r="G190" s="79"/>
      <c r="H190" s="79"/>
      <c r="I190" s="79"/>
      <c r="J190" s="79"/>
      <c r="K190" s="79"/>
      <c r="L190" s="79"/>
      <c r="M190" s="79"/>
      <c r="N190" s="79"/>
      <c r="O190" s="79"/>
      <c r="P190" s="79"/>
    </row>
    <row r="191" spans="7:16">
      <c r="G191" s="79"/>
      <c r="H191" s="79"/>
      <c r="I191" s="79"/>
      <c r="J191" s="79"/>
      <c r="K191" s="79"/>
      <c r="L191" s="79"/>
      <c r="M191" s="79"/>
      <c r="N191" s="79"/>
      <c r="O191" s="79"/>
      <c r="P191" s="79"/>
    </row>
    <row r="192" spans="7:16">
      <c r="G192" s="79"/>
      <c r="H192" s="79"/>
      <c r="I192" s="79"/>
      <c r="J192" s="79"/>
      <c r="K192" s="79"/>
      <c r="L192" s="79"/>
      <c r="M192" s="79"/>
      <c r="N192" s="79"/>
      <c r="O192" s="79"/>
      <c r="P192" s="79"/>
    </row>
    <row r="193" spans="7:16">
      <c r="G193" s="79"/>
      <c r="H193" s="79"/>
      <c r="I193" s="79"/>
      <c r="J193" s="79"/>
      <c r="K193" s="79"/>
      <c r="L193" s="79"/>
      <c r="M193" s="79"/>
      <c r="N193" s="79"/>
      <c r="O193" s="79"/>
      <c r="P193" s="79"/>
    </row>
    <row r="194" spans="7:16">
      <c r="G194" s="79"/>
      <c r="H194" s="79"/>
      <c r="I194" s="79"/>
      <c r="J194" s="79"/>
      <c r="K194" s="79"/>
      <c r="L194" s="79"/>
      <c r="M194" s="79"/>
      <c r="N194" s="79"/>
      <c r="O194" s="79"/>
      <c r="P194" s="79"/>
    </row>
    <row r="195" spans="7:16">
      <c r="G195" s="79"/>
      <c r="H195" s="79"/>
      <c r="I195" s="79"/>
      <c r="J195" s="79"/>
      <c r="K195" s="79"/>
      <c r="L195" s="79"/>
      <c r="M195" s="79"/>
      <c r="N195" s="79"/>
      <c r="O195" s="79"/>
      <c r="P195" s="79"/>
    </row>
    <row r="196" spans="7:16">
      <c r="G196" s="79"/>
      <c r="H196" s="79"/>
      <c r="I196" s="79"/>
      <c r="J196" s="79"/>
      <c r="K196" s="79"/>
      <c r="L196" s="79"/>
      <c r="M196" s="79"/>
      <c r="N196" s="79"/>
      <c r="O196" s="79"/>
      <c r="P196" s="79"/>
    </row>
    <row r="197" spans="7:16">
      <c r="G197" s="79"/>
      <c r="H197" s="79"/>
      <c r="I197" s="79"/>
      <c r="J197" s="79"/>
      <c r="K197" s="79"/>
      <c r="L197" s="79"/>
      <c r="M197" s="79"/>
      <c r="N197" s="79"/>
      <c r="O197" s="79"/>
      <c r="P197" s="79"/>
    </row>
    <row r="198" spans="7:16">
      <c r="G198" s="79"/>
      <c r="H198" s="79"/>
      <c r="I198" s="79"/>
      <c r="J198" s="79"/>
      <c r="K198" s="79"/>
      <c r="L198" s="79"/>
      <c r="M198" s="79"/>
      <c r="N198" s="79"/>
      <c r="O198" s="79"/>
      <c r="P198" s="79"/>
    </row>
    <row r="199" spans="7:16">
      <c r="G199" s="79"/>
      <c r="H199" s="79"/>
      <c r="I199" s="79"/>
      <c r="J199" s="79"/>
      <c r="K199" s="79"/>
      <c r="L199" s="79"/>
      <c r="M199" s="79"/>
      <c r="N199" s="79"/>
      <c r="O199" s="79"/>
      <c r="P199" s="79"/>
    </row>
    <row r="200" spans="7:16">
      <c r="G200" s="79"/>
      <c r="H200" s="79"/>
      <c r="I200" s="79"/>
      <c r="J200" s="79"/>
      <c r="K200" s="79"/>
      <c r="L200" s="79"/>
      <c r="M200" s="79"/>
      <c r="N200" s="79"/>
      <c r="O200" s="79"/>
      <c r="P200" s="79"/>
    </row>
    <row r="201" spans="7:16">
      <c r="G201" s="79"/>
      <c r="H201" s="79"/>
      <c r="I201" s="79"/>
      <c r="J201" s="79"/>
      <c r="K201" s="79"/>
      <c r="L201" s="79"/>
      <c r="M201" s="79"/>
      <c r="N201" s="79"/>
      <c r="O201" s="79"/>
      <c r="P201" s="79"/>
    </row>
    <row r="202" spans="7:16">
      <c r="G202" s="79"/>
      <c r="H202" s="79"/>
      <c r="I202" s="79"/>
      <c r="J202" s="79"/>
      <c r="K202" s="79"/>
      <c r="L202" s="79"/>
      <c r="M202" s="79"/>
      <c r="N202" s="79"/>
      <c r="O202" s="79"/>
      <c r="P202" s="79"/>
    </row>
    <row r="203" spans="7:16">
      <c r="G203" s="79"/>
      <c r="H203" s="79"/>
      <c r="I203" s="79"/>
      <c r="J203" s="79"/>
      <c r="K203" s="79"/>
      <c r="L203" s="79"/>
      <c r="M203" s="79"/>
      <c r="N203" s="79"/>
      <c r="O203" s="79"/>
      <c r="P203" s="79"/>
    </row>
    <row r="204" spans="7:16">
      <c r="G204" s="79"/>
      <c r="H204" s="79"/>
      <c r="I204" s="79"/>
      <c r="J204" s="79"/>
      <c r="K204" s="79"/>
      <c r="L204" s="79"/>
      <c r="M204" s="79"/>
      <c r="N204" s="79"/>
      <c r="O204" s="79"/>
      <c r="P204" s="79"/>
    </row>
    <row r="205" spans="7:16">
      <c r="G205" s="79"/>
      <c r="H205" s="79"/>
      <c r="I205" s="79"/>
      <c r="J205" s="79"/>
      <c r="K205" s="79"/>
      <c r="L205" s="79"/>
      <c r="M205" s="79"/>
      <c r="N205" s="79"/>
      <c r="O205" s="79"/>
      <c r="P205" s="79"/>
    </row>
    <row r="206" spans="7:16">
      <c r="G206" s="79"/>
      <c r="H206" s="79"/>
      <c r="I206" s="79"/>
      <c r="J206" s="79"/>
      <c r="K206" s="79"/>
      <c r="L206" s="79"/>
      <c r="M206" s="79"/>
      <c r="N206" s="79"/>
      <c r="O206" s="79"/>
      <c r="P206" s="79"/>
    </row>
    <row r="207" spans="7:16">
      <c r="G207" s="79"/>
      <c r="H207" s="79"/>
      <c r="I207" s="79"/>
      <c r="J207" s="79"/>
      <c r="K207" s="79"/>
      <c r="L207" s="79"/>
      <c r="M207" s="79"/>
      <c r="N207" s="79"/>
      <c r="O207" s="79"/>
      <c r="P207" s="79"/>
    </row>
    <row r="208" spans="7:16">
      <c r="G208" s="79"/>
      <c r="H208" s="79"/>
      <c r="I208" s="79"/>
      <c r="J208" s="79"/>
      <c r="K208" s="79"/>
      <c r="L208" s="79"/>
      <c r="M208" s="79"/>
      <c r="N208" s="79"/>
      <c r="O208" s="79"/>
      <c r="P208" s="79"/>
    </row>
    <row r="209" spans="7:16">
      <c r="G209" s="79"/>
      <c r="H209" s="79"/>
      <c r="I209" s="79"/>
      <c r="J209" s="79"/>
      <c r="K209" s="79"/>
      <c r="L209" s="79"/>
      <c r="M209" s="79"/>
      <c r="N209" s="79"/>
      <c r="O209" s="79"/>
      <c r="P209" s="79"/>
    </row>
    <row r="210" spans="7:16">
      <c r="G210" s="79"/>
      <c r="H210" s="79"/>
      <c r="I210" s="79"/>
      <c r="J210" s="79"/>
      <c r="K210" s="79"/>
      <c r="L210" s="79"/>
      <c r="M210" s="79"/>
      <c r="N210" s="79"/>
      <c r="O210" s="79"/>
      <c r="P210" s="79"/>
    </row>
    <row r="211" spans="7:16">
      <c r="G211" s="79"/>
      <c r="H211" s="79"/>
      <c r="I211" s="79"/>
      <c r="J211" s="79"/>
      <c r="K211" s="79"/>
      <c r="L211" s="79"/>
      <c r="M211" s="79"/>
      <c r="N211" s="79"/>
      <c r="O211" s="79"/>
      <c r="P211" s="79"/>
    </row>
    <row r="212" spans="7:16">
      <c r="G212" s="79"/>
      <c r="H212" s="79"/>
      <c r="I212" s="79"/>
      <c r="J212" s="79"/>
      <c r="K212" s="79"/>
      <c r="L212" s="79"/>
      <c r="M212" s="79"/>
      <c r="N212" s="79"/>
      <c r="O212" s="79"/>
      <c r="P212" s="79"/>
    </row>
    <row r="213" spans="7:16">
      <c r="G213" s="79"/>
      <c r="H213" s="79"/>
      <c r="I213" s="79"/>
      <c r="J213" s="79"/>
      <c r="K213" s="79"/>
      <c r="L213" s="79"/>
      <c r="M213" s="79"/>
      <c r="N213" s="79"/>
      <c r="O213" s="79"/>
      <c r="P213" s="79"/>
    </row>
    <row r="214" spans="7:16">
      <c r="G214" s="79"/>
      <c r="H214" s="79"/>
      <c r="I214" s="79"/>
      <c r="J214" s="79"/>
      <c r="K214" s="79"/>
      <c r="L214" s="79"/>
      <c r="M214" s="79"/>
      <c r="N214" s="79"/>
      <c r="O214" s="79"/>
      <c r="P214" s="79"/>
    </row>
    <row r="215" spans="7:16">
      <c r="G215" s="79"/>
      <c r="H215" s="79"/>
      <c r="I215" s="79"/>
      <c r="J215" s="79"/>
      <c r="K215" s="79"/>
      <c r="L215" s="79"/>
      <c r="M215" s="79"/>
      <c r="N215" s="79"/>
      <c r="O215" s="79"/>
      <c r="P215" s="79"/>
    </row>
    <row r="216" spans="7:16">
      <c r="G216" s="79"/>
      <c r="H216" s="79"/>
      <c r="I216" s="79"/>
      <c r="J216" s="79"/>
      <c r="K216" s="79"/>
      <c r="L216" s="79"/>
      <c r="M216" s="79"/>
      <c r="N216" s="79"/>
      <c r="O216" s="79"/>
      <c r="P216" s="79"/>
    </row>
    <row r="217" spans="7:16">
      <c r="G217" s="79"/>
      <c r="H217" s="79"/>
      <c r="I217" s="79"/>
      <c r="J217" s="79"/>
      <c r="K217" s="79"/>
      <c r="L217" s="79"/>
      <c r="M217" s="79"/>
      <c r="N217" s="79"/>
      <c r="O217" s="79"/>
      <c r="P217" s="79"/>
    </row>
    <row r="218" spans="7:16">
      <c r="G218" s="79"/>
      <c r="H218" s="79"/>
      <c r="I218" s="79"/>
      <c r="J218" s="79"/>
      <c r="K218" s="79"/>
      <c r="L218" s="79"/>
      <c r="M218" s="79"/>
      <c r="N218" s="79"/>
      <c r="O218" s="79"/>
      <c r="P218" s="79"/>
    </row>
    <row r="219" spans="7:16">
      <c r="G219" s="79"/>
      <c r="H219" s="79"/>
      <c r="I219" s="79"/>
      <c r="J219" s="79"/>
      <c r="K219" s="79"/>
      <c r="L219" s="79"/>
      <c r="M219" s="79"/>
      <c r="N219" s="79"/>
      <c r="O219" s="79"/>
      <c r="P219" s="79"/>
    </row>
    <row r="220" spans="7:16">
      <c r="G220" s="79"/>
      <c r="H220" s="79"/>
      <c r="I220" s="79"/>
      <c r="J220" s="79"/>
      <c r="K220" s="79"/>
      <c r="L220" s="79"/>
      <c r="M220" s="79"/>
      <c r="N220" s="79"/>
      <c r="O220" s="79"/>
      <c r="P220" s="79"/>
    </row>
    <row r="221" spans="7:16">
      <c r="G221" s="79"/>
      <c r="H221" s="79"/>
      <c r="I221" s="79"/>
      <c r="J221" s="79"/>
      <c r="K221" s="79"/>
      <c r="L221" s="79"/>
      <c r="M221" s="79"/>
      <c r="N221" s="79"/>
      <c r="O221" s="79"/>
      <c r="P221" s="79"/>
    </row>
    <row r="222" spans="7:16">
      <c r="G222" s="79"/>
      <c r="H222" s="79"/>
      <c r="I222" s="79"/>
      <c r="J222" s="79"/>
      <c r="K222" s="79"/>
      <c r="L222" s="79"/>
      <c r="M222" s="79"/>
      <c r="N222" s="79"/>
      <c r="O222" s="79"/>
      <c r="P222" s="79"/>
    </row>
    <row r="223" spans="7:16">
      <c r="G223" s="79"/>
      <c r="H223" s="79"/>
      <c r="I223" s="79"/>
      <c r="J223" s="79"/>
      <c r="K223" s="79"/>
      <c r="L223" s="79"/>
      <c r="M223" s="79"/>
      <c r="N223" s="79"/>
      <c r="O223" s="79"/>
      <c r="P223" s="79"/>
    </row>
    <row r="224" spans="7:16">
      <c r="G224" s="79"/>
      <c r="H224" s="79"/>
      <c r="I224" s="79"/>
      <c r="J224" s="79"/>
      <c r="K224" s="79"/>
      <c r="L224" s="79"/>
      <c r="M224" s="79"/>
      <c r="N224" s="79"/>
      <c r="O224" s="79"/>
      <c r="P224" s="79"/>
    </row>
    <row r="225" spans="7:16">
      <c r="G225" s="79"/>
      <c r="H225" s="79"/>
      <c r="I225" s="79"/>
      <c r="J225" s="79"/>
      <c r="K225" s="79"/>
      <c r="L225" s="79"/>
      <c r="M225" s="79"/>
      <c r="N225" s="79"/>
      <c r="O225" s="79"/>
      <c r="P225" s="79"/>
    </row>
    <row r="226" spans="7:16">
      <c r="G226" s="79"/>
      <c r="H226" s="79"/>
      <c r="I226" s="79"/>
      <c r="J226" s="79"/>
      <c r="K226" s="79"/>
      <c r="L226" s="79"/>
      <c r="M226" s="79"/>
      <c r="N226" s="79"/>
      <c r="O226" s="79"/>
      <c r="P226" s="79"/>
    </row>
    <row r="227" spans="7:16">
      <c r="G227" s="79"/>
      <c r="H227" s="79"/>
      <c r="I227" s="79"/>
      <c r="J227" s="79"/>
      <c r="K227" s="79"/>
      <c r="L227" s="79"/>
      <c r="M227" s="79"/>
      <c r="N227" s="79"/>
      <c r="O227" s="79"/>
      <c r="P227" s="79"/>
    </row>
    <row r="228" spans="7:16">
      <c r="G228" s="79"/>
      <c r="H228" s="79"/>
      <c r="I228" s="79"/>
      <c r="J228" s="79"/>
      <c r="K228" s="79"/>
      <c r="L228" s="79"/>
      <c r="M228" s="79"/>
      <c r="N228" s="79"/>
      <c r="O228" s="79"/>
      <c r="P228" s="79"/>
    </row>
    <row r="229" spans="7:16">
      <c r="G229" s="79"/>
      <c r="H229" s="79"/>
      <c r="I229" s="79"/>
      <c r="J229" s="79"/>
      <c r="K229" s="79"/>
      <c r="L229" s="79"/>
      <c r="M229" s="79"/>
      <c r="N229" s="79"/>
      <c r="O229" s="79"/>
      <c r="P229" s="79"/>
    </row>
    <row r="230" spans="7:16">
      <c r="G230" s="79"/>
      <c r="H230" s="79"/>
      <c r="I230" s="79"/>
      <c r="J230" s="79"/>
      <c r="K230" s="79"/>
      <c r="L230" s="79"/>
      <c r="M230" s="79"/>
      <c r="N230" s="79"/>
      <c r="O230" s="79"/>
      <c r="P230" s="79"/>
    </row>
    <row r="231" spans="7:16">
      <c r="G231" s="79"/>
      <c r="H231" s="79"/>
      <c r="I231" s="79"/>
      <c r="J231" s="79"/>
      <c r="K231" s="79"/>
      <c r="L231" s="79"/>
      <c r="M231" s="79"/>
      <c r="N231" s="79"/>
      <c r="O231" s="79"/>
      <c r="P231" s="79"/>
    </row>
    <row r="232" spans="7:16">
      <c r="G232" s="79"/>
      <c r="H232" s="79"/>
      <c r="I232" s="79"/>
      <c r="J232" s="79"/>
      <c r="K232" s="79"/>
      <c r="L232" s="79"/>
      <c r="M232" s="79"/>
      <c r="N232" s="79"/>
      <c r="O232" s="79"/>
      <c r="P232" s="79"/>
    </row>
    <row r="233" spans="7:16">
      <c r="G233" s="79"/>
      <c r="H233" s="79"/>
      <c r="I233" s="79"/>
      <c r="J233" s="79"/>
      <c r="K233" s="79"/>
      <c r="L233" s="79"/>
      <c r="M233" s="79"/>
      <c r="N233" s="79"/>
      <c r="O233" s="79"/>
      <c r="P233" s="79"/>
    </row>
    <row r="234" spans="7:16">
      <c r="G234" s="79"/>
      <c r="H234" s="79"/>
      <c r="I234" s="79"/>
      <c r="J234" s="79"/>
      <c r="K234" s="79"/>
      <c r="L234" s="79"/>
      <c r="M234" s="79"/>
      <c r="N234" s="79"/>
      <c r="O234" s="79"/>
      <c r="P234" s="79"/>
    </row>
    <row r="235" spans="7:16">
      <c r="G235" s="79"/>
      <c r="H235" s="79"/>
      <c r="I235" s="79"/>
      <c r="J235" s="79"/>
      <c r="K235" s="79"/>
      <c r="L235" s="79"/>
      <c r="M235" s="79"/>
      <c r="N235" s="79"/>
      <c r="O235" s="79"/>
      <c r="P235" s="79"/>
    </row>
    <row r="236" spans="7:16">
      <c r="G236" s="79"/>
      <c r="H236" s="79"/>
      <c r="I236" s="79"/>
      <c r="J236" s="79"/>
      <c r="K236" s="79"/>
      <c r="L236" s="79"/>
      <c r="M236" s="79"/>
      <c r="N236" s="79"/>
      <c r="O236" s="79"/>
      <c r="P236" s="79"/>
    </row>
    <row r="237" spans="7:16">
      <c r="G237" s="79"/>
      <c r="H237" s="79"/>
      <c r="I237" s="79"/>
      <c r="J237" s="79"/>
      <c r="K237" s="79"/>
      <c r="L237" s="79"/>
      <c r="M237" s="79"/>
      <c r="N237" s="79"/>
      <c r="O237" s="79"/>
      <c r="P237" s="79"/>
    </row>
    <row r="238" spans="7:16">
      <c r="G238" s="79"/>
      <c r="H238" s="79"/>
      <c r="I238" s="79"/>
      <c r="J238" s="79"/>
      <c r="K238" s="79"/>
      <c r="L238" s="79"/>
      <c r="M238" s="79"/>
      <c r="N238" s="79"/>
      <c r="O238" s="79"/>
      <c r="P238" s="79"/>
    </row>
    <row r="239" spans="7:16">
      <c r="G239" s="79"/>
      <c r="H239" s="79"/>
      <c r="I239" s="79"/>
      <c r="J239" s="79"/>
      <c r="K239" s="79"/>
      <c r="L239" s="79"/>
      <c r="M239" s="79"/>
      <c r="N239" s="79"/>
      <c r="O239" s="79"/>
      <c r="P239" s="79"/>
    </row>
    <row r="240" spans="7:16">
      <c r="G240" s="79"/>
      <c r="H240" s="79"/>
      <c r="I240" s="79"/>
      <c r="J240" s="79"/>
      <c r="K240" s="79"/>
      <c r="L240" s="79"/>
      <c r="M240" s="79"/>
      <c r="N240" s="79"/>
      <c r="O240" s="79"/>
      <c r="P240" s="79"/>
    </row>
    <row r="241" spans="7:16">
      <c r="G241" s="79"/>
      <c r="H241" s="79"/>
      <c r="I241" s="79"/>
      <c r="J241" s="79"/>
      <c r="K241" s="79"/>
      <c r="L241" s="79"/>
      <c r="M241" s="79"/>
      <c r="N241" s="79"/>
      <c r="O241" s="79"/>
      <c r="P241" s="79"/>
    </row>
    <row r="242" spans="7:16">
      <c r="G242" s="79"/>
      <c r="H242" s="79"/>
      <c r="I242" s="79"/>
      <c r="J242" s="79"/>
      <c r="K242" s="79"/>
      <c r="L242" s="79"/>
      <c r="M242" s="79"/>
      <c r="N242" s="79"/>
      <c r="O242" s="79"/>
      <c r="P242" s="79"/>
    </row>
    <row r="243" spans="7:16">
      <c r="G243" s="79"/>
      <c r="H243" s="79"/>
      <c r="I243" s="79"/>
      <c r="J243" s="79"/>
      <c r="K243" s="79"/>
      <c r="L243" s="79"/>
      <c r="M243" s="79"/>
      <c r="N243" s="79"/>
      <c r="O243" s="79"/>
      <c r="P243" s="79"/>
    </row>
    <row r="244" spans="7:16">
      <c r="G244" s="79"/>
      <c r="H244" s="79"/>
      <c r="I244" s="79"/>
      <c r="J244" s="79"/>
      <c r="K244" s="79"/>
      <c r="L244" s="79"/>
      <c r="M244" s="79"/>
      <c r="N244" s="79"/>
      <c r="O244" s="79"/>
      <c r="P244" s="79"/>
    </row>
    <row r="245" spans="7:16">
      <c r="G245" s="79"/>
      <c r="H245" s="79"/>
      <c r="I245" s="79"/>
      <c r="J245" s="79"/>
      <c r="K245" s="79"/>
      <c r="L245" s="79"/>
      <c r="M245" s="79"/>
      <c r="N245" s="79"/>
      <c r="O245" s="79"/>
      <c r="P245" s="79"/>
    </row>
    <row r="246" spans="7:16">
      <c r="G246" s="79"/>
      <c r="H246" s="79"/>
      <c r="I246" s="79"/>
      <c r="J246" s="79"/>
      <c r="K246" s="79"/>
      <c r="L246" s="79"/>
      <c r="M246" s="79"/>
      <c r="N246" s="79"/>
      <c r="O246" s="79"/>
      <c r="P246" s="79"/>
    </row>
    <row r="247" spans="7:16">
      <c r="G247" s="79"/>
      <c r="H247" s="79"/>
      <c r="I247" s="79"/>
      <c r="J247" s="79"/>
      <c r="K247" s="79"/>
      <c r="L247" s="79"/>
      <c r="M247" s="79"/>
      <c r="N247" s="79"/>
      <c r="O247" s="79"/>
      <c r="P247" s="79"/>
    </row>
    <row r="248" spans="7:16">
      <c r="G248" s="79"/>
      <c r="H248" s="79"/>
      <c r="I248" s="79"/>
      <c r="J248" s="79"/>
      <c r="K248" s="79"/>
      <c r="L248" s="79"/>
      <c r="M248" s="79"/>
      <c r="N248" s="79"/>
      <c r="O248" s="79"/>
      <c r="P248" s="79"/>
    </row>
    <row r="249" spans="7:16">
      <c r="G249" s="79"/>
      <c r="H249" s="79"/>
      <c r="I249" s="79"/>
      <c r="J249" s="79"/>
      <c r="K249" s="79"/>
      <c r="L249" s="79"/>
      <c r="M249" s="79"/>
      <c r="N249" s="79"/>
      <c r="O249" s="79"/>
      <c r="P249" s="79"/>
    </row>
    <row r="250" spans="7:16">
      <c r="G250" s="79"/>
      <c r="H250" s="79"/>
      <c r="I250" s="79"/>
      <c r="J250" s="79"/>
      <c r="K250" s="79"/>
      <c r="L250" s="79"/>
      <c r="M250" s="79"/>
      <c r="N250" s="79"/>
      <c r="O250" s="79"/>
      <c r="P250" s="79"/>
    </row>
    <row r="251" spans="7:16">
      <c r="G251" s="79"/>
      <c r="H251" s="79"/>
      <c r="I251" s="79"/>
      <c r="J251" s="79"/>
      <c r="K251" s="79"/>
      <c r="L251" s="79"/>
      <c r="M251" s="79"/>
      <c r="N251" s="79"/>
      <c r="O251" s="79"/>
      <c r="P251" s="79"/>
    </row>
    <row r="252" spans="7:16">
      <c r="G252" s="79"/>
      <c r="H252" s="79"/>
      <c r="I252" s="79"/>
      <c r="J252" s="79"/>
      <c r="K252" s="79"/>
      <c r="L252" s="79"/>
      <c r="M252" s="79"/>
      <c r="N252" s="79"/>
      <c r="O252" s="79"/>
      <c r="P252" s="79"/>
    </row>
    <row r="253" spans="7:16">
      <c r="G253" s="79"/>
      <c r="H253" s="79"/>
      <c r="I253" s="79"/>
      <c r="J253" s="79"/>
      <c r="K253" s="79"/>
      <c r="L253" s="79"/>
      <c r="M253" s="79"/>
      <c r="N253" s="79"/>
      <c r="O253" s="79"/>
      <c r="P253" s="79"/>
    </row>
    <row r="254" spans="7:16">
      <c r="G254" s="79"/>
      <c r="H254" s="79"/>
      <c r="I254" s="79"/>
      <c r="J254" s="79"/>
      <c r="K254" s="79"/>
      <c r="L254" s="79"/>
      <c r="M254" s="79"/>
      <c r="N254" s="79"/>
      <c r="O254" s="79"/>
      <c r="P254" s="79"/>
    </row>
    <row r="255" spans="7:16">
      <c r="G255" s="79"/>
      <c r="H255" s="79"/>
      <c r="I255" s="79"/>
      <c r="J255" s="79"/>
      <c r="K255" s="79"/>
      <c r="L255" s="79"/>
      <c r="M255" s="79"/>
      <c r="N255" s="79"/>
      <c r="O255" s="79"/>
      <c r="P255" s="79"/>
    </row>
    <row r="256" spans="7:16">
      <c r="G256" s="79"/>
      <c r="H256" s="79"/>
      <c r="I256" s="79"/>
      <c r="J256" s="79"/>
      <c r="K256" s="79"/>
      <c r="L256" s="79"/>
      <c r="M256" s="79"/>
      <c r="N256" s="79"/>
      <c r="O256" s="79"/>
      <c r="P256" s="79"/>
    </row>
    <row r="257" spans="7:16">
      <c r="G257" s="79"/>
      <c r="H257" s="79"/>
      <c r="I257" s="79"/>
      <c r="J257" s="79"/>
      <c r="K257" s="79"/>
      <c r="L257" s="79"/>
      <c r="M257" s="79"/>
      <c r="N257" s="79"/>
      <c r="O257" s="79"/>
      <c r="P257" s="79"/>
    </row>
    <row r="258" spans="7:16">
      <c r="G258" s="79"/>
      <c r="H258" s="79"/>
      <c r="I258" s="79"/>
      <c r="J258" s="79"/>
      <c r="K258" s="79"/>
      <c r="L258" s="79"/>
      <c r="M258" s="79"/>
      <c r="N258" s="79"/>
      <c r="O258" s="79"/>
      <c r="P258" s="79"/>
    </row>
    <row r="259" spans="7:16">
      <c r="G259" s="79"/>
      <c r="H259" s="79"/>
      <c r="I259" s="79"/>
      <c r="J259" s="79"/>
      <c r="K259" s="79"/>
      <c r="L259" s="79"/>
      <c r="M259" s="79"/>
      <c r="N259" s="79"/>
      <c r="O259" s="79"/>
      <c r="P259" s="79"/>
    </row>
    <row r="260" spans="7:16">
      <c r="G260" s="79"/>
      <c r="H260" s="79"/>
      <c r="I260" s="79"/>
      <c r="J260" s="79"/>
      <c r="K260" s="79"/>
      <c r="L260" s="79"/>
      <c r="M260" s="79"/>
      <c r="N260" s="79"/>
      <c r="O260" s="79"/>
      <c r="P260" s="79"/>
    </row>
    <row r="261" spans="7:16">
      <c r="G261" s="79"/>
      <c r="H261" s="79"/>
      <c r="I261" s="79"/>
      <c r="J261" s="79"/>
      <c r="K261" s="79"/>
      <c r="L261" s="79"/>
      <c r="M261" s="79"/>
      <c r="N261" s="79"/>
      <c r="O261" s="79"/>
      <c r="P261" s="79"/>
    </row>
    <row r="262" spans="7:16">
      <c r="G262" s="79"/>
      <c r="H262" s="79"/>
      <c r="I262" s="79"/>
      <c r="J262" s="79"/>
      <c r="K262" s="79"/>
      <c r="L262" s="79"/>
      <c r="M262" s="79"/>
      <c r="N262" s="79"/>
      <c r="O262" s="79"/>
      <c r="P262" s="79"/>
    </row>
    <row r="263" spans="7:16">
      <c r="G263" s="79"/>
      <c r="H263" s="79"/>
      <c r="I263" s="79"/>
      <c r="J263" s="79"/>
      <c r="K263" s="79"/>
      <c r="L263" s="79"/>
      <c r="M263" s="79"/>
      <c r="N263" s="79"/>
      <c r="O263" s="79"/>
      <c r="P263" s="79"/>
    </row>
    <row r="264" spans="7:16">
      <c r="G264" s="79"/>
      <c r="H264" s="79"/>
      <c r="I264" s="79"/>
      <c r="J264" s="79"/>
      <c r="K264" s="79"/>
      <c r="L264" s="79"/>
      <c r="M264" s="79"/>
      <c r="N264" s="79"/>
      <c r="O264" s="79"/>
      <c r="P264" s="79"/>
    </row>
    <row r="265" spans="7:16">
      <c r="G265" s="79"/>
      <c r="H265" s="79"/>
      <c r="I265" s="79"/>
      <c r="J265" s="79"/>
      <c r="K265" s="79"/>
      <c r="L265" s="79"/>
      <c r="M265" s="79"/>
      <c r="N265" s="79"/>
      <c r="O265" s="79"/>
      <c r="P265" s="79"/>
    </row>
    <row r="266" spans="7:16">
      <c r="G266" s="79"/>
      <c r="H266" s="79"/>
      <c r="I266" s="79"/>
      <c r="J266" s="79"/>
      <c r="K266" s="79"/>
      <c r="L266" s="79"/>
      <c r="M266" s="79"/>
      <c r="N266" s="79"/>
      <c r="O266" s="79"/>
      <c r="P266" s="79"/>
    </row>
    <row r="267" spans="7:16">
      <c r="G267" s="79"/>
      <c r="H267" s="79"/>
      <c r="I267" s="79"/>
      <c r="J267" s="79"/>
      <c r="K267" s="79"/>
      <c r="L267" s="79"/>
      <c r="M267" s="79"/>
      <c r="N267" s="79"/>
      <c r="O267" s="79"/>
      <c r="P267" s="79"/>
    </row>
    <row r="268" spans="7:16">
      <c r="G268" s="79"/>
      <c r="H268" s="79"/>
      <c r="I268" s="79"/>
      <c r="J268" s="79"/>
      <c r="K268" s="79"/>
      <c r="L268" s="79"/>
      <c r="M268" s="79"/>
      <c r="N268" s="79"/>
      <c r="O268" s="79"/>
      <c r="P268" s="79"/>
    </row>
    <row r="269" spans="7:16">
      <c r="G269" s="79"/>
      <c r="H269" s="79"/>
      <c r="I269" s="79"/>
      <c r="J269" s="79"/>
      <c r="K269" s="79"/>
      <c r="L269" s="79"/>
      <c r="M269" s="79"/>
      <c r="N269" s="79"/>
      <c r="O269" s="79"/>
      <c r="P269" s="79"/>
    </row>
    <row r="270" spans="7:16">
      <c r="G270" s="79"/>
      <c r="H270" s="79"/>
      <c r="I270" s="79"/>
      <c r="J270" s="79"/>
      <c r="K270" s="79"/>
      <c r="L270" s="79"/>
      <c r="M270" s="79"/>
      <c r="N270" s="79"/>
      <c r="O270" s="79"/>
      <c r="P270" s="79"/>
    </row>
    <row r="271" spans="7:16">
      <c r="G271" s="79"/>
      <c r="H271" s="79"/>
      <c r="I271" s="79"/>
      <c r="J271" s="79"/>
      <c r="K271" s="79"/>
      <c r="L271" s="79"/>
      <c r="M271" s="79"/>
      <c r="N271" s="79"/>
      <c r="O271" s="79"/>
      <c r="P271" s="79"/>
    </row>
    <row r="272" spans="7:16">
      <c r="G272" s="79"/>
      <c r="H272" s="79"/>
      <c r="I272" s="79"/>
      <c r="J272" s="79"/>
      <c r="K272" s="79"/>
      <c r="L272" s="79"/>
      <c r="M272" s="79"/>
      <c r="N272" s="79"/>
      <c r="O272" s="79"/>
      <c r="P272" s="79"/>
    </row>
    <row r="273" spans="7:16">
      <c r="G273" s="79"/>
      <c r="H273" s="79"/>
      <c r="I273" s="79"/>
      <c r="J273" s="79"/>
      <c r="K273" s="79"/>
      <c r="L273" s="79"/>
      <c r="M273" s="79"/>
      <c r="N273" s="79"/>
      <c r="O273" s="79"/>
      <c r="P273" s="79"/>
    </row>
    <row r="274" spans="7:16">
      <c r="G274" s="79"/>
      <c r="H274" s="79"/>
      <c r="I274" s="79"/>
      <c r="J274" s="79"/>
      <c r="K274" s="79"/>
      <c r="L274" s="79"/>
      <c r="M274" s="79"/>
      <c r="N274" s="79"/>
      <c r="O274" s="79"/>
      <c r="P274" s="79"/>
    </row>
    <row r="275" spans="7:16">
      <c r="G275" s="79"/>
      <c r="H275" s="79"/>
      <c r="I275" s="79"/>
      <c r="J275" s="79"/>
      <c r="K275" s="79"/>
      <c r="L275" s="79"/>
      <c r="M275" s="79"/>
      <c r="N275" s="79"/>
      <c r="O275" s="79"/>
      <c r="P275" s="79"/>
    </row>
    <row r="276" spans="7:16">
      <c r="G276" s="79"/>
      <c r="H276" s="79"/>
      <c r="I276" s="79"/>
      <c r="J276" s="79"/>
      <c r="K276" s="79"/>
      <c r="L276" s="79"/>
      <c r="M276" s="79"/>
      <c r="N276" s="79"/>
      <c r="O276" s="79"/>
      <c r="P276" s="79"/>
    </row>
    <row r="277" spans="7:16">
      <c r="G277" s="79"/>
      <c r="H277" s="79"/>
      <c r="I277" s="79"/>
      <c r="J277" s="79"/>
      <c r="K277" s="79"/>
      <c r="L277" s="79"/>
      <c r="M277" s="79"/>
      <c r="N277" s="79"/>
      <c r="O277" s="79"/>
      <c r="P277" s="79"/>
    </row>
    <row r="278" spans="7:16">
      <c r="G278" s="79"/>
      <c r="H278" s="79"/>
      <c r="I278" s="79"/>
      <c r="J278" s="79"/>
      <c r="K278" s="79"/>
      <c r="L278" s="79"/>
      <c r="M278" s="79"/>
      <c r="N278" s="79"/>
      <c r="O278" s="79"/>
      <c r="P278" s="79"/>
    </row>
    <row r="279" spans="7:16">
      <c r="G279" s="79"/>
      <c r="H279" s="79"/>
      <c r="I279" s="79"/>
      <c r="J279" s="79"/>
      <c r="K279" s="79"/>
      <c r="L279" s="79"/>
      <c r="M279" s="79"/>
      <c r="N279" s="79"/>
      <c r="O279" s="79"/>
      <c r="P279" s="79"/>
    </row>
    <row r="280" spans="7:16">
      <c r="G280" s="79"/>
      <c r="H280" s="79"/>
      <c r="I280" s="79"/>
      <c r="J280" s="79"/>
      <c r="K280" s="79"/>
      <c r="L280" s="79"/>
      <c r="M280" s="79"/>
      <c r="N280" s="79"/>
      <c r="O280" s="79"/>
      <c r="P280" s="79"/>
    </row>
    <row r="281" spans="7:16">
      <c r="G281" s="79"/>
      <c r="H281" s="79"/>
      <c r="I281" s="79"/>
      <c r="J281" s="79"/>
      <c r="K281" s="79"/>
      <c r="L281" s="79"/>
      <c r="M281" s="79"/>
      <c r="N281" s="79"/>
      <c r="O281" s="79"/>
      <c r="P281" s="79"/>
    </row>
    <row r="282" spans="7:16">
      <c r="G282" s="79"/>
      <c r="H282" s="79"/>
      <c r="I282" s="79"/>
      <c r="J282" s="79"/>
      <c r="K282" s="79"/>
      <c r="L282" s="79"/>
      <c r="M282" s="79"/>
      <c r="N282" s="79"/>
      <c r="O282" s="79"/>
      <c r="P282" s="79"/>
    </row>
    <row r="283" spans="7:16">
      <c r="G283" s="79"/>
      <c r="H283" s="79"/>
      <c r="I283" s="79"/>
      <c r="J283" s="79"/>
      <c r="K283" s="79"/>
      <c r="L283" s="79"/>
      <c r="M283" s="79"/>
      <c r="N283" s="79"/>
      <c r="O283" s="79"/>
      <c r="P283" s="79"/>
    </row>
    <row r="284" spans="7:16">
      <c r="G284" s="79"/>
      <c r="H284" s="79"/>
      <c r="I284" s="79"/>
      <c r="J284" s="79"/>
      <c r="K284" s="79"/>
      <c r="L284" s="79"/>
      <c r="M284" s="79"/>
      <c r="N284" s="79"/>
      <c r="O284" s="79"/>
      <c r="P284" s="79"/>
    </row>
    <row r="285" spans="7:16">
      <c r="G285" s="79"/>
      <c r="H285" s="79"/>
      <c r="I285" s="79"/>
      <c r="J285" s="79"/>
      <c r="K285" s="79"/>
      <c r="L285" s="79"/>
      <c r="M285" s="79"/>
      <c r="N285" s="79"/>
      <c r="O285" s="79"/>
      <c r="P285" s="79"/>
    </row>
    <row r="286" spans="7:16">
      <c r="G286" s="79"/>
      <c r="H286" s="79"/>
      <c r="I286" s="79"/>
      <c r="J286" s="79"/>
      <c r="K286" s="79"/>
      <c r="L286" s="79"/>
      <c r="M286" s="79"/>
      <c r="N286" s="79"/>
      <c r="O286" s="79"/>
      <c r="P286" s="79"/>
    </row>
    <row r="287" spans="7:16">
      <c r="G287" s="79"/>
      <c r="H287" s="79"/>
      <c r="I287" s="79"/>
      <c r="J287" s="79"/>
      <c r="K287" s="79"/>
      <c r="L287" s="79"/>
      <c r="M287" s="79"/>
      <c r="N287" s="79"/>
      <c r="O287" s="79"/>
      <c r="P287" s="79"/>
    </row>
    <row r="288" spans="7:16">
      <c r="G288" s="79"/>
      <c r="H288" s="79"/>
      <c r="I288" s="79"/>
      <c r="J288" s="79"/>
      <c r="K288" s="79"/>
      <c r="L288" s="79"/>
      <c r="M288" s="79"/>
      <c r="N288" s="79"/>
      <c r="O288" s="79"/>
      <c r="P288" s="79"/>
    </row>
    <row r="289" spans="7:16">
      <c r="G289" s="79"/>
      <c r="H289" s="79"/>
      <c r="I289" s="79"/>
      <c r="J289" s="79"/>
      <c r="K289" s="79"/>
      <c r="L289" s="79"/>
      <c r="M289" s="79"/>
      <c r="N289" s="79"/>
      <c r="O289" s="79"/>
      <c r="P289" s="79"/>
    </row>
    <row r="290" spans="7:16">
      <c r="G290" s="79"/>
      <c r="H290" s="79"/>
      <c r="I290" s="79"/>
      <c r="J290" s="79"/>
      <c r="K290" s="79"/>
      <c r="L290" s="79"/>
      <c r="M290" s="79"/>
      <c r="N290" s="79"/>
      <c r="O290" s="79"/>
      <c r="P290" s="79"/>
    </row>
    <row r="291" spans="7:16">
      <c r="G291" s="79"/>
      <c r="H291" s="79"/>
      <c r="I291" s="79"/>
      <c r="J291" s="79"/>
      <c r="K291" s="79"/>
      <c r="L291" s="79"/>
      <c r="M291" s="79"/>
      <c r="N291" s="79"/>
      <c r="O291" s="79"/>
      <c r="P291" s="79"/>
    </row>
    <row r="292" spans="7:16">
      <c r="G292" s="79"/>
      <c r="H292" s="79"/>
      <c r="I292" s="79"/>
      <c r="J292" s="79"/>
      <c r="K292" s="79"/>
      <c r="L292" s="79"/>
      <c r="M292" s="79"/>
      <c r="N292" s="79"/>
      <c r="O292" s="79"/>
      <c r="P292" s="79"/>
    </row>
    <row r="293" spans="7:16">
      <c r="G293" s="79"/>
      <c r="H293" s="79"/>
      <c r="I293" s="79"/>
      <c r="J293" s="79"/>
      <c r="K293" s="79"/>
      <c r="L293" s="79"/>
      <c r="M293" s="79"/>
      <c r="N293" s="79"/>
      <c r="O293" s="79"/>
      <c r="P293" s="79"/>
    </row>
    <row r="294" spans="7:16">
      <c r="G294" s="79"/>
      <c r="H294" s="79"/>
      <c r="I294" s="79"/>
      <c r="J294" s="79"/>
      <c r="K294" s="79"/>
      <c r="L294" s="79"/>
      <c r="M294" s="79"/>
      <c r="N294" s="79"/>
      <c r="O294" s="79"/>
      <c r="P294" s="79"/>
    </row>
    <row r="295" spans="7:16">
      <c r="G295" s="79"/>
      <c r="H295" s="79"/>
      <c r="I295" s="79"/>
      <c r="J295" s="79"/>
      <c r="K295" s="79"/>
      <c r="L295" s="79"/>
      <c r="M295" s="79"/>
      <c r="N295" s="79"/>
      <c r="O295" s="79"/>
      <c r="P295" s="79"/>
    </row>
    <row r="296" spans="7:16">
      <c r="G296" s="79"/>
      <c r="H296" s="79"/>
      <c r="I296" s="79"/>
      <c r="J296" s="79"/>
      <c r="K296" s="79"/>
      <c r="L296" s="79"/>
      <c r="M296" s="79"/>
      <c r="N296" s="79"/>
      <c r="O296" s="79"/>
      <c r="P296" s="79"/>
    </row>
    <row r="297" spans="7:16">
      <c r="G297" s="79"/>
      <c r="H297" s="79"/>
      <c r="I297" s="79"/>
      <c r="J297" s="79"/>
      <c r="K297" s="79"/>
      <c r="L297" s="79"/>
      <c r="M297" s="79"/>
      <c r="N297" s="79"/>
      <c r="O297" s="79"/>
      <c r="P297" s="79"/>
    </row>
    <row r="298" spans="7:16">
      <c r="G298" s="79"/>
      <c r="H298" s="79"/>
      <c r="I298" s="79"/>
      <c r="J298" s="79"/>
      <c r="K298" s="79"/>
      <c r="L298" s="79"/>
      <c r="M298" s="79"/>
      <c r="N298" s="79"/>
      <c r="O298" s="79"/>
      <c r="P298" s="79"/>
    </row>
    <row r="299" spans="7:16">
      <c r="G299" s="79"/>
      <c r="H299" s="79"/>
      <c r="I299" s="79"/>
      <c r="J299" s="79"/>
      <c r="K299" s="79"/>
      <c r="L299" s="79"/>
      <c r="M299" s="79"/>
      <c r="N299" s="79"/>
      <c r="O299" s="79"/>
      <c r="P299" s="79"/>
    </row>
    <row r="300" spans="7:16">
      <c r="G300" s="79"/>
      <c r="H300" s="79"/>
      <c r="I300" s="79"/>
      <c r="J300" s="79"/>
      <c r="K300" s="79"/>
      <c r="L300" s="79"/>
      <c r="M300" s="79"/>
      <c r="N300" s="79"/>
      <c r="O300" s="79"/>
      <c r="P300" s="79"/>
    </row>
    <row r="301" spans="7:16">
      <c r="G301" s="79"/>
      <c r="H301" s="79"/>
      <c r="I301" s="79"/>
      <c r="J301" s="79"/>
      <c r="K301" s="79"/>
      <c r="L301" s="79"/>
      <c r="M301" s="79"/>
      <c r="N301" s="79"/>
      <c r="O301" s="79"/>
      <c r="P301" s="79"/>
    </row>
    <row r="302" spans="7:16">
      <c r="G302" s="79"/>
      <c r="H302" s="79"/>
      <c r="I302" s="79"/>
      <c r="J302" s="79"/>
      <c r="K302" s="79"/>
      <c r="L302" s="79"/>
      <c r="M302" s="79"/>
      <c r="N302" s="79"/>
      <c r="O302" s="79"/>
      <c r="P302" s="79"/>
    </row>
    <row r="303" spans="7:16">
      <c r="G303" s="79"/>
      <c r="H303" s="79"/>
      <c r="I303" s="79"/>
      <c r="J303" s="79"/>
      <c r="K303" s="79"/>
      <c r="L303" s="79"/>
      <c r="M303" s="79"/>
      <c r="N303" s="79"/>
      <c r="O303" s="79"/>
      <c r="P303" s="79"/>
    </row>
    <row r="304" spans="7:16">
      <c r="G304" s="79"/>
      <c r="H304" s="79"/>
      <c r="I304" s="79"/>
      <c r="J304" s="79"/>
      <c r="K304" s="79"/>
      <c r="L304" s="79"/>
      <c r="M304" s="79"/>
      <c r="N304" s="79"/>
      <c r="O304" s="79"/>
      <c r="P304" s="79"/>
    </row>
    <row r="305" spans="7:16">
      <c r="G305" s="79"/>
      <c r="H305" s="79"/>
      <c r="I305" s="79"/>
      <c r="J305" s="79"/>
      <c r="K305" s="79"/>
      <c r="L305" s="79"/>
      <c r="M305" s="79"/>
      <c r="N305" s="79"/>
      <c r="O305" s="79"/>
      <c r="P305" s="79"/>
    </row>
    <row r="306" spans="7:16">
      <c r="G306" s="79"/>
      <c r="H306" s="79"/>
      <c r="I306" s="79"/>
      <c r="J306" s="79"/>
      <c r="K306" s="79"/>
      <c r="L306" s="79"/>
      <c r="M306" s="79"/>
      <c r="N306" s="79"/>
      <c r="O306" s="79"/>
      <c r="P306" s="79"/>
    </row>
    <row r="307" spans="7:16">
      <c r="G307" s="79"/>
      <c r="H307" s="79"/>
      <c r="I307" s="79"/>
      <c r="J307" s="79"/>
      <c r="K307" s="79"/>
      <c r="L307" s="79"/>
      <c r="M307" s="79"/>
      <c r="N307" s="79"/>
      <c r="O307" s="79"/>
      <c r="P307" s="79"/>
    </row>
    <row r="308" spans="7:16">
      <c r="G308" s="79"/>
      <c r="H308" s="79"/>
      <c r="I308" s="79"/>
      <c r="J308" s="79"/>
      <c r="K308" s="79"/>
      <c r="L308" s="79"/>
      <c r="M308" s="79"/>
      <c r="N308" s="79"/>
      <c r="O308" s="79"/>
      <c r="P308" s="79"/>
    </row>
    <row r="309" spans="7:16">
      <c r="G309" s="79"/>
      <c r="H309" s="79"/>
      <c r="I309" s="79"/>
      <c r="J309" s="79"/>
      <c r="K309" s="79"/>
      <c r="L309" s="79"/>
      <c r="M309" s="79"/>
      <c r="N309" s="79"/>
      <c r="O309" s="79"/>
      <c r="P309" s="79"/>
    </row>
    <row r="310" spans="7:16">
      <c r="G310" s="79"/>
      <c r="H310" s="79"/>
      <c r="I310" s="79"/>
      <c r="J310" s="79"/>
      <c r="K310" s="79"/>
      <c r="L310" s="79"/>
      <c r="M310" s="79"/>
      <c r="N310" s="79"/>
      <c r="O310" s="79"/>
      <c r="P310" s="79"/>
    </row>
    <row r="311" spans="7:16">
      <c r="G311" s="79"/>
      <c r="H311" s="79"/>
      <c r="I311" s="79"/>
      <c r="J311" s="79"/>
      <c r="K311" s="79"/>
      <c r="L311" s="79"/>
      <c r="M311" s="79"/>
      <c r="N311" s="79"/>
      <c r="O311" s="79"/>
      <c r="P311" s="79"/>
    </row>
    <row r="312" spans="7:16">
      <c r="G312" s="79"/>
      <c r="H312" s="79"/>
      <c r="I312" s="79"/>
      <c r="J312" s="79"/>
      <c r="K312" s="79"/>
      <c r="L312" s="79"/>
      <c r="M312" s="79"/>
      <c r="N312" s="79"/>
      <c r="O312" s="79"/>
      <c r="P312" s="79"/>
    </row>
    <row r="313" spans="7:16">
      <c r="G313" s="79"/>
      <c r="H313" s="79"/>
      <c r="I313" s="79"/>
      <c r="J313" s="79"/>
      <c r="K313" s="79"/>
      <c r="L313" s="79"/>
      <c r="M313" s="79"/>
      <c r="N313" s="79"/>
      <c r="O313" s="79"/>
      <c r="P313" s="79"/>
    </row>
    <row r="314" spans="7:16">
      <c r="G314" s="79"/>
      <c r="H314" s="79"/>
      <c r="I314" s="79"/>
      <c r="J314" s="79"/>
      <c r="K314" s="79"/>
      <c r="L314" s="79"/>
      <c r="M314" s="79"/>
      <c r="N314" s="79"/>
      <c r="O314" s="79"/>
      <c r="P314" s="79"/>
    </row>
    <row r="315" spans="7:16">
      <c r="G315" s="79"/>
      <c r="H315" s="79"/>
      <c r="I315" s="79"/>
      <c r="J315" s="79"/>
      <c r="K315" s="79"/>
      <c r="L315" s="79"/>
      <c r="M315" s="79"/>
      <c r="N315" s="79"/>
      <c r="O315" s="79"/>
      <c r="P315" s="79"/>
    </row>
    <row r="316" spans="7:16">
      <c r="G316" s="79"/>
      <c r="H316" s="79"/>
      <c r="I316" s="79"/>
      <c r="J316" s="79"/>
      <c r="K316" s="79"/>
      <c r="L316" s="79"/>
      <c r="M316" s="79"/>
      <c r="N316" s="79"/>
      <c r="O316" s="79"/>
      <c r="P316" s="79"/>
    </row>
    <row r="317" spans="7:16">
      <c r="G317" s="79"/>
      <c r="H317" s="79"/>
      <c r="I317" s="79"/>
      <c r="J317" s="79"/>
      <c r="K317" s="79"/>
      <c r="L317" s="79"/>
      <c r="M317" s="79"/>
      <c r="N317" s="79"/>
      <c r="O317" s="79"/>
      <c r="P317" s="79"/>
    </row>
    <row r="318" spans="7:16">
      <c r="G318" s="79"/>
      <c r="H318" s="79"/>
      <c r="I318" s="79"/>
      <c r="J318" s="79"/>
      <c r="K318" s="79"/>
      <c r="L318" s="79"/>
      <c r="M318" s="79"/>
      <c r="N318" s="79"/>
      <c r="O318" s="79"/>
      <c r="P318" s="79"/>
    </row>
    <row r="319" spans="7:16">
      <c r="G319" s="79"/>
      <c r="H319" s="79"/>
      <c r="I319" s="79"/>
      <c r="J319" s="79"/>
      <c r="K319" s="79"/>
      <c r="L319" s="79"/>
      <c r="M319" s="79"/>
      <c r="N319" s="79"/>
      <c r="O319" s="79"/>
      <c r="P319" s="79"/>
    </row>
    <row r="320" spans="7:16">
      <c r="G320" s="79"/>
      <c r="H320" s="79"/>
      <c r="I320" s="79"/>
      <c r="J320" s="79"/>
      <c r="K320" s="79"/>
      <c r="L320" s="79"/>
      <c r="M320" s="79"/>
      <c r="N320" s="79"/>
      <c r="O320" s="79"/>
      <c r="P320" s="79"/>
    </row>
    <row r="321" spans="7:16">
      <c r="G321" s="79"/>
      <c r="H321" s="79"/>
      <c r="I321" s="79"/>
      <c r="J321" s="79"/>
      <c r="K321" s="79"/>
      <c r="L321" s="79"/>
      <c r="M321" s="79"/>
      <c r="N321" s="79"/>
      <c r="O321" s="79"/>
      <c r="P321" s="79"/>
    </row>
    <row r="322" spans="7:16">
      <c r="G322" s="79"/>
      <c r="H322" s="79"/>
      <c r="I322" s="79"/>
      <c r="J322" s="79"/>
      <c r="K322" s="79"/>
      <c r="L322" s="79"/>
      <c r="M322" s="79"/>
      <c r="N322" s="79"/>
      <c r="O322" s="79"/>
      <c r="P322" s="79"/>
    </row>
    <row r="323" spans="7:16">
      <c r="G323" s="79"/>
      <c r="H323" s="79"/>
      <c r="I323" s="79"/>
      <c r="J323" s="79"/>
      <c r="K323" s="79"/>
      <c r="L323" s="79"/>
      <c r="M323" s="79"/>
      <c r="N323" s="79"/>
      <c r="O323" s="79"/>
      <c r="P323" s="79"/>
    </row>
    <row r="324" spans="7:16">
      <c r="G324" s="79"/>
      <c r="H324" s="79"/>
      <c r="I324" s="79"/>
      <c r="J324" s="79"/>
      <c r="K324" s="79"/>
      <c r="L324" s="79"/>
      <c r="M324" s="79"/>
      <c r="N324" s="79"/>
      <c r="O324" s="79"/>
      <c r="P324" s="79"/>
    </row>
    <row r="325" spans="7:16">
      <c r="G325" s="79"/>
      <c r="H325" s="79"/>
      <c r="I325" s="79"/>
      <c r="J325" s="79"/>
      <c r="K325" s="79"/>
      <c r="L325" s="79"/>
      <c r="M325" s="79"/>
      <c r="N325" s="79"/>
      <c r="O325" s="79"/>
      <c r="P325" s="79"/>
    </row>
    <row r="326" spans="7:16">
      <c r="G326" s="79"/>
      <c r="H326" s="79"/>
      <c r="I326" s="79"/>
      <c r="J326" s="79"/>
      <c r="K326" s="79"/>
      <c r="L326" s="79"/>
      <c r="M326" s="79"/>
      <c r="N326" s="79"/>
      <c r="O326" s="79"/>
      <c r="P326" s="79"/>
    </row>
    <row r="327" spans="7:16">
      <c r="G327" s="79"/>
      <c r="H327" s="79"/>
      <c r="I327" s="79"/>
      <c r="J327" s="79"/>
      <c r="K327" s="79"/>
      <c r="L327" s="79"/>
      <c r="M327" s="79"/>
      <c r="N327" s="79"/>
      <c r="O327" s="79"/>
      <c r="P327" s="79"/>
    </row>
    <row r="328" spans="7:16">
      <c r="G328" s="79"/>
      <c r="H328" s="79"/>
      <c r="I328" s="79"/>
      <c r="J328" s="79"/>
      <c r="K328" s="79"/>
      <c r="L328" s="79"/>
      <c r="M328" s="79"/>
      <c r="N328" s="79"/>
      <c r="O328" s="79"/>
      <c r="P328" s="79"/>
    </row>
    <row r="329" spans="7:16">
      <c r="G329" s="79"/>
      <c r="H329" s="79"/>
      <c r="I329" s="79"/>
      <c r="J329" s="79"/>
      <c r="K329" s="79"/>
      <c r="L329" s="79"/>
      <c r="M329" s="79"/>
      <c r="N329" s="79"/>
      <c r="O329" s="79"/>
      <c r="P329" s="79"/>
    </row>
    <row r="330" spans="7:16">
      <c r="G330" s="79"/>
      <c r="H330" s="79"/>
      <c r="I330" s="79"/>
      <c r="J330" s="79"/>
      <c r="K330" s="79"/>
      <c r="L330" s="79"/>
      <c r="M330" s="79"/>
      <c r="N330" s="79"/>
      <c r="O330" s="79"/>
      <c r="P330" s="79"/>
    </row>
    <row r="331" spans="7:16">
      <c r="G331" s="79"/>
      <c r="H331" s="79"/>
      <c r="I331" s="79"/>
      <c r="J331" s="79"/>
      <c r="K331" s="79"/>
      <c r="L331" s="79"/>
      <c r="M331" s="79"/>
      <c r="N331" s="79"/>
      <c r="O331" s="79"/>
      <c r="P331" s="79"/>
    </row>
    <row r="332" spans="7:16">
      <c r="G332" s="79"/>
      <c r="H332" s="79"/>
      <c r="I332" s="79"/>
      <c r="J332" s="79"/>
      <c r="K332" s="79"/>
      <c r="L332" s="79"/>
      <c r="M332" s="79"/>
      <c r="N332" s="79"/>
      <c r="O332" s="79"/>
      <c r="P332" s="79"/>
    </row>
    <row r="333" spans="7:16">
      <c r="G333" s="79"/>
      <c r="H333" s="79"/>
      <c r="I333" s="79"/>
      <c r="J333" s="79"/>
      <c r="K333" s="79"/>
      <c r="L333" s="79"/>
      <c r="M333" s="79"/>
      <c r="N333" s="79"/>
      <c r="O333" s="79"/>
      <c r="P333" s="79"/>
    </row>
    <row r="334" spans="7:16">
      <c r="G334" s="79"/>
      <c r="H334" s="79"/>
      <c r="I334" s="79"/>
      <c r="J334" s="79"/>
      <c r="K334" s="79"/>
      <c r="L334" s="79"/>
      <c r="M334" s="79"/>
      <c r="N334" s="79"/>
      <c r="O334" s="79"/>
      <c r="P334" s="79"/>
    </row>
    <row r="335" spans="7:16">
      <c r="G335" s="79"/>
      <c r="H335" s="79"/>
      <c r="I335" s="79"/>
      <c r="J335" s="79"/>
      <c r="K335" s="79"/>
      <c r="L335" s="79"/>
      <c r="M335" s="79"/>
      <c r="N335" s="79"/>
      <c r="O335" s="79"/>
      <c r="P335" s="79"/>
    </row>
    <row r="336" spans="7:16">
      <c r="G336" s="79"/>
      <c r="H336" s="79"/>
      <c r="I336" s="79"/>
      <c r="J336" s="79"/>
      <c r="K336" s="79"/>
      <c r="L336" s="79"/>
      <c r="M336" s="79"/>
      <c r="N336" s="79"/>
      <c r="O336" s="79"/>
      <c r="P336" s="79"/>
    </row>
    <row r="337" spans="7:16">
      <c r="G337" s="79"/>
      <c r="H337" s="79"/>
      <c r="I337" s="79"/>
      <c r="J337" s="79"/>
      <c r="K337" s="79"/>
      <c r="L337" s="79"/>
      <c r="M337" s="79"/>
      <c r="N337" s="79"/>
      <c r="O337" s="79"/>
      <c r="P337" s="79"/>
    </row>
    <row r="338" spans="7:16">
      <c r="G338" s="79"/>
      <c r="H338" s="79"/>
      <c r="I338" s="79"/>
      <c r="J338" s="79"/>
      <c r="K338" s="79"/>
      <c r="L338" s="79"/>
      <c r="M338" s="79"/>
      <c r="N338" s="79"/>
      <c r="O338" s="79"/>
      <c r="P338" s="79"/>
    </row>
    <row r="339" spans="7:16">
      <c r="G339" s="79"/>
      <c r="H339" s="79"/>
      <c r="I339" s="79"/>
      <c r="J339" s="79"/>
      <c r="K339" s="79"/>
      <c r="L339" s="79"/>
      <c r="M339" s="79"/>
      <c r="N339" s="79"/>
      <c r="O339" s="79"/>
      <c r="P339" s="79"/>
    </row>
    <row r="340" spans="7:16">
      <c r="G340" s="79"/>
      <c r="H340" s="79"/>
      <c r="I340" s="79"/>
      <c r="J340" s="79"/>
      <c r="K340" s="79"/>
      <c r="L340" s="79"/>
      <c r="M340" s="79"/>
      <c r="N340" s="79"/>
      <c r="O340" s="79"/>
      <c r="P340" s="79"/>
    </row>
    <row r="341" spans="7:16">
      <c r="G341" s="79"/>
      <c r="H341" s="79"/>
      <c r="I341" s="79"/>
      <c r="J341" s="79"/>
      <c r="K341" s="79"/>
      <c r="L341" s="79"/>
      <c r="M341" s="79"/>
      <c r="N341" s="79"/>
      <c r="O341" s="79"/>
      <c r="P341" s="79"/>
    </row>
    <row r="342" spans="7:16">
      <c r="G342" s="79"/>
      <c r="H342" s="79"/>
      <c r="I342" s="79"/>
      <c r="J342" s="79"/>
      <c r="K342" s="79"/>
      <c r="L342" s="79"/>
      <c r="M342" s="79"/>
      <c r="N342" s="79"/>
      <c r="O342" s="79"/>
      <c r="P342" s="79"/>
    </row>
    <row r="343" spans="7:16">
      <c r="G343" s="79"/>
      <c r="H343" s="79"/>
      <c r="I343" s="79"/>
      <c r="J343" s="79"/>
      <c r="K343" s="79"/>
      <c r="L343" s="79"/>
      <c r="M343" s="79"/>
      <c r="N343" s="79"/>
      <c r="O343" s="79"/>
      <c r="P343" s="79"/>
    </row>
    <row r="344" spans="7:16">
      <c r="G344" s="79"/>
      <c r="H344" s="79"/>
      <c r="I344" s="79"/>
      <c r="J344" s="79"/>
      <c r="K344" s="79"/>
      <c r="L344" s="79"/>
      <c r="M344" s="79"/>
      <c r="N344" s="79"/>
      <c r="O344" s="79"/>
      <c r="P344" s="79"/>
    </row>
    <row r="345" spans="7:16">
      <c r="G345" s="79"/>
      <c r="H345" s="79"/>
      <c r="I345" s="79"/>
      <c r="J345" s="79"/>
      <c r="K345" s="79"/>
      <c r="L345" s="79"/>
      <c r="M345" s="79"/>
      <c r="N345" s="79"/>
      <c r="O345" s="79"/>
      <c r="P345" s="79"/>
    </row>
    <row r="346" spans="7:16">
      <c r="G346" s="79"/>
      <c r="H346" s="79"/>
      <c r="I346" s="79"/>
      <c r="J346" s="79"/>
      <c r="K346" s="79"/>
      <c r="L346" s="79"/>
      <c r="M346" s="79"/>
      <c r="N346" s="79"/>
      <c r="O346" s="79"/>
      <c r="P346" s="79"/>
    </row>
    <row r="347" spans="7:16">
      <c r="G347" s="79"/>
      <c r="H347" s="79"/>
      <c r="I347" s="79"/>
      <c r="J347" s="79"/>
      <c r="K347" s="79"/>
      <c r="L347" s="79"/>
      <c r="M347" s="79"/>
      <c r="N347" s="79"/>
      <c r="O347" s="79"/>
      <c r="P347" s="79"/>
    </row>
    <row r="348" spans="7:16">
      <c r="G348" s="79"/>
      <c r="H348" s="79"/>
      <c r="I348" s="79"/>
      <c r="J348" s="79"/>
      <c r="K348" s="79"/>
      <c r="L348" s="79"/>
      <c r="M348" s="79"/>
      <c r="N348" s="79"/>
      <c r="O348" s="79"/>
      <c r="P348" s="79"/>
    </row>
    <row r="349" spans="7:16">
      <c r="G349" s="79"/>
      <c r="H349" s="79"/>
      <c r="I349" s="79"/>
      <c r="J349" s="79"/>
      <c r="K349" s="79"/>
      <c r="L349" s="79"/>
      <c r="M349" s="79"/>
      <c r="N349" s="79"/>
      <c r="O349" s="79"/>
      <c r="P349" s="79"/>
    </row>
    <row r="350" spans="7:16">
      <c r="G350" s="79"/>
      <c r="H350" s="79"/>
      <c r="I350" s="79"/>
      <c r="J350" s="79"/>
      <c r="K350" s="79"/>
      <c r="L350" s="79"/>
      <c r="M350" s="79"/>
      <c r="N350" s="79"/>
      <c r="O350" s="79"/>
      <c r="P350" s="79"/>
    </row>
    <row r="351" spans="7:16">
      <c r="G351" s="79"/>
      <c r="H351" s="79"/>
      <c r="I351" s="79"/>
      <c r="J351" s="79"/>
      <c r="K351" s="79"/>
      <c r="L351" s="79"/>
      <c r="M351" s="79"/>
      <c r="N351" s="79"/>
      <c r="O351" s="79"/>
      <c r="P351" s="79"/>
    </row>
    <row r="352" spans="7:16">
      <c r="G352" s="79"/>
      <c r="H352" s="79"/>
      <c r="I352" s="79"/>
      <c r="J352" s="79"/>
      <c r="K352" s="79"/>
      <c r="L352" s="79"/>
      <c r="M352" s="79"/>
      <c r="N352" s="79"/>
      <c r="O352" s="79"/>
      <c r="P352" s="79"/>
    </row>
    <row r="353" spans="7:16">
      <c r="G353" s="79"/>
      <c r="H353" s="79"/>
      <c r="I353" s="79"/>
      <c r="J353" s="79"/>
      <c r="K353" s="79"/>
      <c r="L353" s="79"/>
      <c r="M353" s="79"/>
      <c r="N353" s="79"/>
      <c r="O353" s="79"/>
      <c r="P353" s="79"/>
    </row>
    <row r="354" spans="7:16">
      <c r="G354" s="79"/>
      <c r="H354" s="79"/>
      <c r="I354" s="79"/>
      <c r="J354" s="79"/>
      <c r="K354" s="79"/>
      <c r="L354" s="79"/>
      <c r="M354" s="79"/>
      <c r="N354" s="79"/>
      <c r="O354" s="79"/>
      <c r="P354" s="79"/>
    </row>
    <row r="355" spans="7:16">
      <c r="G355" s="79"/>
      <c r="H355" s="79"/>
      <c r="I355" s="79"/>
      <c r="J355" s="79"/>
      <c r="K355" s="79"/>
      <c r="L355" s="79"/>
      <c r="M355" s="79"/>
      <c r="N355" s="79"/>
      <c r="O355" s="79"/>
      <c r="P355" s="79"/>
    </row>
    <row r="356" spans="7:16">
      <c r="G356" s="79"/>
      <c r="H356" s="79"/>
      <c r="I356" s="79"/>
      <c r="J356" s="79"/>
      <c r="K356" s="79"/>
      <c r="L356" s="79"/>
      <c r="M356" s="79"/>
      <c r="N356" s="79"/>
      <c r="O356" s="79"/>
      <c r="P356" s="79"/>
    </row>
    <row r="357" spans="7:16">
      <c r="G357" s="79"/>
      <c r="H357" s="79"/>
      <c r="I357" s="79"/>
      <c r="J357" s="79"/>
      <c r="K357" s="79"/>
      <c r="L357" s="79"/>
      <c r="M357" s="79"/>
      <c r="N357" s="79"/>
      <c r="O357" s="79"/>
      <c r="P357" s="79"/>
    </row>
    <row r="358" spans="7:16">
      <c r="G358" s="79"/>
      <c r="H358" s="79"/>
      <c r="I358" s="79"/>
      <c r="J358" s="79"/>
      <c r="K358" s="79"/>
      <c r="L358" s="79"/>
      <c r="M358" s="79"/>
      <c r="N358" s="79"/>
      <c r="O358" s="79"/>
      <c r="P358" s="79"/>
    </row>
    <row r="359" spans="7:16">
      <c r="G359" s="79"/>
      <c r="H359" s="79"/>
      <c r="I359" s="79"/>
      <c r="J359" s="79"/>
      <c r="K359" s="79"/>
      <c r="L359" s="79"/>
      <c r="M359" s="79"/>
      <c r="N359" s="79"/>
      <c r="O359" s="79"/>
      <c r="P359" s="79"/>
    </row>
    <row r="360" spans="7:16">
      <c r="G360" s="79"/>
      <c r="H360" s="79"/>
      <c r="I360" s="79"/>
      <c r="J360" s="79"/>
      <c r="K360" s="79"/>
      <c r="L360" s="79"/>
      <c r="M360" s="79"/>
      <c r="N360" s="79"/>
      <c r="O360" s="79"/>
      <c r="P360" s="79"/>
    </row>
    <row r="361" spans="7:16">
      <c r="G361" s="79"/>
      <c r="H361" s="79"/>
      <c r="I361" s="79"/>
      <c r="J361" s="79"/>
      <c r="K361" s="79"/>
      <c r="L361" s="79"/>
      <c r="M361" s="79"/>
      <c r="N361" s="79"/>
      <c r="O361" s="79"/>
      <c r="P361" s="79"/>
    </row>
    <row r="362" spans="7:16">
      <c r="G362" s="79"/>
      <c r="H362" s="79"/>
      <c r="I362" s="79"/>
      <c r="J362" s="79"/>
      <c r="K362" s="79"/>
      <c r="L362" s="79"/>
      <c r="M362" s="79"/>
      <c r="N362" s="79"/>
      <c r="O362" s="79"/>
      <c r="P362" s="79"/>
    </row>
    <row r="363" spans="7:16">
      <c r="G363" s="79"/>
      <c r="H363" s="79"/>
      <c r="I363" s="79"/>
      <c r="J363" s="79"/>
      <c r="K363" s="79"/>
      <c r="L363" s="79"/>
      <c r="M363" s="79"/>
      <c r="N363" s="79"/>
      <c r="O363" s="79"/>
      <c r="P363" s="79"/>
    </row>
    <row r="364" spans="7:16">
      <c r="G364" s="79"/>
      <c r="H364" s="79"/>
      <c r="I364" s="79"/>
      <c r="J364" s="79"/>
      <c r="K364" s="79"/>
      <c r="L364" s="79"/>
      <c r="M364" s="79"/>
      <c r="N364" s="79"/>
      <c r="O364" s="79"/>
      <c r="P364" s="79"/>
    </row>
    <row r="365" spans="7:16">
      <c r="G365" s="79"/>
      <c r="H365" s="79"/>
      <c r="I365" s="79"/>
      <c r="J365" s="79"/>
      <c r="K365" s="79"/>
      <c r="L365" s="79"/>
      <c r="M365" s="79"/>
      <c r="N365" s="79"/>
      <c r="O365" s="79"/>
      <c r="P365" s="79"/>
    </row>
    <row r="366" spans="7:16">
      <c r="G366" s="79"/>
      <c r="H366" s="79"/>
      <c r="I366" s="79"/>
      <c r="J366" s="79"/>
      <c r="K366" s="79"/>
      <c r="L366" s="79"/>
      <c r="M366" s="79"/>
      <c r="N366" s="79"/>
      <c r="O366" s="79"/>
      <c r="P366" s="79"/>
    </row>
    <row r="367" spans="7:16">
      <c r="G367" s="79"/>
      <c r="H367" s="79"/>
      <c r="I367" s="79"/>
      <c r="J367" s="79"/>
      <c r="K367" s="79"/>
      <c r="L367" s="79"/>
      <c r="M367" s="79"/>
      <c r="N367" s="79"/>
      <c r="O367" s="79"/>
      <c r="P367" s="79"/>
    </row>
    <row r="368" spans="7:16">
      <c r="G368" s="79"/>
      <c r="H368" s="79"/>
      <c r="I368" s="79"/>
      <c r="J368" s="79"/>
      <c r="K368" s="79"/>
      <c r="L368" s="79"/>
      <c r="M368" s="79"/>
      <c r="N368" s="79"/>
      <c r="O368" s="79"/>
      <c r="P368" s="79"/>
    </row>
    <row r="369" spans="7:16">
      <c r="G369" s="79"/>
      <c r="H369" s="79"/>
      <c r="I369" s="79"/>
      <c r="J369" s="79"/>
      <c r="K369" s="79"/>
      <c r="L369" s="79"/>
      <c r="M369" s="79"/>
      <c r="N369" s="79"/>
      <c r="O369" s="79"/>
      <c r="P369" s="79"/>
    </row>
    <row r="370" spans="7:16">
      <c r="G370" s="79"/>
      <c r="H370" s="79"/>
      <c r="I370" s="79"/>
      <c r="J370" s="79"/>
      <c r="K370" s="79"/>
      <c r="L370" s="79"/>
      <c r="M370" s="79"/>
      <c r="N370" s="79"/>
      <c r="O370" s="79"/>
      <c r="P370" s="79"/>
    </row>
    <row r="371" spans="7:16">
      <c r="G371" s="79"/>
      <c r="H371" s="79"/>
      <c r="I371" s="79"/>
      <c r="J371" s="79"/>
      <c r="K371" s="79"/>
      <c r="L371" s="79"/>
      <c r="M371" s="79"/>
      <c r="N371" s="79"/>
      <c r="O371" s="79"/>
      <c r="P371" s="79"/>
    </row>
    <row r="372" spans="7:16">
      <c r="G372" s="79"/>
      <c r="H372" s="79"/>
      <c r="I372" s="79"/>
      <c r="J372" s="79"/>
      <c r="K372" s="79"/>
      <c r="L372" s="79"/>
      <c r="M372" s="79"/>
      <c r="N372" s="79"/>
      <c r="O372" s="79"/>
      <c r="P372" s="79"/>
    </row>
    <row r="373" spans="7:16">
      <c r="G373" s="79"/>
      <c r="H373" s="79"/>
      <c r="I373" s="79"/>
      <c r="J373" s="79"/>
      <c r="K373" s="79"/>
      <c r="L373" s="79"/>
      <c r="M373" s="79"/>
      <c r="N373" s="79"/>
      <c r="O373" s="79"/>
      <c r="P373" s="79"/>
    </row>
    <row r="374" spans="7:16">
      <c r="G374" s="79"/>
      <c r="H374" s="79"/>
      <c r="I374" s="79"/>
      <c r="J374" s="79"/>
      <c r="K374" s="79"/>
      <c r="L374" s="79"/>
      <c r="M374" s="79"/>
      <c r="N374" s="79"/>
      <c r="O374" s="79"/>
      <c r="P374" s="79"/>
    </row>
    <row r="375" spans="7:16">
      <c r="G375" s="79"/>
      <c r="H375" s="79"/>
      <c r="I375" s="79"/>
      <c r="J375" s="79"/>
      <c r="K375" s="79"/>
      <c r="L375" s="79"/>
      <c r="M375" s="79"/>
      <c r="N375" s="79"/>
      <c r="O375" s="79"/>
      <c r="P375" s="79"/>
    </row>
  </sheetData>
  <autoFilter ref="A2:F2">
    <sortState ref="A3:F26">
      <sortCondition ref="E2"/>
    </sortState>
  </autoFilter>
  <mergeCells count="2">
    <mergeCell ref="A1:D1"/>
    <mergeCell ref="C34:E34"/>
  </mergeCells>
  <pageMargins left="0.7" right="0.7" top="0.75" bottom="0.75" header="0.51180555555555496" footer="0.51180555555555496"/>
  <pageSetup paperSize="9" firstPageNumber="0" orientation="portrait" r:id="rId1"/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13">
    <tabColor rgb="FF0070C0"/>
  </sheetPr>
  <dimension ref="A1:P55"/>
  <sheetViews>
    <sheetView zoomScale="80" zoomScaleNormal="80" workbookViewId="0">
      <selection activeCell="A3" sqref="A3:A4"/>
    </sheetView>
  </sheetViews>
  <sheetFormatPr baseColWidth="10" defaultColWidth="9.140625" defaultRowHeight="15"/>
  <cols>
    <col min="1" max="1" width="10.42578125" style="45"/>
    <col min="2" max="2" width="7.7109375" style="45" customWidth="1"/>
    <col min="3" max="3" width="23.85546875" style="45" customWidth="1"/>
    <col min="4" max="5" width="10.42578125" style="45"/>
    <col min="6" max="6" width="10.42578125" style="71"/>
    <col min="7" max="1025" width="10.42578125"/>
  </cols>
  <sheetData>
    <row r="1" spans="1:16" ht="19.5">
      <c r="A1" s="168" t="s">
        <v>200</v>
      </c>
      <c r="B1" s="168"/>
      <c r="C1" s="168"/>
      <c r="D1" s="168"/>
      <c r="E1" s="168"/>
      <c r="F1" s="168"/>
      <c r="G1" s="79"/>
      <c r="H1" s="79"/>
      <c r="I1" s="79"/>
      <c r="J1" s="79"/>
      <c r="K1" s="79"/>
      <c r="L1" s="79"/>
      <c r="M1" s="79"/>
      <c r="N1" s="79"/>
      <c r="O1" s="79"/>
      <c r="P1" s="79"/>
    </row>
    <row r="2" spans="1:16">
      <c r="A2" s="58" t="s">
        <v>0</v>
      </c>
      <c r="B2" s="58" t="s">
        <v>205</v>
      </c>
      <c r="C2" s="58" t="s">
        <v>202</v>
      </c>
      <c r="D2" s="58" t="s">
        <v>203</v>
      </c>
      <c r="E2" s="58" t="s">
        <v>186</v>
      </c>
      <c r="F2" s="146" t="s">
        <v>204</v>
      </c>
      <c r="G2" s="152" t="s">
        <v>311</v>
      </c>
      <c r="H2" s="80"/>
      <c r="I2" s="80"/>
      <c r="J2" s="79"/>
      <c r="K2" s="79"/>
      <c r="L2" s="79"/>
      <c r="M2" s="79"/>
      <c r="N2" s="79"/>
      <c r="O2" s="79"/>
      <c r="P2" s="79"/>
    </row>
    <row r="3" spans="1:16">
      <c r="A3" s="62"/>
      <c r="B3" s="5" t="e">
        <f>VLOOKUP($A3,général!$A$2:$E$409,2)</f>
        <v>#N/A</v>
      </c>
      <c r="C3" s="5" t="e">
        <f>VLOOKUP($A3,général!$A$2:$E$409,4)</f>
        <v>#N/A</v>
      </c>
      <c r="D3" s="5" t="e">
        <f>VLOOKUP($A3,général!$A$2:$E$409,5)</f>
        <v>#N/A</v>
      </c>
      <c r="E3" s="5">
        <f t="array" ref="E3">IFERROR(INDEX(BF!$A$4:$A$103,MATCH($A3&amp;$C3&amp;$D3&amp;RIGHT($A$1,2),BF!$B$4:$B$103&amp;BF!$C$4:$C$103&amp;BF!$D$4:$D$103&amp;BF!$E$4:$E$103,0)),IFERROR(INDEX(BG!$A$4:$A$103,MATCH($A3&amp;$C3&amp;$D3&amp;RIGHT($A$1,2),BG!$B$4:$B$103&amp;BG!$C$4:$C$103&amp;BG!$D$4:$D$103&amp;BG!$E$4:$E$103,0)),IFERROR(INDEX(MF!$A$4:$A$103,MATCH($A3&amp;$C3&amp;$D3&amp;RIGHT($A$1,2),MF!$B$4:$B$103&amp;MF!$C$4:$C$103&amp;MF!$D$4:$D$103&amp;MF!$E$4:$E$103,0)),IFERROR(INDEX(MG!$A$4:$A$103,MATCH($A3&amp;$C3&amp;$D3&amp;RIGHT($A$1,2),MG!$B$4:$B$103&amp;MG!$C$4:$C$103&amp;MG!$D$4:$D$103&amp;MG!$E$4:$E$103,0)),IFERROR(INDEX('CG - CF - DISP'!$A$3:$A$103,MATCH($A3&amp;$C3&amp;$D3&amp;RIGHT($A$1,2),'CG - CF - DISP'!$B$3:$B$103&amp;'CG - CF - DISP'!$C$3:$C$103&amp;'CG - CF - DISP'!$D$3:$D$103&amp;'CG - CF - DISP'!$E$3:$E$103,0)),IFERROR(INDEX(CF!$A$4:$A$103,MATCH($A3&amp;$C3&amp;$D3&amp;RIGHT($A$1,2),'CG - CF - DISP'!$B$3:$B$103&amp;CF!$C$4:$C$103&amp;CF!$D$4:$D$103&amp;CF!$E$4:$E$103,0)),0))))))</f>
        <v>0</v>
      </c>
      <c r="F3" s="70">
        <f t="array" ref="F3">IFERROR(INDEX(BF!$F$4:$F$103,MATCH($A3&amp;$C3&amp;$D3&amp;RIGHT($A$1,2),BF!$B$4:$B$103&amp;BF!$C$4:$C$103&amp;BF!$D$4:$D$103&amp;BF!$E$4:$E$103,0)),IFERROR(INDEX(BG!$F$4:$F$103,MATCH($A3&amp;$C3&amp;$D3&amp;RIGHT($A$1,2),BG!$B$4:$B$103&amp;BG!$C$4:$C$103&amp;BG!$D$4:$D$103&amp;BG!$E$4:$E$103,0)),IFERROR(INDEX(MF!$F$4:$F$103,MATCH($A3&amp;$C3&amp;$D3&amp;RIGHT($A$1,2),MF!$B$4:$B$103&amp;MF!$C$4:$C$103&amp;MF!$D$4:$D$103&amp;MF!$E$4:$E$103,0)),IFERROR(INDEX(MG!$F$4:$F$103,MATCH($A3&amp;$C3&amp;$D3&amp;RIGHT($A$1,2),MG!$B$4:$B$103&amp;MG!$C$4:$C$103&amp;MG!$D$4:$D$103&amp;MG!$E$4:$E$103,0)),IFERROR(INDEX('CG - CF - DISP'!$F$3:$F$103,MATCH($A3&amp;$C3&amp;$D3&amp;RIGHT($A$1,2),'CG - CF - DISP'!$B$3:$B$103&amp;'CG - CF - DISP'!$C$3:$C$103&amp;'CG - CF - DISP'!$D$3:$D$103&amp;'CG - CF - DISP'!$E$3:$E$103,0)),IFERROR(INDEX(CF!$F$4:$F$103,MATCH($A3&amp;$C3&amp;$D3&amp;RIGHT($A$1,2),'CG - CF - DISP'!$B$3:$B$103&amp;CF!$C$4:$C$103&amp;CF!$D$4:$D$103&amp;CF!$E$4:$E$103,0)),0))))))</f>
        <v>0</v>
      </c>
      <c r="G3" s="61" t="e">
        <f>VLOOKUP($E3,Feuil2!$A$2:$B$83,2)</f>
        <v>#N/A</v>
      </c>
      <c r="H3" s="80"/>
      <c r="I3" s="79"/>
      <c r="J3" s="79"/>
      <c r="K3" s="79"/>
      <c r="L3" s="79"/>
      <c r="M3" s="79"/>
      <c r="N3" s="79"/>
      <c r="O3" s="79"/>
      <c r="P3" s="79"/>
    </row>
    <row r="4" spans="1:16">
      <c r="A4" s="62"/>
      <c r="B4" s="5" t="e">
        <f>VLOOKUP($A4,général!$A$2:$E$409,2)</f>
        <v>#N/A</v>
      </c>
      <c r="C4" s="5" t="e">
        <f>VLOOKUP($A4,général!$A$2:$E$409,4)</f>
        <v>#N/A</v>
      </c>
      <c r="D4" s="5" t="e">
        <f>VLOOKUP($A4,général!$A$2:$E$409,5)</f>
        <v>#N/A</v>
      </c>
      <c r="E4" s="5">
        <f t="array" ref="E4">IFERROR(INDEX(BF!$A$4:$A$103,MATCH($A4&amp;$C4&amp;$D4&amp;RIGHT($A$1,2),BF!$B$4:$B$103&amp;BF!$C$4:$C$103&amp;BF!$D$4:$D$103&amp;BF!$E$4:$E$103,0)),IFERROR(INDEX(BG!$A$4:$A$103,MATCH($A4&amp;$C4&amp;$D4&amp;RIGHT($A$1,2),BG!$B$4:$B$103&amp;BG!$C$4:$C$103&amp;BG!$D$4:$D$103&amp;BG!$E$4:$E$103,0)),IFERROR(INDEX(MF!$A$4:$A$103,MATCH($A4&amp;$C4&amp;$D4&amp;RIGHT($A$1,2),MF!$B$4:$B$103&amp;MF!$C$4:$C$103&amp;MF!$D$4:$D$103&amp;MF!$E$4:$E$103,0)),IFERROR(INDEX(MG!$A$4:$A$103,MATCH($A4&amp;$C4&amp;$D4&amp;RIGHT($A$1,2),MG!$B$4:$B$103&amp;MG!$C$4:$C$103&amp;MG!$D$4:$D$103&amp;MG!$E$4:$E$103,0)),IFERROR(INDEX('CG - CF - DISP'!$A$3:$A$103,MATCH($A4&amp;$C4&amp;$D4&amp;RIGHT($A$1,2),'CG - CF - DISP'!$B$3:$B$103&amp;'CG - CF - DISP'!$C$3:$C$103&amp;'CG - CF - DISP'!$D$3:$D$103&amp;'CG - CF - DISP'!$E$3:$E$103,0)),IFERROR(INDEX(CF!$A$4:$A$103,MATCH($A4&amp;$C4&amp;$D4&amp;RIGHT($A$1,2),'CG - CF - DISP'!$B$3:$B$103&amp;CF!$C$4:$C$103&amp;CF!$D$4:$D$103&amp;CF!$E$4:$E$103,0)),0))))))</f>
        <v>0</v>
      </c>
      <c r="F4" s="70">
        <f t="array" ref="F4">IFERROR(INDEX(BF!$F$4:$F$103,MATCH($A4&amp;$C4&amp;$D4&amp;RIGHT($A$1,2),BF!$B$4:$B$103&amp;BF!$C$4:$C$103&amp;BF!$D$4:$D$103&amp;BF!$E$4:$E$103,0)),IFERROR(INDEX(BG!$F$4:$F$103,MATCH($A4&amp;$C4&amp;$D4&amp;RIGHT($A$1,2),BG!$B$4:$B$103&amp;BG!$C$4:$C$103&amp;BG!$D$4:$D$103&amp;BG!$E$4:$E$103,0)),IFERROR(INDEX(MF!$F$4:$F$103,MATCH($A4&amp;$C4&amp;$D4&amp;RIGHT($A$1,2),MF!$B$4:$B$103&amp;MF!$C$4:$C$103&amp;MF!$D$4:$D$103&amp;MF!$E$4:$E$103,0)),IFERROR(INDEX(MG!$F$4:$F$103,MATCH($A4&amp;$C4&amp;$D4&amp;RIGHT($A$1,2),MG!$B$4:$B$103&amp;MG!$C$4:$C$103&amp;MG!$D$4:$D$103&amp;MG!$E$4:$E$103,0)),IFERROR(INDEX('CG - CF - DISP'!$F$3:$F$103,MATCH($A4&amp;$C4&amp;$D4&amp;RIGHT($A$1,2),'CG - CF - DISP'!$B$3:$B$103&amp;'CG - CF - DISP'!$C$3:$C$103&amp;'CG - CF - DISP'!$D$3:$D$103&amp;'CG - CF - DISP'!$E$3:$E$103,0)),IFERROR(INDEX(CF!$F$4:$F$103,MATCH($A4&amp;$C4&amp;$D4&amp;RIGHT($A$1,2),'CG - CF - DISP'!$B$3:$B$103&amp;CF!$C$4:$C$103&amp;CF!$D$4:$D$103&amp;CF!$E$4:$E$103,0)),0))))))</f>
        <v>0</v>
      </c>
      <c r="G4" s="61" t="e">
        <f>VLOOKUP($E4,Feuil2!$A$2:$B$83,2)</f>
        <v>#N/A</v>
      </c>
      <c r="H4" s="80"/>
      <c r="I4" s="79"/>
      <c r="J4" s="79"/>
      <c r="K4" s="79"/>
      <c r="L4" s="79"/>
      <c r="M4" s="79"/>
      <c r="N4" s="79"/>
      <c r="O4" s="79"/>
      <c r="P4" s="79"/>
    </row>
    <row r="5" spans="1:16">
      <c r="A5" s="62"/>
      <c r="B5" s="5" t="e">
        <f>VLOOKUP($A5,général!$A$2:$E$409,2)</f>
        <v>#N/A</v>
      </c>
      <c r="C5" s="5" t="e">
        <f>VLOOKUP($A5,général!$A$2:$E$409,4)</f>
        <v>#N/A</v>
      </c>
      <c r="D5" s="5" t="e">
        <f>VLOOKUP($A5,général!$A$2:$E$409,5)</f>
        <v>#N/A</v>
      </c>
      <c r="E5" s="5">
        <f t="array" ref="E5">IFERROR(INDEX(BF!$A$4:$A$103,MATCH($A5&amp;$C5&amp;$D5&amp;RIGHT($A$1,2),BF!$B$4:$B$103&amp;BF!$C$4:$C$103&amp;BF!$D$4:$D$103&amp;BF!$E$4:$E$103,0)),IFERROR(INDEX(BG!$A$4:$A$103,MATCH($A5&amp;$C5&amp;$D5&amp;RIGHT($A$1,2),BG!$B$4:$B$103&amp;BG!$C$4:$C$103&amp;BG!$D$4:$D$103&amp;BG!$E$4:$E$103,0)),IFERROR(INDEX(MF!$A$4:$A$103,MATCH($A5&amp;$C5&amp;$D5&amp;RIGHT($A$1,2),MF!$B$4:$B$103&amp;MF!$C$4:$C$103&amp;MF!$D$4:$D$103&amp;MF!$E$4:$E$103,0)),IFERROR(INDEX(MG!$A$4:$A$103,MATCH($A5&amp;$C5&amp;$D5&amp;RIGHT($A$1,2),MG!$B$4:$B$103&amp;MG!$C$4:$C$103&amp;MG!$D$4:$D$103&amp;MG!$E$4:$E$103,0)),IFERROR(INDEX('CG - CF - DISP'!$A$3:$A$103,MATCH($A5&amp;$C5&amp;$D5&amp;RIGHT($A$1,2),'CG - CF - DISP'!$B$3:$B$103&amp;'CG - CF - DISP'!$C$3:$C$103&amp;'CG - CF - DISP'!$D$3:$D$103&amp;'CG - CF - DISP'!$E$3:$E$103,0)),IFERROR(INDEX(CF!$A$4:$A$103,MATCH($A5&amp;$C5&amp;$D5&amp;RIGHT($A$1,2),'CG - CF - DISP'!$B$3:$B$103&amp;CF!$C$4:$C$103&amp;CF!$D$4:$D$103&amp;CF!$E$4:$E$103,0)),0))))))</f>
        <v>0</v>
      </c>
      <c r="F5" s="70">
        <f t="array" ref="F5">IFERROR(INDEX(BF!$F$4:$F$103,MATCH($A5&amp;$C5&amp;$D5&amp;RIGHT($A$1,2),BF!$B$4:$B$103&amp;BF!$C$4:$C$103&amp;BF!$D$4:$D$103&amp;BF!$E$4:$E$103,0)),IFERROR(INDEX(BG!$F$4:$F$103,MATCH($A5&amp;$C5&amp;$D5&amp;RIGHT($A$1,2),BG!$B$4:$B$103&amp;BG!$C$4:$C$103&amp;BG!$D$4:$D$103&amp;BG!$E$4:$E$103,0)),IFERROR(INDEX(MF!$F$4:$F$103,MATCH($A5&amp;$C5&amp;$D5&amp;RIGHT($A$1,2),MF!$B$4:$B$103&amp;MF!$C$4:$C$103&amp;MF!$D$4:$D$103&amp;MF!$E$4:$E$103,0)),IFERROR(INDEX(MG!$F$4:$F$103,MATCH($A5&amp;$C5&amp;$D5&amp;RIGHT($A$1,2),MG!$B$4:$B$103&amp;MG!$C$4:$C$103&amp;MG!$D$4:$D$103&amp;MG!$E$4:$E$103,0)),IFERROR(INDEX('CG - CF - DISP'!$F$3:$F$103,MATCH($A5&amp;$C5&amp;$D5&amp;RIGHT($A$1,2),'CG - CF - DISP'!$B$3:$B$103&amp;'CG - CF - DISP'!$C$3:$C$103&amp;'CG - CF - DISP'!$D$3:$D$103&amp;'CG - CF - DISP'!$E$3:$E$103,0)),IFERROR(INDEX(CF!$F$4:$F$103,MATCH($A5&amp;$C5&amp;$D5&amp;RIGHT($A$1,2),'CG - CF - DISP'!$B$3:$B$103&amp;CF!$C$4:$C$103&amp;CF!$D$4:$D$103&amp;CF!$E$4:$E$103,0)),0))))))</f>
        <v>0</v>
      </c>
      <c r="G5" s="61" t="e">
        <f>VLOOKUP($E5,Feuil2!$A$2:$B$83,2)</f>
        <v>#N/A</v>
      </c>
      <c r="H5" s="80"/>
      <c r="I5" s="79"/>
      <c r="J5" s="79"/>
      <c r="K5" s="79"/>
      <c r="L5" s="79"/>
      <c r="M5" s="79"/>
      <c r="N5" s="79"/>
      <c r="O5" s="79"/>
      <c r="P5" s="79"/>
    </row>
    <row r="6" spans="1:16">
      <c r="A6" s="62"/>
      <c r="B6" s="5" t="e">
        <f>VLOOKUP($A6,général!$A$2:$E$409,2)</f>
        <v>#N/A</v>
      </c>
      <c r="C6" s="5" t="e">
        <f>VLOOKUP($A6,général!$A$2:$E$409,4)</f>
        <v>#N/A</v>
      </c>
      <c r="D6" s="5" t="e">
        <f>VLOOKUP($A6,général!$A$2:$E$409,5)</f>
        <v>#N/A</v>
      </c>
      <c r="E6" s="5">
        <f t="array" ref="E6">IFERROR(INDEX(BF!$A$4:$A$103,MATCH($A6&amp;$C6&amp;$D6&amp;RIGHT($A$1,2),BF!$B$4:$B$103&amp;BF!$C$4:$C$103&amp;BF!$D$4:$D$103&amp;BF!$E$4:$E$103,0)),IFERROR(INDEX(BG!$A$4:$A$103,MATCH($A6&amp;$C6&amp;$D6&amp;RIGHT($A$1,2),BG!$B$4:$B$103&amp;BG!$C$4:$C$103&amp;BG!$D$4:$D$103&amp;BG!$E$4:$E$103,0)),IFERROR(INDEX(MF!$A$4:$A$103,MATCH($A6&amp;$C6&amp;$D6&amp;RIGHT($A$1,2),MF!$B$4:$B$103&amp;MF!$C$4:$C$103&amp;MF!$D$4:$D$103&amp;MF!$E$4:$E$103,0)),IFERROR(INDEX(MG!$A$4:$A$103,MATCH($A6&amp;$C6&amp;$D6&amp;RIGHT($A$1,2),MG!$B$4:$B$103&amp;MG!$C$4:$C$103&amp;MG!$D$4:$D$103&amp;MG!$E$4:$E$103,0)),IFERROR(INDEX('CG - CF - DISP'!$A$3:$A$103,MATCH($A6&amp;$C6&amp;$D6&amp;RIGHT($A$1,2),'CG - CF - DISP'!$B$3:$B$103&amp;'CG - CF - DISP'!$C$3:$C$103&amp;'CG - CF - DISP'!$D$3:$D$103&amp;'CG - CF - DISP'!$E$3:$E$103,0)),IFERROR(INDEX(CF!$A$4:$A$103,MATCH($A6&amp;$C6&amp;$D6&amp;RIGHT($A$1,2),'CG - CF - DISP'!$B$3:$B$103&amp;CF!$C$4:$C$103&amp;CF!$D$4:$D$103&amp;CF!$E$4:$E$103,0)),0))))))</f>
        <v>0</v>
      </c>
      <c r="F6" s="70">
        <f t="array" ref="F6">IFERROR(INDEX(BF!$F$4:$F$103,MATCH($A6&amp;$C6&amp;$D6&amp;RIGHT($A$1,2),BF!$B$4:$B$103&amp;BF!$C$4:$C$103&amp;BF!$D$4:$D$103&amp;BF!$E$4:$E$103,0)),IFERROR(INDEX(BG!$F$4:$F$103,MATCH($A6&amp;$C6&amp;$D6&amp;RIGHT($A$1,2),BG!$B$4:$B$103&amp;BG!$C$4:$C$103&amp;BG!$D$4:$D$103&amp;BG!$E$4:$E$103,0)),IFERROR(INDEX(MF!$F$4:$F$103,MATCH($A6&amp;$C6&amp;$D6&amp;RIGHT($A$1,2),MF!$B$4:$B$103&amp;MF!$C$4:$C$103&amp;MF!$D$4:$D$103&amp;MF!$E$4:$E$103,0)),IFERROR(INDEX(MG!$F$4:$F$103,MATCH($A6&amp;$C6&amp;$D6&amp;RIGHT($A$1,2),MG!$B$4:$B$103&amp;MG!$C$4:$C$103&amp;MG!$D$4:$D$103&amp;MG!$E$4:$E$103,0)),IFERROR(INDEX('CG - CF - DISP'!$F$3:$F$103,MATCH($A6&amp;$C6&amp;$D6&amp;RIGHT($A$1,2),'CG - CF - DISP'!$B$3:$B$103&amp;'CG - CF - DISP'!$C$3:$C$103&amp;'CG - CF - DISP'!$D$3:$D$103&amp;'CG - CF - DISP'!$E$3:$E$103,0)),IFERROR(INDEX(CF!$F$4:$F$103,MATCH($A6&amp;$C6&amp;$D6&amp;RIGHT($A$1,2),'CG - CF - DISP'!$B$3:$B$103&amp;CF!$C$4:$C$103&amp;CF!$D$4:$D$103&amp;CF!$E$4:$E$103,0)),0))))))</f>
        <v>0</v>
      </c>
      <c r="G6" s="61" t="e">
        <f>VLOOKUP($E6,Feuil2!$A$2:$B$83,2)</f>
        <v>#N/A</v>
      </c>
      <c r="H6" s="80"/>
      <c r="I6" s="79"/>
      <c r="J6" s="79"/>
      <c r="K6" s="79"/>
      <c r="L6" s="79"/>
      <c r="M6" s="79"/>
      <c r="N6" s="79"/>
      <c r="O6" s="79"/>
      <c r="P6" s="79"/>
    </row>
    <row r="7" spans="1:16">
      <c r="A7" s="62"/>
      <c r="B7" s="5" t="e">
        <f>VLOOKUP($A7,général!$A$2:$E$409,2)</f>
        <v>#N/A</v>
      </c>
      <c r="C7" s="5" t="e">
        <f>VLOOKUP($A7,général!$A$2:$E$409,4)</f>
        <v>#N/A</v>
      </c>
      <c r="D7" s="5" t="e">
        <f>VLOOKUP($A7,général!$A$2:$E$409,5)</f>
        <v>#N/A</v>
      </c>
      <c r="E7" s="5">
        <f t="array" ref="E7">IFERROR(INDEX(BF!$A$4:$A$103,MATCH($A7&amp;$C7&amp;$D7&amp;RIGHT($A$1,2),BF!$B$4:$B$103&amp;BF!$C$4:$C$103&amp;BF!$D$4:$D$103&amp;BF!$E$4:$E$103,0)),IFERROR(INDEX(BG!$A$4:$A$103,MATCH($A7&amp;$C7&amp;$D7&amp;RIGHT($A$1,2),BG!$B$4:$B$103&amp;BG!$C$4:$C$103&amp;BG!$D$4:$D$103&amp;BG!$E$4:$E$103,0)),IFERROR(INDEX(MF!$A$4:$A$103,MATCH($A7&amp;$C7&amp;$D7&amp;RIGHT($A$1,2),MF!$B$4:$B$103&amp;MF!$C$4:$C$103&amp;MF!$D$4:$D$103&amp;MF!$E$4:$E$103,0)),IFERROR(INDEX(MG!$A$4:$A$103,MATCH($A7&amp;$C7&amp;$D7&amp;RIGHT($A$1,2),MG!$B$4:$B$103&amp;MG!$C$4:$C$103&amp;MG!$D$4:$D$103&amp;MG!$E$4:$E$103,0)),IFERROR(INDEX('CG - CF - DISP'!$A$3:$A$103,MATCH($A7&amp;$C7&amp;$D7&amp;RIGHT($A$1,2),'CG - CF - DISP'!$B$3:$B$103&amp;'CG - CF - DISP'!$C$3:$C$103&amp;'CG - CF - DISP'!$D$3:$D$103&amp;'CG - CF - DISP'!$E$3:$E$103,0)),IFERROR(INDEX(CF!$A$4:$A$103,MATCH($A7&amp;$C7&amp;$D7&amp;RIGHT($A$1,2),'CG - CF - DISP'!$B$3:$B$103&amp;CF!$C$4:$C$103&amp;CF!$D$4:$D$103&amp;CF!$E$4:$E$103,0)),0))))))</f>
        <v>0</v>
      </c>
      <c r="F7" s="70">
        <f t="array" ref="F7">IFERROR(INDEX(BF!$F$4:$F$103,MATCH($A7&amp;$C7&amp;$D7&amp;RIGHT($A$1,2),BF!$B$4:$B$103&amp;BF!$C$4:$C$103&amp;BF!$D$4:$D$103&amp;BF!$E$4:$E$103,0)),IFERROR(INDEX(BG!$F$4:$F$103,MATCH($A7&amp;$C7&amp;$D7&amp;RIGHT($A$1,2),BG!$B$4:$B$103&amp;BG!$C$4:$C$103&amp;BG!$D$4:$D$103&amp;BG!$E$4:$E$103,0)),IFERROR(INDEX(MF!$F$4:$F$103,MATCH($A7&amp;$C7&amp;$D7&amp;RIGHT($A$1,2),MF!$B$4:$B$103&amp;MF!$C$4:$C$103&amp;MF!$D$4:$D$103&amp;MF!$E$4:$E$103,0)),IFERROR(INDEX(MG!$F$4:$F$103,MATCH($A7&amp;$C7&amp;$D7&amp;RIGHT($A$1,2),MG!$B$4:$B$103&amp;MG!$C$4:$C$103&amp;MG!$D$4:$D$103&amp;MG!$E$4:$E$103,0)),IFERROR(INDEX('CG - CF - DISP'!$F$3:$F$103,MATCH($A7&amp;$C7&amp;$D7&amp;RIGHT($A$1,2),'CG - CF - DISP'!$B$3:$B$103&amp;'CG - CF - DISP'!$C$3:$C$103&amp;'CG - CF - DISP'!$D$3:$D$103&amp;'CG - CF - DISP'!$E$3:$E$103,0)),IFERROR(INDEX(CF!$F$4:$F$103,MATCH($A7&amp;$C7&amp;$D7&amp;RIGHT($A$1,2),'CG - CF - DISP'!$B$3:$B$103&amp;CF!$C$4:$C$103&amp;CF!$D$4:$D$103&amp;CF!$E$4:$E$103,0)),0))))))</f>
        <v>0</v>
      </c>
      <c r="G7" s="61" t="e">
        <f>VLOOKUP($E7,Feuil2!$A$2:$B$83,2)</f>
        <v>#N/A</v>
      </c>
      <c r="H7" s="80"/>
      <c r="I7" s="79"/>
      <c r="J7" s="79"/>
      <c r="K7" s="79"/>
      <c r="L7" s="79"/>
      <c r="M7" s="79"/>
      <c r="N7" s="79"/>
      <c r="O7" s="79"/>
      <c r="P7" s="79"/>
    </row>
    <row r="8" spans="1:16">
      <c r="A8" s="62"/>
      <c r="B8" s="5" t="e">
        <f>VLOOKUP($A8,général!$A$2:$E$409,2)</f>
        <v>#N/A</v>
      </c>
      <c r="C8" s="5" t="e">
        <f>VLOOKUP($A8,général!$A$2:$E$409,4)</f>
        <v>#N/A</v>
      </c>
      <c r="D8" s="5" t="e">
        <f>VLOOKUP($A8,général!$A$2:$E$409,5)</f>
        <v>#N/A</v>
      </c>
      <c r="E8" s="5">
        <f t="array" ref="E8">IFERROR(INDEX(BF!$A$4:$A$103,MATCH($A8&amp;$C8&amp;$D8&amp;RIGHT($A$1,2),BF!$B$4:$B$103&amp;BF!$C$4:$C$103&amp;BF!$D$4:$D$103&amp;BF!$E$4:$E$103,0)),IFERROR(INDEX(BG!$A$4:$A$103,MATCH($A8&amp;$C8&amp;$D8&amp;RIGHT($A$1,2),BG!$B$4:$B$103&amp;BG!$C$4:$C$103&amp;BG!$D$4:$D$103&amp;BG!$E$4:$E$103,0)),IFERROR(INDEX(MF!$A$4:$A$103,MATCH($A8&amp;$C8&amp;$D8&amp;RIGHT($A$1,2),MF!$B$4:$B$103&amp;MF!$C$4:$C$103&amp;MF!$D$4:$D$103&amp;MF!$E$4:$E$103,0)),IFERROR(INDEX(MG!$A$4:$A$103,MATCH($A8&amp;$C8&amp;$D8&amp;RIGHT($A$1,2),MG!$B$4:$B$103&amp;MG!$C$4:$C$103&amp;MG!$D$4:$D$103&amp;MG!$E$4:$E$103,0)),IFERROR(INDEX('CG - CF - DISP'!$A$3:$A$103,MATCH($A8&amp;$C8&amp;$D8&amp;RIGHT($A$1,2),'CG - CF - DISP'!$B$3:$B$103&amp;'CG - CF - DISP'!$C$3:$C$103&amp;'CG - CF - DISP'!$D$3:$D$103&amp;'CG - CF - DISP'!$E$3:$E$103,0)),IFERROR(INDEX(CF!$A$4:$A$103,MATCH($A8&amp;$C8&amp;$D8&amp;RIGHT($A$1,2),'CG - CF - DISP'!$B$3:$B$103&amp;CF!$C$4:$C$103&amp;CF!$D$4:$D$103&amp;CF!$E$4:$E$103,0)),0))))))</f>
        <v>0</v>
      </c>
      <c r="F8" s="70">
        <f t="array" ref="F8">IFERROR(INDEX(BF!$F$4:$F$103,MATCH($A8&amp;$C8&amp;$D8&amp;RIGHT($A$1,2),BF!$B$4:$B$103&amp;BF!$C$4:$C$103&amp;BF!$D$4:$D$103&amp;BF!$E$4:$E$103,0)),IFERROR(INDEX(BG!$F$4:$F$103,MATCH($A8&amp;$C8&amp;$D8&amp;RIGHT($A$1,2),BG!$B$4:$B$103&amp;BG!$C$4:$C$103&amp;BG!$D$4:$D$103&amp;BG!$E$4:$E$103,0)),IFERROR(INDEX(MF!$F$4:$F$103,MATCH($A8&amp;$C8&amp;$D8&amp;RIGHT($A$1,2),MF!$B$4:$B$103&amp;MF!$C$4:$C$103&amp;MF!$D$4:$D$103&amp;MF!$E$4:$E$103,0)),IFERROR(INDEX(MG!$F$4:$F$103,MATCH($A8&amp;$C8&amp;$D8&amp;RIGHT($A$1,2),MG!$B$4:$B$103&amp;MG!$C$4:$C$103&amp;MG!$D$4:$D$103&amp;MG!$E$4:$E$103,0)),IFERROR(INDEX('CG - CF - DISP'!$F$3:$F$103,MATCH($A8&amp;$C8&amp;$D8&amp;RIGHT($A$1,2),'CG - CF - DISP'!$B$3:$B$103&amp;'CG - CF - DISP'!$C$3:$C$103&amp;'CG - CF - DISP'!$D$3:$D$103&amp;'CG - CF - DISP'!$E$3:$E$103,0)),IFERROR(INDEX(CF!$F$4:$F$103,MATCH($A8&amp;$C8&amp;$D8&amp;RIGHT($A$1,2),'CG - CF - DISP'!$B$3:$B$103&amp;CF!$C$4:$C$103&amp;CF!$D$4:$D$103&amp;CF!$E$4:$E$103,0)),0))))))</f>
        <v>0</v>
      </c>
      <c r="G8" s="61" t="e">
        <f>VLOOKUP($E8,Feuil2!$A$2:$B$83,2)</f>
        <v>#N/A</v>
      </c>
      <c r="H8" s="80"/>
      <c r="I8" s="79"/>
      <c r="J8" s="79"/>
      <c r="K8" s="79"/>
      <c r="L8" s="79"/>
      <c r="M8" s="79"/>
      <c r="N8" s="79"/>
      <c r="O8" s="79"/>
      <c r="P8" s="79"/>
    </row>
    <row r="9" spans="1:16">
      <c r="A9" s="62"/>
      <c r="B9" s="5" t="e">
        <f>VLOOKUP($A9,général!$A$2:$E$409,2)</f>
        <v>#N/A</v>
      </c>
      <c r="C9" s="5" t="e">
        <f>VLOOKUP($A9,général!$A$2:$E$409,4)</f>
        <v>#N/A</v>
      </c>
      <c r="D9" s="5" t="e">
        <f>VLOOKUP($A9,général!$A$2:$E$409,5)</f>
        <v>#N/A</v>
      </c>
      <c r="E9" s="5">
        <f t="array" ref="E9">IFERROR(INDEX(BF!$A$4:$A$103,MATCH($A9&amp;$C9&amp;$D9&amp;RIGHT($A$1,2),BF!$B$4:$B$103&amp;BF!$C$4:$C$103&amp;BF!$D$4:$D$103&amp;BF!$E$4:$E$103,0)),IFERROR(INDEX(BG!$A$4:$A$103,MATCH($A9&amp;$C9&amp;$D9&amp;RIGHT($A$1,2),BG!$B$4:$B$103&amp;BG!$C$4:$C$103&amp;BG!$D$4:$D$103&amp;BG!$E$4:$E$103,0)),IFERROR(INDEX(MF!$A$4:$A$103,MATCH($A9&amp;$C9&amp;$D9&amp;RIGHT($A$1,2),MF!$B$4:$B$103&amp;MF!$C$4:$C$103&amp;MF!$D$4:$D$103&amp;MF!$E$4:$E$103,0)),IFERROR(INDEX(MG!$A$4:$A$103,MATCH($A9&amp;$C9&amp;$D9&amp;RIGHT($A$1,2),MG!$B$4:$B$103&amp;MG!$C$4:$C$103&amp;MG!$D$4:$D$103&amp;MG!$E$4:$E$103,0)),IFERROR(INDEX('CG - CF - DISP'!$A$3:$A$103,MATCH($A9&amp;$C9&amp;$D9&amp;RIGHT($A$1,2),'CG - CF - DISP'!$B$3:$B$103&amp;'CG - CF - DISP'!$C$3:$C$103&amp;'CG - CF - DISP'!$D$3:$D$103&amp;'CG - CF - DISP'!$E$3:$E$103,0)),IFERROR(INDEX(CF!$A$4:$A$103,MATCH($A9&amp;$C9&amp;$D9&amp;RIGHT($A$1,2),'CG - CF - DISP'!$B$3:$B$103&amp;CF!$C$4:$C$103&amp;CF!$D$4:$D$103&amp;CF!$E$4:$E$103,0)),0))))))</f>
        <v>0</v>
      </c>
      <c r="F9" s="70">
        <f t="array" ref="F9">IFERROR(INDEX(BF!$F$4:$F$103,MATCH($A9&amp;$C9&amp;$D9&amp;RIGHT($A$1,2),BF!$B$4:$B$103&amp;BF!$C$4:$C$103&amp;BF!$D$4:$D$103&amp;BF!$E$4:$E$103,0)),IFERROR(INDEX(BG!$F$4:$F$103,MATCH($A9&amp;$C9&amp;$D9&amp;RIGHT($A$1,2),BG!$B$4:$B$103&amp;BG!$C$4:$C$103&amp;BG!$D$4:$D$103&amp;BG!$E$4:$E$103,0)),IFERROR(INDEX(MF!$F$4:$F$103,MATCH($A9&amp;$C9&amp;$D9&amp;RIGHT($A$1,2),MF!$B$4:$B$103&amp;MF!$C$4:$C$103&amp;MF!$D$4:$D$103&amp;MF!$E$4:$E$103,0)),IFERROR(INDEX(MG!$F$4:$F$103,MATCH($A9&amp;$C9&amp;$D9&amp;RIGHT($A$1,2),MG!$B$4:$B$103&amp;MG!$C$4:$C$103&amp;MG!$D$4:$D$103&amp;MG!$E$4:$E$103,0)),IFERROR(INDEX('CG - CF - DISP'!$F$3:$F$103,MATCH($A9&amp;$C9&amp;$D9&amp;RIGHT($A$1,2),'CG - CF - DISP'!$B$3:$B$103&amp;'CG - CF - DISP'!$C$3:$C$103&amp;'CG - CF - DISP'!$D$3:$D$103&amp;'CG - CF - DISP'!$E$3:$E$103,0)),IFERROR(INDEX(CF!$F$4:$F$103,MATCH($A9&amp;$C9&amp;$D9&amp;RIGHT($A$1,2),'CG - CF - DISP'!$B$3:$B$103&amp;CF!$C$4:$C$103&amp;CF!$D$4:$D$103&amp;CF!$E$4:$E$103,0)),0))))))</f>
        <v>0</v>
      </c>
      <c r="G9" s="61" t="e">
        <f>VLOOKUP($E9,Feuil2!$A$2:$B$83,2)</f>
        <v>#N/A</v>
      </c>
      <c r="H9" s="80"/>
      <c r="I9" s="79"/>
      <c r="J9" s="79"/>
      <c r="K9" s="79"/>
      <c r="L9" s="79"/>
      <c r="M9" s="79"/>
      <c r="N9" s="79"/>
      <c r="O9" s="79"/>
      <c r="P9" s="79"/>
    </row>
    <row r="10" spans="1:16">
      <c r="A10" s="62"/>
      <c r="B10" s="5" t="e">
        <f>VLOOKUP($A10,général!$A$2:$E$409,2)</f>
        <v>#N/A</v>
      </c>
      <c r="C10" s="5" t="e">
        <f>VLOOKUP($A10,général!$A$2:$E$409,4)</f>
        <v>#N/A</v>
      </c>
      <c r="D10" s="5" t="e">
        <f>VLOOKUP($A10,général!$A$2:$E$409,5)</f>
        <v>#N/A</v>
      </c>
      <c r="E10" s="5">
        <f t="array" ref="E10">IFERROR(INDEX(BF!$A$4:$A$103,MATCH($A10&amp;$C10&amp;$D10&amp;RIGHT($A$1,2),BF!$B$4:$B$103&amp;BF!$C$4:$C$103&amp;BF!$D$4:$D$103&amp;BF!$E$4:$E$103,0)),IFERROR(INDEX(BG!$A$4:$A$103,MATCH($A10&amp;$C10&amp;$D10&amp;RIGHT($A$1,2),BG!$B$4:$B$103&amp;BG!$C$4:$C$103&amp;BG!$D$4:$D$103&amp;BG!$E$4:$E$103,0)),IFERROR(INDEX(MF!$A$4:$A$103,MATCH($A10&amp;$C10&amp;$D10&amp;RIGHT($A$1,2),MF!$B$4:$B$103&amp;MF!$C$4:$C$103&amp;MF!$D$4:$D$103&amp;MF!$E$4:$E$103,0)),IFERROR(INDEX(MG!$A$4:$A$103,MATCH($A10&amp;$C10&amp;$D10&amp;RIGHT($A$1,2),MG!$B$4:$B$103&amp;MG!$C$4:$C$103&amp;MG!$D$4:$D$103&amp;MG!$E$4:$E$103,0)),IFERROR(INDEX('CG - CF - DISP'!$A$3:$A$103,MATCH($A10&amp;$C10&amp;$D10&amp;RIGHT($A$1,2),'CG - CF - DISP'!$B$3:$B$103&amp;'CG - CF - DISP'!$C$3:$C$103&amp;'CG - CF - DISP'!$D$3:$D$103&amp;'CG - CF - DISP'!$E$3:$E$103,0)),IFERROR(INDEX(CF!$A$4:$A$103,MATCH($A10&amp;$C10&amp;$D10&amp;RIGHT($A$1,2),'CG - CF - DISP'!$B$3:$B$103&amp;CF!$C$4:$C$103&amp;CF!$D$4:$D$103&amp;CF!$E$4:$E$103,0)),0))))))</f>
        <v>0</v>
      </c>
      <c r="F10" s="70">
        <f t="array" ref="F10">IFERROR(INDEX(BF!$F$4:$F$103,MATCH($A10&amp;$C10&amp;$D10&amp;RIGHT($A$1,2),BF!$B$4:$B$103&amp;BF!$C$4:$C$103&amp;BF!$D$4:$D$103&amp;BF!$E$4:$E$103,0)),IFERROR(INDEX(BG!$F$4:$F$103,MATCH($A10&amp;$C10&amp;$D10&amp;RIGHT($A$1,2),BG!$B$4:$B$103&amp;BG!$C$4:$C$103&amp;BG!$D$4:$D$103&amp;BG!$E$4:$E$103,0)),IFERROR(INDEX(MF!$F$4:$F$103,MATCH($A10&amp;$C10&amp;$D10&amp;RIGHT($A$1,2),MF!$B$4:$B$103&amp;MF!$C$4:$C$103&amp;MF!$D$4:$D$103&amp;MF!$E$4:$E$103,0)),IFERROR(INDEX(MG!$F$4:$F$103,MATCH($A10&amp;$C10&amp;$D10&amp;RIGHT($A$1,2),MG!$B$4:$B$103&amp;MG!$C$4:$C$103&amp;MG!$D$4:$D$103&amp;MG!$E$4:$E$103,0)),IFERROR(INDEX('CG - CF - DISP'!$F$3:$F$103,MATCH($A10&amp;$C10&amp;$D10&amp;RIGHT($A$1,2),'CG - CF - DISP'!$B$3:$B$103&amp;'CG - CF - DISP'!$C$3:$C$103&amp;'CG - CF - DISP'!$D$3:$D$103&amp;'CG - CF - DISP'!$E$3:$E$103,0)),IFERROR(INDEX(CF!$F$4:$F$103,MATCH($A10&amp;$C10&amp;$D10&amp;RIGHT($A$1,2),'CG - CF - DISP'!$B$3:$B$103&amp;CF!$C$4:$C$103&amp;CF!$D$4:$D$103&amp;CF!$E$4:$E$103,0)),0))))))</f>
        <v>0</v>
      </c>
      <c r="G10" s="61" t="e">
        <f>VLOOKUP($E10,Feuil2!$A$2:$B$83,2)</f>
        <v>#N/A</v>
      </c>
      <c r="H10" s="80"/>
      <c r="I10" s="79"/>
      <c r="J10" s="79"/>
      <c r="K10" s="79"/>
      <c r="L10" s="79"/>
      <c r="M10" s="79"/>
      <c r="N10" s="79"/>
      <c r="O10" s="79"/>
      <c r="P10" s="79"/>
    </row>
    <row r="11" spans="1:16">
      <c r="A11" s="62"/>
      <c r="B11" s="5" t="e">
        <f>VLOOKUP($A11,général!$A$2:$E$409,2)</f>
        <v>#N/A</v>
      </c>
      <c r="C11" s="5" t="e">
        <f>VLOOKUP($A11,général!$A$2:$E$409,4)</f>
        <v>#N/A</v>
      </c>
      <c r="D11" s="5" t="e">
        <f>VLOOKUP($A11,général!$A$2:$E$409,5)</f>
        <v>#N/A</v>
      </c>
      <c r="E11" s="5">
        <f t="array" ref="E11">IFERROR(INDEX(BF!$A$4:$A$103,MATCH($A11&amp;$C11&amp;$D11&amp;RIGHT($A$1,2),BF!$B$4:$B$103&amp;BF!$C$4:$C$103&amp;BF!$D$4:$D$103&amp;BF!$E$4:$E$103,0)),IFERROR(INDEX(BG!$A$4:$A$103,MATCH($A11&amp;$C11&amp;$D11&amp;RIGHT($A$1,2),BG!$B$4:$B$103&amp;BG!$C$4:$C$103&amp;BG!$D$4:$D$103&amp;BG!$E$4:$E$103,0)),IFERROR(INDEX(MF!$A$4:$A$103,MATCH($A11&amp;$C11&amp;$D11&amp;RIGHT($A$1,2),MF!$B$4:$B$103&amp;MF!$C$4:$C$103&amp;MF!$D$4:$D$103&amp;MF!$E$4:$E$103,0)),IFERROR(INDEX(MG!$A$4:$A$103,MATCH($A11&amp;$C11&amp;$D11&amp;RIGHT($A$1,2),MG!$B$4:$B$103&amp;MG!$C$4:$C$103&amp;MG!$D$4:$D$103&amp;MG!$E$4:$E$103,0)),IFERROR(INDEX('CG - CF - DISP'!$A$3:$A$103,MATCH($A11&amp;$C11&amp;$D11&amp;RIGHT($A$1,2),'CG - CF - DISP'!$B$3:$B$103&amp;'CG - CF - DISP'!$C$3:$C$103&amp;'CG - CF - DISP'!$D$3:$D$103&amp;'CG - CF - DISP'!$E$3:$E$103,0)),IFERROR(INDEX(CF!$A$4:$A$103,MATCH($A11&amp;$C11&amp;$D11&amp;RIGHT($A$1,2),'CG - CF - DISP'!$B$3:$B$103&amp;CF!$C$4:$C$103&amp;CF!$D$4:$D$103&amp;CF!$E$4:$E$103,0)),0))))))</f>
        <v>0</v>
      </c>
      <c r="F11" s="70">
        <f t="array" ref="F11">IFERROR(INDEX(BF!$F$4:$F$103,MATCH($A11&amp;$C11&amp;$D11&amp;RIGHT($A$1,2),BF!$B$4:$B$103&amp;BF!$C$4:$C$103&amp;BF!$D$4:$D$103&amp;BF!$E$4:$E$103,0)),IFERROR(INDEX(BG!$F$4:$F$103,MATCH($A11&amp;$C11&amp;$D11&amp;RIGHT($A$1,2),BG!$B$4:$B$103&amp;BG!$C$4:$C$103&amp;BG!$D$4:$D$103&amp;BG!$E$4:$E$103,0)),IFERROR(INDEX(MF!$F$4:$F$103,MATCH($A11&amp;$C11&amp;$D11&amp;RIGHT($A$1,2),MF!$B$4:$B$103&amp;MF!$C$4:$C$103&amp;MF!$D$4:$D$103&amp;MF!$E$4:$E$103,0)),IFERROR(INDEX(MG!$F$4:$F$103,MATCH($A11&amp;$C11&amp;$D11&amp;RIGHT($A$1,2),MG!$B$4:$B$103&amp;MG!$C$4:$C$103&amp;MG!$D$4:$D$103&amp;MG!$E$4:$E$103,0)),IFERROR(INDEX('CG - CF - DISP'!$F$3:$F$103,MATCH($A11&amp;$C11&amp;$D11&amp;RIGHT($A$1,2),'CG - CF - DISP'!$B$3:$B$103&amp;'CG - CF - DISP'!$C$3:$C$103&amp;'CG - CF - DISP'!$D$3:$D$103&amp;'CG - CF - DISP'!$E$3:$E$103,0)),IFERROR(INDEX(CF!$F$4:$F$103,MATCH($A11&amp;$C11&amp;$D11&amp;RIGHT($A$1,2),'CG - CF - DISP'!$B$3:$B$103&amp;CF!$C$4:$C$103&amp;CF!$D$4:$D$103&amp;CF!$E$4:$E$103,0)),0))))))</f>
        <v>0</v>
      </c>
      <c r="G11" s="61" t="e">
        <f>VLOOKUP($E11,Feuil2!$A$2:$B$83,2)</f>
        <v>#N/A</v>
      </c>
      <c r="H11" s="80"/>
      <c r="I11" s="79"/>
      <c r="J11" s="79"/>
      <c r="K11" s="79"/>
      <c r="L11" s="79"/>
      <c r="M11" s="79"/>
      <c r="N11" s="79"/>
      <c r="O11" s="79"/>
      <c r="P11" s="79"/>
    </row>
    <row r="12" spans="1:16">
      <c r="A12" s="62"/>
      <c r="B12" s="5" t="e">
        <f>VLOOKUP($A12,général!$A$2:$E$409,2)</f>
        <v>#N/A</v>
      </c>
      <c r="C12" s="5" t="e">
        <f>VLOOKUP($A12,général!$A$2:$E$409,4)</f>
        <v>#N/A</v>
      </c>
      <c r="D12" s="5" t="e">
        <f>VLOOKUP($A12,général!$A$2:$E$409,5)</f>
        <v>#N/A</v>
      </c>
      <c r="E12" s="5">
        <f t="array" ref="E12">IFERROR(INDEX(BF!$A$4:$A$103,MATCH($A12&amp;$C12&amp;$D12&amp;RIGHT($A$1,2),BF!$B$4:$B$103&amp;BF!$C$4:$C$103&amp;BF!$D$4:$D$103&amp;BF!$E$4:$E$103,0)),IFERROR(INDEX(BG!$A$4:$A$103,MATCH($A12&amp;$C12&amp;$D12&amp;RIGHT($A$1,2),BG!$B$4:$B$103&amp;BG!$C$4:$C$103&amp;BG!$D$4:$D$103&amp;BG!$E$4:$E$103,0)),IFERROR(INDEX(MF!$A$4:$A$103,MATCH($A12&amp;$C12&amp;$D12&amp;RIGHT($A$1,2),MF!$B$4:$B$103&amp;MF!$C$4:$C$103&amp;MF!$D$4:$D$103&amp;MF!$E$4:$E$103,0)),IFERROR(INDEX(MG!$A$4:$A$103,MATCH($A12&amp;$C12&amp;$D12&amp;RIGHT($A$1,2),MG!$B$4:$B$103&amp;MG!$C$4:$C$103&amp;MG!$D$4:$D$103&amp;MG!$E$4:$E$103,0)),IFERROR(INDEX('CG - CF - DISP'!$A$3:$A$103,MATCH($A12&amp;$C12&amp;$D12&amp;RIGHT($A$1,2),'CG - CF - DISP'!$B$3:$B$103&amp;'CG - CF - DISP'!$C$3:$C$103&amp;'CG - CF - DISP'!$D$3:$D$103&amp;'CG - CF - DISP'!$E$3:$E$103,0)),IFERROR(INDEX(CF!$A$4:$A$103,MATCH($A12&amp;$C12&amp;$D12&amp;RIGHT($A$1,2),'CG - CF - DISP'!$B$3:$B$103&amp;CF!$C$4:$C$103&amp;CF!$D$4:$D$103&amp;CF!$E$4:$E$103,0)),0))))))</f>
        <v>0</v>
      </c>
      <c r="F12" s="70">
        <f t="array" ref="F12">IFERROR(INDEX(BF!$F$4:$F$103,MATCH($A12&amp;$C12&amp;$D12&amp;RIGHT($A$1,2),BF!$B$4:$B$103&amp;BF!$C$4:$C$103&amp;BF!$D$4:$D$103&amp;BF!$E$4:$E$103,0)),IFERROR(INDEX(BG!$F$4:$F$103,MATCH($A12&amp;$C12&amp;$D12&amp;RIGHT($A$1,2),BG!$B$4:$B$103&amp;BG!$C$4:$C$103&amp;BG!$D$4:$D$103&amp;BG!$E$4:$E$103,0)),IFERROR(INDEX(MF!$F$4:$F$103,MATCH($A12&amp;$C12&amp;$D12&amp;RIGHT($A$1,2),MF!$B$4:$B$103&amp;MF!$C$4:$C$103&amp;MF!$D$4:$D$103&amp;MF!$E$4:$E$103,0)),IFERROR(INDEX(MG!$F$4:$F$103,MATCH($A12&amp;$C12&amp;$D12&amp;RIGHT($A$1,2),MG!$B$4:$B$103&amp;MG!$C$4:$C$103&amp;MG!$D$4:$D$103&amp;MG!$E$4:$E$103,0)),IFERROR(INDEX('CG - CF - DISP'!$F$3:$F$103,MATCH($A12&amp;$C12&amp;$D12&amp;RIGHT($A$1,2),'CG - CF - DISP'!$B$3:$B$103&amp;'CG - CF - DISP'!$C$3:$C$103&amp;'CG - CF - DISP'!$D$3:$D$103&amp;'CG - CF - DISP'!$E$3:$E$103,0)),IFERROR(INDEX(CF!$F$4:$F$103,MATCH($A12&amp;$C12&amp;$D12&amp;RIGHT($A$1,2),'CG - CF - DISP'!$B$3:$B$103&amp;CF!$C$4:$C$103&amp;CF!$D$4:$D$103&amp;CF!$E$4:$E$103,0)),0))))))</f>
        <v>0</v>
      </c>
      <c r="G12" s="61" t="e">
        <f>VLOOKUP($E12,Feuil2!$A$2:$B$83,2)</f>
        <v>#N/A</v>
      </c>
      <c r="H12" s="80"/>
      <c r="I12" s="79"/>
      <c r="J12" s="79"/>
      <c r="K12" s="79"/>
      <c r="L12" s="79"/>
      <c r="M12" s="79"/>
      <c r="N12" s="79"/>
      <c r="O12" s="79"/>
      <c r="P12" s="79"/>
    </row>
    <row r="13" spans="1:16">
      <c r="A13" s="62"/>
      <c r="B13" s="5" t="e">
        <f>VLOOKUP($A13,général!$A$2:$E$409,2)</f>
        <v>#N/A</v>
      </c>
      <c r="C13" s="5" t="e">
        <f>VLOOKUP($A13,général!$A$2:$E$409,4)</f>
        <v>#N/A</v>
      </c>
      <c r="D13" s="5" t="e">
        <f>VLOOKUP($A13,général!$A$2:$E$409,5)</f>
        <v>#N/A</v>
      </c>
      <c r="E13" s="5">
        <f t="array" ref="E13">IFERROR(INDEX(BF!$A$4:$A$103,MATCH($A13&amp;$C13&amp;$D13&amp;RIGHT($A$1,2),BF!$B$4:$B$103&amp;BF!$C$4:$C$103&amp;BF!$D$4:$D$103&amp;BF!$E$4:$E$103,0)),IFERROR(INDEX(BG!$A$4:$A$103,MATCH($A13&amp;$C13&amp;$D13&amp;RIGHT($A$1,2),BG!$B$4:$B$103&amp;BG!$C$4:$C$103&amp;BG!$D$4:$D$103&amp;BG!$E$4:$E$103,0)),IFERROR(INDEX(MF!$A$4:$A$103,MATCH($A13&amp;$C13&amp;$D13&amp;RIGHT($A$1,2),MF!$B$4:$B$103&amp;MF!$C$4:$C$103&amp;MF!$D$4:$D$103&amp;MF!$E$4:$E$103,0)),IFERROR(INDEX(MG!$A$4:$A$103,MATCH($A13&amp;$C13&amp;$D13&amp;RIGHT($A$1,2),MG!$B$4:$B$103&amp;MG!$C$4:$C$103&amp;MG!$D$4:$D$103&amp;MG!$E$4:$E$103,0)),IFERROR(INDEX('CG - CF - DISP'!$A$3:$A$103,MATCH($A13&amp;$C13&amp;$D13&amp;RIGHT($A$1,2),'CG - CF - DISP'!$B$3:$B$103&amp;'CG - CF - DISP'!$C$3:$C$103&amp;'CG - CF - DISP'!$D$3:$D$103&amp;'CG - CF - DISP'!$E$3:$E$103,0)),IFERROR(INDEX(CF!$A$4:$A$103,MATCH($A13&amp;$C13&amp;$D13&amp;RIGHT($A$1,2),'CG - CF - DISP'!$B$3:$B$103&amp;CF!$C$4:$C$103&amp;CF!$D$4:$D$103&amp;CF!$E$4:$E$103,0)),0))))))</f>
        <v>0</v>
      </c>
      <c r="F13" s="70">
        <f t="array" ref="F13">IFERROR(INDEX(BF!$F$4:$F$103,MATCH($A13&amp;$C13&amp;$D13&amp;RIGHT($A$1,2),BF!$B$4:$B$103&amp;BF!$C$4:$C$103&amp;BF!$D$4:$D$103&amp;BF!$E$4:$E$103,0)),IFERROR(INDEX(BG!$F$4:$F$103,MATCH($A13&amp;$C13&amp;$D13&amp;RIGHT($A$1,2),BG!$B$4:$B$103&amp;BG!$C$4:$C$103&amp;BG!$D$4:$D$103&amp;BG!$E$4:$E$103,0)),IFERROR(INDEX(MF!$F$4:$F$103,MATCH($A13&amp;$C13&amp;$D13&amp;RIGHT($A$1,2),MF!$B$4:$B$103&amp;MF!$C$4:$C$103&amp;MF!$D$4:$D$103&amp;MF!$E$4:$E$103,0)),IFERROR(INDEX(MG!$F$4:$F$103,MATCH($A13&amp;$C13&amp;$D13&amp;RIGHT($A$1,2),MG!$B$4:$B$103&amp;MG!$C$4:$C$103&amp;MG!$D$4:$D$103&amp;MG!$E$4:$E$103,0)),IFERROR(INDEX('CG - CF - DISP'!$F$3:$F$103,MATCH($A13&amp;$C13&amp;$D13&amp;RIGHT($A$1,2),'CG - CF - DISP'!$B$3:$B$103&amp;'CG - CF - DISP'!$C$3:$C$103&amp;'CG - CF - DISP'!$D$3:$D$103&amp;'CG - CF - DISP'!$E$3:$E$103,0)),IFERROR(INDEX(CF!$F$4:$F$103,MATCH($A13&amp;$C13&amp;$D13&amp;RIGHT($A$1,2),'CG - CF - DISP'!$B$3:$B$103&amp;CF!$C$4:$C$103&amp;CF!$D$4:$D$103&amp;CF!$E$4:$E$103,0)),0))))))</f>
        <v>0</v>
      </c>
      <c r="G13" s="61" t="e">
        <f>VLOOKUP($E13,Feuil2!$A$2:$B$83,2)</f>
        <v>#N/A</v>
      </c>
      <c r="H13" s="80"/>
      <c r="I13" s="79"/>
      <c r="J13" s="79"/>
      <c r="K13" s="79"/>
      <c r="L13" s="79"/>
      <c r="M13" s="79"/>
      <c r="N13" s="79"/>
      <c r="O13" s="79"/>
      <c r="P13" s="79"/>
    </row>
    <row r="14" spans="1:16">
      <c r="A14" s="62"/>
      <c r="B14" s="5" t="e">
        <f>VLOOKUP($A14,général!$A$2:$E$409,2)</f>
        <v>#N/A</v>
      </c>
      <c r="C14" s="5" t="e">
        <f>VLOOKUP($A14,général!$A$2:$E$409,4)</f>
        <v>#N/A</v>
      </c>
      <c r="D14" s="5" t="e">
        <f>VLOOKUP($A14,général!$A$2:$E$409,5)</f>
        <v>#N/A</v>
      </c>
      <c r="E14" s="5">
        <f t="array" ref="E14">IFERROR(INDEX(BF!$A$4:$A$103,MATCH($A14&amp;$C14&amp;$D14&amp;RIGHT($A$1,2),BF!$B$4:$B$103&amp;BF!$C$4:$C$103&amp;BF!$D$4:$D$103&amp;BF!$E$4:$E$103,0)),IFERROR(INDEX(BG!$A$4:$A$103,MATCH($A14&amp;$C14&amp;$D14&amp;RIGHT($A$1,2),BG!$B$4:$B$103&amp;BG!$C$4:$C$103&amp;BG!$D$4:$D$103&amp;BG!$E$4:$E$103,0)),IFERROR(INDEX(MF!$A$4:$A$103,MATCH($A14&amp;$C14&amp;$D14&amp;RIGHT($A$1,2),MF!$B$4:$B$103&amp;MF!$C$4:$C$103&amp;MF!$D$4:$D$103&amp;MF!$E$4:$E$103,0)),IFERROR(INDEX(MG!$A$4:$A$103,MATCH($A14&amp;$C14&amp;$D14&amp;RIGHT($A$1,2),MG!$B$4:$B$103&amp;MG!$C$4:$C$103&amp;MG!$D$4:$D$103&amp;MG!$E$4:$E$103,0)),IFERROR(INDEX('CG - CF - DISP'!$A$3:$A$103,MATCH($A14&amp;$C14&amp;$D14&amp;RIGHT($A$1,2),'CG - CF - DISP'!$B$3:$B$103&amp;'CG - CF - DISP'!$C$3:$C$103&amp;'CG - CF - DISP'!$D$3:$D$103&amp;'CG - CF - DISP'!$E$3:$E$103,0)),IFERROR(INDEX(CF!$A$4:$A$103,MATCH($A14&amp;$C14&amp;$D14&amp;RIGHT($A$1,2),'CG - CF - DISP'!$B$3:$B$103&amp;CF!$C$4:$C$103&amp;CF!$D$4:$D$103&amp;CF!$E$4:$E$103,0)),0))))))</f>
        <v>0</v>
      </c>
      <c r="F14" s="70">
        <f t="array" ref="F14">IFERROR(INDEX(BF!$F$4:$F$103,MATCH($A14&amp;$C14&amp;$D14&amp;RIGHT($A$1,2),BF!$B$4:$B$103&amp;BF!$C$4:$C$103&amp;BF!$D$4:$D$103&amp;BF!$E$4:$E$103,0)),IFERROR(INDEX(BG!$F$4:$F$103,MATCH($A14&amp;$C14&amp;$D14&amp;RIGHT($A$1,2),BG!$B$4:$B$103&amp;BG!$C$4:$C$103&amp;BG!$D$4:$D$103&amp;BG!$E$4:$E$103,0)),IFERROR(INDEX(MF!$F$4:$F$103,MATCH($A14&amp;$C14&amp;$D14&amp;RIGHT($A$1,2),MF!$B$4:$B$103&amp;MF!$C$4:$C$103&amp;MF!$D$4:$D$103&amp;MF!$E$4:$E$103,0)),IFERROR(INDEX(MG!$F$4:$F$103,MATCH($A14&amp;$C14&amp;$D14&amp;RIGHT($A$1,2),MG!$B$4:$B$103&amp;MG!$C$4:$C$103&amp;MG!$D$4:$D$103&amp;MG!$E$4:$E$103,0)),IFERROR(INDEX('CG - CF - DISP'!$F$3:$F$103,MATCH($A14&amp;$C14&amp;$D14&amp;RIGHT($A$1,2),'CG - CF - DISP'!$B$3:$B$103&amp;'CG - CF - DISP'!$C$3:$C$103&amp;'CG - CF - DISP'!$D$3:$D$103&amp;'CG - CF - DISP'!$E$3:$E$103,0)),IFERROR(INDEX(CF!$F$4:$F$103,MATCH($A14&amp;$C14&amp;$D14&amp;RIGHT($A$1,2),'CG - CF - DISP'!$B$3:$B$103&amp;CF!$C$4:$C$103&amp;CF!$D$4:$D$103&amp;CF!$E$4:$E$103,0)),0))))))</f>
        <v>0</v>
      </c>
      <c r="G14" s="61" t="e">
        <f>VLOOKUP($E14,Feuil2!$A$2:$B$83,2)</f>
        <v>#N/A</v>
      </c>
      <c r="H14" s="80"/>
      <c r="I14" s="79"/>
      <c r="J14" s="79"/>
      <c r="K14" s="79"/>
      <c r="L14" s="79"/>
      <c r="M14" s="79"/>
      <c r="N14" s="79"/>
      <c r="O14" s="79"/>
      <c r="P14" s="79"/>
    </row>
    <row r="15" spans="1:16">
      <c r="A15" s="62"/>
      <c r="B15" s="5" t="e">
        <f>VLOOKUP($A15,général!$A$2:$E$409,2)</f>
        <v>#N/A</v>
      </c>
      <c r="C15" s="5" t="e">
        <f>VLOOKUP($A15,général!$A$2:$E$409,4)</f>
        <v>#N/A</v>
      </c>
      <c r="D15" s="5" t="e">
        <f>VLOOKUP($A15,général!$A$2:$E$409,5)</f>
        <v>#N/A</v>
      </c>
      <c r="E15" s="5">
        <f t="array" ref="E15">IFERROR(INDEX(BF!$A$4:$A$103,MATCH($A15&amp;$C15&amp;$D15&amp;RIGHT($A$1,2),BF!$B$4:$B$103&amp;BF!$C$4:$C$103&amp;BF!$D$4:$D$103&amp;BF!$E$4:$E$103,0)),IFERROR(INDEX(BG!$A$4:$A$103,MATCH($A15&amp;$C15&amp;$D15&amp;RIGHT($A$1,2),BG!$B$4:$B$103&amp;BG!$C$4:$C$103&amp;BG!$D$4:$D$103&amp;BG!$E$4:$E$103,0)),IFERROR(INDEX(MF!$A$4:$A$103,MATCH($A15&amp;$C15&amp;$D15&amp;RIGHT($A$1,2),MF!$B$4:$B$103&amp;MF!$C$4:$C$103&amp;MF!$D$4:$D$103&amp;MF!$E$4:$E$103,0)),IFERROR(INDEX(MG!$A$4:$A$103,MATCH($A15&amp;$C15&amp;$D15&amp;RIGHT($A$1,2),MG!$B$4:$B$103&amp;MG!$C$4:$C$103&amp;MG!$D$4:$D$103&amp;MG!$E$4:$E$103,0)),IFERROR(INDEX('CG - CF - DISP'!$A$3:$A$103,MATCH($A15&amp;$C15&amp;$D15&amp;RIGHT($A$1,2),'CG - CF - DISP'!$B$3:$B$103&amp;'CG - CF - DISP'!$C$3:$C$103&amp;'CG - CF - DISP'!$D$3:$D$103&amp;'CG - CF - DISP'!$E$3:$E$103,0)),IFERROR(INDEX(CF!$A$4:$A$103,MATCH($A15&amp;$C15&amp;$D15&amp;RIGHT($A$1,2),'CG - CF - DISP'!$B$3:$B$103&amp;CF!$C$4:$C$103&amp;CF!$D$4:$D$103&amp;CF!$E$4:$E$103,0)),0))))))</f>
        <v>0</v>
      </c>
      <c r="F15" s="70">
        <f t="array" ref="F15">IFERROR(INDEX(BF!$F$4:$F$103,MATCH($A15&amp;$C15&amp;$D15&amp;RIGHT($A$1,2),BF!$B$4:$B$103&amp;BF!$C$4:$C$103&amp;BF!$D$4:$D$103&amp;BF!$E$4:$E$103,0)),IFERROR(INDEX(BG!$F$4:$F$103,MATCH($A15&amp;$C15&amp;$D15&amp;RIGHT($A$1,2),BG!$B$4:$B$103&amp;BG!$C$4:$C$103&amp;BG!$D$4:$D$103&amp;BG!$E$4:$E$103,0)),IFERROR(INDEX(MF!$F$4:$F$103,MATCH($A15&amp;$C15&amp;$D15&amp;RIGHT($A$1,2),MF!$B$4:$B$103&amp;MF!$C$4:$C$103&amp;MF!$D$4:$D$103&amp;MF!$E$4:$E$103,0)),IFERROR(INDEX(MG!$F$4:$F$103,MATCH($A15&amp;$C15&amp;$D15&amp;RIGHT($A$1,2),MG!$B$4:$B$103&amp;MG!$C$4:$C$103&amp;MG!$D$4:$D$103&amp;MG!$E$4:$E$103,0)),IFERROR(INDEX('CG - CF - DISP'!$F$3:$F$103,MATCH($A15&amp;$C15&amp;$D15&amp;RIGHT($A$1,2),'CG - CF - DISP'!$B$3:$B$103&amp;'CG - CF - DISP'!$C$3:$C$103&amp;'CG - CF - DISP'!$D$3:$D$103&amp;'CG - CF - DISP'!$E$3:$E$103,0)),IFERROR(INDEX(CF!$F$4:$F$103,MATCH($A15&amp;$C15&amp;$D15&amp;RIGHT($A$1,2),'CG - CF - DISP'!$B$3:$B$103&amp;CF!$C$4:$C$103&amp;CF!$D$4:$D$103&amp;CF!$E$4:$E$103,0)),0))))))</f>
        <v>0</v>
      </c>
      <c r="G15" s="61" t="e">
        <f>VLOOKUP($E15,Feuil2!$A$2:$B$83,2)</f>
        <v>#N/A</v>
      </c>
      <c r="H15" s="80"/>
      <c r="I15" s="79"/>
      <c r="J15" s="79"/>
      <c r="K15" s="79"/>
      <c r="L15" s="79"/>
      <c r="M15" s="79"/>
      <c r="N15" s="79"/>
      <c r="O15" s="79"/>
      <c r="P15" s="79"/>
    </row>
    <row r="16" spans="1:16">
      <c r="A16" s="62"/>
      <c r="B16" s="5" t="e">
        <f>VLOOKUP($A16,général!$A$2:$E$409,2)</f>
        <v>#N/A</v>
      </c>
      <c r="C16" s="5" t="e">
        <f>VLOOKUP($A16,général!$A$2:$E$409,4)</f>
        <v>#N/A</v>
      </c>
      <c r="D16" s="5" t="e">
        <f>VLOOKUP($A16,général!$A$2:$E$409,5)</f>
        <v>#N/A</v>
      </c>
      <c r="E16" s="5">
        <f t="array" ref="E16">IFERROR(INDEX(BF!$A$4:$A$103,MATCH($A16&amp;$C16&amp;$D16&amp;RIGHT($A$1,2),BF!$B$4:$B$103&amp;BF!$C$4:$C$103&amp;BF!$D$4:$D$103&amp;BF!$E$4:$E$103,0)),IFERROR(INDEX(BG!$A$4:$A$103,MATCH($A16&amp;$C16&amp;$D16&amp;RIGHT($A$1,2),BG!$B$4:$B$103&amp;BG!$C$4:$C$103&amp;BG!$D$4:$D$103&amp;BG!$E$4:$E$103,0)),IFERROR(INDEX(MF!$A$4:$A$103,MATCH($A16&amp;$C16&amp;$D16&amp;RIGHT($A$1,2),MF!$B$4:$B$103&amp;MF!$C$4:$C$103&amp;MF!$D$4:$D$103&amp;MF!$E$4:$E$103,0)),IFERROR(INDEX(MG!$A$4:$A$103,MATCH($A16&amp;$C16&amp;$D16&amp;RIGHT($A$1,2),MG!$B$4:$B$103&amp;MG!$C$4:$C$103&amp;MG!$D$4:$D$103&amp;MG!$E$4:$E$103,0)),IFERROR(INDEX('CG - CF - DISP'!$A$3:$A$103,MATCH($A16&amp;$C16&amp;$D16&amp;RIGHT($A$1,2),'CG - CF - DISP'!$B$3:$B$103&amp;'CG - CF - DISP'!$C$3:$C$103&amp;'CG - CF - DISP'!$D$3:$D$103&amp;'CG - CF - DISP'!$E$3:$E$103,0)),IFERROR(INDEX(CF!$A$4:$A$103,MATCH($A16&amp;$C16&amp;$D16&amp;RIGHT($A$1,2),'CG - CF - DISP'!$B$3:$B$103&amp;CF!$C$4:$C$103&amp;CF!$D$4:$D$103&amp;CF!$E$4:$E$103,0)),0))))))</f>
        <v>0</v>
      </c>
      <c r="F16" s="70">
        <f t="array" ref="F16">IFERROR(INDEX(BF!$F$4:$F$103,MATCH($A16&amp;$C16&amp;$D16&amp;RIGHT($A$1,2),BF!$B$4:$B$103&amp;BF!$C$4:$C$103&amp;BF!$D$4:$D$103&amp;BF!$E$4:$E$103,0)),IFERROR(INDEX(BG!$F$4:$F$103,MATCH($A16&amp;$C16&amp;$D16&amp;RIGHT($A$1,2),BG!$B$4:$B$103&amp;BG!$C$4:$C$103&amp;BG!$D$4:$D$103&amp;BG!$E$4:$E$103,0)),IFERROR(INDEX(MF!$F$4:$F$103,MATCH($A16&amp;$C16&amp;$D16&amp;RIGHT($A$1,2),MF!$B$4:$B$103&amp;MF!$C$4:$C$103&amp;MF!$D$4:$D$103&amp;MF!$E$4:$E$103,0)),IFERROR(INDEX(MG!$F$4:$F$103,MATCH($A16&amp;$C16&amp;$D16&amp;RIGHT($A$1,2),MG!$B$4:$B$103&amp;MG!$C$4:$C$103&amp;MG!$D$4:$D$103&amp;MG!$E$4:$E$103,0)),IFERROR(INDEX('CG - CF - DISP'!$F$3:$F$103,MATCH($A16&amp;$C16&amp;$D16&amp;RIGHT($A$1,2),'CG - CF - DISP'!$B$3:$B$103&amp;'CG - CF - DISP'!$C$3:$C$103&amp;'CG - CF - DISP'!$D$3:$D$103&amp;'CG - CF - DISP'!$E$3:$E$103,0)),IFERROR(INDEX(CF!$F$4:$F$103,MATCH($A16&amp;$C16&amp;$D16&amp;RIGHT($A$1,2),'CG - CF - DISP'!$B$3:$B$103&amp;CF!$C$4:$C$103&amp;CF!$D$4:$D$103&amp;CF!$E$4:$E$103,0)),0))))))</f>
        <v>0</v>
      </c>
      <c r="G16" s="61" t="e">
        <f>VLOOKUP($E16,Feuil2!$A$2:$B$83,2)</f>
        <v>#N/A</v>
      </c>
      <c r="H16" s="80"/>
      <c r="I16" s="79"/>
      <c r="J16" s="79"/>
      <c r="K16" s="79"/>
      <c r="L16" s="79"/>
      <c r="M16" s="79"/>
      <c r="N16" s="79"/>
      <c r="O16" s="79"/>
      <c r="P16" s="79"/>
    </row>
    <row r="17" spans="1:16">
      <c r="A17" s="62"/>
      <c r="B17" s="5" t="e">
        <f>VLOOKUP($A17,général!$A$2:$E$409,2)</f>
        <v>#N/A</v>
      </c>
      <c r="C17" s="5" t="e">
        <f>VLOOKUP($A17,général!$A$2:$E$409,4)</f>
        <v>#N/A</v>
      </c>
      <c r="D17" s="5" t="e">
        <f>VLOOKUP($A17,général!$A$2:$E$409,5)</f>
        <v>#N/A</v>
      </c>
      <c r="E17" s="5">
        <f t="array" ref="E17">IFERROR(INDEX(BF!$A$4:$A$103,MATCH($A17&amp;$C17&amp;$D17&amp;RIGHT($A$1,2),BF!$B$4:$B$103&amp;BF!$C$4:$C$103&amp;BF!$D$4:$D$103&amp;BF!$E$4:$E$103,0)),IFERROR(INDEX(BG!$A$4:$A$103,MATCH($A17&amp;$C17&amp;$D17&amp;RIGHT($A$1,2),BG!$B$4:$B$103&amp;BG!$C$4:$C$103&amp;BG!$D$4:$D$103&amp;BG!$E$4:$E$103,0)),IFERROR(INDEX(MF!$A$4:$A$103,MATCH($A17&amp;$C17&amp;$D17&amp;RIGHT($A$1,2),MF!$B$4:$B$103&amp;MF!$C$4:$C$103&amp;MF!$D$4:$D$103&amp;MF!$E$4:$E$103,0)),IFERROR(INDEX(MG!$A$4:$A$103,MATCH($A17&amp;$C17&amp;$D17&amp;RIGHT($A$1,2),MG!$B$4:$B$103&amp;MG!$C$4:$C$103&amp;MG!$D$4:$D$103&amp;MG!$E$4:$E$103,0)),IFERROR(INDEX('CG - CF - DISP'!$A$3:$A$103,MATCH($A17&amp;$C17&amp;$D17&amp;RIGHT($A$1,2),'CG - CF - DISP'!$B$3:$B$103&amp;'CG - CF - DISP'!$C$3:$C$103&amp;'CG - CF - DISP'!$D$3:$D$103&amp;'CG - CF - DISP'!$E$3:$E$103,0)),IFERROR(INDEX(CF!$A$4:$A$103,MATCH($A17&amp;$C17&amp;$D17&amp;RIGHT($A$1,2),'CG - CF - DISP'!$B$3:$B$103&amp;CF!$C$4:$C$103&amp;CF!$D$4:$D$103&amp;CF!$E$4:$E$103,0)),0))))))</f>
        <v>0</v>
      </c>
      <c r="F17" s="70">
        <f t="array" ref="F17">IFERROR(INDEX(BF!$F$4:$F$103,MATCH($A17&amp;$C17&amp;$D17&amp;RIGHT($A$1,2),BF!$B$4:$B$103&amp;BF!$C$4:$C$103&amp;BF!$D$4:$D$103&amp;BF!$E$4:$E$103,0)),IFERROR(INDEX(BG!$F$4:$F$103,MATCH($A17&amp;$C17&amp;$D17&amp;RIGHT($A$1,2),BG!$B$4:$B$103&amp;BG!$C$4:$C$103&amp;BG!$D$4:$D$103&amp;BG!$E$4:$E$103,0)),IFERROR(INDEX(MF!$F$4:$F$103,MATCH($A17&amp;$C17&amp;$D17&amp;RIGHT($A$1,2),MF!$B$4:$B$103&amp;MF!$C$4:$C$103&amp;MF!$D$4:$D$103&amp;MF!$E$4:$E$103,0)),IFERROR(INDEX(MG!$F$4:$F$103,MATCH($A17&amp;$C17&amp;$D17&amp;RIGHT($A$1,2),MG!$B$4:$B$103&amp;MG!$C$4:$C$103&amp;MG!$D$4:$D$103&amp;MG!$E$4:$E$103,0)),IFERROR(INDEX('CG - CF - DISP'!$F$3:$F$103,MATCH($A17&amp;$C17&amp;$D17&amp;RIGHT($A$1,2),'CG - CF - DISP'!$B$3:$B$103&amp;'CG - CF - DISP'!$C$3:$C$103&amp;'CG - CF - DISP'!$D$3:$D$103&amp;'CG - CF - DISP'!$E$3:$E$103,0)),IFERROR(INDEX(CF!$F$4:$F$103,MATCH($A17&amp;$C17&amp;$D17&amp;RIGHT($A$1,2),'CG - CF - DISP'!$B$3:$B$103&amp;CF!$C$4:$C$103&amp;CF!$D$4:$D$103&amp;CF!$E$4:$E$103,0)),0))))))</f>
        <v>0</v>
      </c>
      <c r="G17" s="61" t="e">
        <f>VLOOKUP($E17,Feuil2!$A$2:$B$83,2)</f>
        <v>#N/A</v>
      </c>
      <c r="H17" s="80"/>
      <c r="I17" s="79"/>
      <c r="J17" s="79"/>
      <c r="K17" s="79"/>
      <c r="L17" s="79"/>
      <c r="M17" s="79"/>
      <c r="N17" s="79"/>
      <c r="O17" s="79"/>
      <c r="P17" s="79"/>
    </row>
    <row r="18" spans="1:16">
      <c r="A18" s="62"/>
      <c r="B18" s="5" t="e">
        <f>VLOOKUP($A18,général!$A$2:$E$409,2)</f>
        <v>#N/A</v>
      </c>
      <c r="C18" s="5" t="e">
        <f>VLOOKUP($A18,général!$A$2:$E$409,4)</f>
        <v>#N/A</v>
      </c>
      <c r="D18" s="5" t="e">
        <f>VLOOKUP($A18,général!$A$2:$E$409,5)</f>
        <v>#N/A</v>
      </c>
      <c r="E18" s="5">
        <f t="array" ref="E18">IFERROR(INDEX(BF!$A$4:$A$103,MATCH($A18&amp;$C18&amp;$D18&amp;RIGHT($A$1,2),BF!$B$4:$B$103&amp;BF!$C$4:$C$103&amp;BF!$D$4:$D$103&amp;BF!$E$4:$E$103,0)),IFERROR(INDEX(BG!$A$4:$A$103,MATCH($A18&amp;$C18&amp;$D18&amp;RIGHT($A$1,2),BG!$B$4:$B$103&amp;BG!$C$4:$C$103&amp;BG!$D$4:$D$103&amp;BG!$E$4:$E$103,0)),IFERROR(INDEX(MF!$A$4:$A$103,MATCH($A18&amp;$C18&amp;$D18&amp;RIGHT($A$1,2),MF!$B$4:$B$103&amp;MF!$C$4:$C$103&amp;MF!$D$4:$D$103&amp;MF!$E$4:$E$103,0)),IFERROR(INDEX(MG!$A$4:$A$103,MATCH($A18&amp;$C18&amp;$D18&amp;RIGHT($A$1,2),MG!$B$4:$B$103&amp;MG!$C$4:$C$103&amp;MG!$D$4:$D$103&amp;MG!$E$4:$E$103,0)),IFERROR(INDEX('CG - CF - DISP'!$A$3:$A$103,MATCH($A18&amp;$C18&amp;$D18&amp;RIGHT($A$1,2),'CG - CF - DISP'!$B$3:$B$103&amp;'CG - CF - DISP'!$C$3:$C$103&amp;'CG - CF - DISP'!$D$3:$D$103&amp;'CG - CF - DISP'!$E$3:$E$103,0)),IFERROR(INDEX(CF!$A$4:$A$103,MATCH($A18&amp;$C18&amp;$D18&amp;RIGHT($A$1,2),'CG - CF - DISP'!$B$3:$B$103&amp;CF!$C$4:$C$103&amp;CF!$D$4:$D$103&amp;CF!$E$4:$E$103,0)),0))))))</f>
        <v>0</v>
      </c>
      <c r="F18" s="70">
        <f t="array" ref="F18">IFERROR(INDEX(BF!$F$4:$F$103,MATCH($A18&amp;$C18&amp;$D18&amp;RIGHT($A$1,2),BF!$B$4:$B$103&amp;BF!$C$4:$C$103&amp;BF!$D$4:$D$103&amp;BF!$E$4:$E$103,0)),IFERROR(INDEX(BG!$F$4:$F$103,MATCH($A18&amp;$C18&amp;$D18&amp;RIGHT($A$1,2),BG!$B$4:$B$103&amp;BG!$C$4:$C$103&amp;BG!$D$4:$D$103&amp;BG!$E$4:$E$103,0)),IFERROR(INDEX(MF!$F$4:$F$103,MATCH($A18&amp;$C18&amp;$D18&amp;RIGHT($A$1,2),MF!$B$4:$B$103&amp;MF!$C$4:$C$103&amp;MF!$D$4:$D$103&amp;MF!$E$4:$E$103,0)),IFERROR(INDEX(MG!$F$4:$F$103,MATCH($A18&amp;$C18&amp;$D18&amp;RIGHT($A$1,2),MG!$B$4:$B$103&amp;MG!$C$4:$C$103&amp;MG!$D$4:$D$103&amp;MG!$E$4:$E$103,0)),IFERROR(INDEX('CG - CF - DISP'!$F$3:$F$103,MATCH($A18&amp;$C18&amp;$D18&amp;RIGHT($A$1,2),'CG - CF - DISP'!$B$3:$B$103&amp;'CG - CF - DISP'!$C$3:$C$103&amp;'CG - CF - DISP'!$D$3:$D$103&amp;'CG - CF - DISP'!$E$3:$E$103,0)),IFERROR(INDEX(CF!$F$4:$F$103,MATCH($A18&amp;$C18&amp;$D18&amp;RIGHT($A$1,2),'CG - CF - DISP'!$B$3:$B$103&amp;CF!$C$4:$C$103&amp;CF!$D$4:$D$103&amp;CF!$E$4:$E$103,0)),0))))))</f>
        <v>0</v>
      </c>
      <c r="G18" s="61" t="e">
        <f>VLOOKUP($E18,Feuil2!$A$2:$B$83,2)</f>
        <v>#N/A</v>
      </c>
      <c r="H18" s="80"/>
      <c r="I18" s="79"/>
      <c r="J18" s="79"/>
      <c r="K18" s="79"/>
      <c r="L18" s="79"/>
      <c r="M18" s="79"/>
      <c r="N18" s="79"/>
      <c r="O18" s="79"/>
      <c r="P18" s="79"/>
    </row>
    <row r="19" spans="1:16">
      <c r="A19" s="62"/>
      <c r="B19" s="5" t="e">
        <f>VLOOKUP($A19,général!$A$2:$E$409,2)</f>
        <v>#N/A</v>
      </c>
      <c r="C19" s="5" t="e">
        <f>VLOOKUP($A19,général!$A$2:$E$409,4)</f>
        <v>#N/A</v>
      </c>
      <c r="D19" s="5" t="e">
        <f>VLOOKUP($A19,général!$A$2:$E$409,5)</f>
        <v>#N/A</v>
      </c>
      <c r="E19" s="5">
        <f t="array" ref="E19">IFERROR(INDEX(BF!$A$4:$A$103,MATCH($A19&amp;$C19&amp;$D19&amp;RIGHT($A$1,2),BF!$B$4:$B$103&amp;BF!$C$4:$C$103&amp;BF!$D$4:$D$103&amp;BF!$E$4:$E$103,0)),IFERROR(INDEX(BG!$A$4:$A$103,MATCH($A19&amp;$C19&amp;$D19&amp;RIGHT($A$1,2),BG!$B$4:$B$103&amp;BG!$C$4:$C$103&amp;BG!$D$4:$D$103&amp;BG!$E$4:$E$103,0)),IFERROR(INDEX(MF!$A$4:$A$103,MATCH($A19&amp;$C19&amp;$D19&amp;RIGHT($A$1,2),MF!$B$4:$B$103&amp;MF!$C$4:$C$103&amp;MF!$D$4:$D$103&amp;MF!$E$4:$E$103,0)),IFERROR(INDEX(MG!$A$4:$A$103,MATCH($A19&amp;$C19&amp;$D19&amp;RIGHT($A$1,2),MG!$B$4:$B$103&amp;MG!$C$4:$C$103&amp;MG!$D$4:$D$103&amp;MG!$E$4:$E$103,0)),IFERROR(INDEX('CG - CF - DISP'!$A$3:$A$103,MATCH($A19&amp;$C19&amp;$D19&amp;RIGHT($A$1,2),'CG - CF - DISP'!$B$3:$B$103&amp;'CG - CF - DISP'!$C$3:$C$103&amp;'CG - CF - DISP'!$D$3:$D$103&amp;'CG - CF - DISP'!$E$3:$E$103,0)),IFERROR(INDEX(CF!$A$4:$A$103,MATCH($A19&amp;$C19&amp;$D19&amp;RIGHT($A$1,2),'CG - CF - DISP'!$B$3:$B$103&amp;CF!$C$4:$C$103&amp;CF!$D$4:$D$103&amp;CF!$E$4:$E$103,0)),0))))))</f>
        <v>0</v>
      </c>
      <c r="F19" s="70">
        <f t="array" ref="F19">IFERROR(INDEX(BF!$F$4:$F$103,MATCH($A19&amp;$C19&amp;$D19&amp;RIGHT($A$1,2),BF!$B$4:$B$103&amp;BF!$C$4:$C$103&amp;BF!$D$4:$D$103&amp;BF!$E$4:$E$103,0)),IFERROR(INDEX(BG!$F$4:$F$103,MATCH($A19&amp;$C19&amp;$D19&amp;RIGHT($A$1,2),BG!$B$4:$B$103&amp;BG!$C$4:$C$103&amp;BG!$D$4:$D$103&amp;BG!$E$4:$E$103,0)),IFERROR(INDEX(MF!$F$4:$F$103,MATCH($A19&amp;$C19&amp;$D19&amp;RIGHT($A$1,2),MF!$B$4:$B$103&amp;MF!$C$4:$C$103&amp;MF!$D$4:$D$103&amp;MF!$E$4:$E$103,0)),IFERROR(INDEX(MG!$F$4:$F$103,MATCH($A19&amp;$C19&amp;$D19&amp;RIGHT($A$1,2),MG!$B$4:$B$103&amp;MG!$C$4:$C$103&amp;MG!$D$4:$D$103&amp;MG!$E$4:$E$103,0)),IFERROR(INDEX('CG - CF - DISP'!$F$3:$F$103,MATCH($A19&amp;$C19&amp;$D19&amp;RIGHT($A$1,2),'CG - CF - DISP'!$B$3:$B$103&amp;'CG - CF - DISP'!$C$3:$C$103&amp;'CG - CF - DISP'!$D$3:$D$103&amp;'CG - CF - DISP'!$E$3:$E$103,0)),IFERROR(INDEX(CF!$F$4:$F$103,MATCH($A19&amp;$C19&amp;$D19&amp;RIGHT($A$1,2),'CG - CF - DISP'!$B$3:$B$103&amp;CF!$C$4:$C$103&amp;CF!$D$4:$D$103&amp;CF!$E$4:$E$103,0)),0))))))</f>
        <v>0</v>
      </c>
      <c r="G19" s="61" t="e">
        <f>VLOOKUP($E19,Feuil2!$A$2:$B$83,2)</f>
        <v>#N/A</v>
      </c>
      <c r="H19" s="80"/>
      <c r="I19" s="79"/>
      <c r="J19" s="79"/>
      <c r="K19" s="79"/>
      <c r="L19" s="79"/>
      <c r="M19" s="79"/>
      <c r="N19" s="79"/>
      <c r="O19" s="79"/>
      <c r="P19" s="79"/>
    </row>
    <row r="20" spans="1:16">
      <c r="A20" s="62"/>
      <c r="B20" s="5" t="e">
        <f>VLOOKUP($A20,général!$A$2:$E$409,2)</f>
        <v>#N/A</v>
      </c>
      <c r="C20" s="5" t="e">
        <f>VLOOKUP($A20,général!$A$2:$E$409,4)</f>
        <v>#N/A</v>
      </c>
      <c r="D20" s="5" t="e">
        <f>VLOOKUP($A20,général!$A$2:$E$409,5)</f>
        <v>#N/A</v>
      </c>
      <c r="E20" s="5">
        <f t="array" ref="E20">IFERROR(INDEX(BF!$A$4:$A$103,MATCH($A20&amp;$C20&amp;$D20&amp;RIGHT($A$1,2),BF!$B$4:$B$103&amp;BF!$C$4:$C$103&amp;BF!$D$4:$D$103&amp;BF!$E$4:$E$103,0)),IFERROR(INDEX(BG!$A$4:$A$103,MATCH($A20&amp;$C20&amp;$D20&amp;RIGHT($A$1,2),BG!$B$4:$B$103&amp;BG!$C$4:$C$103&amp;BG!$D$4:$D$103&amp;BG!$E$4:$E$103,0)),IFERROR(INDEX(MF!$A$4:$A$103,MATCH($A20&amp;$C20&amp;$D20&amp;RIGHT($A$1,2),MF!$B$4:$B$103&amp;MF!$C$4:$C$103&amp;MF!$D$4:$D$103&amp;MF!$E$4:$E$103,0)),IFERROR(INDEX(MG!$A$4:$A$103,MATCH($A20&amp;$C20&amp;$D20&amp;RIGHT($A$1,2),MG!$B$4:$B$103&amp;MG!$C$4:$C$103&amp;MG!$D$4:$D$103&amp;MG!$E$4:$E$103,0)),IFERROR(INDEX('CG - CF - DISP'!$A$3:$A$103,MATCH($A20&amp;$C20&amp;$D20&amp;RIGHT($A$1,2),'CG - CF - DISP'!$B$3:$B$103&amp;'CG - CF - DISP'!$C$3:$C$103&amp;'CG - CF - DISP'!$D$3:$D$103&amp;'CG - CF - DISP'!$E$3:$E$103,0)),IFERROR(INDEX(CF!$A$4:$A$103,MATCH($A20&amp;$C20&amp;$D20&amp;RIGHT($A$1,2),'CG - CF - DISP'!$B$3:$B$103&amp;CF!$C$4:$C$103&amp;CF!$D$4:$D$103&amp;CF!$E$4:$E$103,0)),0))))))</f>
        <v>0</v>
      </c>
      <c r="F20" s="70">
        <f t="array" ref="F20">IFERROR(INDEX(BF!$F$4:$F$103,MATCH($A20&amp;$C20&amp;$D20&amp;RIGHT($A$1,2),BF!$B$4:$B$103&amp;BF!$C$4:$C$103&amp;BF!$D$4:$D$103&amp;BF!$E$4:$E$103,0)),IFERROR(INDEX(BG!$F$4:$F$103,MATCH($A20&amp;$C20&amp;$D20&amp;RIGHT($A$1,2),BG!$B$4:$B$103&amp;BG!$C$4:$C$103&amp;BG!$D$4:$D$103&amp;BG!$E$4:$E$103,0)),IFERROR(INDEX(MF!$F$4:$F$103,MATCH($A20&amp;$C20&amp;$D20&amp;RIGHT($A$1,2),MF!$B$4:$B$103&amp;MF!$C$4:$C$103&amp;MF!$D$4:$D$103&amp;MF!$E$4:$E$103,0)),IFERROR(INDEX(MG!$F$4:$F$103,MATCH($A20&amp;$C20&amp;$D20&amp;RIGHT($A$1,2),MG!$B$4:$B$103&amp;MG!$C$4:$C$103&amp;MG!$D$4:$D$103&amp;MG!$E$4:$E$103,0)),IFERROR(INDEX('CG - CF - DISP'!$F$3:$F$103,MATCH($A20&amp;$C20&amp;$D20&amp;RIGHT($A$1,2),'CG - CF - DISP'!$B$3:$B$103&amp;'CG - CF - DISP'!$C$3:$C$103&amp;'CG - CF - DISP'!$D$3:$D$103&amp;'CG - CF - DISP'!$E$3:$E$103,0)),IFERROR(INDEX(CF!$F$4:$F$103,MATCH($A20&amp;$C20&amp;$D20&amp;RIGHT($A$1,2),'CG - CF - DISP'!$B$3:$B$103&amp;CF!$C$4:$C$103&amp;CF!$D$4:$D$103&amp;CF!$E$4:$E$103,0)),0))))))</f>
        <v>0</v>
      </c>
      <c r="G20" s="61" t="e">
        <f>VLOOKUP($E20,Feuil2!$A$2:$B$83,2)</f>
        <v>#N/A</v>
      </c>
      <c r="H20" s="80"/>
      <c r="I20" s="79"/>
      <c r="J20" s="79"/>
      <c r="K20" s="79"/>
      <c r="L20" s="79"/>
      <c r="M20" s="79"/>
      <c r="N20" s="79"/>
      <c r="O20" s="79"/>
      <c r="P20" s="79"/>
    </row>
    <row r="21" spans="1:16">
      <c r="A21" s="62"/>
      <c r="B21" s="5" t="e">
        <f>VLOOKUP($A21,général!$A$2:$E$409,2)</f>
        <v>#N/A</v>
      </c>
      <c r="C21" s="5" t="e">
        <f>VLOOKUP($A21,général!$A$2:$E$409,4)</f>
        <v>#N/A</v>
      </c>
      <c r="D21" s="5" t="e">
        <f>VLOOKUP($A21,général!$A$2:$E$409,5)</f>
        <v>#N/A</v>
      </c>
      <c r="E21" s="5">
        <f t="array" ref="E21">IFERROR(INDEX(BF!$A$4:$A$103,MATCH($A21&amp;$C21&amp;$D21&amp;RIGHT($A$1,2),BF!$B$4:$B$103&amp;BF!$C$4:$C$103&amp;BF!$D$4:$D$103&amp;BF!$E$4:$E$103,0)),IFERROR(INDEX(BG!$A$4:$A$103,MATCH($A21&amp;$C21&amp;$D21&amp;RIGHT($A$1,2),BG!$B$4:$B$103&amp;BG!$C$4:$C$103&amp;BG!$D$4:$D$103&amp;BG!$E$4:$E$103,0)),IFERROR(INDEX(MF!$A$4:$A$103,MATCH($A21&amp;$C21&amp;$D21&amp;RIGHT($A$1,2),MF!$B$4:$B$103&amp;MF!$C$4:$C$103&amp;MF!$D$4:$D$103&amp;MF!$E$4:$E$103,0)),IFERROR(INDEX(MG!$A$4:$A$103,MATCH($A21&amp;$C21&amp;$D21&amp;RIGHT($A$1,2),MG!$B$4:$B$103&amp;MG!$C$4:$C$103&amp;MG!$D$4:$D$103&amp;MG!$E$4:$E$103,0)),IFERROR(INDEX('CG - CF - DISP'!$A$3:$A$103,MATCH($A21&amp;$C21&amp;$D21&amp;RIGHT($A$1,2),'CG - CF - DISP'!$B$3:$B$103&amp;'CG - CF - DISP'!$C$3:$C$103&amp;'CG - CF - DISP'!$D$3:$D$103&amp;'CG - CF - DISP'!$E$3:$E$103,0)),IFERROR(INDEX(CF!$A$4:$A$103,MATCH($A21&amp;$C21&amp;$D21&amp;RIGHT($A$1,2),'CG - CF - DISP'!$B$3:$B$103&amp;CF!$C$4:$C$103&amp;CF!$D$4:$D$103&amp;CF!$E$4:$E$103,0)),0))))))</f>
        <v>0</v>
      </c>
      <c r="F21" s="70">
        <f t="array" ref="F21">IFERROR(INDEX(BF!$F$4:$F$103,MATCH($A21&amp;$C21&amp;$D21&amp;RIGHT($A$1,2),BF!$B$4:$B$103&amp;BF!$C$4:$C$103&amp;BF!$D$4:$D$103&amp;BF!$E$4:$E$103,0)),IFERROR(INDEX(BG!$F$4:$F$103,MATCH($A21&amp;$C21&amp;$D21&amp;RIGHT($A$1,2),BG!$B$4:$B$103&amp;BG!$C$4:$C$103&amp;BG!$D$4:$D$103&amp;BG!$E$4:$E$103,0)),IFERROR(INDEX(MF!$F$4:$F$103,MATCH($A21&amp;$C21&amp;$D21&amp;RIGHT($A$1,2),MF!$B$4:$B$103&amp;MF!$C$4:$C$103&amp;MF!$D$4:$D$103&amp;MF!$E$4:$E$103,0)),IFERROR(INDEX(MG!$F$4:$F$103,MATCH($A21&amp;$C21&amp;$D21&amp;RIGHT($A$1,2),MG!$B$4:$B$103&amp;MG!$C$4:$C$103&amp;MG!$D$4:$D$103&amp;MG!$E$4:$E$103,0)),IFERROR(INDEX('CG - CF - DISP'!$F$3:$F$103,MATCH($A21&amp;$C21&amp;$D21&amp;RIGHT($A$1,2),'CG - CF - DISP'!$B$3:$B$103&amp;'CG - CF - DISP'!$C$3:$C$103&amp;'CG - CF - DISP'!$D$3:$D$103&amp;'CG - CF - DISP'!$E$3:$E$103,0)),IFERROR(INDEX(CF!$F$4:$F$103,MATCH($A21&amp;$C21&amp;$D21&amp;RIGHT($A$1,2),'CG - CF - DISP'!$B$3:$B$103&amp;CF!$C$4:$C$103&amp;CF!$D$4:$D$103&amp;CF!$E$4:$E$103,0)),0))))))</f>
        <v>0</v>
      </c>
      <c r="G21" s="61" t="e">
        <f>VLOOKUP($E21,Feuil2!$A$2:$B$83,2)</f>
        <v>#N/A</v>
      </c>
      <c r="H21" s="80"/>
      <c r="I21" s="79"/>
      <c r="J21" s="79"/>
      <c r="K21" s="79"/>
      <c r="L21" s="79"/>
      <c r="M21" s="79"/>
      <c r="N21" s="79"/>
      <c r="O21" s="79"/>
      <c r="P21" s="79"/>
    </row>
    <row r="22" spans="1:16">
      <c r="A22" s="62"/>
      <c r="B22" s="5" t="e">
        <f>VLOOKUP($A22,général!$A$2:$E$409,2)</f>
        <v>#N/A</v>
      </c>
      <c r="C22" s="5" t="e">
        <f>VLOOKUP($A22,général!$A$2:$E$409,4)</f>
        <v>#N/A</v>
      </c>
      <c r="D22" s="5" t="e">
        <f>VLOOKUP($A22,général!$A$2:$E$409,5)</f>
        <v>#N/A</v>
      </c>
      <c r="E22" s="5">
        <f t="array" ref="E22">IFERROR(INDEX(BF!$A$4:$A$103,MATCH($A22&amp;$C22&amp;$D22&amp;RIGHT($A$1,2),BF!$B$4:$B$103&amp;BF!$C$4:$C$103&amp;BF!$D$4:$D$103&amp;BF!$E$4:$E$103,0)),IFERROR(INDEX(BG!$A$4:$A$103,MATCH($A22&amp;$C22&amp;$D22&amp;RIGHT($A$1,2),BG!$B$4:$B$103&amp;BG!$C$4:$C$103&amp;BG!$D$4:$D$103&amp;BG!$E$4:$E$103,0)),IFERROR(INDEX(MF!$A$4:$A$103,MATCH($A22&amp;$C22&amp;$D22&amp;RIGHT($A$1,2),MF!$B$4:$B$103&amp;MF!$C$4:$C$103&amp;MF!$D$4:$D$103&amp;MF!$E$4:$E$103,0)),IFERROR(INDEX(MG!$A$4:$A$103,MATCH($A22&amp;$C22&amp;$D22&amp;RIGHT($A$1,2),MG!$B$4:$B$103&amp;MG!$C$4:$C$103&amp;MG!$D$4:$D$103&amp;MG!$E$4:$E$103,0)),IFERROR(INDEX('CG - CF - DISP'!$A$3:$A$103,MATCH($A22&amp;$C22&amp;$D22&amp;RIGHT($A$1,2),'CG - CF - DISP'!$B$3:$B$103&amp;'CG - CF - DISP'!$C$3:$C$103&amp;'CG - CF - DISP'!$D$3:$D$103&amp;'CG - CF - DISP'!$E$3:$E$103,0)),IFERROR(INDEX(CF!$A$4:$A$103,MATCH($A22&amp;$C22&amp;$D22&amp;RIGHT($A$1,2),'CG - CF - DISP'!$B$3:$B$103&amp;CF!$C$4:$C$103&amp;CF!$D$4:$D$103&amp;CF!$E$4:$E$103,0)),0))))))</f>
        <v>0</v>
      </c>
      <c r="F22" s="70">
        <f t="array" ref="F22">IFERROR(INDEX(BF!$F$4:$F$103,MATCH($A22&amp;$C22&amp;$D22&amp;RIGHT($A$1,2),BF!$B$4:$B$103&amp;BF!$C$4:$C$103&amp;BF!$D$4:$D$103&amp;BF!$E$4:$E$103,0)),IFERROR(INDEX(BG!$F$4:$F$103,MATCH($A22&amp;$C22&amp;$D22&amp;RIGHT($A$1,2),BG!$B$4:$B$103&amp;BG!$C$4:$C$103&amp;BG!$D$4:$D$103&amp;BG!$E$4:$E$103,0)),IFERROR(INDEX(MF!$F$4:$F$103,MATCH($A22&amp;$C22&amp;$D22&amp;RIGHT($A$1,2),MF!$B$4:$B$103&amp;MF!$C$4:$C$103&amp;MF!$D$4:$D$103&amp;MF!$E$4:$E$103,0)),IFERROR(INDEX(MG!$F$4:$F$103,MATCH($A22&amp;$C22&amp;$D22&amp;RIGHT($A$1,2),MG!$B$4:$B$103&amp;MG!$C$4:$C$103&amp;MG!$D$4:$D$103&amp;MG!$E$4:$E$103,0)),IFERROR(INDEX('CG - CF - DISP'!$F$3:$F$103,MATCH($A22&amp;$C22&amp;$D22&amp;RIGHT($A$1,2),'CG - CF - DISP'!$B$3:$B$103&amp;'CG - CF - DISP'!$C$3:$C$103&amp;'CG - CF - DISP'!$D$3:$D$103&amp;'CG - CF - DISP'!$E$3:$E$103,0)),IFERROR(INDEX(CF!$F$4:$F$103,MATCH($A22&amp;$C22&amp;$D22&amp;RIGHT($A$1,2),'CG - CF - DISP'!$B$3:$B$103&amp;CF!$C$4:$C$103&amp;CF!$D$4:$D$103&amp;CF!$E$4:$E$103,0)),0))))))</f>
        <v>0</v>
      </c>
      <c r="G22" s="61" t="e">
        <f>VLOOKUP($E22,Feuil2!$A$2:$B$83,2)</f>
        <v>#N/A</v>
      </c>
      <c r="H22" s="80"/>
      <c r="I22" s="79"/>
      <c r="J22" s="79"/>
      <c r="K22" s="79"/>
      <c r="L22" s="79"/>
      <c r="M22" s="79"/>
      <c r="N22" s="79"/>
      <c r="O22" s="79"/>
      <c r="P22" s="79"/>
    </row>
    <row r="23" spans="1:16">
      <c r="A23" s="62"/>
      <c r="B23" s="5" t="e">
        <f>VLOOKUP($A23,général!$A$2:$E$409,2)</f>
        <v>#N/A</v>
      </c>
      <c r="C23" s="5" t="e">
        <f>VLOOKUP($A23,général!$A$2:$E$409,4)</f>
        <v>#N/A</v>
      </c>
      <c r="D23" s="5" t="e">
        <f>VLOOKUP($A23,général!$A$2:$E$409,5)</f>
        <v>#N/A</v>
      </c>
      <c r="E23" s="5">
        <f t="array" ref="E23">IFERROR(INDEX(BF!$A$4:$A$103,MATCH($A23&amp;$C23&amp;$D23&amp;RIGHT($A$1,2),BF!$B$4:$B$103&amp;BF!$C$4:$C$103&amp;BF!$D$4:$D$103&amp;BF!$E$4:$E$103,0)),IFERROR(INDEX(BG!$A$4:$A$103,MATCH($A23&amp;$C23&amp;$D23&amp;RIGHT($A$1,2),BG!$B$4:$B$103&amp;BG!$C$4:$C$103&amp;BG!$D$4:$D$103&amp;BG!$E$4:$E$103,0)),IFERROR(INDEX(MF!$A$4:$A$103,MATCH($A23&amp;$C23&amp;$D23&amp;RIGHT($A$1,2),MF!$B$4:$B$103&amp;MF!$C$4:$C$103&amp;MF!$D$4:$D$103&amp;MF!$E$4:$E$103,0)),IFERROR(INDEX(MG!$A$4:$A$103,MATCH($A23&amp;$C23&amp;$D23&amp;RIGHT($A$1,2),MG!$B$4:$B$103&amp;MG!$C$4:$C$103&amp;MG!$D$4:$D$103&amp;MG!$E$4:$E$103,0)),IFERROR(INDEX('CG - CF - DISP'!$A$3:$A$103,MATCH($A23&amp;$C23&amp;$D23&amp;RIGHT($A$1,2),'CG - CF - DISP'!$B$3:$B$103&amp;'CG - CF - DISP'!$C$3:$C$103&amp;'CG - CF - DISP'!$D$3:$D$103&amp;'CG - CF - DISP'!$E$3:$E$103,0)),IFERROR(INDEX(CF!$A$4:$A$103,MATCH($A23&amp;$C23&amp;$D23&amp;RIGHT($A$1,2),'CG - CF - DISP'!$B$3:$B$103&amp;CF!$C$4:$C$103&amp;CF!$D$4:$D$103&amp;CF!$E$4:$E$103,0)),0))))))</f>
        <v>0</v>
      </c>
      <c r="F23" s="70">
        <f t="array" ref="F23">IFERROR(INDEX(BF!$F$4:$F$103,MATCH($A23&amp;$C23&amp;$D23&amp;RIGHT($A$1,2),BF!$B$4:$B$103&amp;BF!$C$4:$C$103&amp;BF!$D$4:$D$103&amp;BF!$E$4:$E$103,0)),IFERROR(INDEX(BG!$F$4:$F$103,MATCH($A23&amp;$C23&amp;$D23&amp;RIGHT($A$1,2),BG!$B$4:$B$103&amp;BG!$C$4:$C$103&amp;BG!$D$4:$D$103&amp;BG!$E$4:$E$103,0)),IFERROR(INDEX(MF!$F$4:$F$103,MATCH($A23&amp;$C23&amp;$D23&amp;RIGHT($A$1,2),MF!$B$4:$B$103&amp;MF!$C$4:$C$103&amp;MF!$D$4:$D$103&amp;MF!$E$4:$E$103,0)),IFERROR(INDEX(MG!$F$4:$F$103,MATCH($A23&amp;$C23&amp;$D23&amp;RIGHT($A$1,2),MG!$B$4:$B$103&amp;MG!$C$4:$C$103&amp;MG!$D$4:$D$103&amp;MG!$E$4:$E$103,0)),IFERROR(INDEX('CG - CF - DISP'!$F$3:$F$103,MATCH($A23&amp;$C23&amp;$D23&amp;RIGHT($A$1,2),'CG - CF - DISP'!$B$3:$B$103&amp;'CG - CF - DISP'!$C$3:$C$103&amp;'CG - CF - DISP'!$D$3:$D$103&amp;'CG - CF - DISP'!$E$3:$E$103,0)),IFERROR(INDEX(CF!$F$4:$F$103,MATCH($A23&amp;$C23&amp;$D23&amp;RIGHT($A$1,2),'CG - CF - DISP'!$B$3:$B$103&amp;CF!$C$4:$C$103&amp;CF!$D$4:$D$103&amp;CF!$E$4:$E$103,0)),0))))))</f>
        <v>0</v>
      </c>
      <c r="G23" s="61" t="e">
        <f>VLOOKUP($E23,Feuil2!$A$2:$B$83,2)</f>
        <v>#N/A</v>
      </c>
      <c r="H23" s="80"/>
      <c r="I23" s="79"/>
      <c r="J23" s="79"/>
      <c r="K23" s="79"/>
      <c r="L23" s="79"/>
      <c r="M23" s="79"/>
      <c r="N23" s="79"/>
      <c r="O23" s="79"/>
      <c r="P23" s="79"/>
    </row>
    <row r="24" spans="1:16">
      <c r="A24" s="62"/>
      <c r="B24" s="5" t="e">
        <f>VLOOKUP($A24,général!$A$2:$E$409,2)</f>
        <v>#N/A</v>
      </c>
      <c r="C24" s="5" t="e">
        <f>VLOOKUP($A24,général!$A$2:$E$409,4)</f>
        <v>#N/A</v>
      </c>
      <c r="D24" s="5" t="e">
        <f>VLOOKUP($A24,général!$A$2:$E$409,5)</f>
        <v>#N/A</v>
      </c>
      <c r="E24" s="5">
        <f t="array" ref="E24">IFERROR(INDEX(BF!$A$4:$A$103,MATCH($A24&amp;$C24&amp;$D24&amp;RIGHT($A$1,2),BF!$B$4:$B$103&amp;BF!$C$4:$C$103&amp;BF!$D$4:$D$103&amp;BF!$E$4:$E$103,0)),IFERROR(INDEX(BG!$A$4:$A$103,MATCH($A24&amp;$C24&amp;$D24&amp;RIGHT($A$1,2),BG!$B$4:$B$103&amp;BG!$C$4:$C$103&amp;BG!$D$4:$D$103&amp;BG!$E$4:$E$103,0)),IFERROR(INDEX(MF!$A$4:$A$103,MATCH($A24&amp;$C24&amp;$D24&amp;RIGHT($A$1,2),MF!$B$4:$B$103&amp;MF!$C$4:$C$103&amp;MF!$D$4:$D$103&amp;MF!$E$4:$E$103,0)),IFERROR(INDEX(MG!$A$4:$A$103,MATCH($A24&amp;$C24&amp;$D24&amp;RIGHT($A$1,2),MG!$B$4:$B$103&amp;MG!$C$4:$C$103&amp;MG!$D$4:$D$103&amp;MG!$E$4:$E$103,0)),IFERROR(INDEX('CG - CF - DISP'!$A$3:$A$103,MATCH($A24&amp;$C24&amp;$D24&amp;RIGHT($A$1,2),'CG - CF - DISP'!$B$3:$B$103&amp;'CG - CF - DISP'!$C$3:$C$103&amp;'CG - CF - DISP'!$D$3:$D$103&amp;'CG - CF - DISP'!$E$3:$E$103,0)),IFERROR(INDEX(CF!$A$4:$A$103,MATCH($A24&amp;$C24&amp;$D24&amp;RIGHT($A$1,2),'CG - CF - DISP'!$B$3:$B$103&amp;CF!$C$4:$C$103&amp;CF!$D$4:$D$103&amp;CF!$E$4:$E$103,0)),0))))))</f>
        <v>0</v>
      </c>
      <c r="F24" s="70">
        <f t="array" ref="F24">IFERROR(INDEX(BF!$F$4:$F$103,MATCH($A24&amp;$C24&amp;$D24&amp;RIGHT($A$1,2),BF!$B$4:$B$103&amp;BF!$C$4:$C$103&amp;BF!$D$4:$D$103&amp;BF!$E$4:$E$103,0)),IFERROR(INDEX(BG!$F$4:$F$103,MATCH($A24&amp;$C24&amp;$D24&amp;RIGHT($A$1,2),BG!$B$4:$B$103&amp;BG!$C$4:$C$103&amp;BG!$D$4:$D$103&amp;BG!$E$4:$E$103,0)),IFERROR(INDEX(MF!$F$4:$F$103,MATCH($A24&amp;$C24&amp;$D24&amp;RIGHT($A$1,2),MF!$B$4:$B$103&amp;MF!$C$4:$C$103&amp;MF!$D$4:$D$103&amp;MF!$E$4:$E$103,0)),IFERROR(INDEX(MG!$F$4:$F$103,MATCH($A24&amp;$C24&amp;$D24&amp;RIGHT($A$1,2),MG!$B$4:$B$103&amp;MG!$C$4:$C$103&amp;MG!$D$4:$D$103&amp;MG!$E$4:$E$103,0)),IFERROR(INDEX('CG - CF - DISP'!$F$3:$F$103,MATCH($A24&amp;$C24&amp;$D24&amp;RIGHT($A$1,2),'CG - CF - DISP'!$B$3:$B$103&amp;'CG - CF - DISP'!$C$3:$C$103&amp;'CG - CF - DISP'!$D$3:$D$103&amp;'CG - CF - DISP'!$E$3:$E$103,0)),IFERROR(INDEX(CF!$F$4:$F$103,MATCH($A24&amp;$C24&amp;$D24&amp;RIGHT($A$1,2),'CG - CF - DISP'!$B$3:$B$103&amp;CF!$C$4:$C$103&amp;CF!$D$4:$D$103&amp;CF!$E$4:$E$103,0)),0))))))</f>
        <v>0</v>
      </c>
      <c r="G24" s="61" t="e">
        <f>VLOOKUP($E24,Feuil2!$A$2:$B$83,2)</f>
        <v>#N/A</v>
      </c>
      <c r="H24" s="80"/>
      <c r="I24" s="79"/>
      <c r="J24" s="79"/>
      <c r="K24" s="79"/>
      <c r="L24" s="79"/>
      <c r="M24" s="79"/>
      <c r="N24" s="79"/>
      <c r="O24" s="79"/>
      <c r="P24" s="79"/>
    </row>
    <row r="25" spans="1:16">
      <c r="A25" s="62"/>
      <c r="B25" s="5" t="e">
        <f>VLOOKUP($A25,général!$A$2:$E$409,2)</f>
        <v>#N/A</v>
      </c>
      <c r="C25" s="5" t="e">
        <f>VLOOKUP($A25,général!$A$2:$E$409,4)</f>
        <v>#N/A</v>
      </c>
      <c r="D25" s="5" t="e">
        <f>VLOOKUP($A25,général!$A$2:$E$409,5)</f>
        <v>#N/A</v>
      </c>
      <c r="E25" s="5">
        <f t="array" ref="E25">IFERROR(INDEX(BF!$A$4:$A$103,MATCH($A25&amp;$C25&amp;$D25&amp;RIGHT($A$1,2),BF!$B$4:$B$103&amp;BF!$C$4:$C$103&amp;BF!$D$4:$D$103&amp;BF!$E$4:$E$103,0)),IFERROR(INDEX(BG!$A$4:$A$103,MATCH($A25&amp;$C25&amp;$D25&amp;RIGHT($A$1,2),BG!$B$4:$B$103&amp;BG!$C$4:$C$103&amp;BG!$D$4:$D$103&amp;BG!$E$4:$E$103,0)),IFERROR(INDEX(MF!$A$4:$A$103,MATCH($A25&amp;$C25&amp;$D25&amp;RIGHT($A$1,2),MF!$B$4:$B$103&amp;MF!$C$4:$C$103&amp;MF!$D$4:$D$103&amp;MF!$E$4:$E$103,0)),IFERROR(INDEX(MG!$A$4:$A$103,MATCH($A25&amp;$C25&amp;$D25&amp;RIGHT($A$1,2),MG!$B$4:$B$103&amp;MG!$C$4:$C$103&amp;MG!$D$4:$D$103&amp;MG!$E$4:$E$103,0)),IFERROR(INDEX('CG - CF - DISP'!$A$3:$A$103,MATCH($A25&amp;$C25&amp;$D25&amp;RIGHT($A$1,2),'CG - CF - DISP'!$B$3:$B$103&amp;'CG - CF - DISP'!$C$3:$C$103&amp;'CG - CF - DISP'!$D$3:$D$103&amp;'CG - CF - DISP'!$E$3:$E$103,0)),IFERROR(INDEX(CF!$A$4:$A$103,MATCH($A25&amp;$C25&amp;$D25&amp;RIGHT($A$1,2),'CG - CF - DISP'!$B$3:$B$103&amp;CF!$C$4:$C$103&amp;CF!$D$4:$D$103&amp;CF!$E$4:$E$103,0)),0))))))</f>
        <v>0</v>
      </c>
      <c r="F25" s="70">
        <f t="array" ref="F25">IFERROR(INDEX(BF!$F$4:$F$103,MATCH($A25&amp;$C25&amp;$D25&amp;RIGHT($A$1,2),BF!$B$4:$B$103&amp;BF!$C$4:$C$103&amp;BF!$D$4:$D$103&amp;BF!$E$4:$E$103,0)),IFERROR(INDEX(BG!$F$4:$F$103,MATCH($A25&amp;$C25&amp;$D25&amp;RIGHT($A$1,2),BG!$B$4:$B$103&amp;BG!$C$4:$C$103&amp;BG!$D$4:$D$103&amp;BG!$E$4:$E$103,0)),IFERROR(INDEX(MF!$F$4:$F$103,MATCH($A25&amp;$C25&amp;$D25&amp;RIGHT($A$1,2),MF!$B$4:$B$103&amp;MF!$C$4:$C$103&amp;MF!$D$4:$D$103&amp;MF!$E$4:$E$103,0)),IFERROR(INDEX(MG!$F$4:$F$103,MATCH($A25&amp;$C25&amp;$D25&amp;RIGHT($A$1,2),MG!$B$4:$B$103&amp;MG!$C$4:$C$103&amp;MG!$D$4:$D$103&amp;MG!$E$4:$E$103,0)),IFERROR(INDEX('CG - CF - DISP'!$F$3:$F$103,MATCH($A25&amp;$C25&amp;$D25&amp;RIGHT($A$1,2),'CG - CF - DISP'!$B$3:$B$103&amp;'CG - CF - DISP'!$C$3:$C$103&amp;'CG - CF - DISP'!$D$3:$D$103&amp;'CG - CF - DISP'!$E$3:$E$103,0)),IFERROR(INDEX(CF!$F$4:$F$103,MATCH($A25&amp;$C25&amp;$D25&amp;RIGHT($A$1,2),'CG - CF - DISP'!$B$3:$B$103&amp;CF!$C$4:$C$103&amp;CF!$D$4:$D$103&amp;CF!$E$4:$E$103,0)),0))))))</f>
        <v>0</v>
      </c>
      <c r="G25" s="61" t="e">
        <f>VLOOKUP($E25,Feuil2!$A$2:$B$83,2)</f>
        <v>#N/A</v>
      </c>
      <c r="H25" s="80"/>
      <c r="I25" s="79"/>
      <c r="J25" s="79"/>
      <c r="K25" s="79"/>
      <c r="L25" s="79"/>
      <c r="M25" s="79"/>
      <c r="N25" s="79"/>
      <c r="O25" s="79"/>
      <c r="P25" s="79"/>
    </row>
    <row r="26" spans="1:16">
      <c r="A26" s="62"/>
      <c r="B26" s="5" t="e">
        <f>VLOOKUP($A26,général!$A$2:$E$409,2)</f>
        <v>#N/A</v>
      </c>
      <c r="C26" s="5" t="e">
        <f>VLOOKUP($A26,général!$A$2:$E$409,4)</f>
        <v>#N/A</v>
      </c>
      <c r="D26" s="5" t="e">
        <f>VLOOKUP($A26,général!$A$2:$E$409,5)</f>
        <v>#N/A</v>
      </c>
      <c r="E26" s="5">
        <f t="array" ref="E26">IFERROR(INDEX(BF!$A$4:$A$103,MATCH($A26&amp;$C26&amp;$D26&amp;RIGHT($A$1,2),BF!$B$4:$B$103&amp;BF!$C$4:$C$103&amp;BF!$D$4:$D$103&amp;BF!$E$4:$E$103,0)),IFERROR(INDEX(BG!$A$4:$A$103,MATCH($A26&amp;$C26&amp;$D26&amp;RIGHT($A$1,2),BG!$B$4:$B$103&amp;BG!$C$4:$C$103&amp;BG!$D$4:$D$103&amp;BG!$E$4:$E$103,0)),IFERROR(INDEX(MF!$A$4:$A$103,MATCH($A26&amp;$C26&amp;$D26&amp;RIGHT($A$1,2),MF!$B$4:$B$103&amp;MF!$C$4:$C$103&amp;MF!$D$4:$D$103&amp;MF!$E$4:$E$103,0)),IFERROR(INDEX(MG!$A$4:$A$103,MATCH($A26&amp;$C26&amp;$D26&amp;RIGHT($A$1,2),MG!$B$4:$B$103&amp;MG!$C$4:$C$103&amp;MG!$D$4:$D$103&amp;MG!$E$4:$E$103,0)),IFERROR(INDEX('CG - CF - DISP'!$A$3:$A$103,MATCH($A26&amp;$C26&amp;$D26&amp;RIGHT($A$1,2),'CG - CF - DISP'!$B$3:$B$103&amp;'CG - CF - DISP'!$C$3:$C$103&amp;'CG - CF - DISP'!$D$3:$D$103&amp;'CG - CF - DISP'!$E$3:$E$103,0)),IFERROR(INDEX(CF!$A$4:$A$103,MATCH($A26&amp;$C26&amp;$D26&amp;RIGHT($A$1,2),'CG - CF - DISP'!$B$3:$B$103&amp;CF!$C$4:$C$103&amp;CF!$D$4:$D$103&amp;CF!$E$4:$E$103,0)),0))))))</f>
        <v>0</v>
      </c>
      <c r="F26" s="70">
        <f t="array" ref="F26">IFERROR(INDEX(BF!$F$4:$F$103,MATCH($A26&amp;$C26&amp;$D26&amp;RIGHT($A$1,2),BF!$B$4:$B$103&amp;BF!$C$4:$C$103&amp;BF!$D$4:$D$103&amp;BF!$E$4:$E$103,0)),IFERROR(INDEX(BG!$F$4:$F$103,MATCH($A26&amp;$C26&amp;$D26&amp;RIGHT($A$1,2),BG!$B$4:$B$103&amp;BG!$C$4:$C$103&amp;BG!$D$4:$D$103&amp;BG!$E$4:$E$103,0)),IFERROR(INDEX(MF!$F$4:$F$103,MATCH($A26&amp;$C26&amp;$D26&amp;RIGHT($A$1,2),MF!$B$4:$B$103&amp;MF!$C$4:$C$103&amp;MF!$D$4:$D$103&amp;MF!$E$4:$E$103,0)),IFERROR(INDEX(MG!$F$4:$F$103,MATCH($A26&amp;$C26&amp;$D26&amp;RIGHT($A$1,2),MG!$B$4:$B$103&amp;MG!$C$4:$C$103&amp;MG!$D$4:$D$103&amp;MG!$E$4:$E$103,0)),IFERROR(INDEX('CG - CF - DISP'!$F$3:$F$103,MATCH($A26&amp;$C26&amp;$D26&amp;RIGHT($A$1,2),'CG - CF - DISP'!$B$3:$B$103&amp;'CG - CF - DISP'!$C$3:$C$103&amp;'CG - CF - DISP'!$D$3:$D$103&amp;'CG - CF - DISP'!$E$3:$E$103,0)),IFERROR(INDEX(CF!$F$4:$F$103,MATCH($A26&amp;$C26&amp;$D26&amp;RIGHT($A$1,2),'CG - CF - DISP'!$B$3:$B$103&amp;CF!$C$4:$C$103&amp;CF!$D$4:$D$103&amp;CF!$E$4:$E$103,0)),0))))))</f>
        <v>0</v>
      </c>
      <c r="G26" s="61" t="e">
        <f>VLOOKUP($E26,Feuil2!$A$2:$B$83,2)</f>
        <v>#N/A</v>
      </c>
      <c r="H26" s="79"/>
      <c r="I26" s="79"/>
      <c r="J26" s="79"/>
      <c r="K26" s="79"/>
      <c r="L26" s="79"/>
      <c r="M26" s="79"/>
      <c r="N26" s="79"/>
      <c r="O26" s="79"/>
      <c r="P26" s="79"/>
    </row>
    <row r="27" spans="1:16">
      <c r="A27" s="62"/>
      <c r="B27" s="5"/>
      <c r="C27" s="5"/>
      <c r="D27" s="5"/>
      <c r="E27" s="5"/>
      <c r="F27" s="70"/>
      <c r="G27" s="79"/>
      <c r="H27" s="79"/>
      <c r="I27" s="79"/>
      <c r="J27" s="79"/>
      <c r="K27" s="79"/>
      <c r="L27" s="79"/>
      <c r="M27" s="79"/>
      <c r="N27" s="79"/>
      <c r="O27" s="79"/>
      <c r="P27" s="79"/>
    </row>
    <row r="28" spans="1:16">
      <c r="A28" s="62"/>
      <c r="B28" s="5"/>
      <c r="C28" s="5"/>
      <c r="D28" s="5"/>
      <c r="E28" s="5"/>
      <c r="F28" s="70"/>
      <c r="G28" s="79"/>
      <c r="H28" s="79"/>
      <c r="I28" s="79"/>
      <c r="J28" s="79"/>
      <c r="K28" s="79"/>
      <c r="L28" s="79"/>
      <c r="M28" s="79"/>
      <c r="N28" s="79"/>
      <c r="O28" s="79"/>
      <c r="P28" s="79"/>
    </row>
    <row r="29" spans="1:16">
      <c r="A29" s="62"/>
      <c r="B29" s="5"/>
      <c r="C29" s="5"/>
      <c r="D29" s="5"/>
      <c r="E29" s="5"/>
      <c r="F29" s="70"/>
      <c r="G29" s="79"/>
      <c r="H29" s="79"/>
      <c r="I29" s="79"/>
      <c r="J29" s="79"/>
      <c r="K29" s="79"/>
      <c r="L29" s="79"/>
      <c r="M29" s="79"/>
      <c r="N29" s="79"/>
      <c r="O29" s="79"/>
      <c r="P29" s="79"/>
    </row>
    <row r="30" spans="1:16">
      <c r="A30" s="61"/>
      <c r="B30" s="61"/>
      <c r="C30" s="61"/>
      <c r="D30" s="61"/>
      <c r="E30" s="61"/>
      <c r="F30" s="134"/>
      <c r="G30" s="79"/>
      <c r="H30" s="79"/>
      <c r="I30" s="79"/>
      <c r="J30" s="79"/>
      <c r="K30" s="79"/>
      <c r="L30" s="79"/>
      <c r="M30" s="79"/>
      <c r="N30" s="79"/>
      <c r="O30" s="79"/>
      <c r="P30" s="79"/>
    </row>
    <row r="31" spans="1:16">
      <c r="A31" s="61"/>
      <c r="B31" s="61"/>
      <c r="C31" s="61"/>
      <c r="D31" s="61"/>
      <c r="E31" s="61"/>
      <c r="F31" s="134"/>
      <c r="G31" s="79"/>
      <c r="H31" s="79"/>
      <c r="I31" s="79"/>
      <c r="J31" s="79"/>
      <c r="K31" s="79"/>
      <c r="L31" s="79"/>
      <c r="M31" s="79"/>
      <c r="N31" s="79"/>
      <c r="O31" s="79"/>
      <c r="P31" s="79"/>
    </row>
    <row r="32" spans="1:16">
      <c r="A32" s="61"/>
      <c r="B32" s="61"/>
      <c r="C32" s="61"/>
      <c r="D32" s="61"/>
      <c r="E32" s="145"/>
      <c r="F32" s="147"/>
      <c r="G32" s="79"/>
      <c r="H32" s="79"/>
      <c r="I32" s="79"/>
      <c r="J32" s="79"/>
      <c r="K32" s="79"/>
      <c r="L32" s="79"/>
      <c r="M32" s="79"/>
      <c r="N32" s="79"/>
      <c r="O32" s="79"/>
      <c r="P32" s="79"/>
    </row>
    <row r="33" spans="1:16">
      <c r="A33" s="145"/>
      <c r="B33" s="145"/>
      <c r="C33" s="145"/>
      <c r="D33" s="145"/>
      <c r="E33" s="145"/>
      <c r="F33" s="147"/>
      <c r="G33" s="79"/>
      <c r="H33" s="79"/>
      <c r="I33" s="79"/>
      <c r="J33" s="79"/>
      <c r="K33" s="79"/>
      <c r="L33" s="79"/>
      <c r="M33" s="79"/>
      <c r="N33" s="79"/>
      <c r="O33" s="79"/>
      <c r="P33" s="79"/>
    </row>
    <row r="34" spans="1:16">
      <c r="A34" s="145"/>
      <c r="B34" s="145"/>
      <c r="C34" s="170" t="s">
        <v>223</v>
      </c>
      <c r="D34" s="170"/>
      <c r="E34" s="170"/>
      <c r="F34" s="140">
        <f>SUM($E3:$E17)</f>
        <v>0</v>
      </c>
      <c r="G34" s="79"/>
      <c r="H34" s="79"/>
      <c r="I34" s="79"/>
      <c r="J34" s="79"/>
      <c r="K34" s="79"/>
      <c r="L34" s="79"/>
      <c r="M34" s="79"/>
      <c r="N34" s="79"/>
      <c r="O34" s="79"/>
      <c r="P34" s="79"/>
    </row>
    <row r="35" spans="1:16">
      <c r="A35" s="145"/>
      <c r="B35" s="145"/>
      <c r="C35" s="145"/>
      <c r="D35" s="145"/>
      <c r="E35" s="145"/>
      <c r="F35" s="147"/>
      <c r="G35" s="79"/>
      <c r="H35" s="79"/>
      <c r="I35" s="79"/>
      <c r="J35" s="79"/>
      <c r="K35" s="79"/>
      <c r="L35" s="79"/>
      <c r="M35" s="79"/>
      <c r="N35" s="79"/>
      <c r="O35" s="79"/>
      <c r="P35" s="79"/>
    </row>
    <row r="36" spans="1:16">
      <c r="A36" s="145"/>
      <c r="B36" s="145"/>
      <c r="C36" s="145"/>
      <c r="D36" s="145"/>
      <c r="E36" s="145"/>
      <c r="F36" s="147"/>
      <c r="G36" s="79"/>
      <c r="H36" s="79"/>
      <c r="I36" s="79"/>
      <c r="J36" s="79"/>
      <c r="K36" s="79"/>
      <c r="L36" s="79"/>
      <c r="M36" s="79"/>
      <c r="N36" s="79"/>
      <c r="O36" s="79"/>
      <c r="P36" s="79"/>
    </row>
    <row r="37" spans="1:16">
      <c r="A37" s="145"/>
      <c r="B37" s="145"/>
      <c r="C37" s="145"/>
      <c r="D37" s="145"/>
      <c r="E37" s="145"/>
      <c r="F37" s="147"/>
      <c r="G37" s="79"/>
      <c r="H37" s="79"/>
      <c r="I37" s="79"/>
      <c r="J37" s="79"/>
      <c r="K37" s="79"/>
      <c r="L37" s="79"/>
      <c r="M37" s="79"/>
      <c r="N37" s="79"/>
      <c r="O37" s="79"/>
      <c r="P37" s="79"/>
    </row>
    <row r="38" spans="1:16">
      <c r="A38" s="145"/>
      <c r="B38" s="145"/>
      <c r="C38" s="145"/>
      <c r="D38" s="145"/>
      <c r="E38" s="145"/>
      <c r="F38" s="147"/>
      <c r="G38" s="79"/>
      <c r="H38" s="79"/>
      <c r="I38" s="79"/>
      <c r="J38" s="79"/>
      <c r="K38" s="79"/>
      <c r="L38" s="79"/>
      <c r="M38" s="79"/>
      <c r="N38" s="79"/>
      <c r="O38" s="79"/>
      <c r="P38" s="79"/>
    </row>
    <row r="39" spans="1:16">
      <c r="A39" s="145"/>
      <c r="B39" s="145"/>
      <c r="C39" s="145"/>
      <c r="D39" s="145"/>
      <c r="E39" s="145"/>
      <c r="F39" s="147"/>
      <c r="G39" s="79"/>
      <c r="H39" s="79"/>
      <c r="I39" s="79"/>
      <c r="J39" s="79"/>
      <c r="K39" s="79"/>
      <c r="L39" s="79"/>
      <c r="M39" s="79"/>
      <c r="N39" s="79"/>
      <c r="O39" s="79"/>
      <c r="P39" s="79"/>
    </row>
    <row r="40" spans="1:16">
      <c r="A40" s="145"/>
      <c r="B40" s="145"/>
      <c r="C40" s="145"/>
      <c r="D40" s="145"/>
      <c r="E40" s="145"/>
      <c r="F40" s="147"/>
      <c r="G40" s="79"/>
      <c r="H40" s="79"/>
      <c r="I40" s="79"/>
      <c r="J40" s="79"/>
      <c r="K40" s="79"/>
      <c r="L40" s="79"/>
      <c r="M40" s="79"/>
      <c r="N40" s="79"/>
      <c r="O40" s="79"/>
      <c r="P40" s="79"/>
    </row>
    <row r="41" spans="1:16">
      <c r="A41" s="145"/>
      <c r="B41" s="145"/>
      <c r="C41" s="145"/>
      <c r="D41" s="145"/>
      <c r="E41" s="145"/>
      <c r="F41" s="147"/>
      <c r="G41" s="79"/>
      <c r="H41" s="79"/>
      <c r="I41" s="79"/>
      <c r="J41" s="79"/>
      <c r="K41" s="79"/>
      <c r="L41" s="79"/>
      <c r="M41" s="79"/>
      <c r="N41" s="79"/>
      <c r="O41" s="79"/>
      <c r="P41" s="79"/>
    </row>
    <row r="42" spans="1:16">
      <c r="A42" s="145"/>
      <c r="B42" s="145"/>
      <c r="C42" s="145"/>
      <c r="D42" s="145"/>
      <c r="E42" s="145"/>
      <c r="F42" s="147"/>
      <c r="G42" s="79"/>
      <c r="H42" s="79"/>
      <c r="I42" s="79"/>
      <c r="J42" s="79"/>
      <c r="K42" s="79"/>
      <c r="L42" s="79"/>
      <c r="M42" s="79"/>
      <c r="N42" s="79"/>
      <c r="O42" s="79"/>
      <c r="P42" s="79"/>
    </row>
    <row r="43" spans="1:16">
      <c r="A43" s="145"/>
      <c r="B43" s="145"/>
      <c r="C43" s="145"/>
      <c r="D43" s="145"/>
      <c r="E43" s="145"/>
      <c r="F43" s="147"/>
      <c r="G43" s="79"/>
      <c r="H43" s="79"/>
      <c r="I43" s="79"/>
      <c r="J43" s="79"/>
      <c r="K43" s="79"/>
      <c r="L43" s="79"/>
      <c r="M43" s="79"/>
      <c r="N43" s="79"/>
      <c r="O43" s="79"/>
      <c r="P43" s="79"/>
    </row>
    <row r="44" spans="1:16">
      <c r="A44" s="145"/>
      <c r="B44" s="145"/>
      <c r="C44" s="145"/>
      <c r="D44" s="145"/>
      <c r="E44" s="145"/>
      <c r="F44" s="147"/>
      <c r="G44" s="79"/>
      <c r="H44" s="79"/>
      <c r="I44" s="79"/>
      <c r="J44" s="79"/>
      <c r="K44" s="79"/>
      <c r="L44" s="79"/>
      <c r="M44" s="79"/>
      <c r="N44" s="79"/>
      <c r="O44" s="79"/>
      <c r="P44" s="79"/>
    </row>
    <row r="45" spans="1:16">
      <c r="A45" s="145"/>
      <c r="B45" s="145"/>
      <c r="C45" s="145"/>
      <c r="D45" s="145"/>
      <c r="E45" s="145"/>
      <c r="F45" s="147"/>
      <c r="G45" s="79"/>
      <c r="H45" s="79"/>
      <c r="I45" s="79"/>
      <c r="J45" s="79"/>
      <c r="K45" s="79"/>
      <c r="L45" s="79"/>
      <c r="M45" s="79"/>
      <c r="N45" s="79"/>
      <c r="O45" s="79"/>
      <c r="P45" s="79"/>
    </row>
    <row r="46" spans="1:16">
      <c r="A46" s="145"/>
      <c r="B46" s="145"/>
      <c r="C46" s="145"/>
      <c r="D46" s="145"/>
      <c r="E46" s="145"/>
      <c r="F46" s="147"/>
      <c r="G46" s="65"/>
      <c r="H46" s="65"/>
      <c r="I46" s="65"/>
      <c r="J46" s="65"/>
      <c r="K46" s="65"/>
      <c r="L46" s="65"/>
      <c r="M46" s="65"/>
      <c r="N46" s="65"/>
      <c r="O46" s="65"/>
      <c r="P46" s="65"/>
    </row>
    <row r="47" spans="1:16">
      <c r="A47" s="145"/>
      <c r="B47" s="145"/>
      <c r="C47" s="145"/>
      <c r="D47" s="145"/>
      <c r="E47" s="145"/>
      <c r="F47" s="147"/>
      <c r="G47" s="65"/>
      <c r="H47" s="65"/>
      <c r="I47" s="65"/>
      <c r="J47" s="65"/>
      <c r="K47" s="65"/>
      <c r="L47" s="65"/>
      <c r="M47" s="65"/>
      <c r="N47" s="65"/>
      <c r="O47" s="65"/>
      <c r="P47" s="65"/>
    </row>
    <row r="48" spans="1:16">
      <c r="A48" s="145"/>
      <c r="B48" s="145"/>
      <c r="C48" s="145"/>
      <c r="D48" s="145"/>
      <c r="E48" s="145"/>
      <c r="F48" s="147"/>
      <c r="G48" s="65"/>
      <c r="H48" s="65"/>
      <c r="I48" s="65"/>
      <c r="J48" s="65"/>
      <c r="K48" s="65"/>
      <c r="L48" s="65"/>
      <c r="M48" s="65"/>
      <c r="N48" s="65"/>
      <c r="O48" s="65"/>
      <c r="P48" s="65"/>
    </row>
    <row r="49" spans="1:16">
      <c r="A49" s="145"/>
      <c r="B49" s="145"/>
      <c r="C49" s="145"/>
      <c r="D49" s="145"/>
      <c r="E49" s="145"/>
      <c r="F49" s="147"/>
      <c r="G49" s="65"/>
      <c r="H49" s="65"/>
      <c r="I49" s="65"/>
      <c r="J49" s="65"/>
      <c r="K49" s="65"/>
      <c r="L49" s="65"/>
      <c r="M49" s="65"/>
      <c r="N49" s="65"/>
      <c r="O49" s="65"/>
      <c r="P49" s="65"/>
    </row>
    <row r="50" spans="1:16">
      <c r="A50" s="145"/>
      <c r="B50" s="145"/>
      <c r="C50" s="145"/>
      <c r="D50" s="145"/>
      <c r="E50" s="145"/>
      <c r="F50" s="147"/>
      <c r="G50" s="65"/>
      <c r="H50" s="65"/>
      <c r="I50" s="65"/>
      <c r="J50" s="65"/>
      <c r="K50" s="65"/>
      <c r="L50" s="65"/>
      <c r="M50" s="65"/>
      <c r="N50" s="65"/>
      <c r="O50" s="65"/>
      <c r="P50" s="65"/>
    </row>
    <row r="51" spans="1:16">
      <c r="A51" s="145"/>
      <c r="B51" s="145"/>
      <c r="C51" s="145"/>
      <c r="D51" s="145"/>
      <c r="E51" s="145"/>
      <c r="F51" s="147"/>
      <c r="G51" s="65"/>
      <c r="H51" s="65"/>
      <c r="I51" s="65"/>
      <c r="J51" s="65"/>
      <c r="K51" s="65"/>
      <c r="L51" s="65"/>
      <c r="M51" s="65"/>
      <c r="N51" s="65"/>
      <c r="O51" s="65"/>
      <c r="P51" s="65"/>
    </row>
    <row r="52" spans="1:16">
      <c r="A52" s="145"/>
      <c r="B52" s="145"/>
      <c r="C52" s="145"/>
      <c r="D52" s="145"/>
      <c r="E52" s="145"/>
      <c r="F52" s="147"/>
      <c r="G52" s="65"/>
      <c r="H52" s="65"/>
      <c r="I52" s="65"/>
      <c r="J52" s="65"/>
      <c r="K52" s="65"/>
      <c r="L52" s="65"/>
      <c r="M52" s="65"/>
      <c r="N52" s="65"/>
      <c r="O52" s="65"/>
      <c r="P52" s="65"/>
    </row>
    <row r="53" spans="1:16">
      <c r="A53" s="145"/>
      <c r="B53" s="145"/>
      <c r="C53" s="145"/>
      <c r="D53" s="145"/>
      <c r="E53" s="145"/>
      <c r="F53" s="147"/>
      <c r="G53" s="65"/>
      <c r="H53" s="65"/>
      <c r="I53" s="65"/>
      <c r="J53" s="65"/>
      <c r="K53" s="65"/>
      <c r="L53" s="65"/>
      <c r="M53" s="65"/>
      <c r="N53" s="65"/>
      <c r="O53" s="65"/>
      <c r="P53" s="65"/>
    </row>
    <row r="54" spans="1:16">
      <c r="A54" s="145"/>
      <c r="B54" s="145"/>
      <c r="C54" s="145"/>
      <c r="D54" s="145"/>
      <c r="E54" s="145"/>
      <c r="F54" s="147"/>
      <c r="G54" s="65"/>
      <c r="H54" s="65"/>
      <c r="I54" s="65"/>
      <c r="J54" s="65"/>
      <c r="K54" s="65"/>
      <c r="L54" s="65"/>
      <c r="M54" s="65"/>
      <c r="N54" s="65"/>
      <c r="O54" s="65"/>
      <c r="P54" s="65"/>
    </row>
    <row r="55" spans="1:16">
      <c r="A55" s="145"/>
      <c r="B55" s="145"/>
      <c r="C55" s="145"/>
      <c r="D55" s="145"/>
      <c r="E55" s="145"/>
      <c r="F55" s="147"/>
      <c r="G55" s="65"/>
      <c r="H55" s="65"/>
      <c r="I55" s="65"/>
      <c r="J55" s="65"/>
      <c r="K55" s="65"/>
      <c r="L55" s="65"/>
      <c r="M55" s="65"/>
      <c r="N55" s="65"/>
      <c r="O55" s="65"/>
      <c r="P55" s="65"/>
    </row>
  </sheetData>
  <autoFilter ref="A2:G26">
    <sortState ref="A3:G26">
      <sortCondition ref="C2:C26"/>
    </sortState>
  </autoFilter>
  <mergeCells count="2">
    <mergeCell ref="A1:F1"/>
    <mergeCell ref="C34:E34"/>
  </mergeCells>
  <pageMargins left="0.7" right="0.7" top="0.75" bottom="0.75" header="0.51180555555555496" footer="0.51180555555555496"/>
  <pageSetup paperSize="0" scale="0" firstPageNumber="0" orientation="portrait" usePrinterDefaults="0" horizontalDpi="0" verticalDpi="0" copies="0"/>
</worksheet>
</file>

<file path=xl/worksheets/sheet14.xml><?xml version="1.0" encoding="utf-8"?>
<worksheet xmlns="http://schemas.openxmlformats.org/spreadsheetml/2006/main" xmlns:r="http://schemas.openxmlformats.org/officeDocument/2006/relationships">
  <sheetPr codeName="Feuil14">
    <tabColor rgb="FF0070C0"/>
  </sheetPr>
  <dimension ref="A1:R48"/>
  <sheetViews>
    <sheetView workbookViewId="0">
      <selection activeCell="B3" sqref="B3:D3"/>
    </sheetView>
  </sheetViews>
  <sheetFormatPr baseColWidth="10" defaultColWidth="9.140625" defaultRowHeight="15"/>
  <cols>
    <col min="1" max="1" width="8.7109375" customWidth="1"/>
    <col min="2" max="2" width="6.42578125" customWidth="1"/>
    <col min="3" max="3" width="17.28515625" customWidth="1"/>
    <col min="4" max="1025" width="10.42578125"/>
  </cols>
  <sheetData>
    <row r="1" spans="1:18" ht="19.5">
      <c r="A1" s="168" t="s">
        <v>201</v>
      </c>
      <c r="B1" s="168"/>
      <c r="C1" s="168"/>
      <c r="D1" s="168"/>
      <c r="E1" s="168"/>
      <c r="F1" s="168"/>
      <c r="G1" s="65"/>
      <c r="H1" s="65"/>
      <c r="I1" s="65"/>
      <c r="J1" s="65"/>
      <c r="K1" s="65"/>
      <c r="L1" s="65"/>
      <c r="M1" s="65"/>
      <c r="N1" s="65"/>
      <c r="O1" s="65"/>
      <c r="P1" s="65"/>
      <c r="Q1" s="65"/>
      <c r="R1" s="65"/>
    </row>
    <row r="2" spans="1:18">
      <c r="A2" s="58" t="s">
        <v>0</v>
      </c>
      <c r="B2" s="58" t="s">
        <v>205</v>
      </c>
      <c r="C2" s="58" t="s">
        <v>202</v>
      </c>
      <c r="D2" s="63" t="s">
        <v>203</v>
      </c>
      <c r="E2" s="58" t="s">
        <v>186</v>
      </c>
      <c r="F2" s="135" t="s">
        <v>204</v>
      </c>
      <c r="G2" s="80"/>
      <c r="H2" s="80"/>
      <c r="I2" s="65"/>
      <c r="J2" s="65"/>
      <c r="K2" s="65"/>
      <c r="L2" s="65"/>
      <c r="M2" s="65"/>
      <c r="N2" s="65"/>
      <c r="O2" s="65"/>
      <c r="P2" s="65"/>
      <c r="Q2" s="65"/>
      <c r="R2" s="65"/>
    </row>
    <row r="3" spans="1:18">
      <c r="A3" s="60"/>
      <c r="B3" s="61" t="e">
        <f>VLOOKUP($A3,général!$A$2:$E$409,2)</f>
        <v>#N/A</v>
      </c>
      <c r="C3" s="61" t="e">
        <f>VLOOKUP($A3,général!$A$2:$E$409,4)</f>
        <v>#N/A</v>
      </c>
      <c r="D3" s="61" t="e">
        <f>VLOOKUP($A3,général!$A$2:$E$409,5)</f>
        <v>#N/A</v>
      </c>
      <c r="E3" s="5">
        <f t="array" ref="E3">IFERROR(INDEX(BF!$A$4:$A$103,MATCH($A3&amp;$C3&amp;$D3&amp;RIGHT($A$1,2),BF!$B$4:$B$103&amp;BF!$C$4:$C$103&amp;BF!$D$4:$D$103&amp;BF!$E$4:$E$103,0)),IFERROR(INDEX(BG!$A$4:$A$103,MATCH($A3&amp;$C3&amp;$D3&amp;RIGHT($A$1,2),BG!$B$4:$B$103&amp;BG!$C$4:$C$103&amp;BG!$D$4:$D$103&amp;BG!$E$4:$E$103,0)),IFERROR(INDEX(MF!$A$4:$A$103,MATCH($A3&amp;$C3&amp;$D3&amp;RIGHT($A$1,2),MF!$B$4:$B$103&amp;MF!$C$4:$C$103&amp;MF!$D$4:$D$103&amp;MF!$E$4:$E$103,0)),IFERROR(INDEX(MG!$A$4:$A$103,MATCH($A3&amp;$C3&amp;$D3&amp;RIGHT($A$1,2),MG!$B$4:$B$103&amp;MG!$C$4:$C$103&amp;MG!$D$4:$D$103&amp;MG!$E$4:$E$103,0)),IFERROR(INDEX('CG - CF - DISP'!$A$3:$A$103,MATCH($A3&amp;$C3&amp;$D3&amp;RIGHT($A$1,2),'CG - CF - DISP'!$B$3:$B$103&amp;'CG - CF - DISP'!$C$3:$C$103&amp;'CG - CF - DISP'!$D$3:$D$103&amp;'CG - CF - DISP'!$E$3:$E$103,0)),IFERROR(INDEX(CF!$A$4:$A$103,MATCH($A3&amp;$C3&amp;$D3&amp;RIGHT($A$1,2),'CG - CF - DISP'!$B$3:$B$103&amp;CF!$C$4:$C$103&amp;CF!$D$4:$D$103&amp;CF!$E$4:$E$103,0)),0))))))</f>
        <v>0</v>
      </c>
      <c r="F3" s="70">
        <f t="array" ref="F3">IFERROR(INDEX(BF!$F$4:$F$103,MATCH($A3&amp;$C3&amp;$D3&amp;RIGHT($A$1,2),BF!$B$4:$B$103&amp;BF!$C$4:$C$103&amp;BF!$D$4:$D$103&amp;BF!$E$4:$E$103,0)),IFERROR(INDEX(BG!$F$4:$F$103,MATCH($A3&amp;$C3&amp;$D3&amp;RIGHT($A$1,2),BG!$B$4:$B$103&amp;BG!$C$4:$C$103&amp;BG!$D$4:$D$103&amp;BG!$E$4:$E$103,0)),IFERROR(INDEX(MF!$F$4:$F$103,MATCH($A3&amp;$C3&amp;$D3&amp;RIGHT($A$1,2),MF!$B$4:$B$103&amp;MF!$C$4:$C$103&amp;MF!$D$4:$D$103&amp;MF!$E$4:$E$103,0)),IFERROR(INDEX(MG!$F$4:$F$103,MATCH($A3&amp;$C3&amp;$D3&amp;RIGHT($A$1,2),MG!$B$4:$B$103&amp;MG!$C$4:$C$103&amp;MG!$D$4:$D$103&amp;MG!$E$4:$E$103,0)),IFERROR(INDEX('CG - CF - DISP'!$F$3:$F$103,MATCH($A3&amp;$C3&amp;$D3&amp;RIGHT($A$1,2),'CG - CF - DISP'!$B$3:$B$103&amp;'CG - CF - DISP'!$C$3:$C$103&amp;'CG - CF - DISP'!$D$3:$D$103&amp;'CG - CF - DISP'!$E$3:$E$103,0)),IFERROR(INDEX(CF!$F$4:$F$103,MATCH($A3&amp;$C3&amp;$D3&amp;RIGHT($A$1,2),'CG - CF - DISP'!$B$3:$B$103&amp;CF!$C$4:$C$103&amp;CF!$D$4:$D$103&amp;CF!$E$4:$E$103,0)),0))))))</f>
        <v>0</v>
      </c>
      <c r="G3" s="61" t="e">
        <f>VLOOKUP($E3,Feuil2!$A$2:$B$83,2)</f>
        <v>#N/A</v>
      </c>
      <c r="H3" s="80"/>
      <c r="I3" s="65"/>
      <c r="J3" s="65"/>
      <c r="K3" s="65"/>
      <c r="L3" s="65"/>
      <c r="M3" s="65"/>
      <c r="N3" s="65"/>
      <c r="O3" s="65"/>
      <c r="P3" s="65"/>
      <c r="Q3" s="65"/>
      <c r="R3" s="65"/>
    </row>
    <row r="4" spans="1:18">
      <c r="A4" s="60"/>
      <c r="B4" s="61" t="e">
        <f>VLOOKUP($A4,général!$A$2:$E$409,2)</f>
        <v>#N/A</v>
      </c>
      <c r="C4" s="61" t="e">
        <f>VLOOKUP($A4,général!$A$2:$E$409,4)</f>
        <v>#N/A</v>
      </c>
      <c r="D4" s="61" t="e">
        <f>VLOOKUP($A4,général!$A$2:$E$409,5)</f>
        <v>#N/A</v>
      </c>
      <c r="E4" s="5">
        <f t="array" ref="E4">IFERROR(INDEX(BF!$A$4:$A$103,MATCH($A4&amp;$C4&amp;$D4&amp;RIGHT($A$1,2),BF!$B$4:$B$103&amp;BF!$C$4:$C$103&amp;BF!$D$4:$D$103&amp;BF!$E$4:$E$103,0)),IFERROR(INDEX(BG!$A$4:$A$103,MATCH($A4&amp;$C4&amp;$D4&amp;RIGHT($A$1,2),BG!$B$4:$B$103&amp;BG!$C$4:$C$103&amp;BG!$D$4:$D$103&amp;BG!$E$4:$E$103,0)),IFERROR(INDEX(MF!$A$4:$A$103,MATCH($A4&amp;$C4&amp;$D4&amp;RIGHT($A$1,2),MF!$B$4:$B$103&amp;MF!$C$4:$C$103&amp;MF!$D$4:$D$103&amp;MF!$E$4:$E$103,0)),IFERROR(INDEX(MG!$A$4:$A$103,MATCH($A4&amp;$C4&amp;$D4&amp;RIGHT($A$1,2),MG!$B$4:$B$103&amp;MG!$C$4:$C$103&amp;MG!$D$4:$D$103&amp;MG!$E$4:$E$103,0)),IFERROR(INDEX('CG - CF - DISP'!$A$3:$A$103,MATCH($A4&amp;$C4&amp;$D4&amp;RIGHT($A$1,2),'CG - CF - DISP'!$B$3:$B$103&amp;'CG - CF - DISP'!$C$3:$C$103&amp;'CG - CF - DISP'!$D$3:$D$103&amp;'CG - CF - DISP'!$E$3:$E$103,0)),IFERROR(INDEX(CF!$A$4:$A$103,MATCH($A4&amp;$C4&amp;$D4&amp;RIGHT($A$1,2),'CG - CF - DISP'!$B$3:$B$103&amp;CF!$C$4:$C$103&amp;CF!$D$4:$D$103&amp;CF!$E$4:$E$103,0)),0))))))</f>
        <v>0</v>
      </c>
      <c r="F4" s="70">
        <f t="array" ref="F4">IFERROR(INDEX(BF!$F$4:$F$103,MATCH($A4&amp;$C4&amp;$D4&amp;RIGHT($A$1,2),BF!$B$4:$B$103&amp;BF!$C$4:$C$103&amp;BF!$D$4:$D$103&amp;BF!$E$4:$E$103,0)),IFERROR(INDEX(BG!$F$4:$F$103,MATCH($A4&amp;$C4&amp;$D4&amp;RIGHT($A$1,2),BG!$B$4:$B$103&amp;BG!$C$4:$C$103&amp;BG!$D$4:$D$103&amp;BG!$E$4:$E$103,0)),IFERROR(INDEX(MF!$F$4:$F$103,MATCH($A4&amp;$C4&amp;$D4&amp;RIGHT($A$1,2),MF!$B$4:$B$103&amp;MF!$C$4:$C$103&amp;MF!$D$4:$D$103&amp;MF!$E$4:$E$103,0)),IFERROR(INDEX(MG!$F$4:$F$103,MATCH($A4&amp;$C4&amp;$D4&amp;RIGHT($A$1,2),MG!$B$4:$B$103&amp;MG!$C$4:$C$103&amp;MG!$D$4:$D$103&amp;MG!$E$4:$E$103,0)),IFERROR(INDEX('CG - CF - DISP'!$F$3:$F$103,MATCH($A4&amp;$C4&amp;$D4&amp;RIGHT($A$1,2),'CG - CF - DISP'!$B$3:$B$103&amp;'CG - CF - DISP'!$C$3:$C$103&amp;'CG - CF - DISP'!$D$3:$D$103&amp;'CG - CF - DISP'!$E$3:$E$103,0)),IFERROR(INDEX(CF!$F$4:$F$103,MATCH($A4&amp;$C4&amp;$D4&amp;RIGHT($A$1,2),'CG - CF - DISP'!$B$3:$B$103&amp;CF!$C$4:$C$103&amp;CF!$D$4:$D$103&amp;CF!$E$4:$E$103,0)),0))))))</f>
        <v>0</v>
      </c>
      <c r="G4" s="61" t="e">
        <f>VLOOKUP($E4,Feuil2!$A$2:$B$83,2)</f>
        <v>#N/A</v>
      </c>
      <c r="H4" s="80"/>
      <c r="I4" s="65"/>
      <c r="J4" s="65"/>
      <c r="K4" s="65"/>
      <c r="L4" s="65"/>
      <c r="M4" s="65"/>
      <c r="N4" s="65"/>
      <c r="O4" s="65"/>
      <c r="P4" s="65"/>
      <c r="Q4" s="65"/>
      <c r="R4" s="65"/>
    </row>
    <row r="5" spans="1:18">
      <c r="A5" s="60"/>
      <c r="B5" s="61" t="e">
        <f>VLOOKUP($A5,général!$A$2:$E$409,2)</f>
        <v>#N/A</v>
      </c>
      <c r="C5" s="61" t="e">
        <f>VLOOKUP($A5,général!$A$2:$E$409,4)</f>
        <v>#N/A</v>
      </c>
      <c r="D5" s="61" t="e">
        <f>VLOOKUP($A5,général!$A$2:$E$409,5)</f>
        <v>#N/A</v>
      </c>
      <c r="E5" s="5">
        <f t="array" ref="E5">IFERROR(INDEX(BF!$A$4:$A$103,MATCH($A5&amp;$C5&amp;$D5&amp;RIGHT($A$1,2),BF!$B$4:$B$103&amp;BF!$C$4:$C$103&amp;BF!$D$4:$D$103&amp;BF!$E$4:$E$103,0)),IFERROR(INDEX(BG!$A$4:$A$103,MATCH($A5&amp;$C5&amp;$D5&amp;RIGHT($A$1,2),BG!$B$4:$B$103&amp;BG!$C$4:$C$103&amp;BG!$D$4:$D$103&amp;BG!$E$4:$E$103,0)),IFERROR(INDEX(MF!$A$4:$A$103,MATCH($A5&amp;$C5&amp;$D5&amp;RIGHT($A$1,2),MF!$B$4:$B$103&amp;MF!$C$4:$C$103&amp;MF!$D$4:$D$103&amp;MF!$E$4:$E$103,0)),IFERROR(INDEX(MG!$A$4:$A$103,MATCH($A5&amp;$C5&amp;$D5&amp;RIGHT($A$1,2),MG!$B$4:$B$103&amp;MG!$C$4:$C$103&amp;MG!$D$4:$D$103&amp;MG!$E$4:$E$103,0)),IFERROR(INDEX('CG - CF - DISP'!$A$3:$A$103,MATCH($A5&amp;$C5&amp;$D5&amp;RIGHT($A$1,2),'CG - CF - DISP'!$B$3:$B$103&amp;'CG - CF - DISP'!$C$3:$C$103&amp;'CG - CF - DISP'!$D$3:$D$103&amp;'CG - CF - DISP'!$E$3:$E$103,0)),IFERROR(INDEX(CF!$A$4:$A$103,MATCH($A5&amp;$C5&amp;$D5&amp;RIGHT($A$1,2),'CG - CF - DISP'!$B$3:$B$103&amp;CF!$C$4:$C$103&amp;CF!$D$4:$D$103&amp;CF!$E$4:$E$103,0)),0))))))</f>
        <v>0</v>
      </c>
      <c r="F5" s="70">
        <f t="array" ref="F5">IFERROR(INDEX(BF!$F$4:$F$103,MATCH($A5&amp;$C5&amp;$D5&amp;RIGHT($A$1,2),BF!$B$4:$B$103&amp;BF!$C$4:$C$103&amp;BF!$D$4:$D$103&amp;BF!$E$4:$E$103,0)),IFERROR(INDEX(BG!$F$4:$F$103,MATCH($A5&amp;$C5&amp;$D5&amp;RIGHT($A$1,2),BG!$B$4:$B$103&amp;BG!$C$4:$C$103&amp;BG!$D$4:$D$103&amp;BG!$E$4:$E$103,0)),IFERROR(INDEX(MF!$F$4:$F$103,MATCH($A5&amp;$C5&amp;$D5&amp;RIGHT($A$1,2),MF!$B$4:$B$103&amp;MF!$C$4:$C$103&amp;MF!$D$4:$D$103&amp;MF!$E$4:$E$103,0)),IFERROR(INDEX(MG!$F$4:$F$103,MATCH($A5&amp;$C5&amp;$D5&amp;RIGHT($A$1,2),MG!$B$4:$B$103&amp;MG!$C$4:$C$103&amp;MG!$D$4:$D$103&amp;MG!$E$4:$E$103,0)),IFERROR(INDEX('CG - CF - DISP'!$F$3:$F$103,MATCH($A5&amp;$C5&amp;$D5&amp;RIGHT($A$1,2),'CG - CF - DISP'!$B$3:$B$103&amp;'CG - CF - DISP'!$C$3:$C$103&amp;'CG - CF - DISP'!$D$3:$D$103&amp;'CG - CF - DISP'!$E$3:$E$103,0)),IFERROR(INDEX(CF!$F$4:$F$103,MATCH($A5&amp;$C5&amp;$D5&amp;RIGHT($A$1,2),'CG - CF - DISP'!$B$3:$B$103&amp;CF!$C$4:$C$103&amp;CF!$D$4:$D$103&amp;CF!$E$4:$E$103,0)),0))))))</f>
        <v>0</v>
      </c>
      <c r="G5" s="61" t="e">
        <f>VLOOKUP($E5,Feuil2!$A$2:$B$83,2)</f>
        <v>#N/A</v>
      </c>
      <c r="H5" s="80"/>
      <c r="I5" s="65"/>
      <c r="J5" s="65"/>
      <c r="K5" s="65"/>
      <c r="L5" s="65"/>
      <c r="M5" s="65"/>
      <c r="N5" s="65"/>
      <c r="O5" s="65"/>
      <c r="P5" s="65"/>
      <c r="Q5" s="65"/>
      <c r="R5" s="65"/>
    </row>
    <row r="6" spans="1:18">
      <c r="A6" s="60"/>
      <c r="B6" s="61" t="e">
        <f>VLOOKUP($A6,général!$A$2:$E$409,2)</f>
        <v>#N/A</v>
      </c>
      <c r="C6" s="61" t="e">
        <f>VLOOKUP($A6,général!$A$2:$E$409,4)</f>
        <v>#N/A</v>
      </c>
      <c r="D6" s="61" t="e">
        <f>VLOOKUP($A6,général!$A$2:$E$409,5)</f>
        <v>#N/A</v>
      </c>
      <c r="E6" s="5">
        <f t="array" ref="E6">IFERROR(INDEX(BF!$A$4:$A$103,MATCH($A6&amp;$C6&amp;$D6&amp;RIGHT($A$1,2),BF!$B$4:$B$103&amp;BF!$C$4:$C$103&amp;BF!$D$4:$D$103&amp;BF!$E$4:$E$103,0)),IFERROR(INDEX(BG!$A$4:$A$103,MATCH($A6&amp;$C6&amp;$D6&amp;RIGHT($A$1,2),BG!$B$4:$B$103&amp;BG!$C$4:$C$103&amp;BG!$D$4:$D$103&amp;BG!$E$4:$E$103,0)),IFERROR(INDEX(MF!$A$4:$A$103,MATCH($A6&amp;$C6&amp;$D6&amp;RIGHT($A$1,2),MF!$B$4:$B$103&amp;MF!$C$4:$C$103&amp;MF!$D$4:$D$103&amp;MF!$E$4:$E$103,0)),IFERROR(INDEX(MG!$A$4:$A$103,MATCH($A6&amp;$C6&amp;$D6&amp;RIGHT($A$1,2),MG!$B$4:$B$103&amp;MG!$C$4:$C$103&amp;MG!$D$4:$D$103&amp;MG!$E$4:$E$103,0)),IFERROR(INDEX('CG - CF - DISP'!$A$3:$A$103,MATCH($A6&amp;$C6&amp;$D6&amp;RIGHT($A$1,2),'CG - CF - DISP'!$B$3:$B$103&amp;'CG - CF - DISP'!$C$3:$C$103&amp;'CG - CF - DISP'!$D$3:$D$103&amp;'CG - CF - DISP'!$E$3:$E$103,0)),IFERROR(INDEX(CF!$A$4:$A$103,MATCH($A6&amp;$C6&amp;$D6&amp;RIGHT($A$1,2),'CG - CF - DISP'!$B$3:$B$103&amp;CF!$C$4:$C$103&amp;CF!$D$4:$D$103&amp;CF!$E$4:$E$103,0)),0))))))</f>
        <v>0</v>
      </c>
      <c r="F6" s="70">
        <f t="array" ref="F6">IFERROR(INDEX(BF!$F$4:$F$103,MATCH($A6&amp;$C6&amp;$D6&amp;RIGHT($A$1,2),BF!$B$4:$B$103&amp;BF!$C$4:$C$103&amp;BF!$D$4:$D$103&amp;BF!$E$4:$E$103,0)),IFERROR(INDEX(BG!$F$4:$F$103,MATCH($A6&amp;$C6&amp;$D6&amp;RIGHT($A$1,2),BG!$B$4:$B$103&amp;BG!$C$4:$C$103&amp;BG!$D$4:$D$103&amp;BG!$E$4:$E$103,0)),IFERROR(INDEX(MF!$F$4:$F$103,MATCH($A6&amp;$C6&amp;$D6&amp;RIGHT($A$1,2),MF!$B$4:$B$103&amp;MF!$C$4:$C$103&amp;MF!$D$4:$D$103&amp;MF!$E$4:$E$103,0)),IFERROR(INDEX(MG!$F$4:$F$103,MATCH($A6&amp;$C6&amp;$D6&amp;RIGHT($A$1,2),MG!$B$4:$B$103&amp;MG!$C$4:$C$103&amp;MG!$D$4:$D$103&amp;MG!$E$4:$E$103,0)),IFERROR(INDEX('CG - CF - DISP'!$F$3:$F$103,MATCH($A6&amp;$C6&amp;$D6&amp;RIGHT($A$1,2),'CG - CF - DISP'!$B$3:$B$103&amp;'CG - CF - DISP'!$C$3:$C$103&amp;'CG - CF - DISP'!$D$3:$D$103&amp;'CG - CF - DISP'!$E$3:$E$103,0)),IFERROR(INDEX(CF!$F$4:$F$103,MATCH($A6&amp;$C6&amp;$D6&amp;RIGHT($A$1,2),'CG - CF - DISP'!$B$3:$B$103&amp;CF!$C$4:$C$103&amp;CF!$D$4:$D$103&amp;CF!$E$4:$E$103,0)),0))))))</f>
        <v>0</v>
      </c>
      <c r="G6" s="61" t="e">
        <f>VLOOKUP($E6,Feuil2!$A$2:$B$83,2)</f>
        <v>#N/A</v>
      </c>
      <c r="H6" s="80"/>
      <c r="I6" s="65"/>
      <c r="J6" s="65"/>
      <c r="K6" s="65"/>
      <c r="L6" s="65"/>
      <c r="M6" s="65"/>
      <c r="N6" s="65"/>
      <c r="O6" s="65"/>
      <c r="P6" s="65"/>
      <c r="Q6" s="65"/>
      <c r="R6" s="65"/>
    </row>
    <row r="7" spans="1:18">
      <c r="A7" s="60"/>
      <c r="B7" s="61" t="e">
        <f>VLOOKUP($A7,général!$A$2:$E$409,2)</f>
        <v>#N/A</v>
      </c>
      <c r="C7" s="61" t="e">
        <f>VLOOKUP($A7,général!$A$2:$E$409,4)</f>
        <v>#N/A</v>
      </c>
      <c r="D7" s="61" t="e">
        <f>VLOOKUP($A7,général!$A$2:$E$409,5)</f>
        <v>#N/A</v>
      </c>
      <c r="E7" s="5">
        <f t="array" ref="E7">IFERROR(INDEX(BF!$A$4:$A$103,MATCH($A7&amp;$C7&amp;$D7&amp;RIGHT($A$1,2),BF!$B$4:$B$103&amp;BF!$C$4:$C$103&amp;BF!$D$4:$D$103&amp;BF!$E$4:$E$103,0)),IFERROR(INDEX(BG!$A$4:$A$103,MATCH($A7&amp;$C7&amp;$D7&amp;RIGHT($A$1,2),BG!$B$4:$B$103&amp;BG!$C$4:$C$103&amp;BG!$D$4:$D$103&amp;BG!$E$4:$E$103,0)),IFERROR(INDEX(MF!$A$4:$A$103,MATCH($A7&amp;$C7&amp;$D7&amp;RIGHT($A$1,2),MF!$B$4:$B$103&amp;MF!$C$4:$C$103&amp;MF!$D$4:$D$103&amp;MF!$E$4:$E$103,0)),IFERROR(INDEX(MG!$A$4:$A$103,MATCH($A7&amp;$C7&amp;$D7&amp;RIGHT($A$1,2),MG!$B$4:$B$103&amp;MG!$C$4:$C$103&amp;MG!$D$4:$D$103&amp;MG!$E$4:$E$103,0)),IFERROR(INDEX('CG - CF - DISP'!$A$3:$A$103,MATCH($A7&amp;$C7&amp;$D7&amp;RIGHT($A$1,2),'CG - CF - DISP'!$B$3:$B$103&amp;'CG - CF - DISP'!$C$3:$C$103&amp;'CG - CF - DISP'!$D$3:$D$103&amp;'CG - CF - DISP'!$E$3:$E$103,0)),IFERROR(INDEX(CF!$A$4:$A$103,MATCH($A7&amp;$C7&amp;$D7&amp;RIGHT($A$1,2),'CG - CF - DISP'!$B$3:$B$103&amp;CF!$C$4:$C$103&amp;CF!$D$4:$D$103&amp;CF!$E$4:$E$103,0)),0))))))</f>
        <v>0</v>
      </c>
      <c r="F7" s="70">
        <f t="array" ref="F7">IFERROR(INDEX(BF!$F$4:$F$103,MATCH($A7&amp;$C7&amp;$D7&amp;RIGHT($A$1,2),BF!$B$4:$B$103&amp;BF!$C$4:$C$103&amp;BF!$D$4:$D$103&amp;BF!$E$4:$E$103,0)),IFERROR(INDEX(BG!$F$4:$F$103,MATCH($A7&amp;$C7&amp;$D7&amp;RIGHT($A$1,2),BG!$B$4:$B$103&amp;BG!$C$4:$C$103&amp;BG!$D$4:$D$103&amp;BG!$E$4:$E$103,0)),IFERROR(INDEX(MF!$F$4:$F$103,MATCH($A7&amp;$C7&amp;$D7&amp;RIGHT($A$1,2),MF!$B$4:$B$103&amp;MF!$C$4:$C$103&amp;MF!$D$4:$D$103&amp;MF!$E$4:$E$103,0)),IFERROR(INDEX(MG!$F$4:$F$103,MATCH($A7&amp;$C7&amp;$D7&amp;RIGHT($A$1,2),MG!$B$4:$B$103&amp;MG!$C$4:$C$103&amp;MG!$D$4:$D$103&amp;MG!$E$4:$E$103,0)),IFERROR(INDEX('CG - CF - DISP'!$F$3:$F$103,MATCH($A7&amp;$C7&amp;$D7&amp;RIGHT($A$1,2),'CG - CF - DISP'!$B$3:$B$103&amp;'CG - CF - DISP'!$C$3:$C$103&amp;'CG - CF - DISP'!$D$3:$D$103&amp;'CG - CF - DISP'!$E$3:$E$103,0)),IFERROR(INDEX(CF!$F$4:$F$103,MATCH($A7&amp;$C7&amp;$D7&amp;RIGHT($A$1,2),'CG - CF - DISP'!$B$3:$B$103&amp;CF!$C$4:$C$103&amp;CF!$D$4:$D$103&amp;CF!$E$4:$E$103,0)),0))))))</f>
        <v>0</v>
      </c>
      <c r="G7" s="61" t="e">
        <f>VLOOKUP($E7,Feuil2!$A$2:$B$83,2)</f>
        <v>#N/A</v>
      </c>
      <c r="H7" s="80"/>
      <c r="I7" s="65"/>
      <c r="J7" s="65"/>
      <c r="K7" s="65"/>
      <c r="L7" s="65"/>
      <c r="M7" s="65"/>
      <c r="N7" s="65"/>
      <c r="O7" s="65"/>
      <c r="P7" s="65"/>
      <c r="Q7" s="65"/>
      <c r="R7" s="65"/>
    </row>
    <row r="8" spans="1:18">
      <c r="A8" s="60"/>
      <c r="B8" s="61" t="e">
        <f>VLOOKUP($A8,général!$A$2:$E$409,2)</f>
        <v>#N/A</v>
      </c>
      <c r="C8" s="61" t="e">
        <f>VLOOKUP($A8,général!$A$2:$E$409,4)</f>
        <v>#N/A</v>
      </c>
      <c r="D8" s="61" t="e">
        <f>VLOOKUP($A8,général!$A$2:$E$409,5)</f>
        <v>#N/A</v>
      </c>
      <c r="E8" s="5">
        <f t="array" ref="E8">IFERROR(INDEX(BF!$A$4:$A$103,MATCH($A8&amp;$C8&amp;$D8&amp;RIGHT($A$1,2),BF!$B$4:$B$103&amp;BF!$C$4:$C$103&amp;BF!$D$4:$D$103&amp;BF!$E$4:$E$103,0)),IFERROR(INDEX(BG!$A$4:$A$103,MATCH($A8&amp;$C8&amp;$D8&amp;RIGHT($A$1,2),BG!$B$4:$B$103&amp;BG!$C$4:$C$103&amp;BG!$D$4:$D$103&amp;BG!$E$4:$E$103,0)),IFERROR(INDEX(MF!$A$4:$A$103,MATCH($A8&amp;$C8&amp;$D8&amp;RIGHT($A$1,2),MF!$B$4:$B$103&amp;MF!$C$4:$C$103&amp;MF!$D$4:$D$103&amp;MF!$E$4:$E$103,0)),IFERROR(INDEX(MG!$A$4:$A$103,MATCH($A8&amp;$C8&amp;$D8&amp;RIGHT($A$1,2),MG!$B$4:$B$103&amp;MG!$C$4:$C$103&amp;MG!$D$4:$D$103&amp;MG!$E$4:$E$103,0)),IFERROR(INDEX('CG - CF - DISP'!$A$3:$A$103,MATCH($A8&amp;$C8&amp;$D8&amp;RIGHT($A$1,2),'CG - CF - DISP'!$B$3:$B$103&amp;'CG - CF - DISP'!$C$3:$C$103&amp;'CG - CF - DISP'!$D$3:$D$103&amp;'CG - CF - DISP'!$E$3:$E$103,0)),IFERROR(INDEX(CF!$A$4:$A$103,MATCH($A8&amp;$C8&amp;$D8&amp;RIGHT($A$1,2),'CG - CF - DISP'!$B$3:$B$103&amp;CF!$C$4:$C$103&amp;CF!$D$4:$D$103&amp;CF!$E$4:$E$103,0)),0))))))</f>
        <v>0</v>
      </c>
      <c r="F8" s="70">
        <f t="array" ref="F8">IFERROR(INDEX(BF!$F$4:$F$103,MATCH($A8&amp;$C8&amp;$D8&amp;RIGHT($A$1,2),BF!$B$4:$B$103&amp;BF!$C$4:$C$103&amp;BF!$D$4:$D$103&amp;BF!$E$4:$E$103,0)),IFERROR(INDEX(BG!$F$4:$F$103,MATCH($A8&amp;$C8&amp;$D8&amp;RIGHT($A$1,2),BG!$B$4:$B$103&amp;BG!$C$4:$C$103&amp;BG!$D$4:$D$103&amp;BG!$E$4:$E$103,0)),IFERROR(INDEX(MF!$F$4:$F$103,MATCH($A8&amp;$C8&amp;$D8&amp;RIGHT($A$1,2),MF!$B$4:$B$103&amp;MF!$C$4:$C$103&amp;MF!$D$4:$D$103&amp;MF!$E$4:$E$103,0)),IFERROR(INDEX(MG!$F$4:$F$103,MATCH($A8&amp;$C8&amp;$D8&amp;RIGHT($A$1,2),MG!$B$4:$B$103&amp;MG!$C$4:$C$103&amp;MG!$D$4:$D$103&amp;MG!$E$4:$E$103,0)),IFERROR(INDEX('CG - CF - DISP'!$F$3:$F$103,MATCH($A8&amp;$C8&amp;$D8&amp;RIGHT($A$1,2),'CG - CF - DISP'!$B$3:$B$103&amp;'CG - CF - DISP'!$C$3:$C$103&amp;'CG - CF - DISP'!$D$3:$D$103&amp;'CG - CF - DISP'!$E$3:$E$103,0)),IFERROR(INDEX(CF!$F$4:$F$103,MATCH($A8&amp;$C8&amp;$D8&amp;RIGHT($A$1,2),'CG - CF - DISP'!$B$3:$B$103&amp;CF!$C$4:$C$103&amp;CF!$D$4:$D$103&amp;CF!$E$4:$E$103,0)),0))))))</f>
        <v>0</v>
      </c>
      <c r="G8" s="61" t="e">
        <f>VLOOKUP($E8,Feuil2!$A$2:$B$83,2)</f>
        <v>#N/A</v>
      </c>
      <c r="H8" s="80"/>
      <c r="I8" s="65"/>
      <c r="J8" s="65"/>
      <c r="K8" s="65"/>
      <c r="L8" s="65"/>
      <c r="M8" s="65"/>
      <c r="N8" s="65"/>
      <c r="O8" s="65"/>
      <c r="P8" s="65"/>
      <c r="Q8" s="65"/>
      <c r="R8" s="65"/>
    </row>
    <row r="9" spans="1:18">
      <c r="A9" s="60"/>
      <c r="B9" s="61" t="e">
        <f>VLOOKUP($A9,général!$A$2:$E$409,2)</f>
        <v>#N/A</v>
      </c>
      <c r="C9" s="61" t="e">
        <f>VLOOKUP($A9,général!$A$2:$E$409,4)</f>
        <v>#N/A</v>
      </c>
      <c r="D9" s="61" t="e">
        <f>VLOOKUP($A9,général!$A$2:$E$409,5)</f>
        <v>#N/A</v>
      </c>
      <c r="E9" s="5">
        <f t="array" ref="E9">IFERROR(INDEX(BF!$A$4:$A$103,MATCH($A9&amp;$C9&amp;$D9&amp;RIGHT($A$1,2),BF!$B$4:$B$103&amp;BF!$C$4:$C$103&amp;BF!$D$4:$D$103&amp;BF!$E$4:$E$103,0)),IFERROR(INDEX(BG!$A$4:$A$103,MATCH($A9&amp;$C9&amp;$D9&amp;RIGHT($A$1,2),BG!$B$4:$B$103&amp;BG!$C$4:$C$103&amp;BG!$D$4:$D$103&amp;BG!$E$4:$E$103,0)),IFERROR(INDEX(MF!$A$4:$A$103,MATCH($A9&amp;$C9&amp;$D9&amp;RIGHT($A$1,2),MF!$B$4:$B$103&amp;MF!$C$4:$C$103&amp;MF!$D$4:$D$103&amp;MF!$E$4:$E$103,0)),IFERROR(INDEX(MG!$A$4:$A$103,MATCH($A9&amp;$C9&amp;$D9&amp;RIGHT($A$1,2),MG!$B$4:$B$103&amp;MG!$C$4:$C$103&amp;MG!$D$4:$D$103&amp;MG!$E$4:$E$103,0)),IFERROR(INDEX('CG - CF - DISP'!$A$3:$A$103,MATCH($A9&amp;$C9&amp;$D9&amp;RIGHT($A$1,2),'CG - CF - DISP'!$B$3:$B$103&amp;'CG - CF - DISP'!$C$3:$C$103&amp;'CG - CF - DISP'!$D$3:$D$103&amp;'CG - CF - DISP'!$E$3:$E$103,0)),IFERROR(INDEX(CF!$A$4:$A$103,MATCH($A9&amp;$C9&amp;$D9&amp;RIGHT($A$1,2),'CG - CF - DISP'!$B$3:$B$103&amp;CF!$C$4:$C$103&amp;CF!$D$4:$D$103&amp;CF!$E$4:$E$103,0)),0))))))</f>
        <v>0</v>
      </c>
      <c r="F9" s="70">
        <f t="array" ref="F9">IFERROR(INDEX(BF!$F$4:$F$103,MATCH($A9&amp;$C9&amp;$D9&amp;RIGHT($A$1,2),BF!$B$4:$B$103&amp;BF!$C$4:$C$103&amp;BF!$D$4:$D$103&amp;BF!$E$4:$E$103,0)),IFERROR(INDEX(BG!$F$4:$F$103,MATCH($A9&amp;$C9&amp;$D9&amp;RIGHT($A$1,2),BG!$B$4:$B$103&amp;BG!$C$4:$C$103&amp;BG!$D$4:$D$103&amp;BG!$E$4:$E$103,0)),IFERROR(INDEX(MF!$F$4:$F$103,MATCH($A9&amp;$C9&amp;$D9&amp;RIGHT($A$1,2),MF!$B$4:$B$103&amp;MF!$C$4:$C$103&amp;MF!$D$4:$D$103&amp;MF!$E$4:$E$103,0)),IFERROR(INDEX(MG!$F$4:$F$103,MATCH($A9&amp;$C9&amp;$D9&amp;RIGHT($A$1,2),MG!$B$4:$B$103&amp;MG!$C$4:$C$103&amp;MG!$D$4:$D$103&amp;MG!$E$4:$E$103,0)),IFERROR(INDEX('CG - CF - DISP'!$F$3:$F$103,MATCH($A9&amp;$C9&amp;$D9&amp;RIGHT($A$1,2),'CG - CF - DISP'!$B$3:$B$103&amp;'CG - CF - DISP'!$C$3:$C$103&amp;'CG - CF - DISP'!$D$3:$D$103&amp;'CG - CF - DISP'!$E$3:$E$103,0)),IFERROR(INDEX(CF!$F$4:$F$103,MATCH($A9&amp;$C9&amp;$D9&amp;RIGHT($A$1,2),'CG - CF - DISP'!$B$3:$B$103&amp;CF!$C$4:$C$103&amp;CF!$D$4:$D$103&amp;CF!$E$4:$E$103,0)),0))))))</f>
        <v>0</v>
      </c>
      <c r="G9" s="61" t="e">
        <f>VLOOKUP($E9,Feuil2!$A$2:$B$83,2)</f>
        <v>#N/A</v>
      </c>
      <c r="H9" s="80"/>
      <c r="I9" s="65"/>
      <c r="J9" s="65"/>
      <c r="K9" s="65"/>
      <c r="L9" s="65"/>
      <c r="M9" s="65"/>
      <c r="N9" s="65"/>
      <c r="O9" s="65"/>
      <c r="P9" s="65"/>
      <c r="Q9" s="65"/>
      <c r="R9" s="65"/>
    </row>
    <row r="10" spans="1:18">
      <c r="A10" s="60"/>
      <c r="B10" s="61" t="e">
        <f>VLOOKUP($A10,général!$A$2:$E$409,2)</f>
        <v>#N/A</v>
      </c>
      <c r="C10" s="61" t="e">
        <f>VLOOKUP($A10,général!$A$2:$E$409,4)</f>
        <v>#N/A</v>
      </c>
      <c r="D10" s="61" t="e">
        <f>VLOOKUP($A10,général!$A$2:$E$409,5)</f>
        <v>#N/A</v>
      </c>
      <c r="E10" s="5">
        <f t="array" ref="E10">IFERROR(INDEX(BF!$A$4:$A$103,MATCH($A10&amp;$C10&amp;$D10&amp;RIGHT($A$1,2),BF!$B$4:$B$103&amp;BF!$C$4:$C$103&amp;BF!$D$4:$D$103&amp;BF!$E$4:$E$103,0)),IFERROR(INDEX(BG!$A$4:$A$103,MATCH($A10&amp;$C10&amp;$D10&amp;RIGHT($A$1,2),BG!$B$4:$B$103&amp;BG!$C$4:$C$103&amp;BG!$D$4:$D$103&amp;BG!$E$4:$E$103,0)),IFERROR(INDEX(MF!$A$4:$A$103,MATCH($A10&amp;$C10&amp;$D10&amp;RIGHT($A$1,2),MF!$B$4:$B$103&amp;MF!$C$4:$C$103&amp;MF!$D$4:$D$103&amp;MF!$E$4:$E$103,0)),IFERROR(INDEX(MG!$A$4:$A$103,MATCH($A10&amp;$C10&amp;$D10&amp;RIGHT($A$1,2),MG!$B$4:$B$103&amp;MG!$C$4:$C$103&amp;MG!$D$4:$D$103&amp;MG!$E$4:$E$103,0)),IFERROR(INDEX('CG - CF - DISP'!$A$3:$A$103,MATCH($A10&amp;$C10&amp;$D10&amp;RIGHT($A$1,2),'CG - CF - DISP'!$B$3:$B$103&amp;'CG - CF - DISP'!$C$3:$C$103&amp;'CG - CF - DISP'!$D$3:$D$103&amp;'CG - CF - DISP'!$E$3:$E$103,0)),IFERROR(INDEX(CF!$A$4:$A$103,MATCH($A10&amp;$C10&amp;$D10&amp;RIGHT($A$1,2),'CG - CF - DISP'!$B$3:$B$103&amp;CF!$C$4:$C$103&amp;CF!$D$4:$D$103&amp;CF!$E$4:$E$103,0)),0))))))</f>
        <v>0</v>
      </c>
      <c r="F10" s="70">
        <f t="array" ref="F10">IFERROR(INDEX(BF!$F$4:$F$103,MATCH($A10&amp;$C10&amp;$D10&amp;RIGHT($A$1,2),BF!$B$4:$B$103&amp;BF!$C$4:$C$103&amp;BF!$D$4:$D$103&amp;BF!$E$4:$E$103,0)),IFERROR(INDEX(BG!$F$4:$F$103,MATCH($A10&amp;$C10&amp;$D10&amp;RIGHT($A$1,2),BG!$B$4:$B$103&amp;BG!$C$4:$C$103&amp;BG!$D$4:$D$103&amp;BG!$E$4:$E$103,0)),IFERROR(INDEX(MF!$F$4:$F$103,MATCH($A10&amp;$C10&amp;$D10&amp;RIGHT($A$1,2),MF!$B$4:$B$103&amp;MF!$C$4:$C$103&amp;MF!$D$4:$D$103&amp;MF!$E$4:$E$103,0)),IFERROR(INDEX(MG!$F$4:$F$103,MATCH($A10&amp;$C10&amp;$D10&amp;RIGHT($A$1,2),MG!$B$4:$B$103&amp;MG!$C$4:$C$103&amp;MG!$D$4:$D$103&amp;MG!$E$4:$E$103,0)),IFERROR(INDEX('CG - CF - DISP'!$F$3:$F$103,MATCH($A10&amp;$C10&amp;$D10&amp;RIGHT($A$1,2),'CG - CF - DISP'!$B$3:$B$103&amp;'CG - CF - DISP'!$C$3:$C$103&amp;'CG - CF - DISP'!$D$3:$D$103&amp;'CG - CF - DISP'!$E$3:$E$103,0)),IFERROR(INDEX(CF!$F$4:$F$103,MATCH($A10&amp;$C10&amp;$D10&amp;RIGHT($A$1,2),'CG - CF - DISP'!$B$3:$B$103&amp;CF!$C$4:$C$103&amp;CF!$D$4:$D$103&amp;CF!$E$4:$E$103,0)),0))))))</f>
        <v>0</v>
      </c>
      <c r="G10" s="61" t="e">
        <f>VLOOKUP($E10,Feuil2!$A$2:$B$83,2)</f>
        <v>#N/A</v>
      </c>
      <c r="H10" s="80"/>
      <c r="I10" s="65"/>
      <c r="J10" s="65"/>
      <c r="K10" s="65"/>
      <c r="L10" s="65"/>
      <c r="M10" s="65"/>
      <c r="N10" s="65"/>
      <c r="O10" s="65"/>
      <c r="P10" s="65"/>
      <c r="Q10" s="65"/>
      <c r="R10" s="65"/>
    </row>
    <row r="11" spans="1:18">
      <c r="A11" s="60"/>
      <c r="B11" s="61" t="e">
        <f>VLOOKUP($A11,général!$A$2:$E$409,2)</f>
        <v>#N/A</v>
      </c>
      <c r="C11" s="61" t="e">
        <f>VLOOKUP($A11,général!$A$2:$E$409,4)</f>
        <v>#N/A</v>
      </c>
      <c r="D11" s="61" t="e">
        <f>VLOOKUP($A11,général!$A$2:$E$409,5)</f>
        <v>#N/A</v>
      </c>
      <c r="E11" s="5">
        <f t="array" ref="E11">IFERROR(INDEX(BF!$A$4:$A$103,MATCH($A11&amp;$C11&amp;$D11&amp;RIGHT($A$1,2),BF!$B$4:$B$103&amp;BF!$C$4:$C$103&amp;BF!$D$4:$D$103&amp;BF!$E$4:$E$103,0)),IFERROR(INDEX(BG!$A$4:$A$103,MATCH($A11&amp;$C11&amp;$D11&amp;RIGHT($A$1,2),BG!$B$4:$B$103&amp;BG!$C$4:$C$103&amp;BG!$D$4:$D$103&amp;BG!$E$4:$E$103,0)),IFERROR(INDEX(MF!$A$4:$A$103,MATCH($A11&amp;$C11&amp;$D11&amp;RIGHT($A$1,2),MF!$B$4:$B$103&amp;MF!$C$4:$C$103&amp;MF!$D$4:$D$103&amp;MF!$E$4:$E$103,0)),IFERROR(INDEX(MG!$A$4:$A$103,MATCH($A11&amp;$C11&amp;$D11&amp;RIGHT($A$1,2),MG!$B$4:$B$103&amp;MG!$C$4:$C$103&amp;MG!$D$4:$D$103&amp;MG!$E$4:$E$103,0)),IFERROR(INDEX('CG - CF - DISP'!$A$3:$A$103,MATCH($A11&amp;$C11&amp;$D11&amp;RIGHT($A$1,2),'CG - CF - DISP'!$B$3:$B$103&amp;'CG - CF - DISP'!$C$3:$C$103&amp;'CG - CF - DISP'!$D$3:$D$103&amp;'CG - CF - DISP'!$E$3:$E$103,0)),IFERROR(INDEX(CF!$A$4:$A$103,MATCH($A11&amp;$C11&amp;$D11&amp;RIGHT($A$1,2),'CG - CF - DISP'!$B$3:$B$103&amp;CF!$C$4:$C$103&amp;CF!$D$4:$D$103&amp;CF!$E$4:$E$103,0)),0))))))</f>
        <v>0</v>
      </c>
      <c r="F11" s="70">
        <f t="array" ref="F11">IFERROR(INDEX(BF!$F$4:$F$103,MATCH($A11&amp;$C11&amp;$D11&amp;RIGHT($A$1,2),BF!$B$4:$B$103&amp;BF!$C$4:$C$103&amp;BF!$D$4:$D$103&amp;BF!$E$4:$E$103,0)),IFERROR(INDEX(BG!$F$4:$F$103,MATCH($A11&amp;$C11&amp;$D11&amp;RIGHT($A$1,2),BG!$B$4:$B$103&amp;BG!$C$4:$C$103&amp;BG!$D$4:$D$103&amp;BG!$E$4:$E$103,0)),IFERROR(INDEX(MF!$F$4:$F$103,MATCH($A11&amp;$C11&amp;$D11&amp;RIGHT($A$1,2),MF!$B$4:$B$103&amp;MF!$C$4:$C$103&amp;MF!$D$4:$D$103&amp;MF!$E$4:$E$103,0)),IFERROR(INDEX(MG!$F$4:$F$103,MATCH($A11&amp;$C11&amp;$D11&amp;RIGHT($A$1,2),MG!$B$4:$B$103&amp;MG!$C$4:$C$103&amp;MG!$D$4:$D$103&amp;MG!$E$4:$E$103,0)),IFERROR(INDEX('CG - CF - DISP'!$F$3:$F$103,MATCH($A11&amp;$C11&amp;$D11&amp;RIGHT($A$1,2),'CG - CF - DISP'!$B$3:$B$103&amp;'CG - CF - DISP'!$C$3:$C$103&amp;'CG - CF - DISP'!$D$3:$D$103&amp;'CG - CF - DISP'!$E$3:$E$103,0)),IFERROR(INDEX(CF!$F$4:$F$103,MATCH($A11&amp;$C11&amp;$D11&amp;RIGHT($A$1,2),'CG - CF - DISP'!$B$3:$B$103&amp;CF!$C$4:$C$103&amp;CF!$D$4:$D$103&amp;CF!$E$4:$E$103,0)),0))))))</f>
        <v>0</v>
      </c>
      <c r="G11" s="61" t="e">
        <f>VLOOKUP($E11,Feuil2!$A$2:$B$83,2)</f>
        <v>#N/A</v>
      </c>
      <c r="H11" s="80"/>
      <c r="I11" s="65"/>
      <c r="J11" s="65"/>
      <c r="K11" s="65"/>
      <c r="L11" s="65"/>
      <c r="M11" s="65"/>
      <c r="N11" s="65"/>
      <c r="O11" s="65"/>
      <c r="P11" s="65"/>
      <c r="Q11" s="65"/>
      <c r="R11" s="65"/>
    </row>
    <row r="12" spans="1:18">
      <c r="A12" s="60"/>
      <c r="B12" s="61" t="e">
        <f>VLOOKUP($A12,général!$A$2:$E$409,2)</f>
        <v>#N/A</v>
      </c>
      <c r="C12" s="61" t="e">
        <f>VLOOKUP($A12,général!$A$2:$E$409,4)</f>
        <v>#N/A</v>
      </c>
      <c r="D12" s="61" t="e">
        <f>VLOOKUP($A12,général!$A$2:$E$409,5)</f>
        <v>#N/A</v>
      </c>
      <c r="E12" s="5">
        <f t="array" ref="E12">IFERROR(INDEX(BF!$A$4:$A$103,MATCH($A12&amp;$C12&amp;$D12&amp;RIGHT($A$1,2),BF!$B$4:$B$103&amp;BF!$C$4:$C$103&amp;BF!$D$4:$D$103&amp;BF!$E$4:$E$103,0)),IFERROR(INDEX(BG!$A$4:$A$103,MATCH($A12&amp;$C12&amp;$D12&amp;RIGHT($A$1,2),BG!$B$4:$B$103&amp;BG!$C$4:$C$103&amp;BG!$D$4:$D$103&amp;BG!$E$4:$E$103,0)),IFERROR(INDEX(MF!$A$4:$A$103,MATCH($A12&amp;$C12&amp;$D12&amp;RIGHT($A$1,2),MF!$B$4:$B$103&amp;MF!$C$4:$C$103&amp;MF!$D$4:$D$103&amp;MF!$E$4:$E$103,0)),IFERROR(INDEX(MG!$A$4:$A$103,MATCH($A12&amp;$C12&amp;$D12&amp;RIGHT($A$1,2),MG!$B$4:$B$103&amp;MG!$C$4:$C$103&amp;MG!$D$4:$D$103&amp;MG!$E$4:$E$103,0)),IFERROR(INDEX('CG - CF - DISP'!$A$3:$A$103,MATCH($A12&amp;$C12&amp;$D12&amp;RIGHT($A$1,2),'CG - CF - DISP'!$B$3:$B$103&amp;'CG - CF - DISP'!$C$3:$C$103&amp;'CG - CF - DISP'!$D$3:$D$103&amp;'CG - CF - DISP'!$E$3:$E$103,0)),IFERROR(INDEX(CF!$A$4:$A$103,MATCH($A12&amp;$C12&amp;$D12&amp;RIGHT($A$1,2),'CG - CF - DISP'!$B$3:$B$103&amp;CF!$C$4:$C$103&amp;CF!$D$4:$D$103&amp;CF!$E$4:$E$103,0)),0))))))</f>
        <v>0</v>
      </c>
      <c r="F12" s="70">
        <f t="array" ref="F12">IFERROR(INDEX(BF!$F$4:$F$103,MATCH($A12&amp;$C12&amp;$D12&amp;RIGHT($A$1,2),BF!$B$4:$B$103&amp;BF!$C$4:$C$103&amp;BF!$D$4:$D$103&amp;BF!$E$4:$E$103,0)),IFERROR(INDEX(BG!$F$4:$F$103,MATCH($A12&amp;$C12&amp;$D12&amp;RIGHT($A$1,2),BG!$B$4:$B$103&amp;BG!$C$4:$C$103&amp;BG!$D$4:$D$103&amp;BG!$E$4:$E$103,0)),IFERROR(INDEX(MF!$F$4:$F$103,MATCH($A12&amp;$C12&amp;$D12&amp;RIGHT($A$1,2),MF!$B$4:$B$103&amp;MF!$C$4:$C$103&amp;MF!$D$4:$D$103&amp;MF!$E$4:$E$103,0)),IFERROR(INDEX(MG!$F$4:$F$103,MATCH($A12&amp;$C12&amp;$D12&amp;RIGHT($A$1,2),MG!$B$4:$B$103&amp;MG!$C$4:$C$103&amp;MG!$D$4:$D$103&amp;MG!$E$4:$E$103,0)),IFERROR(INDEX('CG - CF - DISP'!$F$3:$F$103,MATCH($A12&amp;$C12&amp;$D12&amp;RIGHT($A$1,2),'CG - CF - DISP'!$B$3:$B$103&amp;'CG - CF - DISP'!$C$3:$C$103&amp;'CG - CF - DISP'!$D$3:$D$103&amp;'CG - CF - DISP'!$E$3:$E$103,0)),IFERROR(INDEX(CF!$F$4:$F$103,MATCH($A12&amp;$C12&amp;$D12&amp;RIGHT($A$1,2),'CG - CF - DISP'!$B$3:$B$103&amp;CF!$C$4:$C$103&amp;CF!$D$4:$D$103&amp;CF!$E$4:$E$103,0)),0))))))</f>
        <v>0</v>
      </c>
      <c r="G12" s="61" t="e">
        <f>VLOOKUP($E12,Feuil2!$A$2:$B$83,2)</f>
        <v>#N/A</v>
      </c>
      <c r="H12" s="80"/>
      <c r="I12" s="65"/>
      <c r="J12" s="65"/>
      <c r="K12" s="65"/>
      <c r="L12" s="65"/>
      <c r="M12" s="65"/>
      <c r="N12" s="65"/>
      <c r="O12" s="65"/>
      <c r="P12" s="65"/>
      <c r="Q12" s="65"/>
      <c r="R12" s="65"/>
    </row>
    <row r="13" spans="1:18">
      <c r="A13" s="60"/>
      <c r="B13" s="61" t="e">
        <f>VLOOKUP($A13,général!$A$2:$E$409,2)</f>
        <v>#N/A</v>
      </c>
      <c r="C13" s="61" t="e">
        <f>VLOOKUP($A13,général!$A$2:$E$409,4)</f>
        <v>#N/A</v>
      </c>
      <c r="D13" s="61" t="e">
        <f>VLOOKUP($A13,général!$A$2:$E$409,5)</f>
        <v>#N/A</v>
      </c>
      <c r="E13" s="5">
        <f t="array" ref="E13">IFERROR(INDEX(BF!$A$4:$A$103,MATCH($A13&amp;$C13&amp;$D13&amp;RIGHT($A$1,2),BF!$B$4:$B$103&amp;BF!$C$4:$C$103&amp;BF!$D$4:$D$103&amp;BF!$E$4:$E$103,0)),IFERROR(INDEX(BG!$A$4:$A$103,MATCH($A13&amp;$C13&amp;$D13&amp;RIGHT($A$1,2),BG!$B$4:$B$103&amp;BG!$C$4:$C$103&amp;BG!$D$4:$D$103&amp;BG!$E$4:$E$103,0)),IFERROR(INDEX(MF!$A$4:$A$103,MATCH($A13&amp;$C13&amp;$D13&amp;RIGHT($A$1,2),MF!$B$4:$B$103&amp;MF!$C$4:$C$103&amp;MF!$D$4:$D$103&amp;MF!$E$4:$E$103,0)),IFERROR(INDEX(MG!$A$4:$A$103,MATCH($A13&amp;$C13&amp;$D13&amp;RIGHT($A$1,2),MG!$B$4:$B$103&amp;MG!$C$4:$C$103&amp;MG!$D$4:$D$103&amp;MG!$E$4:$E$103,0)),IFERROR(INDEX('CG - CF - DISP'!$A$3:$A$103,MATCH($A13&amp;$C13&amp;$D13&amp;RIGHT($A$1,2),'CG - CF - DISP'!$B$3:$B$103&amp;'CG - CF - DISP'!$C$3:$C$103&amp;'CG - CF - DISP'!$D$3:$D$103&amp;'CG - CF - DISP'!$E$3:$E$103,0)),IFERROR(INDEX(CF!$A$4:$A$103,MATCH($A13&amp;$C13&amp;$D13&amp;RIGHT($A$1,2),'CG - CF - DISP'!$B$3:$B$103&amp;CF!$C$4:$C$103&amp;CF!$D$4:$D$103&amp;CF!$E$4:$E$103,0)),0))))))</f>
        <v>0</v>
      </c>
      <c r="F13" s="70">
        <f t="array" ref="F13">IFERROR(INDEX(BF!$F$4:$F$103,MATCH($A13&amp;$C13&amp;$D13&amp;RIGHT($A$1,2),BF!$B$4:$B$103&amp;BF!$C$4:$C$103&amp;BF!$D$4:$D$103&amp;BF!$E$4:$E$103,0)),IFERROR(INDEX(BG!$F$4:$F$103,MATCH($A13&amp;$C13&amp;$D13&amp;RIGHT($A$1,2),BG!$B$4:$B$103&amp;BG!$C$4:$C$103&amp;BG!$D$4:$D$103&amp;BG!$E$4:$E$103,0)),IFERROR(INDEX(MF!$F$4:$F$103,MATCH($A13&amp;$C13&amp;$D13&amp;RIGHT($A$1,2),MF!$B$4:$B$103&amp;MF!$C$4:$C$103&amp;MF!$D$4:$D$103&amp;MF!$E$4:$E$103,0)),IFERROR(INDEX(MG!$F$4:$F$103,MATCH($A13&amp;$C13&amp;$D13&amp;RIGHT($A$1,2),MG!$B$4:$B$103&amp;MG!$C$4:$C$103&amp;MG!$D$4:$D$103&amp;MG!$E$4:$E$103,0)),IFERROR(INDEX('CG - CF - DISP'!$F$3:$F$103,MATCH($A13&amp;$C13&amp;$D13&amp;RIGHT($A$1,2),'CG - CF - DISP'!$B$3:$B$103&amp;'CG - CF - DISP'!$C$3:$C$103&amp;'CG - CF - DISP'!$D$3:$D$103&amp;'CG - CF - DISP'!$E$3:$E$103,0)),IFERROR(INDEX(CF!$F$4:$F$103,MATCH($A13&amp;$C13&amp;$D13&amp;RIGHT($A$1,2),'CG - CF - DISP'!$B$3:$B$103&amp;CF!$C$4:$C$103&amp;CF!$D$4:$D$103&amp;CF!$E$4:$E$103,0)),0))))))</f>
        <v>0</v>
      </c>
      <c r="G13" s="61" t="e">
        <f>VLOOKUP($E13,Feuil2!$A$2:$B$83,2)</f>
        <v>#N/A</v>
      </c>
      <c r="H13" s="80"/>
      <c r="I13" s="65"/>
      <c r="J13" s="65"/>
      <c r="K13" s="65"/>
      <c r="L13" s="65"/>
      <c r="M13" s="65"/>
      <c r="N13" s="65"/>
      <c r="O13" s="65"/>
      <c r="P13" s="65"/>
      <c r="Q13" s="65"/>
      <c r="R13" s="65"/>
    </row>
    <row r="14" spans="1:18">
      <c r="A14" s="60"/>
      <c r="B14" s="61" t="e">
        <f>VLOOKUP($A14,général!$A$2:$E$409,2)</f>
        <v>#N/A</v>
      </c>
      <c r="C14" s="61" t="e">
        <f>VLOOKUP($A14,général!$A$2:$E$409,4)</f>
        <v>#N/A</v>
      </c>
      <c r="D14" s="61" t="e">
        <f>VLOOKUP($A14,général!$A$2:$E$409,5)</f>
        <v>#N/A</v>
      </c>
      <c r="E14" s="5">
        <f t="array" ref="E14">IFERROR(INDEX(BF!$A$4:$A$103,MATCH($A14&amp;$C14&amp;$D14&amp;RIGHT($A$1,2),BF!$B$4:$B$103&amp;BF!$C$4:$C$103&amp;BF!$D$4:$D$103&amp;BF!$E$4:$E$103,0)),IFERROR(INDEX(BG!$A$4:$A$103,MATCH($A14&amp;$C14&amp;$D14&amp;RIGHT($A$1,2),BG!$B$4:$B$103&amp;BG!$C$4:$C$103&amp;BG!$D$4:$D$103&amp;BG!$E$4:$E$103,0)),IFERROR(INDEX(MF!$A$4:$A$103,MATCH($A14&amp;$C14&amp;$D14&amp;RIGHT($A$1,2),MF!$B$4:$B$103&amp;MF!$C$4:$C$103&amp;MF!$D$4:$D$103&amp;MF!$E$4:$E$103,0)),IFERROR(INDEX(MG!$A$4:$A$103,MATCH($A14&amp;$C14&amp;$D14&amp;RIGHT($A$1,2),MG!$B$4:$B$103&amp;MG!$C$4:$C$103&amp;MG!$D$4:$D$103&amp;MG!$E$4:$E$103,0)),IFERROR(INDEX('CG - CF - DISP'!$A$3:$A$103,MATCH($A14&amp;$C14&amp;$D14&amp;RIGHT($A$1,2),'CG - CF - DISP'!$B$3:$B$103&amp;'CG - CF - DISP'!$C$3:$C$103&amp;'CG - CF - DISP'!$D$3:$D$103&amp;'CG - CF - DISP'!$E$3:$E$103,0)),IFERROR(INDEX(CF!$A$4:$A$103,MATCH($A14&amp;$C14&amp;$D14&amp;RIGHT($A$1,2),'CG - CF - DISP'!$B$3:$B$103&amp;CF!$C$4:$C$103&amp;CF!$D$4:$D$103&amp;CF!$E$4:$E$103,0)),0))))))</f>
        <v>0</v>
      </c>
      <c r="F14" s="70">
        <f t="array" ref="F14">IFERROR(INDEX(BF!$F$4:$F$103,MATCH($A14&amp;$C14&amp;$D14&amp;RIGHT($A$1,2),BF!$B$4:$B$103&amp;BF!$C$4:$C$103&amp;BF!$D$4:$D$103&amp;BF!$E$4:$E$103,0)),IFERROR(INDEX(BG!$F$4:$F$103,MATCH($A14&amp;$C14&amp;$D14&amp;RIGHT($A$1,2),BG!$B$4:$B$103&amp;BG!$C$4:$C$103&amp;BG!$D$4:$D$103&amp;BG!$E$4:$E$103,0)),IFERROR(INDEX(MF!$F$4:$F$103,MATCH($A14&amp;$C14&amp;$D14&amp;RIGHT($A$1,2),MF!$B$4:$B$103&amp;MF!$C$4:$C$103&amp;MF!$D$4:$D$103&amp;MF!$E$4:$E$103,0)),IFERROR(INDEX(MG!$F$4:$F$103,MATCH($A14&amp;$C14&amp;$D14&amp;RIGHT($A$1,2),MG!$B$4:$B$103&amp;MG!$C$4:$C$103&amp;MG!$D$4:$D$103&amp;MG!$E$4:$E$103,0)),IFERROR(INDEX('CG - CF - DISP'!$F$3:$F$103,MATCH($A14&amp;$C14&amp;$D14&amp;RIGHT($A$1,2),'CG - CF - DISP'!$B$3:$B$103&amp;'CG - CF - DISP'!$C$3:$C$103&amp;'CG - CF - DISP'!$D$3:$D$103&amp;'CG - CF - DISP'!$E$3:$E$103,0)),IFERROR(INDEX(CF!$F$4:$F$103,MATCH($A14&amp;$C14&amp;$D14&amp;RIGHT($A$1,2),'CG - CF - DISP'!$B$3:$B$103&amp;CF!$C$4:$C$103&amp;CF!$D$4:$D$103&amp;CF!$E$4:$E$103,0)),0))))))</f>
        <v>0</v>
      </c>
      <c r="G14" s="61" t="e">
        <f>VLOOKUP($E14,Feuil2!$A$2:$B$83,2)</f>
        <v>#N/A</v>
      </c>
      <c r="H14" s="80"/>
      <c r="I14" s="65"/>
      <c r="J14" s="65"/>
      <c r="K14" s="65"/>
      <c r="L14" s="65"/>
      <c r="M14" s="65"/>
      <c r="N14" s="65"/>
      <c r="O14" s="65"/>
      <c r="P14" s="65"/>
      <c r="Q14" s="65"/>
      <c r="R14" s="65"/>
    </row>
    <row r="15" spans="1:18">
      <c r="A15" s="60"/>
      <c r="B15" s="61" t="e">
        <f>VLOOKUP($A15,général!$A$2:$E$409,2)</f>
        <v>#N/A</v>
      </c>
      <c r="C15" s="61" t="e">
        <f>VLOOKUP($A15,général!$A$2:$E$409,4)</f>
        <v>#N/A</v>
      </c>
      <c r="D15" s="61" t="e">
        <f>VLOOKUP($A15,général!$A$2:$E$409,5)</f>
        <v>#N/A</v>
      </c>
      <c r="E15" s="5">
        <f t="array" ref="E15">IFERROR(INDEX(BF!$A$4:$A$103,MATCH($A15&amp;$C15&amp;$D15&amp;RIGHT($A$1,2),BF!$B$4:$B$103&amp;BF!$C$4:$C$103&amp;BF!$D$4:$D$103&amp;BF!$E$4:$E$103,0)),IFERROR(INDEX(BG!$A$4:$A$103,MATCH($A15&amp;$C15&amp;$D15&amp;RIGHT($A$1,2),BG!$B$4:$B$103&amp;BG!$C$4:$C$103&amp;BG!$D$4:$D$103&amp;BG!$E$4:$E$103,0)),IFERROR(INDEX(MF!$A$4:$A$103,MATCH($A15&amp;$C15&amp;$D15&amp;RIGHT($A$1,2),MF!$B$4:$B$103&amp;MF!$C$4:$C$103&amp;MF!$D$4:$D$103&amp;MF!$E$4:$E$103,0)),IFERROR(INDEX(MG!$A$4:$A$103,MATCH($A15&amp;$C15&amp;$D15&amp;RIGHT($A$1,2),MG!$B$4:$B$103&amp;MG!$C$4:$C$103&amp;MG!$D$4:$D$103&amp;MG!$E$4:$E$103,0)),IFERROR(INDEX('CG - CF - DISP'!$A$3:$A$103,MATCH($A15&amp;$C15&amp;$D15&amp;RIGHT($A$1,2),'CG - CF - DISP'!$B$3:$B$103&amp;'CG - CF - DISP'!$C$3:$C$103&amp;'CG - CF - DISP'!$D$3:$D$103&amp;'CG - CF - DISP'!$E$3:$E$103,0)),IFERROR(INDEX(CF!$A$4:$A$103,MATCH($A15&amp;$C15&amp;$D15&amp;RIGHT($A$1,2),'CG - CF - DISP'!$B$3:$B$103&amp;CF!$C$4:$C$103&amp;CF!$D$4:$D$103&amp;CF!$E$4:$E$103,0)),0))))))</f>
        <v>0</v>
      </c>
      <c r="F15" s="70">
        <f t="array" ref="F15">IFERROR(INDEX(BF!$F$4:$F$103,MATCH($A15&amp;$C15&amp;$D15&amp;RIGHT($A$1,2),BF!$B$4:$B$103&amp;BF!$C$4:$C$103&amp;BF!$D$4:$D$103&amp;BF!$E$4:$E$103,0)),IFERROR(INDEX(BG!$F$4:$F$103,MATCH($A15&amp;$C15&amp;$D15&amp;RIGHT($A$1,2),BG!$B$4:$B$103&amp;BG!$C$4:$C$103&amp;BG!$D$4:$D$103&amp;BG!$E$4:$E$103,0)),IFERROR(INDEX(MF!$F$4:$F$103,MATCH($A15&amp;$C15&amp;$D15&amp;RIGHT($A$1,2),MF!$B$4:$B$103&amp;MF!$C$4:$C$103&amp;MF!$D$4:$D$103&amp;MF!$E$4:$E$103,0)),IFERROR(INDEX(MG!$F$4:$F$103,MATCH($A15&amp;$C15&amp;$D15&amp;RIGHT($A$1,2),MG!$B$4:$B$103&amp;MG!$C$4:$C$103&amp;MG!$D$4:$D$103&amp;MG!$E$4:$E$103,0)),IFERROR(INDEX('CG - CF - DISP'!$F$3:$F$103,MATCH($A15&amp;$C15&amp;$D15&amp;RIGHT($A$1,2),'CG - CF - DISP'!$B$3:$B$103&amp;'CG - CF - DISP'!$C$3:$C$103&amp;'CG - CF - DISP'!$D$3:$D$103&amp;'CG - CF - DISP'!$E$3:$E$103,0)),IFERROR(INDEX(CF!$F$4:$F$103,MATCH($A15&amp;$C15&amp;$D15&amp;RIGHT($A$1,2),'CG - CF - DISP'!$B$3:$B$103&amp;CF!$C$4:$C$103&amp;CF!$D$4:$D$103&amp;CF!$E$4:$E$103,0)),0))))))</f>
        <v>0</v>
      </c>
      <c r="G15" s="61" t="e">
        <f>VLOOKUP($E15,Feuil2!$A$2:$B$83,2)</f>
        <v>#N/A</v>
      </c>
      <c r="H15" s="80"/>
      <c r="I15" s="65"/>
      <c r="J15" s="65"/>
      <c r="K15" s="65"/>
      <c r="L15" s="65"/>
      <c r="M15" s="65"/>
      <c r="N15" s="65"/>
      <c r="O15" s="65"/>
      <c r="P15" s="65"/>
      <c r="Q15" s="65"/>
      <c r="R15" s="65"/>
    </row>
    <row r="16" spans="1:18">
      <c r="A16" s="60"/>
      <c r="B16" s="61" t="e">
        <f>VLOOKUP($A16,général!$A$2:$E$409,2)</f>
        <v>#N/A</v>
      </c>
      <c r="C16" s="61" t="e">
        <f>VLOOKUP($A16,général!$A$2:$E$409,4)</f>
        <v>#N/A</v>
      </c>
      <c r="D16" s="61" t="e">
        <f>VLOOKUP($A16,général!$A$2:$E$409,5)</f>
        <v>#N/A</v>
      </c>
      <c r="E16" s="5">
        <f t="array" ref="E16">IFERROR(INDEX(BF!$A$4:$A$103,MATCH($A16&amp;$C16&amp;$D16&amp;RIGHT($A$1,2),BF!$B$4:$B$103&amp;BF!$C$4:$C$103&amp;BF!$D$4:$D$103&amp;BF!$E$4:$E$103,0)),IFERROR(INDEX(BG!$A$4:$A$103,MATCH($A16&amp;$C16&amp;$D16&amp;RIGHT($A$1,2),BG!$B$4:$B$103&amp;BG!$C$4:$C$103&amp;BG!$D$4:$D$103&amp;BG!$E$4:$E$103,0)),IFERROR(INDEX(MF!$A$4:$A$103,MATCH($A16&amp;$C16&amp;$D16&amp;RIGHT($A$1,2),MF!$B$4:$B$103&amp;MF!$C$4:$C$103&amp;MF!$D$4:$D$103&amp;MF!$E$4:$E$103,0)),IFERROR(INDEX(MG!$A$4:$A$103,MATCH($A16&amp;$C16&amp;$D16&amp;RIGHT($A$1,2),MG!$B$4:$B$103&amp;MG!$C$4:$C$103&amp;MG!$D$4:$D$103&amp;MG!$E$4:$E$103,0)),IFERROR(INDEX('CG - CF - DISP'!$A$3:$A$103,MATCH($A16&amp;$C16&amp;$D16&amp;RIGHT($A$1,2),'CG - CF - DISP'!$B$3:$B$103&amp;'CG - CF - DISP'!$C$3:$C$103&amp;'CG - CF - DISP'!$D$3:$D$103&amp;'CG - CF - DISP'!$E$3:$E$103,0)),IFERROR(INDEX(CF!$A$4:$A$103,MATCH($A16&amp;$C16&amp;$D16&amp;RIGHT($A$1,2),'CG - CF - DISP'!$B$3:$B$103&amp;CF!$C$4:$C$103&amp;CF!$D$4:$D$103&amp;CF!$E$4:$E$103,0)),0))))))</f>
        <v>0</v>
      </c>
      <c r="F16" s="70">
        <f t="array" ref="F16">IFERROR(INDEX(BF!$F$4:$F$103,MATCH($A16&amp;$C16&amp;$D16&amp;RIGHT($A$1,2),BF!$B$4:$B$103&amp;BF!$C$4:$C$103&amp;BF!$D$4:$D$103&amp;BF!$E$4:$E$103,0)),IFERROR(INDEX(BG!$F$4:$F$103,MATCH($A16&amp;$C16&amp;$D16&amp;RIGHT($A$1,2),BG!$B$4:$B$103&amp;BG!$C$4:$C$103&amp;BG!$D$4:$D$103&amp;BG!$E$4:$E$103,0)),IFERROR(INDEX(MF!$F$4:$F$103,MATCH($A16&amp;$C16&amp;$D16&amp;RIGHT($A$1,2),MF!$B$4:$B$103&amp;MF!$C$4:$C$103&amp;MF!$D$4:$D$103&amp;MF!$E$4:$E$103,0)),IFERROR(INDEX(MG!$F$4:$F$103,MATCH($A16&amp;$C16&amp;$D16&amp;RIGHT($A$1,2),MG!$B$4:$B$103&amp;MG!$C$4:$C$103&amp;MG!$D$4:$D$103&amp;MG!$E$4:$E$103,0)),IFERROR(INDEX('CG - CF - DISP'!$F$3:$F$103,MATCH($A16&amp;$C16&amp;$D16&amp;RIGHT($A$1,2),'CG - CF - DISP'!$B$3:$B$103&amp;'CG - CF - DISP'!$C$3:$C$103&amp;'CG - CF - DISP'!$D$3:$D$103&amp;'CG - CF - DISP'!$E$3:$E$103,0)),IFERROR(INDEX(CF!$F$4:$F$103,MATCH($A16&amp;$C16&amp;$D16&amp;RIGHT($A$1,2),'CG - CF - DISP'!$B$3:$B$103&amp;CF!$C$4:$C$103&amp;CF!$D$4:$D$103&amp;CF!$E$4:$E$103,0)),0))))))</f>
        <v>0</v>
      </c>
      <c r="G16" s="61" t="e">
        <f>VLOOKUP($E16,Feuil2!$A$2:$B$83,2)</f>
        <v>#N/A</v>
      </c>
      <c r="H16" s="80"/>
      <c r="I16" s="65"/>
      <c r="J16" s="65"/>
      <c r="K16" s="65"/>
      <c r="L16" s="65"/>
      <c r="M16" s="65"/>
      <c r="N16" s="65"/>
      <c r="O16" s="65"/>
      <c r="P16" s="65"/>
      <c r="Q16" s="65"/>
      <c r="R16" s="65"/>
    </row>
    <row r="17" spans="1:18">
      <c r="A17" s="60"/>
      <c r="B17" s="61" t="e">
        <f>VLOOKUP($A17,général!$A$2:$E$409,2)</f>
        <v>#N/A</v>
      </c>
      <c r="C17" s="61" t="e">
        <f>VLOOKUP($A17,général!$A$2:$E$409,4)</f>
        <v>#N/A</v>
      </c>
      <c r="D17" s="61" t="e">
        <f>VLOOKUP($A17,général!$A$2:$E$409,5)</f>
        <v>#N/A</v>
      </c>
      <c r="E17" s="5">
        <f t="array" ref="E17">IFERROR(INDEX(BF!$A$4:$A$103,MATCH($A17&amp;$C17&amp;$D17&amp;RIGHT($A$1,2),BF!$B$4:$B$103&amp;BF!$C$4:$C$103&amp;BF!$D$4:$D$103&amp;BF!$E$4:$E$103,0)),IFERROR(INDEX(BG!$A$4:$A$103,MATCH($A17&amp;$C17&amp;$D17&amp;RIGHT($A$1,2),BG!$B$4:$B$103&amp;BG!$C$4:$C$103&amp;BG!$D$4:$D$103&amp;BG!$E$4:$E$103,0)),IFERROR(INDEX(MF!$A$4:$A$103,MATCH($A17&amp;$C17&amp;$D17&amp;RIGHT($A$1,2),MF!$B$4:$B$103&amp;MF!$C$4:$C$103&amp;MF!$D$4:$D$103&amp;MF!$E$4:$E$103,0)),IFERROR(INDEX(MG!$A$4:$A$103,MATCH($A17&amp;$C17&amp;$D17&amp;RIGHT($A$1,2),MG!$B$4:$B$103&amp;MG!$C$4:$C$103&amp;MG!$D$4:$D$103&amp;MG!$E$4:$E$103,0)),IFERROR(INDEX('CG - CF - DISP'!$A$3:$A$103,MATCH($A17&amp;$C17&amp;$D17&amp;RIGHT($A$1,2),'CG - CF - DISP'!$B$3:$B$103&amp;'CG - CF - DISP'!$C$3:$C$103&amp;'CG - CF - DISP'!$D$3:$D$103&amp;'CG - CF - DISP'!$E$3:$E$103,0)),IFERROR(INDEX(CF!$A$4:$A$103,MATCH($A17&amp;$C17&amp;$D17&amp;RIGHT($A$1,2),'CG - CF - DISP'!$B$3:$B$103&amp;CF!$C$4:$C$103&amp;CF!$D$4:$D$103&amp;CF!$E$4:$E$103,0)),0))))))</f>
        <v>0</v>
      </c>
      <c r="F17" s="70">
        <f t="array" ref="F17">IFERROR(INDEX(BF!$F$4:$F$103,MATCH($A17&amp;$C17&amp;$D17&amp;RIGHT($A$1,2),BF!$B$4:$B$103&amp;BF!$C$4:$C$103&amp;BF!$D$4:$D$103&amp;BF!$E$4:$E$103,0)),IFERROR(INDEX(BG!$F$4:$F$103,MATCH($A17&amp;$C17&amp;$D17&amp;RIGHT($A$1,2),BG!$B$4:$B$103&amp;BG!$C$4:$C$103&amp;BG!$D$4:$D$103&amp;BG!$E$4:$E$103,0)),IFERROR(INDEX(MF!$F$4:$F$103,MATCH($A17&amp;$C17&amp;$D17&amp;RIGHT($A$1,2),MF!$B$4:$B$103&amp;MF!$C$4:$C$103&amp;MF!$D$4:$D$103&amp;MF!$E$4:$E$103,0)),IFERROR(INDEX(MG!$F$4:$F$103,MATCH($A17&amp;$C17&amp;$D17&amp;RIGHT($A$1,2),MG!$B$4:$B$103&amp;MG!$C$4:$C$103&amp;MG!$D$4:$D$103&amp;MG!$E$4:$E$103,0)),IFERROR(INDEX('CG - CF - DISP'!$F$3:$F$103,MATCH($A17&amp;$C17&amp;$D17&amp;RIGHT($A$1,2),'CG - CF - DISP'!$B$3:$B$103&amp;'CG - CF - DISP'!$C$3:$C$103&amp;'CG - CF - DISP'!$D$3:$D$103&amp;'CG - CF - DISP'!$E$3:$E$103,0)),IFERROR(INDEX(CF!$F$4:$F$103,MATCH($A17&amp;$C17&amp;$D17&amp;RIGHT($A$1,2),'CG - CF - DISP'!$B$3:$B$103&amp;CF!$C$4:$C$103&amp;CF!$D$4:$D$103&amp;CF!$E$4:$E$103,0)),0))))))</f>
        <v>0</v>
      </c>
      <c r="G17" s="61" t="e">
        <f>VLOOKUP($E17,Feuil2!$A$2:$B$83,2)</f>
        <v>#N/A</v>
      </c>
      <c r="H17" s="80"/>
      <c r="I17" s="65"/>
      <c r="J17" s="65"/>
      <c r="K17" s="65"/>
      <c r="L17" s="65"/>
      <c r="M17" s="65"/>
      <c r="N17" s="65"/>
      <c r="O17" s="65"/>
      <c r="P17" s="65"/>
      <c r="Q17" s="65"/>
      <c r="R17" s="65"/>
    </row>
    <row r="18" spans="1:18">
      <c r="A18" s="60"/>
      <c r="B18" s="61" t="e">
        <f>VLOOKUP($A18,général!$A$2:$E$409,2)</f>
        <v>#N/A</v>
      </c>
      <c r="C18" s="61" t="e">
        <f>VLOOKUP($A18,général!$A$2:$E$409,4)</f>
        <v>#N/A</v>
      </c>
      <c r="D18" s="61" t="e">
        <f>VLOOKUP($A18,général!$A$2:$E$409,5)</f>
        <v>#N/A</v>
      </c>
      <c r="E18" s="5">
        <f t="array" ref="E18">IFERROR(INDEX(BF!$A$4:$A$103,MATCH($A18&amp;$C18&amp;$D18&amp;RIGHT($A$1,2),BF!$B$4:$B$103&amp;BF!$C$4:$C$103&amp;BF!$D$4:$D$103&amp;BF!$E$4:$E$103,0)),IFERROR(INDEX(BG!$A$4:$A$103,MATCH($A18&amp;$C18&amp;$D18&amp;RIGHT($A$1,2),BG!$B$4:$B$103&amp;BG!$C$4:$C$103&amp;BG!$D$4:$D$103&amp;BG!$E$4:$E$103,0)),IFERROR(INDEX(MF!$A$4:$A$103,MATCH($A18&amp;$C18&amp;$D18&amp;RIGHT($A$1,2),MF!$B$4:$B$103&amp;MF!$C$4:$C$103&amp;MF!$D$4:$D$103&amp;MF!$E$4:$E$103,0)),IFERROR(INDEX(MG!$A$4:$A$103,MATCH($A18&amp;$C18&amp;$D18&amp;RIGHT($A$1,2),MG!$B$4:$B$103&amp;MG!$C$4:$C$103&amp;MG!$D$4:$D$103&amp;MG!$E$4:$E$103,0)),IFERROR(INDEX('CG - CF - DISP'!$A$3:$A$103,MATCH($A18&amp;$C18&amp;$D18&amp;RIGHT($A$1,2),'CG - CF - DISP'!$B$3:$B$103&amp;'CG - CF - DISP'!$C$3:$C$103&amp;'CG - CF - DISP'!$D$3:$D$103&amp;'CG - CF - DISP'!$E$3:$E$103,0)),IFERROR(INDEX(CF!$A$4:$A$103,MATCH($A18&amp;$C18&amp;$D18&amp;RIGHT($A$1,2),'CG - CF - DISP'!$B$3:$B$103&amp;CF!$C$4:$C$103&amp;CF!$D$4:$D$103&amp;CF!$E$4:$E$103,0)),0))))))</f>
        <v>0</v>
      </c>
      <c r="F18" s="70">
        <f t="array" ref="F18">IFERROR(INDEX(BF!$F$4:$F$103,MATCH($A18&amp;$C18&amp;$D18&amp;RIGHT($A$1,2),BF!$B$4:$B$103&amp;BF!$C$4:$C$103&amp;BF!$D$4:$D$103&amp;BF!$E$4:$E$103,0)),IFERROR(INDEX(BG!$F$4:$F$103,MATCH($A18&amp;$C18&amp;$D18&amp;RIGHT($A$1,2),BG!$B$4:$B$103&amp;BG!$C$4:$C$103&amp;BG!$D$4:$D$103&amp;BG!$E$4:$E$103,0)),IFERROR(INDEX(MF!$F$4:$F$103,MATCH($A18&amp;$C18&amp;$D18&amp;RIGHT($A$1,2),MF!$B$4:$B$103&amp;MF!$C$4:$C$103&amp;MF!$D$4:$D$103&amp;MF!$E$4:$E$103,0)),IFERROR(INDEX(MG!$F$4:$F$103,MATCH($A18&amp;$C18&amp;$D18&amp;RIGHT($A$1,2),MG!$B$4:$B$103&amp;MG!$C$4:$C$103&amp;MG!$D$4:$D$103&amp;MG!$E$4:$E$103,0)),IFERROR(INDEX('CG - CF - DISP'!$F$3:$F$103,MATCH($A18&amp;$C18&amp;$D18&amp;RIGHT($A$1,2),'CG - CF - DISP'!$B$3:$B$103&amp;'CG - CF - DISP'!$C$3:$C$103&amp;'CG - CF - DISP'!$D$3:$D$103&amp;'CG - CF - DISP'!$E$3:$E$103,0)),IFERROR(INDEX(CF!$F$4:$F$103,MATCH($A18&amp;$C18&amp;$D18&amp;RIGHT($A$1,2),'CG - CF - DISP'!$B$3:$B$103&amp;CF!$C$4:$C$103&amp;CF!$D$4:$D$103&amp;CF!$E$4:$E$103,0)),0))))))</f>
        <v>0</v>
      </c>
      <c r="G18" s="61" t="e">
        <f>VLOOKUP($E18,Feuil2!$A$2:$B$83,2)</f>
        <v>#N/A</v>
      </c>
      <c r="H18" s="80"/>
      <c r="I18" s="65"/>
      <c r="J18" s="65"/>
      <c r="K18" s="65"/>
      <c r="L18" s="65"/>
      <c r="M18" s="65"/>
      <c r="N18" s="65"/>
      <c r="O18" s="65"/>
      <c r="P18" s="65"/>
      <c r="Q18" s="65"/>
      <c r="R18" s="65"/>
    </row>
    <row r="19" spans="1:18">
      <c r="A19" s="60"/>
      <c r="B19" s="61" t="e">
        <f>VLOOKUP($A19,général!$A$2:$E$409,2)</f>
        <v>#N/A</v>
      </c>
      <c r="C19" s="61" t="e">
        <f>VLOOKUP($A19,général!$A$2:$E$409,4)</f>
        <v>#N/A</v>
      </c>
      <c r="D19" s="61" t="e">
        <f>VLOOKUP($A19,général!$A$2:$E$409,5)</f>
        <v>#N/A</v>
      </c>
      <c r="E19" s="5">
        <f t="array" ref="E19">IFERROR(INDEX(BF!$A$4:$A$103,MATCH($A19&amp;$C19&amp;$D19&amp;RIGHT($A$1,2),BF!$B$4:$B$103&amp;BF!$C$4:$C$103&amp;BF!$D$4:$D$103&amp;BF!$E$4:$E$103,0)),IFERROR(INDEX(BG!$A$4:$A$103,MATCH($A19&amp;$C19&amp;$D19&amp;RIGHT($A$1,2),BG!$B$4:$B$103&amp;BG!$C$4:$C$103&amp;BG!$D$4:$D$103&amp;BG!$E$4:$E$103,0)),IFERROR(INDEX(MF!$A$4:$A$103,MATCH($A19&amp;$C19&amp;$D19&amp;RIGHT($A$1,2),MF!$B$4:$B$103&amp;MF!$C$4:$C$103&amp;MF!$D$4:$D$103&amp;MF!$E$4:$E$103,0)),IFERROR(INDEX(MG!$A$4:$A$103,MATCH($A19&amp;$C19&amp;$D19&amp;RIGHT($A$1,2),MG!$B$4:$B$103&amp;MG!$C$4:$C$103&amp;MG!$D$4:$D$103&amp;MG!$E$4:$E$103,0)),IFERROR(INDEX('CG - CF - DISP'!$A$3:$A$103,MATCH($A19&amp;$C19&amp;$D19&amp;RIGHT($A$1,2),'CG - CF - DISP'!$B$3:$B$103&amp;'CG - CF - DISP'!$C$3:$C$103&amp;'CG - CF - DISP'!$D$3:$D$103&amp;'CG - CF - DISP'!$E$3:$E$103,0)),IFERROR(INDEX(CF!$A$4:$A$103,MATCH($A19&amp;$C19&amp;$D19&amp;RIGHT($A$1,2),'CG - CF - DISP'!$B$3:$B$103&amp;CF!$C$4:$C$103&amp;CF!$D$4:$D$103&amp;CF!$E$4:$E$103,0)),0))))))</f>
        <v>0</v>
      </c>
      <c r="F19" s="70">
        <f t="array" ref="F19">IFERROR(INDEX(BF!$F$4:$F$103,MATCH($A19&amp;$C19&amp;$D19&amp;RIGHT($A$1,2),BF!$B$4:$B$103&amp;BF!$C$4:$C$103&amp;BF!$D$4:$D$103&amp;BF!$E$4:$E$103,0)),IFERROR(INDEX(BG!$F$4:$F$103,MATCH($A19&amp;$C19&amp;$D19&amp;RIGHT($A$1,2),BG!$B$4:$B$103&amp;BG!$C$4:$C$103&amp;BG!$D$4:$D$103&amp;BG!$E$4:$E$103,0)),IFERROR(INDEX(MF!$F$4:$F$103,MATCH($A19&amp;$C19&amp;$D19&amp;RIGHT($A$1,2),MF!$B$4:$B$103&amp;MF!$C$4:$C$103&amp;MF!$D$4:$D$103&amp;MF!$E$4:$E$103,0)),IFERROR(INDEX(MG!$F$4:$F$103,MATCH($A19&amp;$C19&amp;$D19&amp;RIGHT($A$1,2),MG!$B$4:$B$103&amp;MG!$C$4:$C$103&amp;MG!$D$4:$D$103&amp;MG!$E$4:$E$103,0)),IFERROR(INDEX('CG - CF - DISP'!$F$3:$F$103,MATCH($A19&amp;$C19&amp;$D19&amp;RIGHT($A$1,2),'CG - CF - DISP'!$B$3:$B$103&amp;'CG - CF - DISP'!$C$3:$C$103&amp;'CG - CF - DISP'!$D$3:$D$103&amp;'CG - CF - DISP'!$E$3:$E$103,0)),IFERROR(INDEX(CF!$F$4:$F$103,MATCH($A19&amp;$C19&amp;$D19&amp;RIGHT($A$1,2),'CG - CF - DISP'!$B$3:$B$103&amp;CF!$C$4:$C$103&amp;CF!$D$4:$D$103&amp;CF!$E$4:$E$103,0)),0))))))</f>
        <v>0</v>
      </c>
      <c r="G19" s="61" t="e">
        <f>VLOOKUP($E19,Feuil2!$A$2:$B$83,2)</f>
        <v>#N/A</v>
      </c>
      <c r="H19" s="80"/>
      <c r="I19" s="65"/>
      <c r="J19" s="65"/>
      <c r="K19" s="65"/>
      <c r="L19" s="65"/>
      <c r="M19" s="65"/>
      <c r="N19" s="65"/>
      <c r="O19" s="65"/>
      <c r="P19" s="65"/>
      <c r="Q19" s="65"/>
      <c r="R19" s="65"/>
    </row>
    <row r="20" spans="1:18">
      <c r="A20" s="60"/>
      <c r="B20" s="61" t="e">
        <f>VLOOKUP($A20,général!$A$2:$E$409,2)</f>
        <v>#N/A</v>
      </c>
      <c r="C20" s="61" t="e">
        <f>VLOOKUP($A20,général!$A$2:$E$409,4)</f>
        <v>#N/A</v>
      </c>
      <c r="D20" s="61" t="e">
        <f>VLOOKUP($A20,général!$A$2:$E$409,5)</f>
        <v>#N/A</v>
      </c>
      <c r="E20" s="5">
        <f t="array" ref="E20">IFERROR(INDEX(BF!$A$4:$A$103,MATCH($A20&amp;$C20&amp;$D20&amp;RIGHT($A$1,2),BF!$B$4:$B$103&amp;BF!$C$4:$C$103&amp;BF!$D$4:$D$103&amp;BF!$E$4:$E$103,0)),IFERROR(INDEX(BG!$A$4:$A$103,MATCH($A20&amp;$C20&amp;$D20&amp;RIGHT($A$1,2),BG!$B$4:$B$103&amp;BG!$C$4:$C$103&amp;BG!$D$4:$D$103&amp;BG!$E$4:$E$103,0)),IFERROR(INDEX(MF!$A$4:$A$103,MATCH($A20&amp;$C20&amp;$D20&amp;RIGHT($A$1,2),MF!$B$4:$B$103&amp;MF!$C$4:$C$103&amp;MF!$D$4:$D$103&amp;MF!$E$4:$E$103,0)),IFERROR(INDEX(MG!$A$4:$A$103,MATCH($A20&amp;$C20&amp;$D20&amp;RIGHT($A$1,2),MG!$B$4:$B$103&amp;MG!$C$4:$C$103&amp;MG!$D$4:$D$103&amp;MG!$E$4:$E$103,0)),IFERROR(INDEX('CG - CF - DISP'!$A$3:$A$103,MATCH($A20&amp;$C20&amp;$D20&amp;RIGHT($A$1,2),'CG - CF - DISP'!$B$3:$B$103&amp;'CG - CF - DISP'!$C$3:$C$103&amp;'CG - CF - DISP'!$D$3:$D$103&amp;'CG - CF - DISP'!$E$3:$E$103,0)),IFERROR(INDEX(CF!$A$4:$A$103,MATCH($A20&amp;$C20&amp;$D20&amp;RIGHT($A$1,2),'CG - CF - DISP'!$B$3:$B$103&amp;CF!$C$4:$C$103&amp;CF!$D$4:$D$103&amp;CF!$E$4:$E$103,0)),0))))))</f>
        <v>0</v>
      </c>
      <c r="F20" s="70">
        <f t="array" ref="F20">IFERROR(INDEX(BF!$F$4:$F$103,MATCH($A20&amp;$C20&amp;$D20&amp;RIGHT($A$1,2),BF!$B$4:$B$103&amp;BF!$C$4:$C$103&amp;BF!$D$4:$D$103&amp;BF!$E$4:$E$103,0)),IFERROR(INDEX(BG!$F$4:$F$103,MATCH($A20&amp;$C20&amp;$D20&amp;RIGHT($A$1,2),BG!$B$4:$B$103&amp;BG!$C$4:$C$103&amp;BG!$D$4:$D$103&amp;BG!$E$4:$E$103,0)),IFERROR(INDEX(MF!$F$4:$F$103,MATCH($A20&amp;$C20&amp;$D20&amp;RIGHT($A$1,2),MF!$B$4:$B$103&amp;MF!$C$4:$C$103&amp;MF!$D$4:$D$103&amp;MF!$E$4:$E$103,0)),IFERROR(INDEX(MG!$F$4:$F$103,MATCH($A20&amp;$C20&amp;$D20&amp;RIGHT($A$1,2),MG!$B$4:$B$103&amp;MG!$C$4:$C$103&amp;MG!$D$4:$D$103&amp;MG!$E$4:$E$103,0)),IFERROR(INDEX('CG - CF - DISP'!$F$3:$F$103,MATCH($A20&amp;$C20&amp;$D20&amp;RIGHT($A$1,2),'CG - CF - DISP'!$B$3:$B$103&amp;'CG - CF - DISP'!$C$3:$C$103&amp;'CG - CF - DISP'!$D$3:$D$103&amp;'CG - CF - DISP'!$E$3:$E$103,0)),IFERROR(INDEX(CF!$F$4:$F$103,MATCH($A20&amp;$C20&amp;$D20&amp;RIGHT($A$1,2),'CG - CF - DISP'!$B$3:$B$103&amp;CF!$C$4:$C$103&amp;CF!$D$4:$D$103&amp;CF!$E$4:$E$103,0)),0))))))</f>
        <v>0</v>
      </c>
      <c r="G20" s="61" t="e">
        <f>VLOOKUP($E20,Feuil2!$A$2:$B$83,2)</f>
        <v>#N/A</v>
      </c>
      <c r="H20" s="80"/>
      <c r="I20" s="65"/>
      <c r="J20" s="65"/>
      <c r="K20" s="65"/>
      <c r="L20" s="65"/>
      <c r="M20" s="65"/>
      <c r="N20" s="65"/>
      <c r="O20" s="65"/>
      <c r="P20" s="65"/>
      <c r="Q20" s="65"/>
      <c r="R20" s="65"/>
    </row>
    <row r="21" spans="1:18">
      <c r="A21" s="60"/>
      <c r="B21" s="61" t="e">
        <f>VLOOKUP($A21,général!$A$2:$E$409,2)</f>
        <v>#N/A</v>
      </c>
      <c r="C21" s="61" t="e">
        <f>VLOOKUP($A21,général!$A$2:$E$409,4)</f>
        <v>#N/A</v>
      </c>
      <c r="D21" s="61" t="e">
        <f>VLOOKUP($A21,général!$A$2:$E$409,5)</f>
        <v>#N/A</v>
      </c>
      <c r="E21" s="5">
        <f t="array" ref="E21">IFERROR(INDEX(BF!$A$4:$A$103,MATCH($A21&amp;$C21&amp;$D21&amp;RIGHT($A$1,2),BF!$B$4:$B$103&amp;BF!$C$4:$C$103&amp;BF!$D$4:$D$103&amp;BF!$E$4:$E$103,0)),IFERROR(INDEX(BG!$A$4:$A$103,MATCH($A21&amp;$C21&amp;$D21&amp;RIGHT($A$1,2),BG!$B$4:$B$103&amp;BG!$C$4:$C$103&amp;BG!$D$4:$D$103&amp;BG!$E$4:$E$103,0)),IFERROR(INDEX(MF!$A$4:$A$103,MATCH($A21&amp;$C21&amp;$D21&amp;RIGHT($A$1,2),MF!$B$4:$B$103&amp;MF!$C$4:$C$103&amp;MF!$D$4:$D$103&amp;MF!$E$4:$E$103,0)),IFERROR(INDEX(MG!$A$4:$A$103,MATCH($A21&amp;$C21&amp;$D21&amp;RIGHT($A$1,2),MG!$B$4:$B$103&amp;MG!$C$4:$C$103&amp;MG!$D$4:$D$103&amp;MG!$E$4:$E$103,0)),IFERROR(INDEX('CG - CF - DISP'!$A$3:$A$103,MATCH($A21&amp;$C21&amp;$D21&amp;RIGHT($A$1,2),'CG - CF - DISP'!$B$3:$B$103&amp;'CG - CF - DISP'!$C$3:$C$103&amp;'CG - CF - DISP'!$D$3:$D$103&amp;'CG - CF - DISP'!$E$3:$E$103,0)),IFERROR(INDEX(CF!$A$4:$A$103,MATCH($A21&amp;$C21&amp;$D21&amp;RIGHT($A$1,2),'CG - CF - DISP'!$B$3:$B$103&amp;CF!$C$4:$C$103&amp;CF!$D$4:$D$103&amp;CF!$E$4:$E$103,0)),0))))))</f>
        <v>0</v>
      </c>
      <c r="F21" s="70">
        <f t="array" ref="F21">IFERROR(INDEX(BF!$F$4:$F$103,MATCH($A21&amp;$C21&amp;$D21&amp;RIGHT($A$1,2),BF!$B$4:$B$103&amp;BF!$C$4:$C$103&amp;BF!$D$4:$D$103&amp;BF!$E$4:$E$103,0)),IFERROR(INDEX(BG!$F$4:$F$103,MATCH($A21&amp;$C21&amp;$D21&amp;RIGHT($A$1,2),BG!$B$4:$B$103&amp;BG!$C$4:$C$103&amp;BG!$D$4:$D$103&amp;BG!$E$4:$E$103,0)),IFERROR(INDEX(MF!$F$4:$F$103,MATCH($A21&amp;$C21&amp;$D21&amp;RIGHT($A$1,2),MF!$B$4:$B$103&amp;MF!$C$4:$C$103&amp;MF!$D$4:$D$103&amp;MF!$E$4:$E$103,0)),IFERROR(INDEX(MG!$F$4:$F$103,MATCH($A21&amp;$C21&amp;$D21&amp;RIGHT($A$1,2),MG!$B$4:$B$103&amp;MG!$C$4:$C$103&amp;MG!$D$4:$D$103&amp;MG!$E$4:$E$103,0)),IFERROR(INDEX('CG - CF - DISP'!$F$3:$F$103,MATCH($A21&amp;$C21&amp;$D21&amp;RIGHT($A$1,2),'CG - CF - DISP'!$B$3:$B$103&amp;'CG - CF - DISP'!$C$3:$C$103&amp;'CG - CF - DISP'!$D$3:$D$103&amp;'CG - CF - DISP'!$E$3:$E$103,0)),IFERROR(INDEX(CF!$F$4:$F$103,MATCH($A21&amp;$C21&amp;$D21&amp;RIGHT($A$1,2),'CG - CF - DISP'!$B$3:$B$103&amp;CF!$C$4:$C$103&amp;CF!$D$4:$D$103&amp;CF!$E$4:$E$103,0)),0))))))</f>
        <v>0</v>
      </c>
      <c r="G21" s="61" t="e">
        <f>VLOOKUP($E21,Feuil2!$A$2:$B$83,2)</f>
        <v>#N/A</v>
      </c>
      <c r="H21" s="80"/>
      <c r="I21" s="65"/>
      <c r="J21" s="65"/>
      <c r="K21" s="65"/>
      <c r="L21" s="65"/>
      <c r="M21" s="65"/>
      <c r="N21" s="65"/>
      <c r="O21" s="65"/>
      <c r="P21" s="65"/>
      <c r="Q21" s="65"/>
      <c r="R21" s="65"/>
    </row>
    <row r="22" spans="1:18">
      <c r="A22" s="60"/>
      <c r="B22" s="61" t="e">
        <f>VLOOKUP($A22,général!$A$2:$E$409,2)</f>
        <v>#N/A</v>
      </c>
      <c r="C22" s="61" t="e">
        <f>VLOOKUP($A22,général!$A$2:$E$409,4)</f>
        <v>#N/A</v>
      </c>
      <c r="D22" s="61" t="e">
        <f>VLOOKUP($A22,général!$A$2:$E$409,5)</f>
        <v>#N/A</v>
      </c>
      <c r="E22" s="5">
        <f t="array" ref="E22">IFERROR(INDEX(BF!$A$4:$A$103,MATCH($A22&amp;$C22&amp;$D22&amp;RIGHT($A$1,2),BF!$B$4:$B$103&amp;BF!$C$4:$C$103&amp;BF!$D$4:$D$103&amp;BF!$E$4:$E$103,0)),IFERROR(INDEX(BG!$A$4:$A$103,MATCH($A22&amp;$C22&amp;$D22&amp;RIGHT($A$1,2),BG!$B$4:$B$103&amp;BG!$C$4:$C$103&amp;BG!$D$4:$D$103&amp;BG!$E$4:$E$103,0)),IFERROR(INDEX(MF!$A$4:$A$103,MATCH($A22&amp;$C22&amp;$D22&amp;RIGHT($A$1,2),MF!$B$4:$B$103&amp;MF!$C$4:$C$103&amp;MF!$D$4:$D$103&amp;MF!$E$4:$E$103,0)),IFERROR(INDEX(MG!$A$4:$A$103,MATCH($A22&amp;$C22&amp;$D22&amp;RIGHT($A$1,2),MG!$B$4:$B$103&amp;MG!$C$4:$C$103&amp;MG!$D$4:$D$103&amp;MG!$E$4:$E$103,0)),IFERROR(INDEX('CG - CF - DISP'!$A$3:$A$103,MATCH($A22&amp;$C22&amp;$D22&amp;RIGHT($A$1,2),'CG - CF - DISP'!$B$3:$B$103&amp;'CG - CF - DISP'!$C$3:$C$103&amp;'CG - CF - DISP'!$D$3:$D$103&amp;'CG - CF - DISP'!$E$3:$E$103,0)),IFERROR(INDEX(CF!$A$4:$A$103,MATCH($A22&amp;$C22&amp;$D22&amp;RIGHT($A$1,2),'CG - CF - DISP'!$B$3:$B$103&amp;CF!$C$4:$C$103&amp;CF!$D$4:$D$103&amp;CF!$E$4:$E$103,0)),0))))))</f>
        <v>0</v>
      </c>
      <c r="F22" s="70">
        <f t="array" ref="F22">IFERROR(INDEX(BF!$F$4:$F$103,MATCH($A22&amp;$C22&amp;$D22&amp;RIGHT($A$1,2),BF!$B$4:$B$103&amp;BF!$C$4:$C$103&amp;BF!$D$4:$D$103&amp;BF!$E$4:$E$103,0)),IFERROR(INDEX(BG!$F$4:$F$103,MATCH($A22&amp;$C22&amp;$D22&amp;RIGHT($A$1,2),BG!$B$4:$B$103&amp;BG!$C$4:$C$103&amp;BG!$D$4:$D$103&amp;BG!$E$4:$E$103,0)),IFERROR(INDEX(MF!$F$4:$F$103,MATCH($A22&amp;$C22&amp;$D22&amp;RIGHT($A$1,2),MF!$B$4:$B$103&amp;MF!$C$4:$C$103&amp;MF!$D$4:$D$103&amp;MF!$E$4:$E$103,0)),IFERROR(INDEX(MG!$F$4:$F$103,MATCH($A22&amp;$C22&amp;$D22&amp;RIGHT($A$1,2),MG!$B$4:$B$103&amp;MG!$C$4:$C$103&amp;MG!$D$4:$D$103&amp;MG!$E$4:$E$103,0)),IFERROR(INDEX('CG - CF - DISP'!$F$3:$F$103,MATCH($A22&amp;$C22&amp;$D22&amp;RIGHT($A$1,2),'CG - CF - DISP'!$B$3:$B$103&amp;'CG - CF - DISP'!$C$3:$C$103&amp;'CG - CF - DISP'!$D$3:$D$103&amp;'CG - CF - DISP'!$E$3:$E$103,0)),IFERROR(INDEX(CF!$F$4:$F$103,MATCH($A22&amp;$C22&amp;$D22&amp;RIGHT($A$1,2),'CG - CF - DISP'!$B$3:$B$103&amp;CF!$C$4:$C$103&amp;CF!$D$4:$D$103&amp;CF!$E$4:$E$103,0)),0))))))</f>
        <v>0</v>
      </c>
      <c r="G22" s="61" t="e">
        <f>VLOOKUP($E22,Feuil2!$A$2:$B$83,2)</f>
        <v>#N/A</v>
      </c>
      <c r="H22" s="80"/>
      <c r="I22" s="65"/>
      <c r="J22" s="65"/>
      <c r="K22" s="65"/>
      <c r="L22" s="65"/>
      <c r="M22" s="65"/>
      <c r="N22" s="65"/>
      <c r="O22" s="65"/>
      <c r="P22" s="65"/>
      <c r="Q22" s="65"/>
      <c r="R22" s="65"/>
    </row>
    <row r="23" spans="1:18">
      <c r="A23" s="60"/>
      <c r="B23" s="61" t="e">
        <f>VLOOKUP($A23,général!$A$2:$E$409,2)</f>
        <v>#N/A</v>
      </c>
      <c r="C23" s="61" t="e">
        <f>VLOOKUP($A23,général!$A$2:$E$409,4)</f>
        <v>#N/A</v>
      </c>
      <c r="D23" s="61" t="e">
        <f>VLOOKUP($A23,général!$A$2:$E$409,5)</f>
        <v>#N/A</v>
      </c>
      <c r="E23" s="5">
        <f t="array" ref="E23">IFERROR(INDEX(BF!$A$4:$A$103,MATCH($A23&amp;$C23&amp;$D23&amp;RIGHT($A$1,2),BF!$B$4:$B$103&amp;BF!$C$4:$C$103&amp;BF!$D$4:$D$103&amp;BF!$E$4:$E$103,0)),IFERROR(INDEX(BG!$A$4:$A$103,MATCH($A23&amp;$C23&amp;$D23&amp;RIGHT($A$1,2),BG!$B$4:$B$103&amp;BG!$C$4:$C$103&amp;BG!$D$4:$D$103&amp;BG!$E$4:$E$103,0)),IFERROR(INDEX(MF!$A$4:$A$103,MATCH($A23&amp;$C23&amp;$D23&amp;RIGHT($A$1,2),MF!$B$4:$B$103&amp;MF!$C$4:$C$103&amp;MF!$D$4:$D$103&amp;MF!$E$4:$E$103,0)),IFERROR(INDEX(MG!$A$4:$A$103,MATCH($A23&amp;$C23&amp;$D23&amp;RIGHT($A$1,2),MG!$B$4:$B$103&amp;MG!$C$4:$C$103&amp;MG!$D$4:$D$103&amp;MG!$E$4:$E$103,0)),IFERROR(INDEX('CG - CF - DISP'!$A$3:$A$103,MATCH($A23&amp;$C23&amp;$D23&amp;RIGHT($A$1,2),'CG - CF - DISP'!$B$3:$B$103&amp;'CG - CF - DISP'!$C$3:$C$103&amp;'CG - CF - DISP'!$D$3:$D$103&amp;'CG - CF - DISP'!$E$3:$E$103,0)),IFERROR(INDEX(CF!$A$4:$A$103,MATCH($A23&amp;$C23&amp;$D23&amp;RIGHT($A$1,2),'CG - CF - DISP'!$B$3:$B$103&amp;CF!$C$4:$C$103&amp;CF!$D$4:$D$103&amp;CF!$E$4:$E$103,0)),0))))))</f>
        <v>0</v>
      </c>
      <c r="F23" s="70">
        <f t="array" ref="F23">IFERROR(INDEX(BF!$F$4:$F$103,MATCH($A23&amp;$C23&amp;$D23&amp;RIGHT($A$1,2),BF!$B$4:$B$103&amp;BF!$C$4:$C$103&amp;BF!$D$4:$D$103&amp;BF!$E$4:$E$103,0)),IFERROR(INDEX(BG!$F$4:$F$103,MATCH($A23&amp;$C23&amp;$D23&amp;RIGHT($A$1,2),BG!$B$4:$B$103&amp;BG!$C$4:$C$103&amp;BG!$D$4:$D$103&amp;BG!$E$4:$E$103,0)),IFERROR(INDEX(MF!$F$4:$F$103,MATCH($A23&amp;$C23&amp;$D23&amp;RIGHT($A$1,2),MF!$B$4:$B$103&amp;MF!$C$4:$C$103&amp;MF!$D$4:$D$103&amp;MF!$E$4:$E$103,0)),IFERROR(INDEX(MG!$F$4:$F$103,MATCH($A23&amp;$C23&amp;$D23&amp;RIGHT($A$1,2),MG!$B$4:$B$103&amp;MG!$C$4:$C$103&amp;MG!$D$4:$D$103&amp;MG!$E$4:$E$103,0)),IFERROR(INDEX('CG - CF - DISP'!$F$3:$F$103,MATCH($A23&amp;$C23&amp;$D23&amp;RIGHT($A$1,2),'CG - CF - DISP'!$B$3:$B$103&amp;'CG - CF - DISP'!$C$3:$C$103&amp;'CG - CF - DISP'!$D$3:$D$103&amp;'CG - CF - DISP'!$E$3:$E$103,0)),IFERROR(INDEX(CF!$F$4:$F$103,MATCH($A23&amp;$C23&amp;$D23&amp;RIGHT($A$1,2),'CG - CF - DISP'!$B$3:$B$103&amp;CF!$C$4:$C$103&amp;CF!$D$4:$D$103&amp;CF!$E$4:$E$103,0)),0))))))</f>
        <v>0</v>
      </c>
      <c r="G23" s="61" t="e">
        <f>VLOOKUP($E23,Feuil2!$A$2:$B$83,2)</f>
        <v>#N/A</v>
      </c>
      <c r="H23" s="80"/>
      <c r="I23" s="65"/>
      <c r="J23" s="65"/>
      <c r="K23" s="65"/>
      <c r="L23" s="65"/>
      <c r="M23" s="65"/>
      <c r="N23" s="65"/>
      <c r="O23" s="65"/>
      <c r="P23" s="65"/>
      <c r="Q23" s="65"/>
      <c r="R23" s="65"/>
    </row>
    <row r="24" spans="1:18">
      <c r="A24" s="60"/>
      <c r="B24" s="61" t="e">
        <f>VLOOKUP($A24,général!$A$2:$E$409,2)</f>
        <v>#N/A</v>
      </c>
      <c r="C24" s="61" t="e">
        <f>VLOOKUP($A24,général!$A$2:$E$409,4)</f>
        <v>#N/A</v>
      </c>
      <c r="D24" s="61" t="e">
        <f>VLOOKUP($A24,général!$A$2:$E$409,5)</f>
        <v>#N/A</v>
      </c>
      <c r="E24" s="5">
        <f t="array" ref="E24">IFERROR(INDEX(BF!$A$4:$A$103,MATCH($A24&amp;$C24&amp;$D24&amp;RIGHT($A$1,2),BF!$B$4:$B$103&amp;BF!$C$4:$C$103&amp;BF!$D$4:$D$103&amp;BF!$E$4:$E$103,0)),IFERROR(INDEX(BG!$A$4:$A$103,MATCH($A24&amp;$C24&amp;$D24&amp;RIGHT($A$1,2),BG!$B$4:$B$103&amp;BG!$C$4:$C$103&amp;BG!$D$4:$D$103&amp;BG!$E$4:$E$103,0)),IFERROR(INDEX(MF!$A$4:$A$103,MATCH($A24&amp;$C24&amp;$D24&amp;RIGHT($A$1,2),MF!$B$4:$B$103&amp;MF!$C$4:$C$103&amp;MF!$D$4:$D$103&amp;MF!$E$4:$E$103,0)),IFERROR(INDEX(MG!$A$4:$A$103,MATCH($A24&amp;$C24&amp;$D24&amp;RIGHT($A$1,2),MG!$B$4:$B$103&amp;MG!$C$4:$C$103&amp;MG!$D$4:$D$103&amp;MG!$E$4:$E$103,0)),IFERROR(INDEX('CG - CF - DISP'!$A$3:$A$103,MATCH($A24&amp;$C24&amp;$D24&amp;RIGHT($A$1,2),'CG - CF - DISP'!$B$3:$B$103&amp;'CG - CF - DISP'!$C$3:$C$103&amp;'CG - CF - DISP'!$D$3:$D$103&amp;'CG - CF - DISP'!$E$3:$E$103,0)),IFERROR(INDEX(CF!$A$4:$A$103,MATCH($A24&amp;$C24&amp;$D24&amp;RIGHT($A$1,2),'CG - CF - DISP'!$B$3:$B$103&amp;CF!$C$4:$C$103&amp;CF!$D$4:$D$103&amp;CF!$E$4:$E$103,0)),0))))))</f>
        <v>0</v>
      </c>
      <c r="F24" s="70">
        <f t="array" ref="F24">IFERROR(INDEX(BF!$F$4:$F$103,MATCH($A24&amp;$C24&amp;$D24&amp;RIGHT($A$1,2),BF!$B$4:$B$103&amp;BF!$C$4:$C$103&amp;BF!$D$4:$D$103&amp;BF!$E$4:$E$103,0)),IFERROR(INDEX(BG!$F$4:$F$103,MATCH($A24&amp;$C24&amp;$D24&amp;RIGHT($A$1,2),BG!$B$4:$B$103&amp;BG!$C$4:$C$103&amp;BG!$D$4:$D$103&amp;BG!$E$4:$E$103,0)),IFERROR(INDEX(MF!$F$4:$F$103,MATCH($A24&amp;$C24&amp;$D24&amp;RIGHT($A$1,2),MF!$B$4:$B$103&amp;MF!$C$4:$C$103&amp;MF!$D$4:$D$103&amp;MF!$E$4:$E$103,0)),IFERROR(INDEX(MG!$F$4:$F$103,MATCH($A24&amp;$C24&amp;$D24&amp;RIGHT($A$1,2),MG!$B$4:$B$103&amp;MG!$C$4:$C$103&amp;MG!$D$4:$D$103&amp;MG!$E$4:$E$103,0)),IFERROR(INDEX('CG - CF - DISP'!$F$3:$F$103,MATCH($A24&amp;$C24&amp;$D24&amp;RIGHT($A$1,2),'CG - CF - DISP'!$B$3:$B$103&amp;'CG - CF - DISP'!$C$3:$C$103&amp;'CG - CF - DISP'!$D$3:$D$103&amp;'CG - CF - DISP'!$E$3:$E$103,0)),IFERROR(INDEX(CF!$F$4:$F$103,MATCH($A24&amp;$C24&amp;$D24&amp;RIGHT($A$1,2),'CG - CF - DISP'!$B$3:$B$103&amp;CF!$C$4:$C$103&amp;CF!$D$4:$D$103&amp;CF!$E$4:$E$103,0)),0))))))</f>
        <v>0</v>
      </c>
      <c r="G24" s="61" t="e">
        <f>VLOOKUP($E24,Feuil2!$A$2:$B$83,2)</f>
        <v>#N/A</v>
      </c>
      <c r="H24" s="65"/>
      <c r="I24" s="65"/>
      <c r="J24" s="65"/>
      <c r="K24" s="65"/>
      <c r="L24" s="65"/>
      <c r="M24" s="65"/>
      <c r="N24" s="65"/>
      <c r="O24" s="65"/>
      <c r="P24" s="65"/>
      <c r="Q24" s="65"/>
      <c r="R24" s="65"/>
    </row>
    <row r="25" spans="1:18">
      <c r="A25" s="60"/>
      <c r="B25" s="61" t="e">
        <f>VLOOKUP($A25,général!$A$2:$E$409,2)</f>
        <v>#N/A</v>
      </c>
      <c r="C25" s="61" t="e">
        <f>VLOOKUP($A25,général!$A$2:$E$409,4)</f>
        <v>#N/A</v>
      </c>
      <c r="D25" s="61" t="e">
        <f>VLOOKUP($A25,général!$A$2:$E$409,5)</f>
        <v>#N/A</v>
      </c>
      <c r="E25" s="5"/>
      <c r="F25" s="70">
        <f t="array" ref="F25">IFERROR(INDEX(BF!$F$4:$F$103,MATCH($A25&amp;$C25&amp;$D25&amp;RIGHT($A$1,2),BF!$B$4:$B$103&amp;BF!$C$4:$C$103&amp;BF!$D$4:$D$103&amp;BF!$E$4:$E$103,0)),IFERROR(INDEX(BG!$F$4:$F$103,MATCH($A25&amp;$C25&amp;$D25&amp;RIGHT($A$1,2),BG!$B$4:$B$103&amp;BG!$C$4:$C$103&amp;BG!$D$4:$D$103&amp;BG!$E$4:$E$103,0)),IFERROR(INDEX(MF!$F$4:$F$103,MATCH($A25&amp;$C25&amp;$D25&amp;RIGHT($A$1,2),MF!$B$4:$B$103&amp;MF!$C$4:$C$103&amp;MF!$D$4:$D$103&amp;MF!$E$4:$E$103,0)),IFERROR(INDEX(MG!$F$4:$F$103,MATCH($A25&amp;$C25&amp;$D25&amp;RIGHT($A$1,2),MG!$B$4:$B$103&amp;MG!$C$4:$C$103&amp;MG!$D$4:$D$103&amp;MG!$E$4:$E$103,0)),IFERROR(INDEX('CG - CF - DISP'!$F$3:$F$103,MATCH($A25&amp;$C25&amp;$D25&amp;RIGHT($A$1,2),'CG - CF - DISP'!$B$3:$B$103&amp;'CG - CF - DISP'!$C$3:$C$103&amp;'CG - CF - DISP'!$D$3:$D$103&amp;'CG - CF - DISP'!$E$3:$E$103,0)),IFERROR(INDEX(CF!$F$4:$F$103,MATCH($A25&amp;$C25&amp;$D25&amp;RIGHT($A$1,2),'CG - CF - DISP'!$B$3:$B$103&amp;CF!$C$4:$C$103&amp;CF!$D$4:$D$103&amp;CF!$E$4:$E$103,0)),0))))))</f>
        <v>0</v>
      </c>
      <c r="G25" s="65"/>
      <c r="H25" s="65"/>
      <c r="I25" s="65"/>
      <c r="J25" s="65"/>
      <c r="K25" s="65"/>
      <c r="L25" s="65"/>
      <c r="M25" s="65"/>
      <c r="N25" s="65"/>
      <c r="O25" s="65"/>
      <c r="P25" s="65"/>
      <c r="Q25" s="65"/>
      <c r="R25" s="65"/>
    </row>
    <row r="26" spans="1:18">
      <c r="A26" s="60"/>
      <c r="B26" s="61" t="e">
        <f>VLOOKUP($A26,général!$A$2:$E$409,2)</f>
        <v>#N/A</v>
      </c>
      <c r="C26" s="61" t="e">
        <f>VLOOKUP($A26,général!$A$2:$E$409,4)</f>
        <v>#N/A</v>
      </c>
      <c r="D26" s="61" t="e">
        <f>VLOOKUP($A26,général!$A$2:$E$409,5)</f>
        <v>#N/A</v>
      </c>
      <c r="E26" s="5"/>
      <c r="F26" s="70">
        <f t="array" ref="F26">IFERROR(INDEX(BF!$F$4:$F$103,MATCH($A26&amp;$C26&amp;$D26&amp;RIGHT($A$1,2),BF!$B$4:$B$103&amp;BF!$C$4:$C$103&amp;BF!$D$4:$D$103&amp;BF!$E$4:$E$103,0)),IFERROR(INDEX(BG!$F$4:$F$103,MATCH($A26&amp;$C26&amp;$D26&amp;RIGHT($A$1,2),BG!$B$4:$B$103&amp;BG!$C$4:$C$103&amp;BG!$D$4:$D$103&amp;BG!$E$4:$E$103,0)),IFERROR(INDEX(MF!$F$4:$F$103,MATCH($A26&amp;$C26&amp;$D26&amp;RIGHT($A$1,2),MF!$B$4:$B$103&amp;MF!$C$4:$C$103&amp;MF!$D$4:$D$103&amp;MF!$E$4:$E$103,0)),IFERROR(INDEX(MG!$F$4:$F$103,MATCH($A26&amp;$C26&amp;$D26&amp;RIGHT($A$1,2),MG!$B$4:$B$103&amp;MG!$C$4:$C$103&amp;MG!$D$4:$D$103&amp;MG!$E$4:$E$103,0)),IFERROR(INDEX('CG - CF - DISP'!$F$3:$F$103,MATCH($A26&amp;$C26&amp;$D26&amp;RIGHT($A$1,2),'CG - CF - DISP'!$B$3:$B$103&amp;'CG - CF - DISP'!$C$3:$C$103&amp;'CG - CF - DISP'!$D$3:$D$103&amp;'CG - CF - DISP'!$E$3:$E$103,0)),IFERROR(INDEX(CF!$F$4:$F$103,MATCH($A26&amp;$C26&amp;$D26&amp;RIGHT($A$1,2),'CG - CF - DISP'!$B$3:$B$103&amp;CF!$C$4:$C$103&amp;CF!$D$4:$D$103&amp;CF!$E$4:$E$103,0)),0))))))</f>
        <v>0</v>
      </c>
      <c r="G26" s="65"/>
      <c r="H26" s="65"/>
      <c r="I26" s="65"/>
      <c r="J26" s="65"/>
      <c r="K26" s="65"/>
      <c r="L26" s="65"/>
      <c r="M26" s="65"/>
      <c r="N26" s="65"/>
      <c r="O26" s="65"/>
      <c r="P26" s="65"/>
      <c r="Q26" s="65"/>
      <c r="R26" s="65"/>
    </row>
    <row r="27" spans="1:18">
      <c r="A27" s="60"/>
      <c r="B27" s="61" t="e">
        <f>VLOOKUP($A27,général!$A$2:$E$409,2)</f>
        <v>#N/A</v>
      </c>
      <c r="C27" s="61" t="e">
        <f>VLOOKUP($A27,général!$A$2:$E$409,4)</f>
        <v>#N/A</v>
      </c>
      <c r="D27" s="61" t="e">
        <f>VLOOKUP($A27,général!$A$2:$E$409,5)</f>
        <v>#N/A</v>
      </c>
      <c r="E27" s="5"/>
      <c r="F27" s="70">
        <f t="array" ref="F27">IFERROR(INDEX(BF!$F$4:$F$103,MATCH($A27&amp;$C27&amp;$D27&amp;RIGHT($A$1,2),BF!$B$4:$B$103&amp;BF!$C$4:$C$103&amp;BF!$D$4:$D$103&amp;BF!$E$4:$E$103,0)),IFERROR(INDEX(BG!$F$4:$F$103,MATCH($A27&amp;$C27&amp;$D27&amp;RIGHT($A$1,2),BG!$B$4:$B$103&amp;BG!$C$4:$C$103&amp;BG!$D$4:$D$103&amp;BG!$E$4:$E$103,0)),IFERROR(INDEX(MF!$F$4:$F$103,MATCH($A27&amp;$C27&amp;$D27&amp;RIGHT($A$1,2),MF!$B$4:$B$103&amp;MF!$C$4:$C$103&amp;MF!$D$4:$D$103&amp;MF!$E$4:$E$103,0)),IFERROR(INDEX(MG!$F$4:$F$103,MATCH($A27&amp;$C27&amp;$D27&amp;RIGHT($A$1,2),MG!$B$4:$B$103&amp;MG!$C$4:$C$103&amp;MG!$D$4:$D$103&amp;MG!$E$4:$E$103,0)),IFERROR(INDEX('CG - CF - DISP'!$F$3:$F$103,MATCH($A27&amp;$C27&amp;$D27&amp;RIGHT($A$1,2),'CG - CF - DISP'!$B$3:$B$103&amp;'CG - CF - DISP'!$C$3:$C$103&amp;'CG - CF - DISP'!$D$3:$D$103&amp;'CG - CF - DISP'!$E$3:$E$103,0)),IFERROR(INDEX(CF!$F$4:$F$103,MATCH($A27&amp;$C27&amp;$D27&amp;RIGHT($A$1,2),'CG - CF - DISP'!$B$3:$B$103&amp;CF!$C$4:$C$103&amp;CF!$D$4:$D$103&amp;CF!$E$4:$E$103,0)),0))))))</f>
        <v>0</v>
      </c>
      <c r="G27" s="65"/>
      <c r="H27" s="65"/>
      <c r="I27" s="65"/>
      <c r="J27" s="65"/>
      <c r="K27" s="65"/>
      <c r="L27" s="65"/>
      <c r="M27" s="65"/>
      <c r="N27" s="65"/>
      <c r="O27" s="65"/>
      <c r="P27" s="65"/>
      <c r="Q27" s="65"/>
      <c r="R27" s="65"/>
    </row>
    <row r="28" spans="1:18">
      <c r="A28" s="60"/>
      <c r="B28" s="61" t="e">
        <f>VLOOKUP($A28,général!$A$2:$E$409,2)</f>
        <v>#N/A</v>
      </c>
      <c r="C28" s="61" t="e">
        <f>VLOOKUP($A28,général!$A$2:$E$409,4)</f>
        <v>#N/A</v>
      </c>
      <c r="D28" s="61" t="e">
        <f>VLOOKUP($A28,général!$A$2:$E$409,5)</f>
        <v>#N/A</v>
      </c>
      <c r="E28" s="5"/>
      <c r="F28" s="70">
        <f t="array" ref="F28">IFERROR(INDEX(BF!$F$4:$F$103,MATCH($A28&amp;$C28&amp;$D28&amp;RIGHT($A$1,2),BF!$B$4:$B$103&amp;BF!$C$4:$C$103&amp;BF!$D$4:$D$103&amp;BF!$E$4:$E$103,0)),IFERROR(INDEX(BG!$F$4:$F$103,MATCH($A28&amp;$C28&amp;$D28&amp;RIGHT($A$1,2),BG!$B$4:$B$103&amp;BG!$C$4:$C$103&amp;BG!$D$4:$D$103&amp;BG!$E$4:$E$103,0)),IFERROR(INDEX(MF!$F$4:$F$103,MATCH($A28&amp;$C28&amp;$D28&amp;RIGHT($A$1,2),MF!$B$4:$B$103&amp;MF!$C$4:$C$103&amp;MF!$D$4:$D$103&amp;MF!$E$4:$E$103,0)),IFERROR(INDEX(MG!$F$4:$F$103,MATCH($A28&amp;$C28&amp;$D28&amp;RIGHT($A$1,2),MG!$B$4:$B$103&amp;MG!$C$4:$C$103&amp;MG!$D$4:$D$103&amp;MG!$E$4:$E$103,0)),IFERROR(INDEX('CG - CF - DISP'!$F$3:$F$103,MATCH($A28&amp;$C28&amp;$D28&amp;RIGHT($A$1,2),'CG - CF - DISP'!$B$3:$B$103&amp;'CG - CF - DISP'!$C$3:$C$103&amp;'CG - CF - DISP'!$D$3:$D$103&amp;'CG - CF - DISP'!$E$3:$E$103,0)),IFERROR(INDEX(CF!$F$4:$F$103,MATCH($A28&amp;$C28&amp;$D28&amp;RIGHT($A$1,2),'CG - CF - DISP'!$B$3:$B$103&amp;CF!$C$4:$C$103&amp;CF!$D$4:$D$103&amp;CF!$E$4:$E$103,0)),0))))))</f>
        <v>0</v>
      </c>
      <c r="G28" s="65"/>
      <c r="H28" s="65"/>
      <c r="I28" s="65"/>
      <c r="J28" s="65"/>
      <c r="K28" s="65"/>
      <c r="L28" s="65"/>
      <c r="M28" s="65"/>
      <c r="N28" s="65"/>
      <c r="O28" s="65"/>
      <c r="P28" s="65"/>
      <c r="Q28" s="65"/>
      <c r="R28" s="65"/>
    </row>
    <row r="29" spans="1:18">
      <c r="A29" s="60"/>
      <c r="B29" s="61" t="e">
        <f>VLOOKUP($A29,général!$A$2:$E$409,2)</f>
        <v>#N/A</v>
      </c>
      <c r="C29" s="61" t="e">
        <f>VLOOKUP($A29,général!$A$2:$E$409,4)</f>
        <v>#N/A</v>
      </c>
      <c r="D29" s="61" t="e">
        <f>VLOOKUP($A29,général!$A$2:$E$409,5)</f>
        <v>#N/A</v>
      </c>
      <c r="E29" s="5"/>
      <c r="F29" s="70">
        <f t="array" ref="F29">IFERROR(INDEX(BF!$F$4:$F$103,MATCH($A29&amp;$C29&amp;$D29&amp;RIGHT($A$1,2),BF!$B$4:$B$103&amp;BF!$C$4:$C$103&amp;BF!$D$4:$D$103&amp;BF!$E$4:$E$103,0)),IFERROR(INDEX(BG!$F$4:$F$103,MATCH($A29&amp;$C29&amp;$D29&amp;RIGHT($A$1,2),BG!$B$4:$B$103&amp;BG!$C$4:$C$103&amp;BG!$D$4:$D$103&amp;BG!$E$4:$E$103,0)),IFERROR(INDEX(MF!$F$4:$F$103,MATCH($A29&amp;$C29&amp;$D29&amp;RIGHT($A$1,2),MF!$B$4:$B$103&amp;MF!$C$4:$C$103&amp;MF!$D$4:$D$103&amp;MF!$E$4:$E$103,0)),IFERROR(INDEX(MG!$F$4:$F$103,MATCH($A29&amp;$C29&amp;$D29&amp;RIGHT($A$1,2),MG!$B$4:$B$103&amp;MG!$C$4:$C$103&amp;MG!$D$4:$D$103&amp;MG!$E$4:$E$103,0)),IFERROR(INDEX('CG - CF - DISP'!$F$3:$F$103,MATCH($A29&amp;$C29&amp;$D29&amp;RIGHT($A$1,2),'CG - CF - DISP'!$B$3:$B$103&amp;'CG - CF - DISP'!$C$3:$C$103&amp;'CG - CF - DISP'!$D$3:$D$103&amp;'CG - CF - DISP'!$E$3:$E$103,0)),IFERROR(INDEX(CF!$F$4:$F$103,MATCH($A29&amp;$C29&amp;$D29&amp;RIGHT($A$1,2),'CG - CF - DISP'!$B$3:$B$103&amp;CF!$C$4:$C$103&amp;CF!$D$4:$D$103&amp;CF!$E$4:$E$103,0)),0))))))</f>
        <v>0</v>
      </c>
      <c r="G29" s="65"/>
      <c r="H29" s="65"/>
      <c r="I29" s="65"/>
      <c r="J29" s="65"/>
      <c r="K29" s="65"/>
      <c r="L29" s="65"/>
      <c r="M29" s="65"/>
      <c r="N29" s="65"/>
      <c r="O29" s="65"/>
      <c r="P29" s="65"/>
      <c r="Q29" s="65"/>
      <c r="R29" s="65"/>
    </row>
    <row r="30" spans="1:18">
      <c r="A30" s="51"/>
      <c r="B30" s="5"/>
      <c r="C30" s="5"/>
      <c r="D30" s="51"/>
      <c r="E30" s="5"/>
      <c r="F30" s="43"/>
      <c r="G30" s="65"/>
      <c r="H30" s="65"/>
      <c r="I30" s="65"/>
      <c r="J30" s="65"/>
      <c r="K30" s="65"/>
      <c r="L30" s="65"/>
      <c r="M30" s="65"/>
      <c r="N30" s="65"/>
      <c r="O30" s="65"/>
      <c r="P30" s="65"/>
      <c r="Q30" s="65"/>
      <c r="R30" s="65"/>
    </row>
    <row r="31" spans="1:18">
      <c r="A31" s="51"/>
      <c r="B31" s="5"/>
      <c r="C31" s="5"/>
      <c r="D31" s="51"/>
      <c r="E31" s="5"/>
      <c r="F31" s="43"/>
      <c r="G31" s="65"/>
      <c r="H31" s="65"/>
      <c r="I31" s="65"/>
      <c r="J31" s="65"/>
      <c r="K31" s="65"/>
      <c r="L31" s="65"/>
      <c r="M31" s="65"/>
      <c r="N31" s="65"/>
      <c r="O31" s="65"/>
      <c r="P31" s="65"/>
      <c r="Q31" s="65"/>
      <c r="R31" s="65"/>
    </row>
    <row r="32" spans="1:18">
      <c r="A32" s="51"/>
      <c r="B32" s="51"/>
      <c r="C32" s="51"/>
      <c r="D32" s="51"/>
      <c r="G32" s="65"/>
      <c r="H32" s="65"/>
      <c r="I32" s="65"/>
      <c r="J32" s="65"/>
      <c r="K32" s="65"/>
      <c r="L32" s="65"/>
      <c r="M32" s="65"/>
      <c r="N32" s="65"/>
      <c r="O32" s="65"/>
      <c r="P32" s="65"/>
      <c r="Q32" s="65"/>
      <c r="R32" s="65"/>
    </row>
    <row r="33" spans="1:18">
      <c r="A33" s="65"/>
      <c r="B33" s="65"/>
      <c r="C33" s="65"/>
      <c r="D33" s="65"/>
      <c r="E33" s="65"/>
      <c r="F33" s="65"/>
      <c r="G33" s="65"/>
      <c r="H33" s="65"/>
      <c r="I33" s="65"/>
      <c r="J33" s="65"/>
      <c r="K33" s="65"/>
      <c r="L33" s="65"/>
      <c r="M33" s="65"/>
      <c r="N33" s="65"/>
      <c r="O33" s="65"/>
      <c r="P33" s="65"/>
      <c r="Q33" s="65"/>
      <c r="R33" s="65"/>
    </row>
    <row r="34" spans="1:18">
      <c r="A34" s="65"/>
      <c r="B34" s="65"/>
      <c r="C34" s="170" t="s">
        <v>223</v>
      </c>
      <c r="D34" s="170"/>
      <c r="E34" s="170"/>
      <c r="F34" s="140">
        <f>SUM($E3:$E17)</f>
        <v>0</v>
      </c>
      <c r="G34" s="65"/>
      <c r="H34" s="65"/>
      <c r="I34" s="65"/>
      <c r="J34" s="65"/>
      <c r="K34" s="65"/>
      <c r="L34" s="65"/>
      <c r="M34" s="65"/>
      <c r="N34" s="65"/>
      <c r="O34" s="65"/>
      <c r="P34" s="65"/>
      <c r="Q34" s="65"/>
      <c r="R34" s="65"/>
    </row>
    <row r="35" spans="1:18">
      <c r="A35" s="65"/>
      <c r="B35" s="65"/>
      <c r="C35" s="65"/>
      <c r="D35" s="65"/>
      <c r="E35" s="65"/>
      <c r="F35" s="65"/>
      <c r="G35" s="65"/>
      <c r="H35" s="65"/>
      <c r="I35" s="65"/>
      <c r="J35" s="65"/>
      <c r="K35" s="65"/>
      <c r="L35" s="65"/>
      <c r="M35" s="65"/>
      <c r="N35" s="65"/>
      <c r="O35" s="65"/>
      <c r="P35" s="65"/>
      <c r="Q35" s="65"/>
      <c r="R35" s="65"/>
    </row>
    <row r="36" spans="1:18">
      <c r="A36" s="65"/>
      <c r="B36" s="65"/>
      <c r="C36" s="65"/>
      <c r="D36" s="65"/>
      <c r="E36" s="65"/>
      <c r="F36" s="65"/>
      <c r="G36" s="65"/>
      <c r="H36" s="65"/>
      <c r="I36" s="65"/>
      <c r="J36" s="65"/>
      <c r="K36" s="65"/>
      <c r="L36" s="65"/>
      <c r="M36" s="65"/>
      <c r="N36" s="65"/>
      <c r="O36" s="65"/>
      <c r="P36" s="65"/>
      <c r="Q36" s="65"/>
      <c r="R36" s="65"/>
    </row>
    <row r="37" spans="1:18">
      <c r="A37" s="65"/>
      <c r="B37" s="65"/>
      <c r="C37" s="65"/>
      <c r="D37" s="65"/>
      <c r="E37" s="65"/>
      <c r="F37" s="65"/>
      <c r="G37" s="65"/>
      <c r="H37" s="65"/>
      <c r="I37" s="65"/>
      <c r="J37" s="65"/>
      <c r="K37" s="65"/>
      <c r="L37" s="65"/>
      <c r="M37" s="65"/>
      <c r="N37" s="65"/>
      <c r="O37" s="65"/>
      <c r="P37" s="65"/>
      <c r="Q37" s="65"/>
      <c r="R37" s="65"/>
    </row>
    <row r="38" spans="1:18">
      <c r="A38" s="65"/>
      <c r="B38" s="65"/>
      <c r="C38" s="65"/>
      <c r="D38" s="65"/>
      <c r="E38" s="65"/>
      <c r="F38" s="65"/>
      <c r="G38" s="65"/>
      <c r="H38" s="65"/>
      <c r="I38" s="65"/>
      <c r="J38" s="65"/>
      <c r="K38" s="65"/>
      <c r="L38" s="65"/>
      <c r="M38" s="65"/>
      <c r="N38" s="65"/>
      <c r="O38" s="65"/>
      <c r="P38" s="65"/>
      <c r="Q38" s="65"/>
      <c r="R38" s="65"/>
    </row>
    <row r="39" spans="1:18">
      <c r="A39" s="65"/>
      <c r="B39" s="65"/>
      <c r="C39" s="65"/>
      <c r="D39" s="65"/>
      <c r="E39" s="65"/>
      <c r="F39" s="65"/>
      <c r="G39" s="65"/>
      <c r="H39" s="65"/>
      <c r="I39" s="65"/>
      <c r="J39" s="65"/>
      <c r="K39" s="65"/>
      <c r="L39" s="65"/>
      <c r="M39" s="65"/>
      <c r="N39" s="65"/>
      <c r="O39" s="65"/>
      <c r="P39" s="65"/>
      <c r="Q39" s="65"/>
      <c r="R39" s="65"/>
    </row>
    <row r="40" spans="1:18">
      <c r="A40" s="65"/>
      <c r="B40" s="65"/>
      <c r="C40" s="65"/>
      <c r="D40" s="65"/>
      <c r="E40" s="65"/>
      <c r="F40" s="65"/>
      <c r="G40" s="65"/>
      <c r="H40" s="65"/>
      <c r="I40" s="65"/>
      <c r="J40" s="65"/>
      <c r="K40" s="65"/>
      <c r="L40" s="65"/>
      <c r="M40" s="65"/>
      <c r="N40" s="65"/>
      <c r="O40" s="65"/>
      <c r="P40" s="65"/>
      <c r="Q40" s="65"/>
      <c r="R40" s="65"/>
    </row>
    <row r="41" spans="1:18">
      <c r="A41" s="65"/>
      <c r="B41" s="65"/>
      <c r="C41" s="65"/>
      <c r="D41" s="65"/>
      <c r="E41" s="65"/>
      <c r="F41" s="65"/>
      <c r="G41" s="65"/>
      <c r="H41" s="65"/>
      <c r="I41" s="65"/>
      <c r="J41" s="65"/>
      <c r="K41" s="65"/>
      <c r="L41" s="65"/>
      <c r="M41" s="65"/>
      <c r="N41" s="65"/>
      <c r="O41" s="65"/>
      <c r="P41" s="65"/>
      <c r="Q41" s="65"/>
      <c r="R41" s="65"/>
    </row>
    <row r="42" spans="1:18">
      <c r="A42" s="65"/>
      <c r="B42" s="65"/>
      <c r="C42" s="65"/>
      <c r="D42" s="65"/>
      <c r="E42" s="65"/>
      <c r="F42" s="65"/>
      <c r="G42" s="65"/>
      <c r="H42" s="65"/>
      <c r="I42" s="65"/>
      <c r="J42" s="65"/>
      <c r="K42" s="65"/>
      <c r="L42" s="65"/>
      <c r="M42" s="65"/>
      <c r="N42" s="65"/>
      <c r="O42" s="65"/>
      <c r="P42" s="65"/>
      <c r="Q42" s="65"/>
      <c r="R42" s="65"/>
    </row>
    <row r="43" spans="1:18">
      <c r="A43" s="65"/>
      <c r="B43" s="65"/>
      <c r="C43" s="65"/>
      <c r="D43" s="65"/>
      <c r="E43" s="65"/>
      <c r="F43" s="65"/>
      <c r="G43" s="65"/>
      <c r="H43" s="65"/>
      <c r="I43" s="65"/>
      <c r="J43" s="65"/>
      <c r="K43" s="65"/>
      <c r="L43" s="65"/>
      <c r="M43" s="65"/>
      <c r="N43" s="65"/>
      <c r="O43" s="65"/>
      <c r="P43" s="65"/>
      <c r="Q43" s="65"/>
      <c r="R43" s="65"/>
    </row>
    <row r="44" spans="1:18">
      <c r="A44" s="65"/>
      <c r="B44" s="65"/>
      <c r="C44" s="65"/>
      <c r="D44" s="65"/>
      <c r="E44" s="65"/>
      <c r="F44" s="65"/>
      <c r="G44" s="65"/>
      <c r="H44" s="65"/>
      <c r="I44" s="65"/>
      <c r="J44" s="65"/>
      <c r="K44" s="65"/>
      <c r="L44" s="65"/>
      <c r="M44" s="65"/>
      <c r="N44" s="65"/>
      <c r="O44" s="65"/>
      <c r="P44" s="65"/>
      <c r="Q44" s="65"/>
      <c r="R44" s="65"/>
    </row>
    <row r="45" spans="1:18">
      <c r="A45" s="65"/>
      <c r="B45" s="65"/>
      <c r="C45" s="65"/>
      <c r="D45" s="65"/>
      <c r="E45" s="65"/>
      <c r="F45" s="65"/>
      <c r="G45" s="65"/>
      <c r="H45" s="65"/>
    </row>
    <row r="46" spans="1:18">
      <c r="A46" s="65"/>
      <c r="B46" s="65"/>
      <c r="C46" s="65"/>
      <c r="D46" s="65"/>
      <c r="E46" s="65"/>
      <c r="F46" s="65"/>
      <c r="G46" s="65"/>
      <c r="H46" s="65"/>
    </row>
    <row r="47" spans="1:18">
      <c r="A47" s="65"/>
      <c r="B47" s="65"/>
      <c r="C47" s="65"/>
      <c r="D47" s="65"/>
      <c r="E47" s="65"/>
      <c r="F47" s="65"/>
      <c r="G47" s="65"/>
      <c r="H47" s="65"/>
    </row>
    <row r="48" spans="1:18">
      <c r="A48" s="65"/>
      <c r="B48" s="65"/>
      <c r="C48" s="65"/>
      <c r="D48" s="65"/>
      <c r="E48" s="65"/>
      <c r="F48" s="65"/>
      <c r="G48" s="65"/>
      <c r="H48" s="65"/>
    </row>
  </sheetData>
  <autoFilter ref="A2:F29">
    <sortState ref="A3:F29">
      <sortCondition ref="E2:E29"/>
    </sortState>
  </autoFilter>
  <mergeCells count="2">
    <mergeCell ref="A1:F1"/>
    <mergeCell ref="C34:E34"/>
  </mergeCells>
  <pageMargins left="0.7" right="0.7" top="0.75" bottom="0.75" header="0.51180555555555496" footer="0.51180555555555496"/>
  <pageSetup paperSize="0" scale="0" firstPageNumber="0" orientation="portrait" usePrinterDefaults="0" horizontalDpi="0" verticalDpi="0" copies="0"/>
</worksheet>
</file>

<file path=xl/worksheets/sheet15.xml><?xml version="1.0" encoding="utf-8"?>
<worksheet xmlns="http://schemas.openxmlformats.org/spreadsheetml/2006/main" xmlns:r="http://schemas.openxmlformats.org/officeDocument/2006/relationships">
  <sheetPr codeName="Feuil15">
    <tabColor theme="0"/>
  </sheetPr>
  <dimension ref="A1:P54"/>
  <sheetViews>
    <sheetView zoomScale="80" zoomScaleNormal="80" workbookViewId="0">
      <selection activeCell="B3" sqref="B3:D3"/>
    </sheetView>
  </sheetViews>
  <sheetFormatPr baseColWidth="10" defaultColWidth="9.140625" defaultRowHeight="15"/>
  <cols>
    <col min="1" max="1" width="10.42578125" style="45"/>
    <col min="2" max="2" width="7.28515625" style="45" customWidth="1"/>
    <col min="3" max="3" width="22.85546875" style="45" customWidth="1"/>
    <col min="4" max="6" width="10.42578125" style="45"/>
    <col min="7" max="1025" width="10.42578125"/>
  </cols>
  <sheetData>
    <row r="1" spans="1:16" ht="19.5">
      <c r="A1" s="168" t="s">
        <v>209</v>
      </c>
      <c r="B1" s="168"/>
      <c r="C1" s="168"/>
      <c r="D1" s="168"/>
      <c r="E1" s="168"/>
      <c r="F1" s="168"/>
      <c r="G1" s="79"/>
      <c r="H1" s="79"/>
      <c r="I1" s="79"/>
      <c r="J1" s="79"/>
      <c r="K1" s="79"/>
      <c r="L1" s="79"/>
      <c r="M1" s="79"/>
      <c r="N1" s="79"/>
      <c r="O1" s="79"/>
      <c r="P1" s="79"/>
    </row>
    <row r="2" spans="1:16">
      <c r="A2" s="58" t="s">
        <v>0</v>
      </c>
      <c r="B2" s="58" t="s">
        <v>205</v>
      </c>
      <c r="C2" s="58" t="s">
        <v>202</v>
      </c>
      <c r="D2" s="58" t="s">
        <v>203</v>
      </c>
      <c r="E2" s="58" t="s">
        <v>186</v>
      </c>
      <c r="F2" s="135" t="s">
        <v>204</v>
      </c>
      <c r="G2" s="80" t="s">
        <v>311</v>
      </c>
      <c r="H2" s="80"/>
      <c r="I2" s="79"/>
      <c r="J2" s="79"/>
      <c r="K2" s="79"/>
      <c r="L2" s="79"/>
      <c r="M2" s="79"/>
      <c r="N2" s="79"/>
      <c r="O2" s="79"/>
      <c r="P2" s="79"/>
    </row>
    <row r="3" spans="1:16">
      <c r="A3" s="67"/>
      <c r="B3" s="61" t="e">
        <f>VLOOKUP($A3,général!$A$2:$E$409,2)</f>
        <v>#N/A</v>
      </c>
      <c r="C3" s="61" t="e">
        <f>VLOOKUP($A3,général!$A$2:$E$409,4)</f>
        <v>#N/A</v>
      </c>
      <c r="D3" s="61" t="e">
        <f>VLOOKUP($A3,général!$A$2:$E$409,5)</f>
        <v>#N/A</v>
      </c>
      <c r="E3" s="5">
        <f t="array" ref="E3">IFERROR(INDEX(BF!$A$4:$A$103,MATCH($A3&amp;$C3&amp;$D3&amp;RIGHT($A$1,2),BF!$B$4:$B$103&amp;BF!$C$4:$C$103&amp;BF!$D$4:$D$103&amp;BF!$E$4:$E$103,0)),IFERROR(INDEX(BG!$A$4:$A$103,MATCH($A3&amp;$C3&amp;$D3&amp;RIGHT($A$1,2),BG!$B$4:$B$103&amp;BG!$C$4:$C$103&amp;BG!$D$4:$D$103&amp;BG!$E$4:$E$103,0)),IFERROR(INDEX(MF!$A$4:$A$103,MATCH($A3&amp;$C3&amp;$D3&amp;RIGHT($A$1,2),MF!$B$4:$B$103&amp;MF!$C$4:$C$103&amp;MF!$D$4:$D$103&amp;MF!$E$4:$E$103,0)),IFERROR(INDEX(MG!$A$4:$A$103,MATCH($A3&amp;$C3&amp;$D3&amp;RIGHT($A$1,2),MG!$B$4:$B$103&amp;MG!$C$4:$C$103&amp;MG!$D$4:$D$103&amp;MG!$E$4:$E$103,0)),IFERROR(INDEX('CG - CF - DISP'!$A$3:$A$103,MATCH($A3&amp;$C3&amp;$D3&amp;RIGHT($A$1,2),'CG - CF - DISP'!$B$3:$B$103&amp;'CG - CF - DISP'!$C$3:$C$103&amp;'CG - CF - DISP'!$D$3:$D$103&amp;'CG - CF - DISP'!$E$3:$E$103,0)),IFERROR(INDEX(CF!$A$4:$A$103,MATCH($A3&amp;$C3&amp;$D3&amp;RIGHT($A$1,2),'CG - CF - DISP'!$B$3:$B$103&amp;CF!$C$4:$C$103&amp;CF!$D$4:$D$103&amp;CF!$E$4:$E$103,0)),0))))))</f>
        <v>0</v>
      </c>
      <c r="F3" s="70">
        <f t="array" ref="F3">IFERROR(INDEX(BF!$F$4:$F$103,MATCH($A3&amp;$C3&amp;$D3&amp;RIGHT($A$1,2),BF!$B$4:$B$103&amp;BF!$C$4:$C$103&amp;BF!$D$4:$D$103&amp;BF!$E$4:$E$103,0)),IFERROR(INDEX(BG!$F$4:$F$103,MATCH($A3&amp;$C3&amp;$D3&amp;RIGHT($A$1,2),BG!$B$4:$B$103&amp;BG!$C$4:$C$103&amp;BG!$D$4:$D$103&amp;BG!$E$4:$E$103,0)),IFERROR(INDEX(MF!$F$4:$F$103,MATCH($A3&amp;$C3&amp;$D3&amp;RIGHT($A$1,2),MF!$B$4:$B$103&amp;MF!$C$4:$C$103&amp;MF!$D$4:$D$103&amp;MF!$E$4:$E$103,0)),IFERROR(INDEX(MG!$F$4:$F$103,MATCH($A3&amp;$C3&amp;$D3&amp;RIGHT($A$1,2),MG!$B$4:$B$103&amp;MG!$C$4:$C$103&amp;MG!$D$4:$D$103&amp;MG!$E$4:$E$103,0)),IFERROR(INDEX('CG - CF - DISP'!$F$3:$F$103,MATCH($A3&amp;$C3&amp;$D3&amp;RIGHT($A$1,2),'CG - CF - DISP'!$B$3:$B$103&amp;'CG - CF - DISP'!$C$3:$C$103&amp;'CG - CF - DISP'!$D$3:$D$103&amp;'CG - CF - DISP'!$E$3:$E$103,0)),IFERROR(INDEX(CF!$F$4:$F$103,MATCH($A3&amp;$C3&amp;$D3&amp;RIGHT($A$1,2),'CG - CF - DISP'!$B$3:$B$103&amp;CF!$C$4:$C$103&amp;CF!$D$4:$D$103&amp;CF!$E$4:$E$103,0)),0))))))</f>
        <v>0</v>
      </c>
      <c r="G3" s="61" t="e">
        <f>VLOOKUP($E3,Feuil2!$A$2:$B$83,2)</f>
        <v>#N/A</v>
      </c>
      <c r="H3" s="80"/>
      <c r="I3" s="79"/>
      <c r="J3" s="79"/>
      <c r="K3" s="79"/>
      <c r="L3" s="79"/>
      <c r="M3" s="79"/>
      <c r="N3" s="79"/>
      <c r="O3" s="79"/>
      <c r="P3" s="79"/>
    </row>
    <row r="4" spans="1:16">
      <c r="A4" s="67"/>
      <c r="B4" s="61" t="e">
        <f>VLOOKUP($A4,général!$A$2:$E$409,2)</f>
        <v>#N/A</v>
      </c>
      <c r="C4" s="61" t="e">
        <f>VLOOKUP($A4,général!$A$2:$E$409,4)</f>
        <v>#N/A</v>
      </c>
      <c r="D4" s="61" t="e">
        <f>VLOOKUP($A4,général!$A$2:$E$409,5)</f>
        <v>#N/A</v>
      </c>
      <c r="E4" s="5">
        <f t="array" ref="E4">IFERROR(INDEX(BF!$A$4:$A$103,MATCH($A4&amp;$C4&amp;$D4&amp;RIGHT($A$1,2),BF!$B$4:$B$103&amp;BF!$C$4:$C$103&amp;BF!$D$4:$D$103&amp;BF!$E$4:$E$103,0)),IFERROR(INDEX(BG!$A$4:$A$103,MATCH($A4&amp;$C4&amp;$D4&amp;RIGHT($A$1,2),BG!$B$4:$B$103&amp;BG!$C$4:$C$103&amp;BG!$D$4:$D$103&amp;BG!$E$4:$E$103,0)),IFERROR(INDEX(MF!$A$4:$A$103,MATCH($A4&amp;$C4&amp;$D4&amp;RIGHT($A$1,2),MF!$B$4:$B$103&amp;MF!$C$4:$C$103&amp;MF!$D$4:$D$103&amp;MF!$E$4:$E$103,0)),IFERROR(INDEX(MG!$A$4:$A$103,MATCH($A4&amp;$C4&amp;$D4&amp;RIGHT($A$1,2),MG!$B$4:$B$103&amp;MG!$C$4:$C$103&amp;MG!$D$4:$D$103&amp;MG!$E$4:$E$103,0)),IFERROR(INDEX('CG - CF - DISP'!$A$3:$A$103,MATCH($A4&amp;$C4&amp;$D4&amp;RIGHT($A$1,2),'CG - CF - DISP'!$B$3:$B$103&amp;'CG - CF - DISP'!$C$3:$C$103&amp;'CG - CF - DISP'!$D$3:$D$103&amp;'CG - CF - DISP'!$E$3:$E$103,0)),IFERROR(INDEX(CF!$A$4:$A$103,MATCH($A4&amp;$C4&amp;$D4&amp;RIGHT($A$1,2),'CG - CF - DISP'!$B$3:$B$103&amp;CF!$C$4:$C$103&amp;CF!$D$4:$D$103&amp;CF!$E$4:$E$103,0)),0))))))</f>
        <v>0</v>
      </c>
      <c r="F4" s="70">
        <f t="array" ref="F4">IFERROR(INDEX(BF!$F$4:$F$103,MATCH($A4&amp;$C4&amp;$D4&amp;RIGHT($A$1,2),BF!$B$4:$B$103&amp;BF!$C$4:$C$103&amp;BF!$D$4:$D$103&amp;BF!$E$4:$E$103,0)),IFERROR(INDEX(BG!$F$4:$F$103,MATCH($A4&amp;$C4&amp;$D4&amp;RIGHT($A$1,2),BG!$B$4:$B$103&amp;BG!$C$4:$C$103&amp;BG!$D$4:$D$103&amp;BG!$E$4:$E$103,0)),IFERROR(INDEX(MF!$F$4:$F$103,MATCH($A4&amp;$C4&amp;$D4&amp;RIGHT($A$1,2),MF!$B$4:$B$103&amp;MF!$C$4:$C$103&amp;MF!$D$4:$D$103&amp;MF!$E$4:$E$103,0)),IFERROR(INDEX(MG!$F$4:$F$103,MATCH($A4&amp;$C4&amp;$D4&amp;RIGHT($A$1,2),MG!$B$4:$B$103&amp;MG!$C$4:$C$103&amp;MG!$D$4:$D$103&amp;MG!$E$4:$E$103,0)),IFERROR(INDEX('CG - CF - DISP'!$F$3:$F$103,MATCH($A4&amp;$C4&amp;$D4&amp;RIGHT($A$1,2),'CG - CF - DISP'!$B$3:$B$103&amp;'CG - CF - DISP'!$C$3:$C$103&amp;'CG - CF - DISP'!$D$3:$D$103&amp;'CG - CF - DISP'!$E$3:$E$103,0)),IFERROR(INDEX(CF!$F$4:$F$103,MATCH($A4&amp;$C4&amp;$D4&amp;RIGHT($A$1,2),'CG - CF - DISP'!$B$3:$B$103&amp;CF!$C$4:$C$103&amp;CF!$D$4:$D$103&amp;CF!$E$4:$E$103,0)),0))))))</f>
        <v>0</v>
      </c>
      <c r="G4" s="61" t="e">
        <f>VLOOKUP($E4,Feuil2!$A$2:$B$83,2)</f>
        <v>#N/A</v>
      </c>
      <c r="H4" s="80"/>
      <c r="I4" s="79"/>
      <c r="J4" s="79"/>
      <c r="K4" s="79"/>
      <c r="L4" s="79"/>
      <c r="M4" s="79"/>
      <c r="N4" s="79"/>
      <c r="O4" s="79"/>
      <c r="P4" s="79"/>
    </row>
    <row r="5" spans="1:16">
      <c r="A5" s="67"/>
      <c r="B5" s="61" t="e">
        <f>VLOOKUP($A5,général!$A$2:$E$409,2)</f>
        <v>#N/A</v>
      </c>
      <c r="C5" s="61" t="e">
        <f>VLOOKUP($A5,général!$A$2:$E$409,4)</f>
        <v>#N/A</v>
      </c>
      <c r="D5" s="61" t="e">
        <f>VLOOKUP($A5,général!$A$2:$E$409,5)</f>
        <v>#N/A</v>
      </c>
      <c r="E5" s="5">
        <f t="array" ref="E5">IFERROR(INDEX(BF!$A$4:$A$103,MATCH($A5&amp;$C5&amp;$D5&amp;RIGHT($A$1,2),BF!$B$4:$B$103&amp;BF!$C$4:$C$103&amp;BF!$D$4:$D$103&amp;BF!$E$4:$E$103,0)),IFERROR(INDEX(BG!$A$4:$A$103,MATCH($A5&amp;$C5&amp;$D5&amp;RIGHT($A$1,2),BG!$B$4:$B$103&amp;BG!$C$4:$C$103&amp;BG!$D$4:$D$103&amp;BG!$E$4:$E$103,0)),IFERROR(INDEX(MF!$A$4:$A$103,MATCH($A5&amp;$C5&amp;$D5&amp;RIGHT($A$1,2),MF!$B$4:$B$103&amp;MF!$C$4:$C$103&amp;MF!$D$4:$D$103&amp;MF!$E$4:$E$103,0)),IFERROR(INDEX(MG!$A$4:$A$103,MATCH($A5&amp;$C5&amp;$D5&amp;RIGHT($A$1,2),MG!$B$4:$B$103&amp;MG!$C$4:$C$103&amp;MG!$D$4:$D$103&amp;MG!$E$4:$E$103,0)),IFERROR(INDEX('CG - CF - DISP'!$A$3:$A$103,MATCH($A5&amp;$C5&amp;$D5&amp;RIGHT($A$1,2),'CG - CF - DISP'!$B$3:$B$103&amp;'CG - CF - DISP'!$C$3:$C$103&amp;'CG - CF - DISP'!$D$3:$D$103&amp;'CG - CF - DISP'!$E$3:$E$103,0)),IFERROR(INDEX(CF!$A$4:$A$103,MATCH($A5&amp;$C5&amp;$D5&amp;RIGHT($A$1,2),'CG - CF - DISP'!$B$3:$B$103&amp;CF!$C$4:$C$103&amp;CF!$D$4:$D$103&amp;CF!$E$4:$E$103,0)),0))))))</f>
        <v>0</v>
      </c>
      <c r="F5" s="70">
        <f t="array" ref="F5">IFERROR(INDEX(BF!$F$4:$F$103,MATCH($A5&amp;$C5&amp;$D5&amp;RIGHT($A$1,2),BF!$B$4:$B$103&amp;BF!$C$4:$C$103&amp;BF!$D$4:$D$103&amp;BF!$E$4:$E$103,0)),IFERROR(INDEX(BG!$F$4:$F$103,MATCH($A5&amp;$C5&amp;$D5&amp;RIGHT($A$1,2),BG!$B$4:$B$103&amp;BG!$C$4:$C$103&amp;BG!$D$4:$D$103&amp;BG!$E$4:$E$103,0)),IFERROR(INDEX(MF!$F$4:$F$103,MATCH($A5&amp;$C5&amp;$D5&amp;RIGHT($A$1,2),MF!$B$4:$B$103&amp;MF!$C$4:$C$103&amp;MF!$D$4:$D$103&amp;MF!$E$4:$E$103,0)),IFERROR(INDEX(MG!$F$4:$F$103,MATCH($A5&amp;$C5&amp;$D5&amp;RIGHT($A$1,2),MG!$B$4:$B$103&amp;MG!$C$4:$C$103&amp;MG!$D$4:$D$103&amp;MG!$E$4:$E$103,0)),IFERROR(INDEX('CG - CF - DISP'!$F$3:$F$103,MATCH($A5&amp;$C5&amp;$D5&amp;RIGHT($A$1,2),'CG - CF - DISP'!$B$3:$B$103&amp;'CG - CF - DISP'!$C$3:$C$103&amp;'CG - CF - DISP'!$D$3:$D$103&amp;'CG - CF - DISP'!$E$3:$E$103,0)),IFERROR(INDEX(CF!$F$4:$F$103,MATCH($A5&amp;$C5&amp;$D5&amp;RIGHT($A$1,2),'CG - CF - DISP'!$B$3:$B$103&amp;CF!$C$4:$C$103&amp;CF!$D$4:$D$103&amp;CF!$E$4:$E$103,0)),0))))))</f>
        <v>0</v>
      </c>
      <c r="G5" s="61" t="e">
        <f>VLOOKUP($E5,Feuil2!$A$2:$B$83,2)</f>
        <v>#N/A</v>
      </c>
      <c r="H5" s="80"/>
      <c r="I5" s="79"/>
      <c r="J5" s="79"/>
      <c r="K5" s="79"/>
      <c r="L5" s="79"/>
      <c r="M5" s="79"/>
      <c r="N5" s="79"/>
      <c r="O5" s="79"/>
      <c r="P5" s="79"/>
    </row>
    <row r="6" spans="1:16">
      <c r="A6" s="67"/>
      <c r="B6" s="61" t="e">
        <f>VLOOKUP($A6,général!$A$2:$E$409,2)</f>
        <v>#N/A</v>
      </c>
      <c r="C6" s="61" t="e">
        <f>VLOOKUP($A6,général!$A$2:$E$409,4)</f>
        <v>#N/A</v>
      </c>
      <c r="D6" s="61" t="e">
        <f>VLOOKUP($A6,général!$A$2:$E$409,5)</f>
        <v>#N/A</v>
      </c>
      <c r="E6" s="5">
        <f t="array" ref="E6">IFERROR(INDEX(BF!$A$4:$A$103,MATCH($A6&amp;$C6&amp;$D6&amp;RIGHT($A$1,2),BF!$B$4:$B$103&amp;BF!$C$4:$C$103&amp;BF!$D$4:$D$103&amp;BF!$E$4:$E$103,0)),IFERROR(INDEX(BG!$A$4:$A$103,MATCH($A6&amp;$C6&amp;$D6&amp;RIGHT($A$1,2),BG!$B$4:$B$103&amp;BG!$C$4:$C$103&amp;BG!$D$4:$D$103&amp;BG!$E$4:$E$103,0)),IFERROR(INDEX(MF!$A$4:$A$103,MATCH($A6&amp;$C6&amp;$D6&amp;RIGHT($A$1,2),MF!$B$4:$B$103&amp;MF!$C$4:$C$103&amp;MF!$D$4:$D$103&amp;MF!$E$4:$E$103,0)),IFERROR(INDEX(MG!$A$4:$A$103,MATCH($A6&amp;$C6&amp;$D6&amp;RIGHT($A$1,2),MG!$B$4:$B$103&amp;MG!$C$4:$C$103&amp;MG!$D$4:$D$103&amp;MG!$E$4:$E$103,0)),IFERROR(INDEX('CG - CF - DISP'!$A$3:$A$103,MATCH($A6&amp;$C6&amp;$D6&amp;RIGHT($A$1,2),'CG - CF - DISP'!$B$3:$B$103&amp;'CG - CF - DISP'!$C$3:$C$103&amp;'CG - CF - DISP'!$D$3:$D$103&amp;'CG - CF - DISP'!$E$3:$E$103,0)),IFERROR(INDEX(CF!$A$4:$A$103,MATCH($A6&amp;$C6&amp;$D6&amp;RIGHT($A$1,2),'CG - CF - DISP'!$B$3:$B$103&amp;CF!$C$4:$C$103&amp;CF!$D$4:$D$103&amp;CF!$E$4:$E$103,0)),0))))))</f>
        <v>0</v>
      </c>
      <c r="F6" s="70">
        <f t="array" ref="F6">IFERROR(INDEX(BF!$F$4:$F$103,MATCH($A6&amp;$C6&amp;$D6&amp;RIGHT($A$1,2),BF!$B$4:$B$103&amp;BF!$C$4:$C$103&amp;BF!$D$4:$D$103&amp;BF!$E$4:$E$103,0)),IFERROR(INDEX(BG!$F$4:$F$103,MATCH($A6&amp;$C6&amp;$D6&amp;RIGHT($A$1,2),BG!$B$4:$B$103&amp;BG!$C$4:$C$103&amp;BG!$D$4:$D$103&amp;BG!$E$4:$E$103,0)),IFERROR(INDEX(MF!$F$4:$F$103,MATCH($A6&amp;$C6&amp;$D6&amp;RIGHT($A$1,2),MF!$B$4:$B$103&amp;MF!$C$4:$C$103&amp;MF!$D$4:$D$103&amp;MF!$E$4:$E$103,0)),IFERROR(INDEX(MG!$F$4:$F$103,MATCH($A6&amp;$C6&amp;$D6&amp;RIGHT($A$1,2),MG!$B$4:$B$103&amp;MG!$C$4:$C$103&amp;MG!$D$4:$D$103&amp;MG!$E$4:$E$103,0)),IFERROR(INDEX('CG - CF - DISP'!$F$3:$F$103,MATCH($A6&amp;$C6&amp;$D6&amp;RIGHT($A$1,2),'CG - CF - DISP'!$B$3:$B$103&amp;'CG - CF - DISP'!$C$3:$C$103&amp;'CG - CF - DISP'!$D$3:$D$103&amp;'CG - CF - DISP'!$E$3:$E$103,0)),IFERROR(INDEX(CF!$F$4:$F$103,MATCH($A6&amp;$C6&amp;$D6&amp;RIGHT($A$1,2),'CG - CF - DISP'!$B$3:$B$103&amp;CF!$C$4:$C$103&amp;CF!$D$4:$D$103&amp;CF!$E$4:$E$103,0)),0))))))</f>
        <v>0</v>
      </c>
      <c r="G6" s="61" t="e">
        <f>VLOOKUP($E6,Feuil2!$A$2:$B$83,2)</f>
        <v>#N/A</v>
      </c>
      <c r="H6" s="80"/>
      <c r="I6" s="79"/>
      <c r="J6" s="79"/>
      <c r="K6" s="79"/>
      <c r="L6" s="79"/>
      <c r="M6" s="79"/>
      <c r="N6" s="79"/>
      <c r="O6" s="79"/>
      <c r="P6" s="79"/>
    </row>
    <row r="7" spans="1:16">
      <c r="A7" s="67"/>
      <c r="B7" s="61" t="e">
        <f>VLOOKUP($A7,général!$A$2:$E$409,2)</f>
        <v>#N/A</v>
      </c>
      <c r="C7" s="61" t="e">
        <f>VLOOKUP($A7,général!$A$2:$E$409,4)</f>
        <v>#N/A</v>
      </c>
      <c r="D7" s="61" t="e">
        <f>VLOOKUP($A7,général!$A$2:$E$409,5)</f>
        <v>#N/A</v>
      </c>
      <c r="E7" s="5">
        <f t="array" ref="E7">IFERROR(INDEX(BF!$A$4:$A$103,MATCH($A7&amp;$C7&amp;$D7&amp;RIGHT($A$1,2),BF!$B$4:$B$103&amp;BF!$C$4:$C$103&amp;BF!$D$4:$D$103&amp;BF!$E$4:$E$103,0)),IFERROR(INDEX(BG!$A$4:$A$103,MATCH($A7&amp;$C7&amp;$D7&amp;RIGHT($A$1,2),BG!$B$4:$B$103&amp;BG!$C$4:$C$103&amp;BG!$D$4:$D$103&amp;BG!$E$4:$E$103,0)),IFERROR(INDEX(MF!$A$4:$A$103,MATCH($A7&amp;$C7&amp;$D7&amp;RIGHT($A$1,2),MF!$B$4:$B$103&amp;MF!$C$4:$C$103&amp;MF!$D$4:$D$103&amp;MF!$E$4:$E$103,0)),IFERROR(INDEX(MG!$A$4:$A$103,MATCH($A7&amp;$C7&amp;$D7&amp;RIGHT($A$1,2),MG!$B$4:$B$103&amp;MG!$C$4:$C$103&amp;MG!$D$4:$D$103&amp;MG!$E$4:$E$103,0)),IFERROR(INDEX('CG - CF - DISP'!$A$3:$A$103,MATCH($A7&amp;$C7&amp;$D7&amp;RIGHT($A$1,2),'CG - CF - DISP'!$B$3:$B$103&amp;'CG - CF - DISP'!$C$3:$C$103&amp;'CG - CF - DISP'!$D$3:$D$103&amp;'CG - CF - DISP'!$E$3:$E$103,0)),IFERROR(INDEX(CF!$A$4:$A$103,MATCH($A7&amp;$C7&amp;$D7&amp;RIGHT($A$1,2),'CG - CF - DISP'!$B$3:$B$103&amp;CF!$C$4:$C$103&amp;CF!$D$4:$D$103&amp;CF!$E$4:$E$103,0)),0))))))</f>
        <v>0</v>
      </c>
      <c r="F7" s="70">
        <f t="array" ref="F7">IFERROR(INDEX(BF!$F$4:$F$103,MATCH($A7&amp;$C7&amp;$D7&amp;RIGHT($A$1,2),BF!$B$4:$B$103&amp;BF!$C$4:$C$103&amp;BF!$D$4:$D$103&amp;BF!$E$4:$E$103,0)),IFERROR(INDEX(BG!$F$4:$F$103,MATCH($A7&amp;$C7&amp;$D7&amp;RIGHT($A$1,2),BG!$B$4:$B$103&amp;BG!$C$4:$C$103&amp;BG!$D$4:$D$103&amp;BG!$E$4:$E$103,0)),IFERROR(INDEX(MF!$F$4:$F$103,MATCH($A7&amp;$C7&amp;$D7&amp;RIGHT($A$1,2),MF!$B$4:$B$103&amp;MF!$C$4:$C$103&amp;MF!$D$4:$D$103&amp;MF!$E$4:$E$103,0)),IFERROR(INDEX(MG!$F$4:$F$103,MATCH($A7&amp;$C7&amp;$D7&amp;RIGHT($A$1,2),MG!$B$4:$B$103&amp;MG!$C$4:$C$103&amp;MG!$D$4:$D$103&amp;MG!$E$4:$E$103,0)),IFERROR(INDEX('CG - CF - DISP'!$F$3:$F$103,MATCH($A7&amp;$C7&amp;$D7&amp;RIGHT($A$1,2),'CG - CF - DISP'!$B$3:$B$103&amp;'CG - CF - DISP'!$C$3:$C$103&amp;'CG - CF - DISP'!$D$3:$D$103&amp;'CG - CF - DISP'!$E$3:$E$103,0)),IFERROR(INDEX(CF!$F$4:$F$103,MATCH($A7&amp;$C7&amp;$D7&amp;RIGHT($A$1,2),'CG - CF - DISP'!$B$3:$B$103&amp;CF!$C$4:$C$103&amp;CF!$D$4:$D$103&amp;CF!$E$4:$E$103,0)),0))))))</f>
        <v>0</v>
      </c>
      <c r="G7" s="61" t="e">
        <f>VLOOKUP($E7,Feuil2!$A$2:$B$83,2)</f>
        <v>#N/A</v>
      </c>
      <c r="H7" s="80"/>
      <c r="I7" s="79"/>
      <c r="J7" s="79"/>
      <c r="K7" s="79"/>
      <c r="L7" s="79"/>
      <c r="M7" s="79"/>
      <c r="N7" s="79"/>
      <c r="O7" s="79"/>
      <c r="P7" s="79"/>
    </row>
    <row r="8" spans="1:16">
      <c r="A8" s="67"/>
      <c r="B8" s="61" t="e">
        <f>VLOOKUP($A8,général!$A$2:$E$409,2)</f>
        <v>#N/A</v>
      </c>
      <c r="C8" s="61" t="e">
        <f>VLOOKUP($A8,général!$A$2:$E$409,4)</f>
        <v>#N/A</v>
      </c>
      <c r="D8" s="61" t="e">
        <f>VLOOKUP($A8,général!$A$2:$E$409,5)</f>
        <v>#N/A</v>
      </c>
      <c r="E8" s="5">
        <f t="array" ref="E8">IFERROR(INDEX(BF!$A$4:$A$103,MATCH($A8&amp;$C8&amp;$D8&amp;RIGHT($A$1,2),BF!$B$4:$B$103&amp;BF!$C$4:$C$103&amp;BF!$D$4:$D$103&amp;BF!$E$4:$E$103,0)),IFERROR(INDEX(BG!$A$4:$A$103,MATCH($A8&amp;$C8&amp;$D8&amp;RIGHT($A$1,2),BG!$B$4:$B$103&amp;BG!$C$4:$C$103&amp;BG!$D$4:$D$103&amp;BG!$E$4:$E$103,0)),IFERROR(INDEX(MF!$A$4:$A$103,MATCH($A8&amp;$C8&amp;$D8&amp;RIGHT($A$1,2),MF!$B$4:$B$103&amp;MF!$C$4:$C$103&amp;MF!$D$4:$D$103&amp;MF!$E$4:$E$103,0)),IFERROR(INDEX(MG!$A$4:$A$103,MATCH($A8&amp;$C8&amp;$D8&amp;RIGHT($A$1,2),MG!$B$4:$B$103&amp;MG!$C$4:$C$103&amp;MG!$D$4:$D$103&amp;MG!$E$4:$E$103,0)),IFERROR(INDEX('CG - CF - DISP'!$A$3:$A$103,MATCH($A8&amp;$C8&amp;$D8&amp;RIGHT($A$1,2),'CG - CF - DISP'!$B$3:$B$103&amp;'CG - CF - DISP'!$C$3:$C$103&amp;'CG - CF - DISP'!$D$3:$D$103&amp;'CG - CF - DISP'!$E$3:$E$103,0)),IFERROR(INDEX(CF!$A$4:$A$103,MATCH($A8&amp;$C8&amp;$D8&amp;RIGHT($A$1,2),'CG - CF - DISP'!$B$3:$B$103&amp;CF!$C$4:$C$103&amp;CF!$D$4:$D$103&amp;CF!$E$4:$E$103,0)),0))))))</f>
        <v>0</v>
      </c>
      <c r="F8" s="70">
        <f t="array" ref="F8">IFERROR(INDEX(BF!$F$4:$F$103,MATCH($A8&amp;$C8&amp;$D8&amp;RIGHT($A$1,2),BF!$B$4:$B$103&amp;BF!$C$4:$C$103&amp;BF!$D$4:$D$103&amp;BF!$E$4:$E$103,0)),IFERROR(INDEX(BG!$F$4:$F$103,MATCH($A8&amp;$C8&amp;$D8&amp;RIGHT($A$1,2),BG!$B$4:$B$103&amp;BG!$C$4:$C$103&amp;BG!$D$4:$D$103&amp;BG!$E$4:$E$103,0)),IFERROR(INDEX(MF!$F$4:$F$103,MATCH($A8&amp;$C8&amp;$D8&amp;RIGHT($A$1,2),MF!$B$4:$B$103&amp;MF!$C$4:$C$103&amp;MF!$D$4:$D$103&amp;MF!$E$4:$E$103,0)),IFERROR(INDEX(MG!$F$4:$F$103,MATCH($A8&amp;$C8&amp;$D8&amp;RIGHT($A$1,2),MG!$B$4:$B$103&amp;MG!$C$4:$C$103&amp;MG!$D$4:$D$103&amp;MG!$E$4:$E$103,0)),IFERROR(INDEX('CG - CF - DISP'!$F$3:$F$103,MATCH($A8&amp;$C8&amp;$D8&amp;RIGHT($A$1,2),'CG - CF - DISP'!$B$3:$B$103&amp;'CG - CF - DISP'!$C$3:$C$103&amp;'CG - CF - DISP'!$D$3:$D$103&amp;'CG - CF - DISP'!$E$3:$E$103,0)),IFERROR(INDEX(CF!$F$4:$F$103,MATCH($A8&amp;$C8&amp;$D8&amp;RIGHT($A$1,2),'CG - CF - DISP'!$B$3:$B$103&amp;CF!$C$4:$C$103&amp;CF!$D$4:$D$103&amp;CF!$E$4:$E$103,0)),0))))))</f>
        <v>0</v>
      </c>
      <c r="G8" s="61" t="e">
        <f>VLOOKUP($E8,Feuil2!$A$2:$B$83,2)</f>
        <v>#N/A</v>
      </c>
      <c r="H8" s="80"/>
      <c r="I8" s="79"/>
      <c r="J8" s="79"/>
      <c r="K8" s="79"/>
      <c r="L8" s="79"/>
      <c r="M8" s="79"/>
      <c r="N8" s="79"/>
      <c r="O8" s="79"/>
      <c r="P8" s="79"/>
    </row>
    <row r="9" spans="1:16">
      <c r="A9" s="67"/>
      <c r="B9" s="61" t="e">
        <f>VLOOKUP($A9,général!$A$2:$E$409,2)</f>
        <v>#N/A</v>
      </c>
      <c r="C9" s="61" t="e">
        <f>VLOOKUP($A9,général!$A$2:$E$409,4)</f>
        <v>#N/A</v>
      </c>
      <c r="D9" s="61" t="e">
        <f>VLOOKUP($A9,général!$A$2:$E$409,5)</f>
        <v>#N/A</v>
      </c>
      <c r="E9" s="5">
        <f t="array" ref="E9">IFERROR(INDEX(BF!$A$4:$A$103,MATCH($A9&amp;$C9&amp;$D9&amp;RIGHT($A$1,2),BF!$B$4:$B$103&amp;BF!$C$4:$C$103&amp;BF!$D$4:$D$103&amp;BF!$E$4:$E$103,0)),IFERROR(INDEX(BG!$A$4:$A$103,MATCH($A9&amp;$C9&amp;$D9&amp;RIGHT($A$1,2),BG!$B$4:$B$103&amp;BG!$C$4:$C$103&amp;BG!$D$4:$D$103&amp;BG!$E$4:$E$103,0)),IFERROR(INDEX(MF!$A$4:$A$103,MATCH($A9&amp;$C9&amp;$D9&amp;RIGHT($A$1,2),MF!$B$4:$B$103&amp;MF!$C$4:$C$103&amp;MF!$D$4:$D$103&amp;MF!$E$4:$E$103,0)),IFERROR(INDEX(MG!$A$4:$A$103,MATCH($A9&amp;$C9&amp;$D9&amp;RIGHT($A$1,2),MG!$B$4:$B$103&amp;MG!$C$4:$C$103&amp;MG!$D$4:$D$103&amp;MG!$E$4:$E$103,0)),IFERROR(INDEX('CG - CF - DISP'!$A$3:$A$103,MATCH($A9&amp;$C9&amp;$D9&amp;RIGHT($A$1,2),'CG - CF - DISP'!$B$3:$B$103&amp;'CG - CF - DISP'!$C$3:$C$103&amp;'CG - CF - DISP'!$D$3:$D$103&amp;'CG - CF - DISP'!$E$3:$E$103,0)),IFERROR(INDEX(CF!$A$4:$A$103,MATCH($A9&amp;$C9&amp;$D9&amp;RIGHT($A$1,2),'CG - CF - DISP'!$B$3:$B$103&amp;CF!$C$4:$C$103&amp;CF!$D$4:$D$103&amp;CF!$E$4:$E$103,0)),0))))))</f>
        <v>0</v>
      </c>
      <c r="F9" s="70">
        <f t="array" ref="F9">IFERROR(INDEX(BF!$F$4:$F$103,MATCH($A9&amp;$C9&amp;$D9&amp;RIGHT($A$1,2),BF!$B$4:$B$103&amp;BF!$C$4:$C$103&amp;BF!$D$4:$D$103&amp;BF!$E$4:$E$103,0)),IFERROR(INDEX(BG!$F$4:$F$103,MATCH($A9&amp;$C9&amp;$D9&amp;RIGHT($A$1,2),BG!$B$4:$B$103&amp;BG!$C$4:$C$103&amp;BG!$D$4:$D$103&amp;BG!$E$4:$E$103,0)),IFERROR(INDEX(MF!$F$4:$F$103,MATCH($A9&amp;$C9&amp;$D9&amp;RIGHT($A$1,2),MF!$B$4:$B$103&amp;MF!$C$4:$C$103&amp;MF!$D$4:$D$103&amp;MF!$E$4:$E$103,0)),IFERROR(INDEX(MG!$F$4:$F$103,MATCH($A9&amp;$C9&amp;$D9&amp;RIGHT($A$1,2),MG!$B$4:$B$103&amp;MG!$C$4:$C$103&amp;MG!$D$4:$D$103&amp;MG!$E$4:$E$103,0)),IFERROR(INDEX('CG - CF - DISP'!$F$3:$F$103,MATCH($A9&amp;$C9&amp;$D9&amp;RIGHT($A$1,2),'CG - CF - DISP'!$B$3:$B$103&amp;'CG - CF - DISP'!$C$3:$C$103&amp;'CG - CF - DISP'!$D$3:$D$103&amp;'CG - CF - DISP'!$E$3:$E$103,0)),IFERROR(INDEX(CF!$F$4:$F$103,MATCH($A9&amp;$C9&amp;$D9&amp;RIGHT($A$1,2),'CG - CF - DISP'!$B$3:$B$103&amp;CF!$C$4:$C$103&amp;CF!$D$4:$D$103&amp;CF!$E$4:$E$103,0)),0))))))</f>
        <v>0</v>
      </c>
      <c r="G9" s="61" t="e">
        <f>VLOOKUP($E9,Feuil2!$A$2:$B$83,2)</f>
        <v>#N/A</v>
      </c>
      <c r="H9" s="80"/>
      <c r="I9" s="79"/>
      <c r="J9" s="79"/>
      <c r="K9" s="79"/>
      <c r="L9" s="79"/>
      <c r="M9" s="79"/>
      <c r="N9" s="79"/>
      <c r="O9" s="79"/>
      <c r="P9" s="79"/>
    </row>
    <row r="10" spans="1:16">
      <c r="A10" s="67"/>
      <c r="B10" s="61" t="e">
        <f>VLOOKUP($A10,général!$A$2:$E$409,2)</f>
        <v>#N/A</v>
      </c>
      <c r="C10" s="61" t="e">
        <f>VLOOKUP($A10,général!$A$2:$E$409,4)</f>
        <v>#N/A</v>
      </c>
      <c r="D10" s="61" t="e">
        <f>VLOOKUP($A10,général!$A$2:$E$409,5)</f>
        <v>#N/A</v>
      </c>
      <c r="E10" s="5">
        <f t="array" ref="E10">IFERROR(INDEX(BF!$A$4:$A$103,MATCH($A10&amp;$C10&amp;$D10&amp;RIGHT($A$1,2),BF!$B$4:$B$103&amp;BF!$C$4:$C$103&amp;BF!$D$4:$D$103&amp;BF!$E$4:$E$103,0)),IFERROR(INDEX(BG!$A$4:$A$103,MATCH($A10&amp;$C10&amp;$D10&amp;RIGHT($A$1,2),BG!$B$4:$B$103&amp;BG!$C$4:$C$103&amp;BG!$D$4:$D$103&amp;BG!$E$4:$E$103,0)),IFERROR(INDEX(MF!$A$4:$A$103,MATCH($A10&amp;$C10&amp;$D10&amp;RIGHT($A$1,2),MF!$B$4:$B$103&amp;MF!$C$4:$C$103&amp;MF!$D$4:$D$103&amp;MF!$E$4:$E$103,0)),IFERROR(INDEX(MG!$A$4:$A$103,MATCH($A10&amp;$C10&amp;$D10&amp;RIGHT($A$1,2),MG!$B$4:$B$103&amp;MG!$C$4:$C$103&amp;MG!$D$4:$D$103&amp;MG!$E$4:$E$103,0)),IFERROR(INDEX('CG - CF - DISP'!$A$3:$A$103,MATCH($A10&amp;$C10&amp;$D10&amp;RIGHT($A$1,2),'CG - CF - DISP'!$B$3:$B$103&amp;'CG - CF - DISP'!$C$3:$C$103&amp;'CG - CF - DISP'!$D$3:$D$103&amp;'CG - CF - DISP'!$E$3:$E$103,0)),IFERROR(INDEX(CF!$A$4:$A$103,MATCH($A10&amp;$C10&amp;$D10&amp;RIGHT($A$1,2),'CG - CF - DISP'!$B$3:$B$103&amp;CF!$C$4:$C$103&amp;CF!$D$4:$D$103&amp;CF!$E$4:$E$103,0)),0))))))</f>
        <v>0</v>
      </c>
      <c r="F10" s="70">
        <f t="array" ref="F10">IFERROR(INDEX(BF!$F$4:$F$103,MATCH($A10&amp;$C10&amp;$D10&amp;RIGHT($A$1,2),BF!$B$4:$B$103&amp;BF!$C$4:$C$103&amp;BF!$D$4:$D$103&amp;BF!$E$4:$E$103,0)),IFERROR(INDEX(BG!$F$4:$F$103,MATCH($A10&amp;$C10&amp;$D10&amp;RIGHT($A$1,2),BG!$B$4:$B$103&amp;BG!$C$4:$C$103&amp;BG!$D$4:$D$103&amp;BG!$E$4:$E$103,0)),IFERROR(INDEX(MF!$F$4:$F$103,MATCH($A10&amp;$C10&amp;$D10&amp;RIGHT($A$1,2),MF!$B$4:$B$103&amp;MF!$C$4:$C$103&amp;MF!$D$4:$D$103&amp;MF!$E$4:$E$103,0)),IFERROR(INDEX(MG!$F$4:$F$103,MATCH($A10&amp;$C10&amp;$D10&amp;RIGHT($A$1,2),MG!$B$4:$B$103&amp;MG!$C$4:$C$103&amp;MG!$D$4:$D$103&amp;MG!$E$4:$E$103,0)),IFERROR(INDEX('CG - CF - DISP'!$F$3:$F$103,MATCH($A10&amp;$C10&amp;$D10&amp;RIGHT($A$1,2),'CG - CF - DISP'!$B$3:$B$103&amp;'CG - CF - DISP'!$C$3:$C$103&amp;'CG - CF - DISP'!$D$3:$D$103&amp;'CG - CF - DISP'!$E$3:$E$103,0)),IFERROR(INDEX(CF!$F$4:$F$103,MATCH($A10&amp;$C10&amp;$D10&amp;RIGHT($A$1,2),'CG - CF - DISP'!$B$3:$B$103&amp;CF!$C$4:$C$103&amp;CF!$D$4:$D$103&amp;CF!$E$4:$E$103,0)),0))))))</f>
        <v>0</v>
      </c>
      <c r="G10" s="61" t="e">
        <f>VLOOKUP($E10,Feuil2!$A$2:$B$83,2)</f>
        <v>#N/A</v>
      </c>
      <c r="H10" s="80"/>
      <c r="I10" s="79"/>
      <c r="J10" s="79"/>
      <c r="K10" s="79"/>
      <c r="L10" s="79"/>
      <c r="M10" s="79"/>
      <c r="N10" s="79"/>
      <c r="O10" s="79"/>
      <c r="P10" s="79"/>
    </row>
    <row r="11" spans="1:16">
      <c r="A11" s="67"/>
      <c r="B11" s="61" t="e">
        <f>VLOOKUP($A11,général!$A$2:$E$409,2)</f>
        <v>#N/A</v>
      </c>
      <c r="C11" s="61" t="e">
        <f>VLOOKUP($A11,général!$A$2:$E$409,4)</f>
        <v>#N/A</v>
      </c>
      <c r="D11" s="61" t="e">
        <f>VLOOKUP($A11,général!$A$2:$E$409,5)</f>
        <v>#N/A</v>
      </c>
      <c r="E11" s="5">
        <f t="array" ref="E11">IFERROR(INDEX(BF!$A$4:$A$103,MATCH($A11&amp;$C11&amp;$D11&amp;RIGHT($A$1,2),BF!$B$4:$B$103&amp;BF!$C$4:$C$103&amp;BF!$D$4:$D$103&amp;BF!$E$4:$E$103,0)),IFERROR(INDEX(BG!$A$4:$A$103,MATCH($A11&amp;$C11&amp;$D11&amp;RIGHT($A$1,2),BG!$B$4:$B$103&amp;BG!$C$4:$C$103&amp;BG!$D$4:$D$103&amp;BG!$E$4:$E$103,0)),IFERROR(INDEX(MF!$A$4:$A$103,MATCH($A11&amp;$C11&amp;$D11&amp;RIGHT($A$1,2),MF!$B$4:$B$103&amp;MF!$C$4:$C$103&amp;MF!$D$4:$D$103&amp;MF!$E$4:$E$103,0)),IFERROR(INDEX(MG!$A$4:$A$103,MATCH($A11&amp;$C11&amp;$D11&amp;RIGHT($A$1,2),MG!$B$4:$B$103&amp;MG!$C$4:$C$103&amp;MG!$D$4:$D$103&amp;MG!$E$4:$E$103,0)),IFERROR(INDEX('CG - CF - DISP'!$A$3:$A$103,MATCH($A11&amp;$C11&amp;$D11&amp;RIGHT($A$1,2),'CG - CF - DISP'!$B$3:$B$103&amp;'CG - CF - DISP'!$C$3:$C$103&amp;'CG - CF - DISP'!$D$3:$D$103&amp;'CG - CF - DISP'!$E$3:$E$103,0)),IFERROR(INDEX(CF!$A$4:$A$103,MATCH($A11&amp;$C11&amp;$D11&amp;RIGHT($A$1,2),'CG - CF - DISP'!$B$3:$B$103&amp;CF!$C$4:$C$103&amp;CF!$D$4:$D$103&amp;CF!$E$4:$E$103,0)),0))))))</f>
        <v>0</v>
      </c>
      <c r="F11" s="70">
        <f t="array" ref="F11">IFERROR(INDEX(BF!$F$4:$F$103,MATCH($A11&amp;$C11&amp;$D11&amp;RIGHT($A$1,2),BF!$B$4:$B$103&amp;BF!$C$4:$C$103&amp;BF!$D$4:$D$103&amp;BF!$E$4:$E$103,0)),IFERROR(INDEX(BG!$F$4:$F$103,MATCH($A11&amp;$C11&amp;$D11&amp;RIGHT($A$1,2),BG!$B$4:$B$103&amp;BG!$C$4:$C$103&amp;BG!$D$4:$D$103&amp;BG!$E$4:$E$103,0)),IFERROR(INDEX(MF!$F$4:$F$103,MATCH($A11&amp;$C11&amp;$D11&amp;RIGHT($A$1,2),MF!$B$4:$B$103&amp;MF!$C$4:$C$103&amp;MF!$D$4:$D$103&amp;MF!$E$4:$E$103,0)),IFERROR(INDEX(MG!$F$4:$F$103,MATCH($A11&amp;$C11&amp;$D11&amp;RIGHT($A$1,2),MG!$B$4:$B$103&amp;MG!$C$4:$C$103&amp;MG!$D$4:$D$103&amp;MG!$E$4:$E$103,0)),IFERROR(INDEX('CG - CF - DISP'!$F$3:$F$103,MATCH($A11&amp;$C11&amp;$D11&amp;RIGHT($A$1,2),'CG - CF - DISP'!$B$3:$B$103&amp;'CG - CF - DISP'!$C$3:$C$103&amp;'CG - CF - DISP'!$D$3:$D$103&amp;'CG - CF - DISP'!$E$3:$E$103,0)),IFERROR(INDEX(CF!$F$4:$F$103,MATCH($A11&amp;$C11&amp;$D11&amp;RIGHT($A$1,2),'CG - CF - DISP'!$B$3:$B$103&amp;CF!$C$4:$C$103&amp;CF!$D$4:$D$103&amp;CF!$E$4:$E$103,0)),0))))))</f>
        <v>0</v>
      </c>
      <c r="G11" s="61" t="e">
        <f>VLOOKUP($E11,Feuil2!$A$2:$B$83,2)</f>
        <v>#N/A</v>
      </c>
      <c r="H11" s="80"/>
      <c r="I11" s="79"/>
      <c r="J11" s="79"/>
      <c r="K11" s="79"/>
      <c r="L11" s="79"/>
      <c r="M11" s="79"/>
      <c r="N11" s="79"/>
      <c r="O11" s="79"/>
      <c r="P11" s="79"/>
    </row>
    <row r="12" spans="1:16">
      <c r="A12" s="67"/>
      <c r="B12" s="61" t="e">
        <f>VLOOKUP($A12,général!$A$2:$E$409,2)</f>
        <v>#N/A</v>
      </c>
      <c r="C12" s="61" t="e">
        <f>VLOOKUP($A12,général!$A$2:$E$409,4)</f>
        <v>#N/A</v>
      </c>
      <c r="D12" s="61" t="e">
        <f>VLOOKUP($A12,général!$A$2:$E$409,5)</f>
        <v>#N/A</v>
      </c>
      <c r="E12" s="5">
        <f t="array" ref="E12">IFERROR(INDEX(BF!$A$4:$A$103,MATCH($A12&amp;$C12&amp;$D12&amp;RIGHT($A$1,2),BF!$B$4:$B$103&amp;BF!$C$4:$C$103&amp;BF!$D$4:$D$103&amp;BF!$E$4:$E$103,0)),IFERROR(INDEX(BG!$A$4:$A$103,MATCH($A12&amp;$C12&amp;$D12&amp;RIGHT($A$1,2),BG!$B$4:$B$103&amp;BG!$C$4:$C$103&amp;BG!$D$4:$D$103&amp;BG!$E$4:$E$103,0)),IFERROR(INDEX(MF!$A$4:$A$103,MATCH($A12&amp;$C12&amp;$D12&amp;RIGHT($A$1,2),MF!$B$4:$B$103&amp;MF!$C$4:$C$103&amp;MF!$D$4:$D$103&amp;MF!$E$4:$E$103,0)),IFERROR(INDEX(MG!$A$4:$A$103,MATCH($A12&amp;$C12&amp;$D12&amp;RIGHT($A$1,2),MG!$B$4:$B$103&amp;MG!$C$4:$C$103&amp;MG!$D$4:$D$103&amp;MG!$E$4:$E$103,0)),IFERROR(INDEX('CG - CF - DISP'!$A$3:$A$103,MATCH($A12&amp;$C12&amp;$D12&amp;RIGHT($A$1,2),'CG - CF - DISP'!$B$3:$B$103&amp;'CG - CF - DISP'!$C$3:$C$103&amp;'CG - CF - DISP'!$D$3:$D$103&amp;'CG - CF - DISP'!$E$3:$E$103,0)),IFERROR(INDEX(CF!$A$4:$A$103,MATCH($A12&amp;$C12&amp;$D12&amp;RIGHT($A$1,2),'CG - CF - DISP'!$B$3:$B$103&amp;CF!$C$4:$C$103&amp;CF!$D$4:$D$103&amp;CF!$E$4:$E$103,0)),0))))))</f>
        <v>0</v>
      </c>
      <c r="F12" s="70">
        <f t="array" ref="F12">IFERROR(INDEX(BF!$F$4:$F$103,MATCH($A12&amp;$C12&amp;$D12&amp;RIGHT($A$1,2),BF!$B$4:$B$103&amp;BF!$C$4:$C$103&amp;BF!$D$4:$D$103&amp;BF!$E$4:$E$103,0)),IFERROR(INDEX(BG!$F$4:$F$103,MATCH($A12&amp;$C12&amp;$D12&amp;RIGHT($A$1,2),BG!$B$4:$B$103&amp;BG!$C$4:$C$103&amp;BG!$D$4:$D$103&amp;BG!$E$4:$E$103,0)),IFERROR(INDEX(MF!$F$4:$F$103,MATCH($A12&amp;$C12&amp;$D12&amp;RIGHT($A$1,2),MF!$B$4:$B$103&amp;MF!$C$4:$C$103&amp;MF!$D$4:$D$103&amp;MF!$E$4:$E$103,0)),IFERROR(INDEX(MG!$F$4:$F$103,MATCH($A12&amp;$C12&amp;$D12&amp;RIGHT($A$1,2),MG!$B$4:$B$103&amp;MG!$C$4:$C$103&amp;MG!$D$4:$D$103&amp;MG!$E$4:$E$103,0)),IFERROR(INDEX('CG - CF - DISP'!$F$3:$F$103,MATCH($A12&amp;$C12&amp;$D12&amp;RIGHT($A$1,2),'CG - CF - DISP'!$B$3:$B$103&amp;'CG - CF - DISP'!$C$3:$C$103&amp;'CG - CF - DISP'!$D$3:$D$103&amp;'CG - CF - DISP'!$E$3:$E$103,0)),IFERROR(INDEX(CF!$F$4:$F$103,MATCH($A12&amp;$C12&amp;$D12&amp;RIGHT($A$1,2),'CG - CF - DISP'!$B$3:$B$103&amp;CF!$C$4:$C$103&amp;CF!$D$4:$D$103&amp;CF!$E$4:$E$103,0)),0))))))</f>
        <v>0</v>
      </c>
      <c r="G12" s="61" t="e">
        <f>VLOOKUP($E12,Feuil2!$A$2:$B$83,2)</f>
        <v>#N/A</v>
      </c>
      <c r="H12" s="80"/>
      <c r="I12" s="79"/>
      <c r="J12" s="79"/>
      <c r="K12" s="79"/>
      <c r="L12" s="79"/>
      <c r="M12" s="79"/>
      <c r="N12" s="79"/>
      <c r="O12" s="79"/>
      <c r="P12" s="79"/>
    </row>
    <row r="13" spans="1:16">
      <c r="A13" s="67"/>
      <c r="B13" s="61" t="e">
        <f>VLOOKUP($A13,général!$A$2:$E$409,2)</f>
        <v>#N/A</v>
      </c>
      <c r="C13" s="61" t="e">
        <f>VLOOKUP($A13,général!$A$2:$E$409,4)</f>
        <v>#N/A</v>
      </c>
      <c r="D13" s="61" t="e">
        <f>VLOOKUP($A13,général!$A$2:$E$409,5)</f>
        <v>#N/A</v>
      </c>
      <c r="E13" s="5">
        <f t="array" ref="E13">IFERROR(INDEX(BF!$A$4:$A$103,MATCH($A13&amp;$C13&amp;$D13&amp;RIGHT($A$1,2),BF!$B$4:$B$103&amp;BF!$C$4:$C$103&amp;BF!$D$4:$D$103&amp;BF!$E$4:$E$103,0)),IFERROR(INDEX(BG!$A$4:$A$103,MATCH($A13&amp;$C13&amp;$D13&amp;RIGHT($A$1,2),BG!$B$4:$B$103&amp;BG!$C$4:$C$103&amp;BG!$D$4:$D$103&amp;BG!$E$4:$E$103,0)),IFERROR(INDEX(MF!$A$4:$A$103,MATCH($A13&amp;$C13&amp;$D13&amp;RIGHT($A$1,2),MF!$B$4:$B$103&amp;MF!$C$4:$C$103&amp;MF!$D$4:$D$103&amp;MF!$E$4:$E$103,0)),IFERROR(INDEX(MG!$A$4:$A$103,MATCH($A13&amp;$C13&amp;$D13&amp;RIGHT($A$1,2),MG!$B$4:$B$103&amp;MG!$C$4:$C$103&amp;MG!$D$4:$D$103&amp;MG!$E$4:$E$103,0)),IFERROR(INDEX('CG - CF - DISP'!$A$3:$A$103,MATCH($A13&amp;$C13&amp;$D13&amp;RIGHT($A$1,2),'CG - CF - DISP'!$B$3:$B$103&amp;'CG - CF - DISP'!$C$3:$C$103&amp;'CG - CF - DISP'!$D$3:$D$103&amp;'CG - CF - DISP'!$E$3:$E$103,0)),IFERROR(INDEX(CF!$A$4:$A$103,MATCH($A13&amp;$C13&amp;$D13&amp;RIGHT($A$1,2),'CG - CF - DISP'!$B$3:$B$103&amp;CF!$C$4:$C$103&amp;CF!$D$4:$D$103&amp;CF!$E$4:$E$103,0)),0))))))</f>
        <v>0</v>
      </c>
      <c r="F13" s="70">
        <f t="array" ref="F13">IFERROR(INDEX(BF!$F$4:$F$103,MATCH($A13&amp;$C13&amp;$D13&amp;RIGHT($A$1,2),BF!$B$4:$B$103&amp;BF!$C$4:$C$103&amp;BF!$D$4:$D$103&amp;BF!$E$4:$E$103,0)),IFERROR(INDEX(BG!$F$4:$F$103,MATCH($A13&amp;$C13&amp;$D13&amp;RIGHT($A$1,2),BG!$B$4:$B$103&amp;BG!$C$4:$C$103&amp;BG!$D$4:$D$103&amp;BG!$E$4:$E$103,0)),IFERROR(INDEX(MF!$F$4:$F$103,MATCH($A13&amp;$C13&amp;$D13&amp;RIGHT($A$1,2),MF!$B$4:$B$103&amp;MF!$C$4:$C$103&amp;MF!$D$4:$D$103&amp;MF!$E$4:$E$103,0)),IFERROR(INDEX(MG!$F$4:$F$103,MATCH($A13&amp;$C13&amp;$D13&amp;RIGHT($A$1,2),MG!$B$4:$B$103&amp;MG!$C$4:$C$103&amp;MG!$D$4:$D$103&amp;MG!$E$4:$E$103,0)),IFERROR(INDEX('CG - CF - DISP'!$F$3:$F$103,MATCH($A13&amp;$C13&amp;$D13&amp;RIGHT($A$1,2),'CG - CF - DISP'!$B$3:$B$103&amp;'CG - CF - DISP'!$C$3:$C$103&amp;'CG - CF - DISP'!$D$3:$D$103&amp;'CG - CF - DISP'!$E$3:$E$103,0)),IFERROR(INDEX(CF!$F$4:$F$103,MATCH($A13&amp;$C13&amp;$D13&amp;RIGHT($A$1,2),'CG - CF - DISP'!$B$3:$B$103&amp;CF!$C$4:$C$103&amp;CF!$D$4:$D$103&amp;CF!$E$4:$E$103,0)),0))))))</f>
        <v>0</v>
      </c>
      <c r="G13" s="61" t="e">
        <f>VLOOKUP($E13,Feuil2!$A$2:$B$83,2)</f>
        <v>#N/A</v>
      </c>
      <c r="H13" s="80"/>
      <c r="I13" s="79"/>
      <c r="J13" s="79"/>
      <c r="K13" s="79"/>
      <c r="L13" s="79"/>
      <c r="M13" s="79"/>
      <c r="N13" s="79"/>
      <c r="O13" s="79"/>
      <c r="P13" s="79"/>
    </row>
    <row r="14" spans="1:16">
      <c r="A14" s="67"/>
      <c r="B14" s="61" t="e">
        <f>VLOOKUP($A14,général!$A$2:$E$409,2)</f>
        <v>#N/A</v>
      </c>
      <c r="C14" s="61" t="e">
        <f>VLOOKUP($A14,général!$A$2:$E$409,4)</f>
        <v>#N/A</v>
      </c>
      <c r="D14" s="61" t="e">
        <f>VLOOKUP($A14,général!$A$2:$E$409,5)</f>
        <v>#N/A</v>
      </c>
      <c r="E14" s="5">
        <f t="array" ref="E14">IFERROR(INDEX(BF!$A$4:$A$103,MATCH($A14&amp;$C14&amp;$D14&amp;RIGHT($A$1,2),BF!$B$4:$B$103&amp;BF!$C$4:$C$103&amp;BF!$D$4:$D$103&amp;BF!$E$4:$E$103,0)),IFERROR(INDEX(BG!$A$4:$A$103,MATCH($A14&amp;$C14&amp;$D14&amp;RIGHT($A$1,2),BG!$B$4:$B$103&amp;BG!$C$4:$C$103&amp;BG!$D$4:$D$103&amp;BG!$E$4:$E$103,0)),IFERROR(INDEX(MF!$A$4:$A$103,MATCH($A14&amp;$C14&amp;$D14&amp;RIGHT($A$1,2),MF!$B$4:$B$103&amp;MF!$C$4:$C$103&amp;MF!$D$4:$D$103&amp;MF!$E$4:$E$103,0)),IFERROR(INDEX(MG!$A$4:$A$103,MATCH($A14&amp;$C14&amp;$D14&amp;RIGHT($A$1,2),MG!$B$4:$B$103&amp;MG!$C$4:$C$103&amp;MG!$D$4:$D$103&amp;MG!$E$4:$E$103,0)),IFERROR(INDEX('CG - CF - DISP'!$A$3:$A$103,MATCH($A14&amp;$C14&amp;$D14&amp;RIGHT($A$1,2),'CG - CF - DISP'!$B$3:$B$103&amp;'CG - CF - DISP'!$C$3:$C$103&amp;'CG - CF - DISP'!$D$3:$D$103&amp;'CG - CF - DISP'!$E$3:$E$103,0)),IFERROR(INDEX(CF!$A$4:$A$103,MATCH($A14&amp;$C14&amp;$D14&amp;RIGHT($A$1,2),'CG - CF - DISP'!$B$3:$B$103&amp;CF!$C$4:$C$103&amp;CF!$D$4:$D$103&amp;CF!$E$4:$E$103,0)),0))))))</f>
        <v>0</v>
      </c>
      <c r="F14" s="70">
        <f t="array" ref="F14">IFERROR(INDEX(BF!$F$4:$F$103,MATCH($A14&amp;$C14&amp;$D14&amp;RIGHT($A$1,2),BF!$B$4:$B$103&amp;BF!$C$4:$C$103&amp;BF!$D$4:$D$103&amp;BF!$E$4:$E$103,0)),IFERROR(INDEX(BG!$F$4:$F$103,MATCH($A14&amp;$C14&amp;$D14&amp;RIGHT($A$1,2),BG!$B$4:$B$103&amp;BG!$C$4:$C$103&amp;BG!$D$4:$D$103&amp;BG!$E$4:$E$103,0)),IFERROR(INDEX(MF!$F$4:$F$103,MATCH($A14&amp;$C14&amp;$D14&amp;RIGHT($A$1,2),MF!$B$4:$B$103&amp;MF!$C$4:$C$103&amp;MF!$D$4:$D$103&amp;MF!$E$4:$E$103,0)),IFERROR(INDEX(MG!$F$4:$F$103,MATCH($A14&amp;$C14&amp;$D14&amp;RIGHT($A$1,2),MG!$B$4:$B$103&amp;MG!$C$4:$C$103&amp;MG!$D$4:$D$103&amp;MG!$E$4:$E$103,0)),IFERROR(INDEX('CG - CF - DISP'!$F$3:$F$103,MATCH($A14&amp;$C14&amp;$D14&amp;RIGHT($A$1,2),'CG - CF - DISP'!$B$3:$B$103&amp;'CG - CF - DISP'!$C$3:$C$103&amp;'CG - CF - DISP'!$D$3:$D$103&amp;'CG - CF - DISP'!$E$3:$E$103,0)),IFERROR(INDEX(CF!$F$4:$F$103,MATCH($A14&amp;$C14&amp;$D14&amp;RIGHT($A$1,2),'CG - CF - DISP'!$B$3:$B$103&amp;CF!$C$4:$C$103&amp;CF!$D$4:$D$103&amp;CF!$E$4:$E$103,0)),0))))))</f>
        <v>0</v>
      </c>
      <c r="G14" s="61" t="e">
        <f>VLOOKUP($E14,Feuil2!$A$2:$B$83,2)</f>
        <v>#N/A</v>
      </c>
      <c r="H14" s="80"/>
      <c r="I14" s="79"/>
      <c r="J14" s="79"/>
      <c r="K14" s="79"/>
      <c r="L14" s="79"/>
      <c r="M14" s="79"/>
      <c r="N14" s="79"/>
      <c r="O14" s="79"/>
      <c r="P14" s="79"/>
    </row>
    <row r="15" spans="1:16">
      <c r="A15" s="67"/>
      <c r="B15" s="61" t="e">
        <f>VLOOKUP($A15,général!$A$2:$E$409,2)</f>
        <v>#N/A</v>
      </c>
      <c r="C15" s="61" t="e">
        <f>VLOOKUP($A15,général!$A$2:$E$409,4)</f>
        <v>#N/A</v>
      </c>
      <c r="D15" s="61" t="e">
        <f>VLOOKUP($A15,général!$A$2:$E$409,5)</f>
        <v>#N/A</v>
      </c>
      <c r="E15" s="5">
        <f t="array" ref="E15">IFERROR(INDEX(BF!$A$4:$A$103,MATCH($A15&amp;$C15&amp;$D15&amp;RIGHT($A$1,2),BF!$B$4:$B$103&amp;BF!$C$4:$C$103&amp;BF!$D$4:$D$103&amp;BF!$E$4:$E$103,0)),IFERROR(INDEX(BG!$A$4:$A$103,MATCH($A15&amp;$C15&amp;$D15&amp;RIGHT($A$1,2),BG!$B$4:$B$103&amp;BG!$C$4:$C$103&amp;BG!$D$4:$D$103&amp;BG!$E$4:$E$103,0)),IFERROR(INDEX(MF!$A$4:$A$103,MATCH($A15&amp;$C15&amp;$D15&amp;RIGHT($A$1,2),MF!$B$4:$B$103&amp;MF!$C$4:$C$103&amp;MF!$D$4:$D$103&amp;MF!$E$4:$E$103,0)),IFERROR(INDEX(MG!$A$4:$A$103,MATCH($A15&amp;$C15&amp;$D15&amp;RIGHT($A$1,2),MG!$B$4:$B$103&amp;MG!$C$4:$C$103&amp;MG!$D$4:$D$103&amp;MG!$E$4:$E$103,0)),IFERROR(INDEX('CG - CF - DISP'!$A$3:$A$103,MATCH($A15&amp;$C15&amp;$D15&amp;RIGHT($A$1,2),'CG - CF - DISP'!$B$3:$B$103&amp;'CG - CF - DISP'!$C$3:$C$103&amp;'CG - CF - DISP'!$D$3:$D$103&amp;'CG - CF - DISP'!$E$3:$E$103,0)),IFERROR(INDEX(CF!$A$4:$A$103,MATCH($A15&amp;$C15&amp;$D15&amp;RIGHT($A$1,2),'CG - CF - DISP'!$B$3:$B$103&amp;CF!$C$4:$C$103&amp;CF!$D$4:$D$103&amp;CF!$E$4:$E$103,0)),0))))))</f>
        <v>0</v>
      </c>
      <c r="F15" s="70">
        <f t="array" ref="F15">IFERROR(INDEX(BF!$F$4:$F$103,MATCH($A15&amp;$C15&amp;$D15&amp;RIGHT($A$1,2),BF!$B$4:$B$103&amp;BF!$C$4:$C$103&amp;BF!$D$4:$D$103&amp;BF!$E$4:$E$103,0)),IFERROR(INDEX(BG!$F$4:$F$103,MATCH($A15&amp;$C15&amp;$D15&amp;RIGHT($A$1,2),BG!$B$4:$B$103&amp;BG!$C$4:$C$103&amp;BG!$D$4:$D$103&amp;BG!$E$4:$E$103,0)),IFERROR(INDEX(MF!$F$4:$F$103,MATCH($A15&amp;$C15&amp;$D15&amp;RIGHT($A$1,2),MF!$B$4:$B$103&amp;MF!$C$4:$C$103&amp;MF!$D$4:$D$103&amp;MF!$E$4:$E$103,0)),IFERROR(INDEX(MG!$F$4:$F$103,MATCH($A15&amp;$C15&amp;$D15&amp;RIGHT($A$1,2),MG!$B$4:$B$103&amp;MG!$C$4:$C$103&amp;MG!$D$4:$D$103&amp;MG!$E$4:$E$103,0)),IFERROR(INDEX('CG - CF - DISP'!$F$3:$F$103,MATCH($A15&amp;$C15&amp;$D15&amp;RIGHT($A$1,2),'CG - CF - DISP'!$B$3:$B$103&amp;'CG - CF - DISP'!$C$3:$C$103&amp;'CG - CF - DISP'!$D$3:$D$103&amp;'CG - CF - DISP'!$E$3:$E$103,0)),IFERROR(INDEX(CF!$F$4:$F$103,MATCH($A15&amp;$C15&amp;$D15&amp;RIGHT($A$1,2),'CG - CF - DISP'!$B$3:$B$103&amp;CF!$C$4:$C$103&amp;CF!$D$4:$D$103&amp;CF!$E$4:$E$103,0)),0))))))</f>
        <v>0</v>
      </c>
      <c r="G15" s="61" t="e">
        <f>VLOOKUP($E15,Feuil2!$A$2:$B$83,2)</f>
        <v>#N/A</v>
      </c>
      <c r="H15" s="80"/>
      <c r="I15" s="79"/>
      <c r="J15" s="79"/>
      <c r="K15" s="79"/>
      <c r="L15" s="79"/>
      <c r="M15" s="79"/>
      <c r="N15" s="79"/>
      <c r="O15" s="79"/>
      <c r="P15" s="79"/>
    </row>
    <row r="16" spans="1:16">
      <c r="A16" s="67"/>
      <c r="B16" s="61" t="e">
        <f>VLOOKUP($A16,général!$A$2:$E$409,2)</f>
        <v>#N/A</v>
      </c>
      <c r="C16" s="61" t="e">
        <f>VLOOKUP($A16,général!$A$2:$E$409,4)</f>
        <v>#N/A</v>
      </c>
      <c r="D16" s="61" t="e">
        <f>VLOOKUP($A16,général!$A$2:$E$409,5)</f>
        <v>#N/A</v>
      </c>
      <c r="E16" s="5">
        <f t="array" ref="E16">IFERROR(INDEX(BF!$A$4:$A$103,MATCH($A16&amp;$C16&amp;$D16&amp;RIGHT($A$1,2),BF!$B$4:$B$103&amp;BF!$C$4:$C$103&amp;BF!$D$4:$D$103&amp;BF!$E$4:$E$103,0)),IFERROR(INDEX(BG!$A$4:$A$103,MATCH($A16&amp;$C16&amp;$D16&amp;RIGHT($A$1,2),BG!$B$4:$B$103&amp;BG!$C$4:$C$103&amp;BG!$D$4:$D$103&amp;BG!$E$4:$E$103,0)),IFERROR(INDEX(MF!$A$4:$A$103,MATCH($A16&amp;$C16&amp;$D16&amp;RIGHT($A$1,2),MF!$B$4:$B$103&amp;MF!$C$4:$C$103&amp;MF!$D$4:$D$103&amp;MF!$E$4:$E$103,0)),IFERROR(INDEX(MG!$A$4:$A$103,MATCH($A16&amp;$C16&amp;$D16&amp;RIGHT($A$1,2),MG!$B$4:$B$103&amp;MG!$C$4:$C$103&amp;MG!$D$4:$D$103&amp;MG!$E$4:$E$103,0)),IFERROR(INDEX('CG - CF - DISP'!$A$3:$A$103,MATCH($A16&amp;$C16&amp;$D16&amp;RIGHT($A$1,2),'CG - CF - DISP'!$B$3:$B$103&amp;'CG - CF - DISP'!$C$3:$C$103&amp;'CG - CF - DISP'!$D$3:$D$103&amp;'CG - CF - DISP'!$E$3:$E$103,0)),IFERROR(INDEX(CF!$A$4:$A$103,MATCH($A16&amp;$C16&amp;$D16&amp;RIGHT($A$1,2),'CG - CF - DISP'!$B$3:$B$103&amp;CF!$C$4:$C$103&amp;CF!$D$4:$D$103&amp;CF!$E$4:$E$103,0)),0))))))</f>
        <v>0</v>
      </c>
      <c r="F16" s="70">
        <f t="array" ref="F16">IFERROR(INDEX(BF!$F$4:$F$103,MATCH($A16&amp;$C16&amp;$D16&amp;RIGHT($A$1,2),BF!$B$4:$B$103&amp;BF!$C$4:$C$103&amp;BF!$D$4:$D$103&amp;BF!$E$4:$E$103,0)),IFERROR(INDEX(BG!$F$4:$F$103,MATCH($A16&amp;$C16&amp;$D16&amp;RIGHT($A$1,2),BG!$B$4:$B$103&amp;BG!$C$4:$C$103&amp;BG!$D$4:$D$103&amp;BG!$E$4:$E$103,0)),IFERROR(INDEX(MF!$F$4:$F$103,MATCH($A16&amp;$C16&amp;$D16&amp;RIGHT($A$1,2),MF!$B$4:$B$103&amp;MF!$C$4:$C$103&amp;MF!$D$4:$D$103&amp;MF!$E$4:$E$103,0)),IFERROR(INDEX(MG!$F$4:$F$103,MATCH($A16&amp;$C16&amp;$D16&amp;RIGHT($A$1,2),MG!$B$4:$B$103&amp;MG!$C$4:$C$103&amp;MG!$D$4:$D$103&amp;MG!$E$4:$E$103,0)),IFERROR(INDEX('CG - CF - DISP'!$F$3:$F$103,MATCH($A16&amp;$C16&amp;$D16&amp;RIGHT($A$1,2),'CG - CF - DISP'!$B$3:$B$103&amp;'CG - CF - DISP'!$C$3:$C$103&amp;'CG - CF - DISP'!$D$3:$D$103&amp;'CG - CF - DISP'!$E$3:$E$103,0)),IFERROR(INDEX(CF!$F$4:$F$103,MATCH($A16&amp;$C16&amp;$D16&amp;RIGHT($A$1,2),'CG - CF - DISP'!$B$3:$B$103&amp;CF!$C$4:$C$103&amp;CF!$D$4:$D$103&amp;CF!$E$4:$E$103,0)),0))))))</f>
        <v>0</v>
      </c>
      <c r="G16" s="61" t="e">
        <f>VLOOKUP($E16,Feuil2!$A$2:$B$83,2)</f>
        <v>#N/A</v>
      </c>
      <c r="H16" s="80"/>
      <c r="I16" s="79"/>
      <c r="J16" s="79"/>
      <c r="K16" s="79"/>
      <c r="L16" s="79"/>
      <c r="M16" s="79"/>
      <c r="N16" s="79"/>
      <c r="O16" s="79"/>
      <c r="P16" s="79"/>
    </row>
    <row r="17" spans="1:16">
      <c r="A17" s="67"/>
      <c r="B17" s="61" t="e">
        <f>VLOOKUP($A17,général!$A$2:$E$409,2)</f>
        <v>#N/A</v>
      </c>
      <c r="C17" s="61" t="e">
        <f>VLOOKUP($A17,général!$A$2:$E$409,4)</f>
        <v>#N/A</v>
      </c>
      <c r="D17" s="61" t="e">
        <f>VLOOKUP($A17,général!$A$2:$E$409,5)</f>
        <v>#N/A</v>
      </c>
      <c r="E17" s="5">
        <f t="array" ref="E17">IFERROR(INDEX(BF!$A$4:$A$103,MATCH($A17&amp;$C17&amp;$D17&amp;RIGHT($A$1,2),BF!$B$4:$B$103&amp;BF!$C$4:$C$103&amp;BF!$D$4:$D$103&amp;BF!$E$4:$E$103,0)),IFERROR(INDEX(BG!$A$4:$A$103,MATCH($A17&amp;$C17&amp;$D17&amp;RIGHT($A$1,2),BG!$B$4:$B$103&amp;BG!$C$4:$C$103&amp;BG!$D$4:$D$103&amp;BG!$E$4:$E$103,0)),IFERROR(INDEX(MF!$A$4:$A$103,MATCH($A17&amp;$C17&amp;$D17&amp;RIGHT($A$1,2),MF!$B$4:$B$103&amp;MF!$C$4:$C$103&amp;MF!$D$4:$D$103&amp;MF!$E$4:$E$103,0)),IFERROR(INDEX(MG!$A$4:$A$103,MATCH($A17&amp;$C17&amp;$D17&amp;RIGHT($A$1,2),MG!$B$4:$B$103&amp;MG!$C$4:$C$103&amp;MG!$D$4:$D$103&amp;MG!$E$4:$E$103,0)),IFERROR(INDEX('CG - CF - DISP'!$A$3:$A$103,MATCH($A17&amp;$C17&amp;$D17&amp;RIGHT($A$1,2),'CG - CF - DISP'!$B$3:$B$103&amp;'CG - CF - DISP'!$C$3:$C$103&amp;'CG - CF - DISP'!$D$3:$D$103&amp;'CG - CF - DISP'!$E$3:$E$103,0)),IFERROR(INDEX(CF!$A$4:$A$103,MATCH($A17&amp;$C17&amp;$D17&amp;RIGHT($A$1,2),'CG - CF - DISP'!$B$3:$B$103&amp;CF!$C$4:$C$103&amp;CF!$D$4:$D$103&amp;CF!$E$4:$E$103,0)),0))))))</f>
        <v>0</v>
      </c>
      <c r="F17" s="70">
        <f t="array" ref="F17">IFERROR(INDEX(BF!$F$4:$F$103,MATCH($A17&amp;$C17&amp;$D17&amp;RIGHT($A$1,2),BF!$B$4:$B$103&amp;BF!$C$4:$C$103&amp;BF!$D$4:$D$103&amp;BF!$E$4:$E$103,0)),IFERROR(INDEX(BG!$F$4:$F$103,MATCH($A17&amp;$C17&amp;$D17&amp;RIGHT($A$1,2),BG!$B$4:$B$103&amp;BG!$C$4:$C$103&amp;BG!$D$4:$D$103&amp;BG!$E$4:$E$103,0)),IFERROR(INDEX(MF!$F$4:$F$103,MATCH($A17&amp;$C17&amp;$D17&amp;RIGHT($A$1,2),MF!$B$4:$B$103&amp;MF!$C$4:$C$103&amp;MF!$D$4:$D$103&amp;MF!$E$4:$E$103,0)),IFERROR(INDEX(MG!$F$4:$F$103,MATCH($A17&amp;$C17&amp;$D17&amp;RIGHT($A$1,2),MG!$B$4:$B$103&amp;MG!$C$4:$C$103&amp;MG!$D$4:$D$103&amp;MG!$E$4:$E$103,0)),IFERROR(INDEX('CG - CF - DISP'!$F$3:$F$103,MATCH($A17&amp;$C17&amp;$D17&amp;RIGHT($A$1,2),'CG - CF - DISP'!$B$3:$B$103&amp;'CG - CF - DISP'!$C$3:$C$103&amp;'CG - CF - DISP'!$D$3:$D$103&amp;'CG - CF - DISP'!$E$3:$E$103,0)),IFERROR(INDEX(CF!$F$4:$F$103,MATCH($A17&amp;$C17&amp;$D17&amp;RIGHT($A$1,2),'CG - CF - DISP'!$B$3:$B$103&amp;CF!$C$4:$C$103&amp;CF!$D$4:$D$103&amp;CF!$E$4:$E$103,0)),0))))))</f>
        <v>0</v>
      </c>
      <c r="G17" s="61" t="e">
        <f>VLOOKUP($E17,Feuil2!$A$2:$B$83,2)</f>
        <v>#N/A</v>
      </c>
      <c r="H17" s="80"/>
      <c r="I17" s="79"/>
      <c r="J17" s="79"/>
      <c r="K17" s="79"/>
      <c r="L17" s="79"/>
      <c r="M17" s="79"/>
      <c r="N17" s="79"/>
      <c r="O17" s="79"/>
      <c r="P17" s="79"/>
    </row>
    <row r="18" spans="1:16">
      <c r="A18" s="67"/>
      <c r="B18" s="61" t="e">
        <f>VLOOKUP($A18,général!$A$2:$E$409,2)</f>
        <v>#N/A</v>
      </c>
      <c r="C18" s="61" t="e">
        <f>VLOOKUP($A18,général!$A$2:$E$409,4)</f>
        <v>#N/A</v>
      </c>
      <c r="D18" s="61" t="e">
        <f>VLOOKUP($A18,général!$A$2:$E$409,5)</f>
        <v>#N/A</v>
      </c>
      <c r="E18" s="5">
        <f t="array" ref="E18">IFERROR(INDEX(BF!$A$4:$A$103,MATCH($A18&amp;$C18&amp;$D18&amp;RIGHT($A$1,2),BF!$B$4:$B$103&amp;BF!$C$4:$C$103&amp;BF!$D$4:$D$103&amp;BF!$E$4:$E$103,0)),IFERROR(INDEX(BG!$A$4:$A$103,MATCH($A18&amp;$C18&amp;$D18&amp;RIGHT($A$1,2),BG!$B$4:$B$103&amp;BG!$C$4:$C$103&amp;BG!$D$4:$D$103&amp;BG!$E$4:$E$103,0)),IFERROR(INDEX(MF!$A$4:$A$103,MATCH($A18&amp;$C18&amp;$D18&amp;RIGHT($A$1,2),MF!$B$4:$B$103&amp;MF!$C$4:$C$103&amp;MF!$D$4:$D$103&amp;MF!$E$4:$E$103,0)),IFERROR(INDEX(MG!$A$4:$A$103,MATCH($A18&amp;$C18&amp;$D18&amp;RIGHT($A$1,2),MG!$B$4:$B$103&amp;MG!$C$4:$C$103&amp;MG!$D$4:$D$103&amp;MG!$E$4:$E$103,0)),IFERROR(INDEX('CG - CF - DISP'!$A$3:$A$103,MATCH($A18&amp;$C18&amp;$D18&amp;RIGHT($A$1,2),'CG - CF - DISP'!$B$3:$B$103&amp;'CG - CF - DISP'!$C$3:$C$103&amp;'CG - CF - DISP'!$D$3:$D$103&amp;'CG - CF - DISP'!$E$3:$E$103,0)),IFERROR(INDEX(CF!$A$4:$A$103,MATCH($A18&amp;$C18&amp;$D18&amp;RIGHT($A$1,2),'CG - CF - DISP'!$B$3:$B$103&amp;CF!$C$4:$C$103&amp;CF!$D$4:$D$103&amp;CF!$E$4:$E$103,0)),0))))))</f>
        <v>0</v>
      </c>
      <c r="F18" s="70">
        <f t="array" ref="F18">IFERROR(INDEX(BF!$F$4:$F$103,MATCH($A18&amp;$C18&amp;$D18&amp;RIGHT($A$1,2),BF!$B$4:$B$103&amp;BF!$C$4:$C$103&amp;BF!$D$4:$D$103&amp;BF!$E$4:$E$103,0)),IFERROR(INDEX(BG!$F$4:$F$103,MATCH($A18&amp;$C18&amp;$D18&amp;RIGHT($A$1,2),BG!$B$4:$B$103&amp;BG!$C$4:$C$103&amp;BG!$D$4:$D$103&amp;BG!$E$4:$E$103,0)),IFERROR(INDEX(MF!$F$4:$F$103,MATCH($A18&amp;$C18&amp;$D18&amp;RIGHT($A$1,2),MF!$B$4:$B$103&amp;MF!$C$4:$C$103&amp;MF!$D$4:$D$103&amp;MF!$E$4:$E$103,0)),IFERROR(INDEX(MG!$F$4:$F$103,MATCH($A18&amp;$C18&amp;$D18&amp;RIGHT($A$1,2),MG!$B$4:$B$103&amp;MG!$C$4:$C$103&amp;MG!$D$4:$D$103&amp;MG!$E$4:$E$103,0)),IFERROR(INDEX('CG - CF - DISP'!$F$3:$F$103,MATCH($A18&amp;$C18&amp;$D18&amp;RIGHT($A$1,2),'CG - CF - DISP'!$B$3:$B$103&amp;'CG - CF - DISP'!$C$3:$C$103&amp;'CG - CF - DISP'!$D$3:$D$103&amp;'CG - CF - DISP'!$E$3:$E$103,0)),IFERROR(INDEX(CF!$F$4:$F$103,MATCH($A18&amp;$C18&amp;$D18&amp;RIGHT($A$1,2),'CG - CF - DISP'!$B$3:$B$103&amp;CF!$C$4:$C$103&amp;CF!$D$4:$D$103&amp;CF!$E$4:$E$103,0)),0))))))</f>
        <v>0</v>
      </c>
      <c r="G18" s="61" t="e">
        <f>VLOOKUP($E18,Feuil2!$A$2:$B$83,2)</f>
        <v>#N/A</v>
      </c>
      <c r="H18" s="80"/>
      <c r="I18" s="79"/>
      <c r="J18" s="79"/>
      <c r="K18" s="79"/>
      <c r="L18" s="79"/>
      <c r="M18" s="79"/>
      <c r="N18" s="79"/>
      <c r="O18" s="79"/>
      <c r="P18" s="79"/>
    </row>
    <row r="19" spans="1:16">
      <c r="A19" s="67"/>
      <c r="B19" s="61" t="e">
        <f>VLOOKUP($A19,général!$A$2:$E$409,2)</f>
        <v>#N/A</v>
      </c>
      <c r="C19" s="61" t="e">
        <f>VLOOKUP($A19,général!$A$2:$E$409,4)</f>
        <v>#N/A</v>
      </c>
      <c r="D19" s="61" t="e">
        <f>VLOOKUP($A19,général!$A$2:$E$409,5)</f>
        <v>#N/A</v>
      </c>
      <c r="E19" s="5">
        <f t="array" ref="E19">IFERROR(INDEX(BF!$A$4:$A$103,MATCH($A19&amp;$C19&amp;$D19&amp;RIGHT($A$1,2),BF!$B$4:$B$103&amp;BF!$C$4:$C$103&amp;BF!$D$4:$D$103&amp;BF!$E$4:$E$103,0)),IFERROR(INDEX(BG!$A$4:$A$103,MATCH($A19&amp;$C19&amp;$D19&amp;RIGHT($A$1,2),BG!$B$4:$B$103&amp;BG!$C$4:$C$103&amp;BG!$D$4:$D$103&amp;BG!$E$4:$E$103,0)),IFERROR(INDEX(MF!$A$4:$A$103,MATCH($A19&amp;$C19&amp;$D19&amp;RIGHT($A$1,2),MF!$B$4:$B$103&amp;MF!$C$4:$C$103&amp;MF!$D$4:$D$103&amp;MF!$E$4:$E$103,0)),IFERROR(INDEX(MG!$A$4:$A$103,MATCH($A19&amp;$C19&amp;$D19&amp;RIGHT($A$1,2),MG!$B$4:$B$103&amp;MG!$C$4:$C$103&amp;MG!$D$4:$D$103&amp;MG!$E$4:$E$103,0)),IFERROR(INDEX('CG - CF - DISP'!$A$3:$A$103,MATCH($A19&amp;$C19&amp;$D19&amp;RIGHT($A$1,2),'CG - CF - DISP'!$B$3:$B$103&amp;'CG - CF - DISP'!$C$3:$C$103&amp;'CG - CF - DISP'!$D$3:$D$103&amp;'CG - CF - DISP'!$E$3:$E$103,0)),IFERROR(INDEX(CF!$A$4:$A$103,MATCH($A19&amp;$C19&amp;$D19&amp;RIGHT($A$1,2),'CG - CF - DISP'!$B$3:$B$103&amp;CF!$C$4:$C$103&amp;CF!$D$4:$D$103&amp;CF!$E$4:$E$103,0)),0))))))</f>
        <v>0</v>
      </c>
      <c r="F19" s="70">
        <f t="array" ref="F19">IFERROR(INDEX(BF!$F$4:$F$103,MATCH($A19&amp;$C19&amp;$D19&amp;RIGHT($A$1,2),BF!$B$4:$B$103&amp;BF!$C$4:$C$103&amp;BF!$D$4:$D$103&amp;BF!$E$4:$E$103,0)),IFERROR(INDEX(BG!$F$4:$F$103,MATCH($A19&amp;$C19&amp;$D19&amp;RIGHT($A$1,2),BG!$B$4:$B$103&amp;BG!$C$4:$C$103&amp;BG!$D$4:$D$103&amp;BG!$E$4:$E$103,0)),IFERROR(INDEX(MF!$F$4:$F$103,MATCH($A19&amp;$C19&amp;$D19&amp;RIGHT($A$1,2),MF!$B$4:$B$103&amp;MF!$C$4:$C$103&amp;MF!$D$4:$D$103&amp;MF!$E$4:$E$103,0)),IFERROR(INDEX(MG!$F$4:$F$103,MATCH($A19&amp;$C19&amp;$D19&amp;RIGHT($A$1,2),MG!$B$4:$B$103&amp;MG!$C$4:$C$103&amp;MG!$D$4:$D$103&amp;MG!$E$4:$E$103,0)),IFERROR(INDEX('CG - CF - DISP'!$F$3:$F$103,MATCH($A19&amp;$C19&amp;$D19&amp;RIGHT($A$1,2),'CG - CF - DISP'!$B$3:$B$103&amp;'CG - CF - DISP'!$C$3:$C$103&amp;'CG - CF - DISP'!$D$3:$D$103&amp;'CG - CF - DISP'!$E$3:$E$103,0)),IFERROR(INDEX(CF!$F$4:$F$103,MATCH($A19&amp;$C19&amp;$D19&amp;RIGHT($A$1,2),'CG - CF - DISP'!$B$3:$B$103&amp;CF!$C$4:$C$103&amp;CF!$D$4:$D$103&amp;CF!$E$4:$E$103,0)),0))))))</f>
        <v>0</v>
      </c>
      <c r="G19" s="61" t="e">
        <f>VLOOKUP($E19,Feuil2!$A$2:$B$83,2)</f>
        <v>#N/A</v>
      </c>
      <c r="H19" s="79"/>
      <c r="I19" s="79"/>
      <c r="J19" s="79"/>
      <c r="K19" s="79"/>
      <c r="L19" s="79"/>
      <c r="M19" s="79"/>
      <c r="N19" s="79"/>
      <c r="O19" s="79"/>
      <c r="P19" s="79"/>
    </row>
    <row r="20" spans="1:16">
      <c r="A20" s="67"/>
      <c r="B20" s="61" t="e">
        <f>VLOOKUP($A20,général!$A$2:$E$409,2)</f>
        <v>#N/A</v>
      </c>
      <c r="C20" s="61" t="e">
        <f>VLOOKUP($A20,général!$A$2:$E$409,4)</f>
        <v>#N/A</v>
      </c>
      <c r="D20" s="61" t="e">
        <f>VLOOKUP($A20,général!$A$2:$E$409,5)</f>
        <v>#N/A</v>
      </c>
      <c r="E20" s="5">
        <f t="array" ref="E20">IFERROR(INDEX(BF!$A$4:$A$103,MATCH($A20&amp;$C20&amp;$D20&amp;RIGHT($A$1,2),BF!$B$4:$B$103&amp;BF!$C$4:$C$103&amp;BF!$D$4:$D$103&amp;BF!$E$4:$E$103,0)),IFERROR(INDEX(BG!$A$4:$A$103,MATCH($A20&amp;$C20&amp;$D20&amp;RIGHT($A$1,2),BG!$B$4:$B$103&amp;BG!$C$4:$C$103&amp;BG!$D$4:$D$103&amp;BG!$E$4:$E$103,0)),IFERROR(INDEX(MF!$A$4:$A$103,MATCH($A20&amp;$C20&amp;$D20&amp;RIGHT($A$1,2),MF!$B$4:$B$103&amp;MF!$C$4:$C$103&amp;MF!$D$4:$D$103&amp;MF!$E$4:$E$103,0)),IFERROR(INDEX(MG!$A$4:$A$103,MATCH($A20&amp;$C20&amp;$D20&amp;RIGHT($A$1,2),MG!$B$4:$B$103&amp;MG!$C$4:$C$103&amp;MG!$D$4:$D$103&amp;MG!$E$4:$E$103,0)),IFERROR(INDEX('CG - CF - DISP'!$A$3:$A$103,MATCH($A20&amp;$C20&amp;$D20&amp;RIGHT($A$1,2),'CG - CF - DISP'!$B$3:$B$103&amp;'CG - CF - DISP'!$C$3:$C$103&amp;'CG - CF - DISP'!$D$3:$D$103&amp;'CG - CF - DISP'!$E$3:$E$103,0)),IFERROR(INDEX(CF!$A$4:$A$103,MATCH($A20&amp;$C20&amp;$D20&amp;RIGHT($A$1,2),'CG - CF - DISP'!$B$3:$B$103&amp;CF!$C$4:$C$103&amp;CF!$D$4:$D$103&amp;CF!$E$4:$E$103,0)),0))))))</f>
        <v>0</v>
      </c>
      <c r="F20" s="70">
        <f t="array" ref="F20">IFERROR(INDEX(BF!$F$4:$F$103,MATCH($A20&amp;$C20&amp;$D20&amp;RIGHT($A$1,2),BF!$B$4:$B$103&amp;BF!$C$4:$C$103&amp;BF!$D$4:$D$103&amp;BF!$E$4:$E$103,0)),IFERROR(INDEX(BG!$F$4:$F$103,MATCH($A20&amp;$C20&amp;$D20&amp;RIGHT($A$1,2),BG!$B$4:$B$103&amp;BG!$C$4:$C$103&amp;BG!$D$4:$D$103&amp;BG!$E$4:$E$103,0)),IFERROR(INDEX(MF!$F$4:$F$103,MATCH($A20&amp;$C20&amp;$D20&amp;RIGHT($A$1,2),MF!$B$4:$B$103&amp;MF!$C$4:$C$103&amp;MF!$D$4:$D$103&amp;MF!$E$4:$E$103,0)),IFERROR(INDEX(MG!$F$4:$F$103,MATCH($A20&amp;$C20&amp;$D20&amp;RIGHT($A$1,2),MG!$B$4:$B$103&amp;MG!$C$4:$C$103&amp;MG!$D$4:$D$103&amp;MG!$E$4:$E$103,0)),IFERROR(INDEX('CG - CF - DISP'!$F$3:$F$103,MATCH($A20&amp;$C20&amp;$D20&amp;RIGHT($A$1,2),'CG - CF - DISP'!$B$3:$B$103&amp;'CG - CF - DISP'!$C$3:$C$103&amp;'CG - CF - DISP'!$D$3:$D$103&amp;'CG - CF - DISP'!$E$3:$E$103,0)),IFERROR(INDEX(CF!$F$4:$F$103,MATCH($A20&amp;$C20&amp;$D20&amp;RIGHT($A$1,2),'CG - CF - DISP'!$B$3:$B$103&amp;CF!$C$4:$C$103&amp;CF!$D$4:$D$103&amp;CF!$E$4:$E$103,0)),0))))))</f>
        <v>0</v>
      </c>
      <c r="G20" s="61" t="e">
        <f>VLOOKUP($E20,Feuil2!$A$2:$B$83,2)</f>
        <v>#N/A</v>
      </c>
      <c r="H20" s="79"/>
      <c r="I20" s="79"/>
      <c r="J20" s="79"/>
      <c r="K20" s="79"/>
      <c r="L20" s="79"/>
      <c r="M20" s="79"/>
      <c r="N20" s="79"/>
      <c r="O20" s="79"/>
      <c r="P20" s="79"/>
    </row>
    <row r="21" spans="1:16">
      <c r="A21" s="67"/>
      <c r="B21" s="61" t="e">
        <f>VLOOKUP($A21,général!$A$2:$E$409,2)</f>
        <v>#N/A</v>
      </c>
      <c r="C21" s="61" t="e">
        <f>VLOOKUP($A21,général!$A$2:$E$409,4)</f>
        <v>#N/A</v>
      </c>
      <c r="D21" s="61" t="e">
        <f>VLOOKUP($A21,général!$A$2:$E$409,5)</f>
        <v>#N/A</v>
      </c>
      <c r="E21" s="5">
        <f t="array" ref="E21">IFERROR(INDEX(BF!$A$4:$A$103,MATCH($A21&amp;$C21&amp;$D21&amp;RIGHT($A$1,2),BF!$B$4:$B$103&amp;BF!$C$4:$C$103&amp;BF!$D$4:$D$103&amp;BF!$E$4:$E$103,0)),IFERROR(INDEX(BG!$A$4:$A$103,MATCH($A21&amp;$C21&amp;$D21&amp;RIGHT($A$1,2),BG!$B$4:$B$103&amp;BG!$C$4:$C$103&amp;BG!$D$4:$D$103&amp;BG!$E$4:$E$103,0)),IFERROR(INDEX(MF!$A$4:$A$103,MATCH($A21&amp;$C21&amp;$D21&amp;RIGHT($A$1,2),MF!$B$4:$B$103&amp;MF!$C$4:$C$103&amp;MF!$D$4:$D$103&amp;MF!$E$4:$E$103,0)),IFERROR(INDEX(MG!$A$4:$A$103,MATCH($A21&amp;$C21&amp;$D21&amp;RIGHT($A$1,2),MG!$B$4:$B$103&amp;MG!$C$4:$C$103&amp;MG!$D$4:$D$103&amp;MG!$E$4:$E$103,0)),IFERROR(INDEX('CG - CF - DISP'!$A$3:$A$103,MATCH($A21&amp;$C21&amp;$D21&amp;RIGHT($A$1,2),'CG - CF - DISP'!$B$3:$B$103&amp;'CG - CF - DISP'!$C$3:$C$103&amp;'CG - CF - DISP'!$D$3:$D$103&amp;'CG - CF - DISP'!$E$3:$E$103,0)),IFERROR(INDEX(CF!$A$4:$A$103,MATCH($A21&amp;$C21&amp;$D21&amp;RIGHT($A$1,2),'CG - CF - DISP'!$B$3:$B$103&amp;CF!$C$4:$C$103&amp;CF!$D$4:$D$103&amp;CF!$E$4:$E$103,0)),0))))))</f>
        <v>0</v>
      </c>
      <c r="F21" s="70">
        <f t="array" ref="F21">IFERROR(INDEX(BF!$F$4:$F$103,MATCH($A21&amp;$C21&amp;$D21&amp;RIGHT($A$1,2),BF!$B$4:$B$103&amp;BF!$C$4:$C$103&amp;BF!$D$4:$D$103&amp;BF!$E$4:$E$103,0)),IFERROR(INDEX(BG!$F$4:$F$103,MATCH($A21&amp;$C21&amp;$D21&amp;RIGHT($A$1,2),BG!$B$4:$B$103&amp;BG!$C$4:$C$103&amp;BG!$D$4:$D$103&amp;BG!$E$4:$E$103,0)),IFERROR(INDEX(MF!$F$4:$F$103,MATCH($A21&amp;$C21&amp;$D21&amp;RIGHT($A$1,2),MF!$B$4:$B$103&amp;MF!$C$4:$C$103&amp;MF!$D$4:$D$103&amp;MF!$E$4:$E$103,0)),IFERROR(INDEX(MG!$F$4:$F$103,MATCH($A21&amp;$C21&amp;$D21&amp;RIGHT($A$1,2),MG!$B$4:$B$103&amp;MG!$C$4:$C$103&amp;MG!$D$4:$D$103&amp;MG!$E$4:$E$103,0)),IFERROR(INDEX('CG - CF - DISP'!$F$3:$F$103,MATCH($A21&amp;$C21&amp;$D21&amp;RIGHT($A$1,2),'CG - CF - DISP'!$B$3:$B$103&amp;'CG - CF - DISP'!$C$3:$C$103&amp;'CG - CF - DISP'!$D$3:$D$103&amp;'CG - CF - DISP'!$E$3:$E$103,0)),IFERROR(INDEX(CF!$F$4:$F$103,MATCH($A21&amp;$C21&amp;$D21&amp;RIGHT($A$1,2),'CG - CF - DISP'!$B$3:$B$103&amp;CF!$C$4:$C$103&amp;CF!$D$4:$D$103&amp;CF!$E$4:$E$103,0)),0))))))</f>
        <v>0</v>
      </c>
      <c r="G21" s="61" t="e">
        <f>VLOOKUP($E21,Feuil2!$A$2:$B$83,2)</f>
        <v>#N/A</v>
      </c>
      <c r="H21" s="79"/>
      <c r="I21" s="79"/>
      <c r="J21" s="79"/>
      <c r="K21" s="79"/>
      <c r="L21" s="79"/>
      <c r="M21" s="79"/>
      <c r="N21" s="79"/>
      <c r="O21" s="79"/>
      <c r="P21" s="79"/>
    </row>
    <row r="22" spans="1:16">
      <c r="A22" s="67"/>
      <c r="B22" s="61" t="e">
        <f>VLOOKUP($A22,général!$A$2:$E$409,2)</f>
        <v>#N/A</v>
      </c>
      <c r="C22" s="61" t="e">
        <f>VLOOKUP($A22,général!$A$2:$E$409,4)</f>
        <v>#N/A</v>
      </c>
      <c r="D22" s="61" t="e">
        <f>VLOOKUP($A22,général!$A$2:$E$409,5)</f>
        <v>#N/A</v>
      </c>
      <c r="E22" s="5">
        <f t="array" ref="E22">IFERROR(INDEX(BF!$A$4:$A$103,MATCH($A22&amp;$C22&amp;$D22&amp;RIGHT($A$1,2),BF!$B$4:$B$103&amp;BF!$C$4:$C$103&amp;BF!$D$4:$D$103&amp;BF!$E$4:$E$103,0)),IFERROR(INDEX(BG!$A$4:$A$103,MATCH($A22&amp;$C22&amp;$D22&amp;RIGHT($A$1,2),BG!$B$4:$B$103&amp;BG!$C$4:$C$103&amp;BG!$D$4:$D$103&amp;BG!$E$4:$E$103,0)),IFERROR(INDEX(MF!$A$4:$A$103,MATCH($A22&amp;$C22&amp;$D22&amp;RIGHT($A$1,2),MF!$B$4:$B$103&amp;MF!$C$4:$C$103&amp;MF!$D$4:$D$103&amp;MF!$E$4:$E$103,0)),IFERROR(INDEX(MG!$A$4:$A$103,MATCH($A22&amp;$C22&amp;$D22&amp;RIGHT($A$1,2),MG!$B$4:$B$103&amp;MG!$C$4:$C$103&amp;MG!$D$4:$D$103&amp;MG!$E$4:$E$103,0)),IFERROR(INDEX('CG - CF - DISP'!$A$3:$A$103,MATCH($A22&amp;$C22&amp;$D22&amp;RIGHT($A$1,2),'CG - CF - DISP'!$B$3:$B$103&amp;'CG - CF - DISP'!$C$3:$C$103&amp;'CG - CF - DISP'!$D$3:$D$103&amp;'CG - CF - DISP'!$E$3:$E$103,0)),IFERROR(INDEX(CF!$A$4:$A$103,MATCH($A22&amp;$C22&amp;$D22&amp;RIGHT($A$1,2),'CG - CF - DISP'!$B$3:$B$103&amp;CF!$C$4:$C$103&amp;CF!$D$4:$D$103&amp;CF!$E$4:$E$103,0)),0))))))</f>
        <v>0</v>
      </c>
      <c r="F22" s="70">
        <f t="array" ref="F22">IFERROR(INDEX(BF!$F$4:$F$103,MATCH($A22&amp;$C22&amp;$D22&amp;RIGHT($A$1,2),BF!$B$4:$B$103&amp;BF!$C$4:$C$103&amp;BF!$D$4:$D$103&amp;BF!$E$4:$E$103,0)),IFERROR(INDEX(BG!$F$4:$F$103,MATCH($A22&amp;$C22&amp;$D22&amp;RIGHT($A$1,2),BG!$B$4:$B$103&amp;BG!$C$4:$C$103&amp;BG!$D$4:$D$103&amp;BG!$E$4:$E$103,0)),IFERROR(INDEX(MF!$F$4:$F$103,MATCH($A22&amp;$C22&amp;$D22&amp;RIGHT($A$1,2),MF!$B$4:$B$103&amp;MF!$C$4:$C$103&amp;MF!$D$4:$D$103&amp;MF!$E$4:$E$103,0)),IFERROR(INDEX(MG!$F$4:$F$103,MATCH($A22&amp;$C22&amp;$D22&amp;RIGHT($A$1,2),MG!$B$4:$B$103&amp;MG!$C$4:$C$103&amp;MG!$D$4:$D$103&amp;MG!$E$4:$E$103,0)),IFERROR(INDEX('CG - CF - DISP'!$F$3:$F$103,MATCH($A22&amp;$C22&amp;$D22&amp;RIGHT($A$1,2),'CG - CF - DISP'!$B$3:$B$103&amp;'CG - CF - DISP'!$C$3:$C$103&amp;'CG - CF - DISP'!$D$3:$D$103&amp;'CG - CF - DISP'!$E$3:$E$103,0)),IFERROR(INDEX(CF!$F$4:$F$103,MATCH($A22&amp;$C22&amp;$D22&amp;RIGHT($A$1,2),'CG - CF - DISP'!$B$3:$B$103&amp;CF!$C$4:$C$103&amp;CF!$D$4:$D$103&amp;CF!$E$4:$E$103,0)),0))))))</f>
        <v>0</v>
      </c>
      <c r="G22" s="61" t="e">
        <f>VLOOKUP($E22,Feuil2!$A$2:$B$83,2)</f>
        <v>#N/A</v>
      </c>
      <c r="H22" s="79"/>
      <c r="I22" s="79"/>
      <c r="J22" s="79"/>
      <c r="K22" s="79"/>
      <c r="L22" s="79"/>
      <c r="M22" s="79"/>
      <c r="N22" s="79"/>
      <c r="O22" s="79"/>
      <c r="P22" s="79"/>
    </row>
    <row r="23" spans="1:16">
      <c r="A23" s="67"/>
      <c r="B23" s="61" t="e">
        <f>VLOOKUP($A23,général!$A$2:$E$409,2)</f>
        <v>#N/A</v>
      </c>
      <c r="C23" s="61" t="e">
        <f>VLOOKUP($A23,général!$A$2:$E$409,4)</f>
        <v>#N/A</v>
      </c>
      <c r="D23" s="61" t="e">
        <f>VLOOKUP($A23,général!$A$2:$E$409,5)</f>
        <v>#N/A</v>
      </c>
      <c r="E23" s="5">
        <f t="array" ref="E23">IFERROR(INDEX(BF!$A$4:$A$103,MATCH($A23&amp;$C23&amp;$D23&amp;RIGHT($A$1,2),BF!$B$4:$B$103&amp;BF!$C$4:$C$103&amp;BF!$D$4:$D$103&amp;BF!$E$4:$E$103,0)),IFERROR(INDEX(BG!$A$4:$A$103,MATCH($A23&amp;$C23&amp;$D23&amp;RIGHT($A$1,2),BG!$B$4:$B$103&amp;BG!$C$4:$C$103&amp;BG!$D$4:$D$103&amp;BG!$E$4:$E$103,0)),IFERROR(INDEX(MF!$A$4:$A$103,MATCH($A23&amp;$C23&amp;$D23&amp;RIGHT($A$1,2),MF!$B$4:$B$103&amp;MF!$C$4:$C$103&amp;MF!$D$4:$D$103&amp;MF!$E$4:$E$103,0)),IFERROR(INDEX(MG!$A$4:$A$103,MATCH($A23&amp;$C23&amp;$D23&amp;RIGHT($A$1,2),MG!$B$4:$B$103&amp;MG!$C$4:$C$103&amp;MG!$D$4:$D$103&amp;MG!$E$4:$E$103,0)),IFERROR(INDEX('CG - CF - DISP'!$A$3:$A$103,MATCH($A23&amp;$C23&amp;$D23&amp;RIGHT($A$1,2),'CG - CF - DISP'!$B$3:$B$103&amp;'CG - CF - DISP'!$C$3:$C$103&amp;'CG - CF - DISP'!$D$3:$D$103&amp;'CG - CF - DISP'!$E$3:$E$103,0)),IFERROR(INDEX(CF!$A$4:$A$103,MATCH($A23&amp;$C23&amp;$D23&amp;RIGHT($A$1,2),'CG - CF - DISP'!$B$3:$B$103&amp;CF!$C$4:$C$103&amp;CF!$D$4:$D$103&amp;CF!$E$4:$E$103,0)),0))))))</f>
        <v>0</v>
      </c>
      <c r="F23" s="70">
        <f t="array" ref="F23">IFERROR(INDEX(BF!$F$4:$F$103,MATCH($A23&amp;$C23&amp;$D23&amp;RIGHT($A$1,2),BF!$B$4:$B$103&amp;BF!$C$4:$C$103&amp;BF!$D$4:$D$103&amp;BF!$E$4:$E$103,0)),IFERROR(INDEX(BG!$F$4:$F$103,MATCH($A23&amp;$C23&amp;$D23&amp;RIGHT($A$1,2),BG!$B$4:$B$103&amp;BG!$C$4:$C$103&amp;BG!$D$4:$D$103&amp;BG!$E$4:$E$103,0)),IFERROR(INDEX(MF!$F$4:$F$103,MATCH($A23&amp;$C23&amp;$D23&amp;RIGHT($A$1,2),MF!$B$4:$B$103&amp;MF!$C$4:$C$103&amp;MF!$D$4:$D$103&amp;MF!$E$4:$E$103,0)),IFERROR(INDEX(MG!$F$4:$F$103,MATCH($A23&amp;$C23&amp;$D23&amp;RIGHT($A$1,2),MG!$B$4:$B$103&amp;MG!$C$4:$C$103&amp;MG!$D$4:$D$103&amp;MG!$E$4:$E$103,0)),IFERROR(INDEX('CG - CF - DISP'!$F$3:$F$103,MATCH($A23&amp;$C23&amp;$D23&amp;RIGHT($A$1,2),'CG - CF - DISP'!$B$3:$B$103&amp;'CG - CF - DISP'!$C$3:$C$103&amp;'CG - CF - DISP'!$D$3:$D$103&amp;'CG - CF - DISP'!$E$3:$E$103,0)),IFERROR(INDEX(CF!$F$4:$F$103,MATCH($A23&amp;$C23&amp;$D23&amp;RIGHT($A$1,2),'CG - CF - DISP'!$B$3:$B$103&amp;CF!$C$4:$C$103&amp;CF!$D$4:$D$103&amp;CF!$E$4:$E$103,0)),0))))))</f>
        <v>0</v>
      </c>
      <c r="G23" s="61" t="e">
        <f>VLOOKUP($E23,Feuil2!$A$2:$B$83,2)</f>
        <v>#N/A</v>
      </c>
      <c r="H23" s="79"/>
      <c r="I23" s="79"/>
      <c r="J23" s="79"/>
      <c r="K23" s="79"/>
      <c r="L23" s="79"/>
      <c r="M23" s="79"/>
      <c r="N23" s="79"/>
      <c r="O23" s="79"/>
      <c r="P23" s="79"/>
    </row>
    <row r="24" spans="1:16">
      <c r="A24" s="67"/>
      <c r="B24" s="61" t="e">
        <f>VLOOKUP($A24,général!$A$2:$E$409,2)</f>
        <v>#N/A</v>
      </c>
      <c r="C24" s="61" t="e">
        <f>VLOOKUP($A24,général!$A$2:$E$409,4)</f>
        <v>#N/A</v>
      </c>
      <c r="D24" s="61" t="e">
        <f>VLOOKUP($A24,général!$A$2:$E$409,5)</f>
        <v>#N/A</v>
      </c>
      <c r="E24" s="5">
        <f t="array" ref="E24">IFERROR(INDEX(BF!$A$4:$A$103,MATCH($A24&amp;$C24&amp;$D24&amp;RIGHT($A$1,2),BF!$B$4:$B$103&amp;BF!$C$4:$C$103&amp;BF!$D$4:$D$103&amp;BF!$E$4:$E$103,0)),IFERROR(INDEX(BG!$A$4:$A$103,MATCH($A24&amp;$C24&amp;$D24&amp;RIGHT($A$1,2),BG!$B$4:$B$103&amp;BG!$C$4:$C$103&amp;BG!$D$4:$D$103&amp;BG!$E$4:$E$103,0)),IFERROR(INDEX(MF!$A$4:$A$103,MATCH($A24&amp;$C24&amp;$D24&amp;RIGHT($A$1,2),MF!$B$4:$B$103&amp;MF!$C$4:$C$103&amp;MF!$D$4:$D$103&amp;MF!$E$4:$E$103,0)),IFERROR(INDEX(MG!$A$4:$A$103,MATCH($A24&amp;$C24&amp;$D24&amp;RIGHT($A$1,2),MG!$B$4:$B$103&amp;MG!$C$4:$C$103&amp;MG!$D$4:$D$103&amp;MG!$E$4:$E$103,0)),IFERROR(INDEX('CG - CF - DISP'!$A$3:$A$103,MATCH($A24&amp;$C24&amp;$D24&amp;RIGHT($A$1,2),'CG - CF - DISP'!$B$3:$B$103&amp;'CG - CF - DISP'!$C$3:$C$103&amp;'CG - CF - DISP'!$D$3:$D$103&amp;'CG - CF - DISP'!$E$3:$E$103,0)),IFERROR(INDEX(CF!$A$4:$A$103,MATCH($A24&amp;$C24&amp;$D24&amp;RIGHT($A$1,2),'CG - CF - DISP'!$B$3:$B$103&amp;CF!$C$4:$C$103&amp;CF!$D$4:$D$103&amp;CF!$E$4:$E$103,0)),0))))))</f>
        <v>0</v>
      </c>
      <c r="F24" s="70">
        <f t="array" ref="F24">IFERROR(INDEX(BF!$F$4:$F$103,MATCH($A24&amp;$C24&amp;$D24&amp;RIGHT($A$1,2),BF!$B$4:$B$103&amp;BF!$C$4:$C$103&amp;BF!$D$4:$D$103&amp;BF!$E$4:$E$103,0)),IFERROR(INDEX(BG!$F$4:$F$103,MATCH($A24&amp;$C24&amp;$D24&amp;RIGHT($A$1,2),BG!$B$4:$B$103&amp;BG!$C$4:$C$103&amp;BG!$D$4:$D$103&amp;BG!$E$4:$E$103,0)),IFERROR(INDEX(MF!$F$4:$F$103,MATCH($A24&amp;$C24&amp;$D24&amp;RIGHT($A$1,2),MF!$B$4:$B$103&amp;MF!$C$4:$C$103&amp;MF!$D$4:$D$103&amp;MF!$E$4:$E$103,0)),IFERROR(INDEX(MG!$F$4:$F$103,MATCH($A24&amp;$C24&amp;$D24&amp;RIGHT($A$1,2),MG!$B$4:$B$103&amp;MG!$C$4:$C$103&amp;MG!$D$4:$D$103&amp;MG!$E$4:$E$103,0)),IFERROR(INDEX('CG - CF - DISP'!$F$3:$F$103,MATCH($A24&amp;$C24&amp;$D24&amp;RIGHT($A$1,2),'CG - CF - DISP'!$B$3:$B$103&amp;'CG - CF - DISP'!$C$3:$C$103&amp;'CG - CF - DISP'!$D$3:$D$103&amp;'CG - CF - DISP'!$E$3:$E$103,0)),IFERROR(INDEX(CF!$F$4:$F$103,MATCH($A24&amp;$C24&amp;$D24&amp;RIGHT($A$1,2),'CG - CF - DISP'!$B$3:$B$103&amp;CF!$C$4:$C$103&amp;CF!$D$4:$D$103&amp;CF!$E$4:$E$103,0)),0))))))</f>
        <v>0</v>
      </c>
      <c r="G24" s="61" t="e">
        <f>VLOOKUP($E24,Feuil2!$A$2:$B$83,2)</f>
        <v>#N/A</v>
      </c>
      <c r="H24" s="79"/>
      <c r="I24" s="79"/>
      <c r="J24" s="79"/>
      <c r="K24" s="79"/>
      <c r="L24" s="79"/>
      <c r="M24" s="79"/>
      <c r="N24" s="79"/>
      <c r="O24" s="79"/>
      <c r="P24" s="79"/>
    </row>
    <row r="25" spans="1:16">
      <c r="A25" s="67"/>
      <c r="B25" s="61" t="e">
        <f>VLOOKUP($A25,général!$A$2:$E$409,2)</f>
        <v>#N/A</v>
      </c>
      <c r="C25" s="61" t="e">
        <f>VLOOKUP($A25,général!$A$2:$E$409,4)</f>
        <v>#N/A</v>
      </c>
      <c r="D25" s="61" t="e">
        <f>VLOOKUP($A25,général!$A$2:$E$409,5)</f>
        <v>#N/A</v>
      </c>
      <c r="E25" s="5">
        <f t="array" ref="E25">IFERROR(INDEX(BF!$A$4:$A$103,MATCH($A25&amp;$C25&amp;$D25&amp;RIGHT($A$1,2),BF!$B$4:$B$103&amp;BF!$C$4:$C$103&amp;BF!$D$4:$D$103&amp;BF!$E$4:$E$103,0)),IFERROR(INDEX(BG!$A$4:$A$103,MATCH($A25&amp;$C25&amp;$D25&amp;RIGHT($A$1,2),BG!$B$4:$B$103&amp;BG!$C$4:$C$103&amp;BG!$D$4:$D$103&amp;BG!$E$4:$E$103,0)),IFERROR(INDEX(MF!$A$4:$A$103,MATCH($A25&amp;$C25&amp;$D25&amp;RIGHT($A$1,2),MF!$B$4:$B$103&amp;MF!$C$4:$C$103&amp;MF!$D$4:$D$103&amp;MF!$E$4:$E$103,0)),IFERROR(INDEX(MG!$A$4:$A$103,MATCH($A25&amp;$C25&amp;$D25&amp;RIGHT($A$1,2),MG!$B$4:$B$103&amp;MG!$C$4:$C$103&amp;MG!$D$4:$D$103&amp;MG!$E$4:$E$103,0)),IFERROR(INDEX('CG - CF - DISP'!$A$3:$A$103,MATCH($A25&amp;$C25&amp;$D25&amp;RIGHT($A$1,2),'CG - CF - DISP'!$B$3:$B$103&amp;'CG - CF - DISP'!$C$3:$C$103&amp;'CG - CF - DISP'!$D$3:$D$103&amp;'CG - CF - DISP'!$E$3:$E$103,0)),IFERROR(INDEX(CF!$A$4:$A$103,MATCH($A25&amp;$C25&amp;$D25&amp;RIGHT($A$1,2),'CG - CF - DISP'!$B$3:$B$103&amp;CF!$C$4:$C$103&amp;CF!$D$4:$D$103&amp;CF!$E$4:$E$103,0)),0))))))</f>
        <v>0</v>
      </c>
      <c r="F25" s="70">
        <f t="array" ref="F25">IFERROR(INDEX(BF!$F$4:$F$103,MATCH($A25&amp;$C25&amp;$D25&amp;RIGHT($A$1,2),BF!$B$4:$B$103&amp;BF!$C$4:$C$103&amp;BF!$D$4:$D$103&amp;BF!$E$4:$E$103,0)),IFERROR(INDEX(BG!$F$4:$F$103,MATCH($A25&amp;$C25&amp;$D25&amp;RIGHT($A$1,2),BG!$B$4:$B$103&amp;BG!$C$4:$C$103&amp;BG!$D$4:$D$103&amp;BG!$E$4:$E$103,0)),IFERROR(INDEX(MF!$F$4:$F$103,MATCH($A25&amp;$C25&amp;$D25&amp;RIGHT($A$1,2),MF!$B$4:$B$103&amp;MF!$C$4:$C$103&amp;MF!$D$4:$D$103&amp;MF!$E$4:$E$103,0)),IFERROR(INDEX(MG!$F$4:$F$103,MATCH($A25&amp;$C25&amp;$D25&amp;RIGHT($A$1,2),MG!$B$4:$B$103&amp;MG!$C$4:$C$103&amp;MG!$D$4:$D$103&amp;MG!$E$4:$E$103,0)),IFERROR(INDEX('CG - CF - DISP'!$F$3:$F$103,MATCH($A25&amp;$C25&amp;$D25&amp;RIGHT($A$1,2),'CG - CF - DISP'!$B$3:$B$103&amp;'CG - CF - DISP'!$C$3:$C$103&amp;'CG - CF - DISP'!$D$3:$D$103&amp;'CG - CF - DISP'!$E$3:$E$103,0)),IFERROR(INDEX(CF!$F$4:$F$103,MATCH($A25&amp;$C25&amp;$D25&amp;RIGHT($A$1,2),'CG - CF - DISP'!$B$3:$B$103&amp;CF!$C$4:$C$103&amp;CF!$D$4:$D$103&amp;CF!$E$4:$E$103,0)),0))))))</f>
        <v>0</v>
      </c>
      <c r="G25" s="61" t="e">
        <f>VLOOKUP($E25,Feuil2!$A$2:$B$83,2)</f>
        <v>#N/A</v>
      </c>
      <c r="H25" s="79"/>
      <c r="I25" s="79"/>
      <c r="J25" s="79"/>
      <c r="K25" s="79"/>
      <c r="L25" s="79"/>
      <c r="M25" s="79"/>
      <c r="N25" s="79"/>
      <c r="O25" s="79"/>
      <c r="P25" s="79"/>
    </row>
    <row r="26" spans="1:16">
      <c r="A26" s="67"/>
      <c r="B26" s="61" t="e">
        <f>VLOOKUP($A26,général!$A$2:$E$409,2)</f>
        <v>#N/A</v>
      </c>
      <c r="C26" s="61" t="e">
        <f>VLOOKUP($A26,général!$A$2:$E$409,4)</f>
        <v>#N/A</v>
      </c>
      <c r="D26" s="61" t="e">
        <f>VLOOKUP($A26,général!$A$2:$E$409,5)</f>
        <v>#N/A</v>
      </c>
      <c r="E26" s="5">
        <f t="array" ref="E26">IFERROR(INDEX(BF!$A$4:$A$103,MATCH($A26&amp;$C26&amp;$D26&amp;RIGHT($A$1,2),BF!$B$4:$B$103&amp;BF!$C$4:$C$103&amp;BF!$D$4:$D$103&amp;BF!$E$4:$E$103,0)),IFERROR(INDEX(BG!$A$4:$A$103,MATCH($A26&amp;$C26&amp;$D26&amp;RIGHT($A$1,2),BG!$B$4:$B$103&amp;BG!$C$4:$C$103&amp;BG!$D$4:$D$103&amp;BG!$E$4:$E$103,0)),IFERROR(INDEX(MF!$A$4:$A$103,MATCH($A26&amp;$C26&amp;$D26&amp;RIGHT($A$1,2),MF!$B$4:$B$103&amp;MF!$C$4:$C$103&amp;MF!$D$4:$D$103&amp;MF!$E$4:$E$103,0)),IFERROR(INDEX(MG!$A$4:$A$103,MATCH($A26&amp;$C26&amp;$D26&amp;RIGHT($A$1,2),MG!$B$4:$B$103&amp;MG!$C$4:$C$103&amp;MG!$D$4:$D$103&amp;MG!$E$4:$E$103,0)),IFERROR(INDEX('CG - CF - DISP'!$A$3:$A$103,MATCH($A26&amp;$C26&amp;$D26&amp;RIGHT($A$1,2),'CG - CF - DISP'!$B$3:$B$103&amp;'CG - CF - DISP'!$C$3:$C$103&amp;'CG - CF - DISP'!$D$3:$D$103&amp;'CG - CF - DISP'!$E$3:$E$103,0)),IFERROR(INDEX(CF!$A$4:$A$103,MATCH($A26&amp;$C26&amp;$D26&amp;RIGHT($A$1,2),'CG - CF - DISP'!$B$3:$B$103&amp;CF!$C$4:$C$103&amp;CF!$D$4:$D$103&amp;CF!$E$4:$E$103,0)),0))))))</f>
        <v>0</v>
      </c>
      <c r="F26" s="70">
        <f t="array" ref="F26">IFERROR(INDEX(BF!$F$4:$F$103,MATCH($A26&amp;$C26&amp;$D26&amp;RIGHT($A$1,2),BF!$B$4:$B$103&amp;BF!$C$4:$C$103&amp;BF!$D$4:$D$103&amp;BF!$E$4:$E$103,0)),IFERROR(INDEX(BG!$F$4:$F$103,MATCH($A26&amp;$C26&amp;$D26&amp;RIGHT($A$1,2),BG!$B$4:$B$103&amp;BG!$C$4:$C$103&amp;BG!$D$4:$D$103&amp;BG!$E$4:$E$103,0)),IFERROR(INDEX(MF!$F$4:$F$103,MATCH($A26&amp;$C26&amp;$D26&amp;RIGHT($A$1,2),MF!$B$4:$B$103&amp;MF!$C$4:$C$103&amp;MF!$D$4:$D$103&amp;MF!$E$4:$E$103,0)),IFERROR(INDEX(MG!$F$4:$F$103,MATCH($A26&amp;$C26&amp;$D26&amp;RIGHT($A$1,2),MG!$B$4:$B$103&amp;MG!$C$4:$C$103&amp;MG!$D$4:$D$103&amp;MG!$E$4:$E$103,0)),IFERROR(INDEX('CG - CF - DISP'!$F$3:$F$103,MATCH($A26&amp;$C26&amp;$D26&amp;RIGHT($A$1,2),'CG - CF - DISP'!$B$3:$B$103&amp;'CG - CF - DISP'!$C$3:$C$103&amp;'CG - CF - DISP'!$D$3:$D$103&amp;'CG - CF - DISP'!$E$3:$E$103,0)),IFERROR(INDEX(CF!$F$4:$F$103,MATCH($A26&amp;$C26&amp;$D26&amp;RIGHT($A$1,2),'CG - CF - DISP'!$B$3:$B$103&amp;CF!$C$4:$C$103&amp;CF!$D$4:$D$103&amp;CF!$E$4:$E$103,0)),0))))))</f>
        <v>0</v>
      </c>
      <c r="G26" s="61" t="e">
        <f>VLOOKUP($E26,Feuil2!$A$2:$B$83,2)</f>
        <v>#N/A</v>
      </c>
      <c r="H26" s="79"/>
      <c r="I26" s="79"/>
      <c r="J26" s="79"/>
      <c r="K26" s="79"/>
      <c r="L26" s="79"/>
      <c r="M26" s="79"/>
      <c r="N26" s="79"/>
      <c r="O26" s="79"/>
      <c r="P26" s="79"/>
    </row>
    <row r="27" spans="1:16">
      <c r="A27" s="67"/>
      <c r="B27" s="61"/>
      <c r="C27" s="61"/>
      <c r="D27" s="61"/>
      <c r="E27" s="5"/>
      <c r="F27" s="136"/>
      <c r="G27" s="79"/>
      <c r="H27" s="79"/>
      <c r="I27" s="79"/>
      <c r="J27" s="79"/>
      <c r="K27" s="79"/>
      <c r="L27" s="79"/>
      <c r="M27" s="79"/>
      <c r="N27" s="79"/>
      <c r="O27" s="79"/>
      <c r="P27" s="79"/>
    </row>
    <row r="28" spans="1:16">
      <c r="A28" s="67"/>
      <c r="B28" s="61"/>
      <c r="C28" s="61"/>
      <c r="D28" s="61"/>
      <c r="E28" s="5"/>
      <c r="F28" s="136"/>
      <c r="G28" s="79"/>
      <c r="H28" s="79"/>
      <c r="I28" s="79"/>
      <c r="J28" s="79"/>
      <c r="K28" s="79"/>
      <c r="L28" s="79"/>
      <c r="M28" s="79"/>
      <c r="N28" s="79"/>
      <c r="O28" s="79"/>
      <c r="P28" s="79"/>
    </row>
    <row r="29" spans="1:16">
      <c r="A29" s="145"/>
      <c r="B29" s="145"/>
      <c r="C29" s="145"/>
      <c r="D29" s="145"/>
      <c r="E29" s="145"/>
      <c r="F29" s="145"/>
      <c r="G29" s="79"/>
      <c r="H29" s="79"/>
      <c r="I29" s="79"/>
      <c r="J29" s="79"/>
      <c r="K29" s="79"/>
      <c r="L29" s="79"/>
      <c r="M29" s="79"/>
      <c r="N29" s="79"/>
      <c r="O29" s="79"/>
      <c r="P29" s="79"/>
    </row>
    <row r="30" spans="1:16">
      <c r="A30" s="145"/>
      <c r="B30" s="145"/>
      <c r="C30" s="145"/>
      <c r="D30" s="145"/>
      <c r="E30" s="145"/>
      <c r="F30" s="145"/>
      <c r="G30" s="79"/>
      <c r="H30" s="79"/>
      <c r="I30" s="79"/>
      <c r="J30" s="79"/>
      <c r="K30" s="79"/>
      <c r="L30" s="79"/>
      <c r="M30" s="79"/>
      <c r="N30" s="79"/>
      <c r="O30" s="79"/>
      <c r="P30" s="79"/>
    </row>
    <row r="31" spans="1:16">
      <c r="A31" s="145"/>
      <c r="B31" s="145"/>
      <c r="C31" s="145"/>
      <c r="D31" s="145"/>
      <c r="E31" s="145"/>
      <c r="F31" s="145"/>
      <c r="G31" s="79"/>
      <c r="H31" s="79"/>
      <c r="I31" s="79"/>
      <c r="J31" s="79"/>
      <c r="K31" s="79"/>
      <c r="L31" s="79"/>
      <c r="M31" s="79"/>
      <c r="N31" s="79"/>
      <c r="O31" s="79"/>
      <c r="P31" s="79"/>
    </row>
    <row r="32" spans="1:16">
      <c r="A32" s="145"/>
      <c r="B32" s="145"/>
      <c r="C32" s="145"/>
      <c r="D32" s="145"/>
      <c r="E32" s="145"/>
      <c r="F32" s="145"/>
      <c r="G32" s="79"/>
      <c r="H32" s="79"/>
      <c r="I32" s="79"/>
      <c r="J32" s="79"/>
      <c r="K32" s="79"/>
      <c r="L32" s="79"/>
      <c r="M32" s="79"/>
      <c r="N32" s="79"/>
      <c r="O32" s="79"/>
      <c r="P32" s="79"/>
    </row>
    <row r="33" spans="1:16">
      <c r="A33" s="145"/>
      <c r="B33" s="145"/>
      <c r="C33" s="145"/>
      <c r="D33" s="145"/>
      <c r="E33" s="145"/>
      <c r="F33" s="145"/>
      <c r="G33" s="79"/>
      <c r="H33" s="79"/>
      <c r="I33" s="79"/>
      <c r="J33" s="79"/>
      <c r="K33" s="79"/>
      <c r="L33" s="79"/>
      <c r="M33" s="79"/>
      <c r="N33" s="79"/>
      <c r="O33" s="79"/>
      <c r="P33" s="79"/>
    </row>
    <row r="34" spans="1:16">
      <c r="A34" s="145"/>
      <c r="B34" s="145"/>
      <c r="C34" s="170" t="s">
        <v>223</v>
      </c>
      <c r="D34" s="170"/>
      <c r="E34" s="170"/>
      <c r="F34" s="140">
        <f>SUM($E3:$E17)</f>
        <v>0</v>
      </c>
      <c r="G34" s="79"/>
      <c r="H34" s="79"/>
      <c r="I34" s="79"/>
      <c r="J34" s="79"/>
      <c r="K34" s="79"/>
      <c r="L34" s="79"/>
      <c r="M34" s="79"/>
      <c r="N34" s="79"/>
      <c r="O34" s="79"/>
      <c r="P34" s="79"/>
    </row>
    <row r="35" spans="1:16">
      <c r="A35" s="145"/>
      <c r="B35" s="145"/>
      <c r="C35" s="145"/>
      <c r="D35" s="145"/>
      <c r="E35" s="145"/>
      <c r="F35" s="145"/>
      <c r="G35" s="79"/>
      <c r="H35" s="79"/>
      <c r="I35" s="79"/>
      <c r="J35" s="79"/>
      <c r="K35" s="79"/>
      <c r="L35" s="79"/>
      <c r="M35" s="79"/>
      <c r="N35" s="79"/>
      <c r="O35" s="79"/>
      <c r="P35" s="79"/>
    </row>
    <row r="36" spans="1:16">
      <c r="A36" s="145"/>
      <c r="B36" s="145"/>
      <c r="C36" s="145"/>
      <c r="D36" s="145"/>
      <c r="E36" s="145"/>
      <c r="F36" s="145"/>
      <c r="G36" s="79"/>
      <c r="H36" s="79"/>
      <c r="I36" s="79"/>
      <c r="J36" s="79"/>
      <c r="K36" s="79"/>
      <c r="L36" s="79"/>
      <c r="M36" s="79"/>
      <c r="N36" s="79"/>
      <c r="O36" s="79"/>
      <c r="P36" s="79"/>
    </row>
    <row r="37" spans="1:16">
      <c r="A37" s="145"/>
      <c r="B37" s="145"/>
      <c r="C37" s="145"/>
      <c r="D37" s="145"/>
      <c r="E37" s="145"/>
      <c r="F37" s="145"/>
      <c r="G37" s="79"/>
      <c r="H37" s="79"/>
      <c r="I37" s="79"/>
      <c r="J37" s="79"/>
      <c r="K37" s="79"/>
      <c r="L37" s="79"/>
      <c r="M37" s="79"/>
      <c r="N37" s="79"/>
      <c r="O37" s="79"/>
      <c r="P37" s="79"/>
    </row>
    <row r="38" spans="1:16">
      <c r="A38" s="145"/>
      <c r="B38" s="145"/>
      <c r="C38" s="145"/>
      <c r="D38" s="145"/>
      <c r="E38" s="145"/>
      <c r="F38" s="145"/>
      <c r="G38" s="79"/>
      <c r="H38" s="79"/>
      <c r="I38" s="79"/>
      <c r="J38" s="79"/>
      <c r="K38" s="79"/>
      <c r="L38" s="79"/>
      <c r="M38" s="79"/>
      <c r="N38" s="79"/>
      <c r="O38" s="79"/>
      <c r="P38" s="79"/>
    </row>
    <row r="39" spans="1:16">
      <c r="A39" s="145"/>
      <c r="B39" s="145"/>
      <c r="C39" s="145"/>
      <c r="D39" s="145"/>
      <c r="E39" s="145"/>
      <c r="F39" s="145"/>
      <c r="G39" s="79"/>
      <c r="H39" s="79"/>
      <c r="I39" s="79"/>
      <c r="J39" s="79"/>
      <c r="K39" s="79"/>
      <c r="L39" s="79"/>
      <c r="M39" s="79"/>
      <c r="N39" s="79"/>
      <c r="O39" s="79"/>
      <c r="P39" s="79"/>
    </row>
    <row r="40" spans="1:16">
      <c r="A40" s="145"/>
      <c r="B40" s="145"/>
      <c r="C40" s="145"/>
      <c r="D40" s="145"/>
      <c r="E40" s="145"/>
      <c r="F40" s="145"/>
      <c r="G40" s="79"/>
      <c r="H40" s="79"/>
      <c r="I40" s="79"/>
      <c r="J40" s="79"/>
      <c r="K40" s="79"/>
      <c r="L40" s="79"/>
      <c r="M40" s="79"/>
      <c r="N40" s="79"/>
      <c r="O40" s="79"/>
      <c r="P40" s="79"/>
    </row>
    <row r="41" spans="1:16">
      <c r="A41" s="145"/>
      <c r="B41" s="145"/>
      <c r="C41" s="145"/>
      <c r="D41" s="145"/>
      <c r="E41" s="145"/>
      <c r="F41" s="145"/>
      <c r="G41" s="79"/>
      <c r="H41" s="79"/>
      <c r="I41" s="79"/>
      <c r="J41" s="79"/>
      <c r="K41" s="79"/>
      <c r="L41" s="79"/>
      <c r="M41" s="79"/>
      <c r="N41" s="79"/>
      <c r="O41" s="79"/>
      <c r="P41" s="79"/>
    </row>
    <row r="42" spans="1:16">
      <c r="A42" s="145"/>
      <c r="B42" s="145"/>
      <c r="C42" s="145"/>
      <c r="D42" s="145"/>
      <c r="E42" s="145"/>
      <c r="F42" s="145"/>
      <c r="G42" s="79"/>
      <c r="H42" s="79"/>
      <c r="I42" s="79"/>
      <c r="J42" s="79"/>
      <c r="K42" s="79"/>
      <c r="L42" s="79"/>
      <c r="M42" s="79"/>
      <c r="N42" s="79"/>
      <c r="O42" s="79"/>
      <c r="P42" s="79"/>
    </row>
    <row r="43" spans="1:16">
      <c r="A43" s="145"/>
      <c r="B43" s="145"/>
      <c r="C43" s="145"/>
      <c r="D43" s="145"/>
      <c r="E43" s="145"/>
      <c r="F43" s="145"/>
      <c r="G43" s="79"/>
      <c r="H43" s="79"/>
      <c r="I43" s="79"/>
      <c r="J43" s="79"/>
      <c r="K43" s="79"/>
      <c r="L43" s="79"/>
      <c r="M43" s="79"/>
      <c r="N43" s="79"/>
      <c r="O43" s="79"/>
      <c r="P43" s="79"/>
    </row>
    <row r="44" spans="1:16">
      <c r="A44" s="145"/>
      <c r="B44" s="145"/>
      <c r="C44" s="145"/>
      <c r="D44" s="145"/>
      <c r="E44" s="145"/>
      <c r="F44" s="145"/>
      <c r="G44" s="79"/>
      <c r="H44" s="79"/>
      <c r="I44" s="79"/>
      <c r="J44" s="79"/>
      <c r="K44" s="79"/>
      <c r="L44" s="79"/>
      <c r="M44" s="79"/>
      <c r="N44" s="79"/>
      <c r="O44" s="79"/>
      <c r="P44" s="79"/>
    </row>
    <row r="45" spans="1:16">
      <c r="A45" s="145"/>
      <c r="B45" s="145"/>
      <c r="C45" s="145"/>
      <c r="D45" s="145"/>
      <c r="E45" s="145"/>
      <c r="F45" s="145"/>
      <c r="G45" s="79"/>
      <c r="H45" s="79"/>
      <c r="I45" s="79"/>
      <c r="J45" s="79"/>
      <c r="K45" s="79"/>
      <c r="L45" s="79"/>
      <c r="M45" s="79"/>
      <c r="N45" s="79"/>
      <c r="O45" s="79"/>
      <c r="P45" s="79"/>
    </row>
    <row r="46" spans="1:16">
      <c r="A46" s="145"/>
      <c r="B46" s="145"/>
      <c r="C46" s="145"/>
      <c r="D46" s="145"/>
      <c r="E46" s="145"/>
      <c r="F46" s="145"/>
      <c r="G46" s="79"/>
      <c r="H46" s="79"/>
      <c r="I46" s="79"/>
      <c r="J46" s="79"/>
      <c r="K46" s="79"/>
      <c r="L46" s="79"/>
      <c r="M46" s="79"/>
      <c r="N46" s="79"/>
      <c r="O46" s="79"/>
      <c r="P46" s="79"/>
    </row>
    <row r="47" spans="1:16">
      <c r="A47" s="145"/>
      <c r="B47" s="145"/>
      <c r="C47" s="145"/>
      <c r="D47" s="145"/>
      <c r="E47" s="145"/>
      <c r="F47" s="145"/>
      <c r="G47" s="79"/>
      <c r="H47" s="79"/>
      <c r="I47" s="79"/>
      <c r="J47" s="79"/>
      <c r="K47" s="79"/>
      <c r="L47" s="79"/>
      <c r="M47" s="79"/>
      <c r="N47" s="79"/>
      <c r="O47" s="79"/>
      <c r="P47" s="79"/>
    </row>
    <row r="48" spans="1:16">
      <c r="A48" s="145"/>
      <c r="B48" s="145"/>
      <c r="C48" s="145"/>
      <c r="D48" s="145"/>
      <c r="E48" s="145"/>
      <c r="F48" s="145"/>
      <c r="G48" s="79"/>
      <c r="H48" s="79"/>
      <c r="I48" s="79"/>
      <c r="J48" s="79"/>
      <c r="K48" s="79"/>
      <c r="L48" s="79"/>
      <c r="M48" s="79"/>
      <c r="N48" s="79"/>
      <c r="O48" s="79"/>
      <c r="P48" s="79"/>
    </row>
    <row r="49" spans="1:16">
      <c r="A49" s="145"/>
      <c r="B49" s="145"/>
      <c r="C49" s="145"/>
      <c r="D49" s="145"/>
      <c r="E49" s="145"/>
      <c r="F49" s="145"/>
      <c r="G49" s="79"/>
      <c r="H49" s="79"/>
      <c r="I49" s="79"/>
      <c r="J49" s="79"/>
      <c r="K49" s="79"/>
      <c r="L49" s="79"/>
      <c r="M49" s="79"/>
      <c r="N49" s="79"/>
      <c r="O49" s="79"/>
      <c r="P49" s="79"/>
    </row>
    <row r="50" spans="1:16">
      <c r="A50" s="145"/>
      <c r="B50" s="145"/>
      <c r="C50" s="145"/>
      <c r="D50" s="145"/>
      <c r="E50" s="145"/>
      <c r="F50" s="145"/>
      <c r="G50" s="79"/>
      <c r="H50" s="79"/>
      <c r="I50" s="79"/>
      <c r="J50" s="79"/>
      <c r="K50" s="79"/>
      <c r="L50" s="79"/>
      <c r="M50" s="79"/>
      <c r="N50" s="79"/>
      <c r="O50" s="79"/>
      <c r="P50" s="79"/>
    </row>
    <row r="51" spans="1:16">
      <c r="A51" s="145"/>
      <c r="B51" s="145"/>
      <c r="C51" s="145"/>
      <c r="D51" s="145"/>
      <c r="E51" s="145"/>
      <c r="F51" s="145"/>
      <c r="G51" s="79"/>
      <c r="H51" s="79"/>
      <c r="I51" s="79"/>
      <c r="J51" s="79"/>
      <c r="K51" s="79"/>
      <c r="L51" s="79"/>
      <c r="M51" s="79"/>
      <c r="N51" s="79"/>
      <c r="O51" s="79"/>
      <c r="P51" s="79"/>
    </row>
    <row r="52" spans="1:16">
      <c r="A52" s="145"/>
      <c r="B52" s="145"/>
      <c r="C52" s="145"/>
      <c r="D52" s="145"/>
      <c r="E52" s="145"/>
      <c r="F52" s="145"/>
      <c r="G52" s="79"/>
      <c r="H52" s="79"/>
      <c r="I52" s="79"/>
      <c r="J52" s="79"/>
      <c r="K52" s="79"/>
      <c r="L52" s="79"/>
      <c r="M52" s="79"/>
      <c r="N52" s="79"/>
      <c r="O52" s="79"/>
      <c r="P52" s="79"/>
    </row>
    <row r="53" spans="1:16">
      <c r="G53" s="79"/>
      <c r="H53" s="79"/>
      <c r="I53" s="79"/>
      <c r="J53" s="79"/>
      <c r="K53" s="79"/>
      <c r="L53" s="79"/>
      <c r="M53" s="79"/>
      <c r="N53" s="79"/>
      <c r="O53" s="79"/>
      <c r="P53" s="79"/>
    </row>
    <row r="54" spans="1:16">
      <c r="G54" s="79"/>
      <c r="H54" s="79"/>
      <c r="I54" s="79"/>
      <c r="J54" s="79"/>
      <c r="K54" s="79"/>
      <c r="L54" s="79"/>
      <c r="M54" s="79"/>
      <c r="N54" s="79"/>
      <c r="O54" s="79"/>
      <c r="P54" s="79"/>
    </row>
  </sheetData>
  <autoFilter ref="A2:G26">
    <sortState ref="A3:G26">
      <sortCondition ref="C2:C26"/>
    </sortState>
  </autoFilter>
  <mergeCells count="2">
    <mergeCell ref="A1:F1"/>
    <mergeCell ref="C34:E34"/>
  </mergeCells>
  <pageMargins left="0.7" right="0.7" top="0.75" bottom="0.75" header="0.51180555555555496" footer="0.51180555555555496"/>
  <pageSetup paperSize="0" scale="0" firstPageNumber="0" orientation="portrait" usePrinterDefaults="0" horizontalDpi="0" verticalDpi="0" copies="0"/>
</worksheet>
</file>

<file path=xl/worksheets/sheet16.xml><?xml version="1.0" encoding="utf-8"?>
<worksheet xmlns="http://schemas.openxmlformats.org/spreadsheetml/2006/main" xmlns:r="http://schemas.openxmlformats.org/officeDocument/2006/relationships">
  <sheetPr codeName="Feuil16">
    <tabColor theme="0"/>
  </sheetPr>
  <dimension ref="A1:S48"/>
  <sheetViews>
    <sheetView zoomScale="70" zoomScaleNormal="70" workbookViewId="0">
      <selection activeCell="B3" sqref="B3:D3"/>
    </sheetView>
  </sheetViews>
  <sheetFormatPr baseColWidth="10" defaultColWidth="9.140625" defaultRowHeight="15"/>
  <cols>
    <col min="1" max="1" width="10.42578125"/>
    <col min="2" max="2" width="11.42578125" customWidth="1"/>
    <col min="3" max="3" width="22.7109375" customWidth="1"/>
    <col min="4" max="4" width="10.42578125"/>
    <col min="5" max="5" width="11.42578125" customWidth="1"/>
    <col min="6" max="1025" width="10.42578125"/>
  </cols>
  <sheetData>
    <row r="1" spans="1:19" ht="19.5">
      <c r="A1" s="168" t="s">
        <v>208</v>
      </c>
      <c r="B1" s="168"/>
      <c r="C1" s="168"/>
      <c r="D1" s="168"/>
      <c r="E1" s="168"/>
      <c r="F1" s="168"/>
      <c r="G1" s="79"/>
      <c r="H1" s="79"/>
      <c r="I1" s="79"/>
      <c r="J1" s="79"/>
      <c r="K1" s="79"/>
      <c r="L1" s="79"/>
      <c r="M1" s="79"/>
      <c r="N1" s="79"/>
      <c r="O1" s="79"/>
      <c r="P1" s="79"/>
      <c r="Q1" s="65"/>
      <c r="R1" s="65"/>
      <c r="S1" s="65"/>
    </row>
    <row r="2" spans="1:19">
      <c r="A2" s="58" t="s">
        <v>0</v>
      </c>
      <c r="B2" s="58" t="s">
        <v>205</v>
      </c>
      <c r="C2" s="58" t="s">
        <v>202</v>
      </c>
      <c r="D2" s="63" t="s">
        <v>203</v>
      </c>
      <c r="E2" s="58" t="s">
        <v>186</v>
      </c>
      <c r="F2" s="135" t="s">
        <v>204</v>
      </c>
      <c r="G2" s="80"/>
      <c r="H2" s="80"/>
      <c r="I2" s="79"/>
      <c r="J2" s="79"/>
      <c r="K2" s="79"/>
      <c r="L2" s="79"/>
      <c r="M2" s="79"/>
      <c r="N2" s="79"/>
      <c r="O2" s="79"/>
      <c r="P2" s="79"/>
      <c r="Q2" s="65"/>
      <c r="R2" s="65"/>
      <c r="S2" s="65"/>
    </row>
    <row r="3" spans="1:19">
      <c r="A3" s="67"/>
      <c r="B3" s="61" t="e">
        <f>VLOOKUP($A3,général!$A$2:$E$409,2)</f>
        <v>#N/A</v>
      </c>
      <c r="C3" s="61" t="e">
        <f>VLOOKUP($A3,général!$A$2:$E$409,4)</f>
        <v>#N/A</v>
      </c>
      <c r="D3" s="61" t="e">
        <f>VLOOKUP($A3,général!$A$2:$E$409,5)</f>
        <v>#N/A</v>
      </c>
      <c r="E3" s="5">
        <f t="array" ref="E3">IFERROR(INDEX(BF!$A$4:$A$103,MATCH($A3&amp;$C3&amp;$D3&amp;RIGHT($A$1,2),BF!$B$4:$B$103&amp;BF!$C$4:$C$103&amp;BF!$D$4:$D$103&amp;BF!$E$4:$E$103,0)),IFERROR(INDEX(BG!$A$4:$A$103,MATCH($A3&amp;$C3&amp;$D3&amp;RIGHT($A$1,2),BG!$B$4:$B$103&amp;BG!$C$4:$C$103&amp;BG!$D$4:$D$103&amp;BG!$E$4:$E$103,0)),IFERROR(INDEX(MF!$A$4:$A$103,MATCH($A3&amp;$C3&amp;$D3&amp;RIGHT($A$1,2),MF!$B$4:$B$103&amp;MF!$C$4:$C$103&amp;MF!$D$4:$D$103&amp;MF!$E$4:$E$103,0)),IFERROR(INDEX(MG!$A$4:$A$103,MATCH($A3&amp;$C3&amp;$D3&amp;RIGHT($A$1,2),MG!$B$4:$B$103&amp;MG!$C$4:$C$103&amp;MG!$D$4:$D$103&amp;MG!$E$4:$E$103,0)),IFERROR(INDEX('CG - CF - DISP'!$A$3:$A$103,MATCH($A3&amp;$C3&amp;$D3&amp;RIGHT($A$1,2),'CG - CF - DISP'!$B$3:$B$103&amp;'CG - CF - DISP'!$C$3:$C$103&amp;'CG - CF - DISP'!$D$3:$D$103&amp;'CG - CF - DISP'!$E$3:$E$103,0)),IFERROR(INDEX(CF!$A$4:$A$103,MATCH($A3&amp;$C3&amp;$D3&amp;RIGHT($A$1,2),'CG - CF - DISP'!$B$3:$B$103&amp;CF!$C$4:$C$103&amp;CF!$D$4:$D$103&amp;CF!$E$4:$E$103,0)),0))))))</f>
        <v>0</v>
      </c>
      <c r="F3" s="70">
        <f t="array" ref="F3">IFERROR(INDEX(BF!$F$4:$F$103,MATCH($A3&amp;$C3&amp;$D3&amp;RIGHT($A$1,2),BF!$B$4:$B$103&amp;BF!$C$4:$C$103&amp;BF!$D$4:$D$103&amp;BF!$E$4:$E$103,0)),IFERROR(INDEX(BG!$F$4:$F$103,MATCH($A3&amp;$C3&amp;$D3&amp;RIGHT($A$1,2),BG!$B$4:$B$103&amp;BG!$C$4:$C$103&amp;BG!$D$4:$D$103&amp;BG!$E$4:$E$103,0)),IFERROR(INDEX(MF!$F$4:$F$103,MATCH($A3&amp;$C3&amp;$D3&amp;RIGHT($A$1,2),MF!$B$4:$B$103&amp;MF!$C$4:$C$103&amp;MF!$D$4:$D$103&amp;MF!$E$4:$E$103,0)),IFERROR(INDEX(MG!$F$4:$F$103,MATCH($A3&amp;$C3&amp;$D3&amp;RIGHT($A$1,2),MG!$B$4:$B$103&amp;MG!$C$4:$C$103&amp;MG!$D$4:$D$103&amp;MG!$E$4:$E$103,0)),IFERROR(INDEX('CG - CF - DISP'!$F$3:$F$103,MATCH($A3&amp;$C3&amp;$D3&amp;RIGHT($A$1,2),'CG - CF - DISP'!$B$3:$B$103&amp;'CG - CF - DISP'!$C$3:$C$103&amp;'CG - CF - DISP'!$D$3:$D$103&amp;'CG - CF - DISP'!$E$3:$E$103,0)),IFERROR(INDEX(CF!$F$4:$F$103,MATCH($A3&amp;$C3&amp;$D3&amp;RIGHT($A$1,2),'CG - CF - DISP'!$B$3:$B$103&amp;CF!$C$4:$C$103&amp;CF!$D$4:$D$103&amp;CF!$E$4:$E$103,0)),0))))))</f>
        <v>0</v>
      </c>
      <c r="G3" s="61" t="e">
        <f>VLOOKUP($E3,Feuil2!$A$2:$B$83,2)</f>
        <v>#N/A</v>
      </c>
      <c r="H3" s="80"/>
      <c r="I3" s="79"/>
      <c r="J3" s="79"/>
      <c r="K3" s="79"/>
      <c r="L3" s="79"/>
      <c r="M3" s="79"/>
      <c r="N3" s="79"/>
      <c r="O3" s="79"/>
      <c r="P3" s="79"/>
      <c r="Q3" s="65"/>
      <c r="R3" s="65"/>
      <c r="S3" s="65"/>
    </row>
    <row r="4" spans="1:19">
      <c r="A4" s="67"/>
      <c r="B4" s="61" t="e">
        <f>VLOOKUP($A4,général!$A$2:$E$409,2)</f>
        <v>#N/A</v>
      </c>
      <c r="C4" s="61" t="e">
        <f>VLOOKUP($A4,général!$A$2:$E$409,4)</f>
        <v>#N/A</v>
      </c>
      <c r="D4" s="61" t="e">
        <f>VLOOKUP($A4,général!$A$2:$E$409,5)</f>
        <v>#N/A</v>
      </c>
      <c r="E4" s="5">
        <f t="array" ref="E4">IFERROR(INDEX(BF!$A$4:$A$103,MATCH($A4&amp;$C4&amp;$D4&amp;RIGHT($A$1,2),BF!$B$4:$B$103&amp;BF!$C$4:$C$103&amp;BF!$D$4:$D$103&amp;BF!$E$4:$E$103,0)),IFERROR(INDEX(BG!$A$4:$A$103,MATCH($A4&amp;$C4&amp;$D4&amp;RIGHT($A$1,2),BG!$B$4:$B$103&amp;BG!$C$4:$C$103&amp;BG!$D$4:$D$103&amp;BG!$E$4:$E$103,0)),IFERROR(INDEX(MF!$A$4:$A$103,MATCH($A4&amp;$C4&amp;$D4&amp;RIGHT($A$1,2),MF!$B$4:$B$103&amp;MF!$C$4:$C$103&amp;MF!$D$4:$D$103&amp;MF!$E$4:$E$103,0)),IFERROR(INDEX(MG!$A$4:$A$103,MATCH($A4&amp;$C4&amp;$D4&amp;RIGHT($A$1,2),MG!$B$4:$B$103&amp;MG!$C$4:$C$103&amp;MG!$D$4:$D$103&amp;MG!$E$4:$E$103,0)),IFERROR(INDEX('CG - CF - DISP'!$A$3:$A$103,MATCH($A4&amp;$C4&amp;$D4&amp;RIGHT($A$1,2),'CG - CF - DISP'!$B$3:$B$103&amp;'CG - CF - DISP'!$C$3:$C$103&amp;'CG - CF - DISP'!$D$3:$D$103&amp;'CG - CF - DISP'!$E$3:$E$103,0)),IFERROR(INDEX(CF!$A$4:$A$103,MATCH($A4&amp;$C4&amp;$D4&amp;RIGHT($A$1,2),'CG - CF - DISP'!$B$3:$B$103&amp;CF!$C$4:$C$103&amp;CF!$D$4:$D$103&amp;CF!$E$4:$E$103,0)),0))))))</f>
        <v>0</v>
      </c>
      <c r="F4" s="70">
        <f t="array" ref="F4">IFERROR(INDEX(BF!$F$4:$F$103,MATCH($A4&amp;$C4&amp;$D4&amp;RIGHT($A$1,2),BF!$B$4:$B$103&amp;BF!$C$4:$C$103&amp;BF!$D$4:$D$103&amp;BF!$E$4:$E$103,0)),IFERROR(INDEX(BG!$F$4:$F$103,MATCH($A4&amp;$C4&amp;$D4&amp;RIGHT($A$1,2),BG!$B$4:$B$103&amp;BG!$C$4:$C$103&amp;BG!$D$4:$D$103&amp;BG!$E$4:$E$103,0)),IFERROR(INDEX(MF!$F$4:$F$103,MATCH($A4&amp;$C4&amp;$D4&amp;RIGHT($A$1,2),MF!$B$4:$B$103&amp;MF!$C$4:$C$103&amp;MF!$D$4:$D$103&amp;MF!$E$4:$E$103,0)),IFERROR(INDEX(MG!$F$4:$F$103,MATCH($A4&amp;$C4&amp;$D4&amp;RIGHT($A$1,2),MG!$B$4:$B$103&amp;MG!$C$4:$C$103&amp;MG!$D$4:$D$103&amp;MG!$E$4:$E$103,0)),IFERROR(INDEX('CG - CF - DISP'!$F$3:$F$103,MATCH($A4&amp;$C4&amp;$D4&amp;RIGHT($A$1,2),'CG - CF - DISP'!$B$3:$B$103&amp;'CG - CF - DISP'!$C$3:$C$103&amp;'CG - CF - DISP'!$D$3:$D$103&amp;'CG - CF - DISP'!$E$3:$E$103,0)),IFERROR(INDEX(CF!$F$4:$F$103,MATCH($A4&amp;$C4&amp;$D4&amp;RIGHT($A$1,2),'CG - CF - DISP'!$B$3:$B$103&amp;CF!$C$4:$C$103&amp;CF!$D$4:$D$103&amp;CF!$E$4:$E$103,0)),0))))))</f>
        <v>0</v>
      </c>
      <c r="G4" s="61" t="e">
        <f>VLOOKUP($E4,Feuil2!$A$2:$B$83,2)</f>
        <v>#N/A</v>
      </c>
      <c r="H4" s="79"/>
      <c r="I4" s="79"/>
      <c r="J4" s="79"/>
      <c r="K4" s="79"/>
      <c r="L4" s="79"/>
      <c r="M4" s="79"/>
      <c r="N4" s="79"/>
      <c r="O4" s="79"/>
      <c r="P4" s="79"/>
      <c r="Q4" s="65"/>
      <c r="R4" s="65"/>
      <c r="S4" s="65"/>
    </row>
    <row r="5" spans="1:19">
      <c r="A5" s="67"/>
      <c r="B5" s="61" t="e">
        <f>VLOOKUP($A5,général!$A$2:$E$409,2)</f>
        <v>#N/A</v>
      </c>
      <c r="C5" s="61" t="e">
        <f>VLOOKUP($A5,général!$A$2:$E$409,4)</f>
        <v>#N/A</v>
      </c>
      <c r="D5" s="61" t="e">
        <f>VLOOKUP($A5,général!$A$2:$E$409,5)</f>
        <v>#N/A</v>
      </c>
      <c r="E5" s="5">
        <f t="array" ref="E5">IFERROR(INDEX(BF!$A$4:$A$103,MATCH($A5&amp;$C5&amp;$D5&amp;RIGHT($A$1,2),BF!$B$4:$B$103&amp;BF!$C$4:$C$103&amp;BF!$D$4:$D$103&amp;BF!$E$4:$E$103,0)),IFERROR(INDEX(BG!$A$4:$A$103,MATCH($A5&amp;$C5&amp;$D5&amp;RIGHT($A$1,2),BG!$B$4:$B$103&amp;BG!$C$4:$C$103&amp;BG!$D$4:$D$103&amp;BG!$E$4:$E$103,0)),IFERROR(INDEX(MF!$A$4:$A$103,MATCH($A5&amp;$C5&amp;$D5&amp;RIGHT($A$1,2),MF!$B$4:$B$103&amp;MF!$C$4:$C$103&amp;MF!$D$4:$D$103&amp;MF!$E$4:$E$103,0)),IFERROR(INDEX(MG!$A$4:$A$103,MATCH($A5&amp;$C5&amp;$D5&amp;RIGHT($A$1,2),MG!$B$4:$B$103&amp;MG!$C$4:$C$103&amp;MG!$D$4:$D$103&amp;MG!$E$4:$E$103,0)),IFERROR(INDEX('CG - CF - DISP'!$A$3:$A$103,MATCH($A5&amp;$C5&amp;$D5&amp;RIGHT($A$1,2),'CG - CF - DISP'!$B$3:$B$103&amp;'CG - CF - DISP'!$C$3:$C$103&amp;'CG - CF - DISP'!$D$3:$D$103&amp;'CG - CF - DISP'!$E$3:$E$103,0)),IFERROR(INDEX(CF!$A$4:$A$103,MATCH($A5&amp;$C5&amp;$D5&amp;RIGHT($A$1,2),'CG - CF - DISP'!$B$3:$B$103&amp;CF!$C$4:$C$103&amp;CF!$D$4:$D$103&amp;CF!$E$4:$E$103,0)),0))))))</f>
        <v>0</v>
      </c>
      <c r="F5" s="70">
        <f t="array" ref="F5">IFERROR(INDEX(BF!$F$4:$F$103,MATCH($A5&amp;$C5&amp;$D5&amp;RIGHT($A$1,2),BF!$B$4:$B$103&amp;BF!$C$4:$C$103&amp;BF!$D$4:$D$103&amp;BF!$E$4:$E$103,0)),IFERROR(INDEX(BG!$F$4:$F$103,MATCH($A5&amp;$C5&amp;$D5&amp;RIGHT($A$1,2),BG!$B$4:$B$103&amp;BG!$C$4:$C$103&amp;BG!$D$4:$D$103&amp;BG!$E$4:$E$103,0)),IFERROR(INDEX(MF!$F$4:$F$103,MATCH($A5&amp;$C5&amp;$D5&amp;RIGHT($A$1,2),MF!$B$4:$B$103&amp;MF!$C$4:$C$103&amp;MF!$D$4:$D$103&amp;MF!$E$4:$E$103,0)),IFERROR(INDEX(MG!$F$4:$F$103,MATCH($A5&amp;$C5&amp;$D5&amp;RIGHT($A$1,2),MG!$B$4:$B$103&amp;MG!$C$4:$C$103&amp;MG!$D$4:$D$103&amp;MG!$E$4:$E$103,0)),IFERROR(INDEX('CG - CF - DISP'!$F$3:$F$103,MATCH($A5&amp;$C5&amp;$D5&amp;RIGHT($A$1,2),'CG - CF - DISP'!$B$3:$B$103&amp;'CG - CF - DISP'!$C$3:$C$103&amp;'CG - CF - DISP'!$D$3:$D$103&amp;'CG - CF - DISP'!$E$3:$E$103,0)),IFERROR(INDEX(CF!$F$4:$F$103,MATCH($A5&amp;$C5&amp;$D5&amp;RIGHT($A$1,2),'CG - CF - DISP'!$B$3:$B$103&amp;CF!$C$4:$C$103&amp;CF!$D$4:$D$103&amp;CF!$E$4:$E$103,0)),0))))))</f>
        <v>0</v>
      </c>
      <c r="G5" s="61" t="e">
        <f>VLOOKUP($E5,Feuil2!$A$2:$B$83,2)</f>
        <v>#N/A</v>
      </c>
      <c r="H5" s="79"/>
      <c r="I5" s="79"/>
      <c r="J5" s="79"/>
      <c r="K5" s="79"/>
      <c r="L5" s="79"/>
      <c r="M5" s="79"/>
      <c r="N5" s="79"/>
      <c r="O5" s="79"/>
      <c r="P5" s="79"/>
      <c r="Q5" s="65"/>
      <c r="R5" s="65"/>
      <c r="S5" s="65"/>
    </row>
    <row r="6" spans="1:19">
      <c r="A6" s="67"/>
      <c r="B6" s="61" t="e">
        <f>VLOOKUP($A6,général!$A$2:$E$409,2)</f>
        <v>#N/A</v>
      </c>
      <c r="C6" s="61" t="e">
        <f>VLOOKUP($A6,général!$A$2:$E$409,4)</f>
        <v>#N/A</v>
      </c>
      <c r="D6" s="61" t="e">
        <f>VLOOKUP($A6,général!$A$2:$E$409,5)</f>
        <v>#N/A</v>
      </c>
      <c r="E6" s="5">
        <f t="array" ref="E6">IFERROR(INDEX(BF!$A$4:$A$103,MATCH($A6&amp;$C6&amp;$D6&amp;RIGHT($A$1,2),BF!$B$4:$B$103&amp;BF!$C$4:$C$103&amp;BF!$D$4:$D$103&amp;BF!$E$4:$E$103,0)),IFERROR(INDEX(BG!$A$4:$A$103,MATCH($A6&amp;$C6&amp;$D6&amp;RIGHT($A$1,2),BG!$B$4:$B$103&amp;BG!$C$4:$C$103&amp;BG!$D$4:$D$103&amp;BG!$E$4:$E$103,0)),IFERROR(INDEX(MF!$A$4:$A$103,MATCH($A6&amp;$C6&amp;$D6&amp;RIGHT($A$1,2),MF!$B$4:$B$103&amp;MF!$C$4:$C$103&amp;MF!$D$4:$D$103&amp;MF!$E$4:$E$103,0)),IFERROR(INDEX(MG!$A$4:$A$103,MATCH($A6&amp;$C6&amp;$D6&amp;RIGHT($A$1,2),MG!$B$4:$B$103&amp;MG!$C$4:$C$103&amp;MG!$D$4:$D$103&amp;MG!$E$4:$E$103,0)),IFERROR(INDEX('CG - CF - DISP'!$A$3:$A$103,MATCH($A6&amp;$C6&amp;$D6&amp;RIGHT($A$1,2),'CG - CF - DISP'!$B$3:$B$103&amp;'CG - CF - DISP'!$C$3:$C$103&amp;'CG - CF - DISP'!$D$3:$D$103&amp;'CG - CF - DISP'!$E$3:$E$103,0)),IFERROR(INDEX(CF!$A$4:$A$103,MATCH($A6&amp;$C6&amp;$D6&amp;RIGHT($A$1,2),'CG - CF - DISP'!$B$3:$B$103&amp;CF!$C$4:$C$103&amp;CF!$D$4:$D$103&amp;CF!$E$4:$E$103,0)),0))))))</f>
        <v>0</v>
      </c>
      <c r="F6" s="70">
        <f t="array" ref="F6">IFERROR(INDEX(BF!$F$4:$F$103,MATCH($A6&amp;$C6&amp;$D6&amp;RIGHT($A$1,2),BF!$B$4:$B$103&amp;BF!$C$4:$C$103&amp;BF!$D$4:$D$103&amp;BF!$E$4:$E$103,0)),IFERROR(INDEX(BG!$F$4:$F$103,MATCH($A6&amp;$C6&amp;$D6&amp;RIGHT($A$1,2),BG!$B$4:$B$103&amp;BG!$C$4:$C$103&amp;BG!$D$4:$D$103&amp;BG!$E$4:$E$103,0)),IFERROR(INDEX(MF!$F$4:$F$103,MATCH($A6&amp;$C6&amp;$D6&amp;RIGHT($A$1,2),MF!$B$4:$B$103&amp;MF!$C$4:$C$103&amp;MF!$D$4:$D$103&amp;MF!$E$4:$E$103,0)),IFERROR(INDEX(MG!$F$4:$F$103,MATCH($A6&amp;$C6&amp;$D6&amp;RIGHT($A$1,2),MG!$B$4:$B$103&amp;MG!$C$4:$C$103&amp;MG!$D$4:$D$103&amp;MG!$E$4:$E$103,0)),IFERROR(INDEX('CG - CF - DISP'!$F$3:$F$103,MATCH($A6&amp;$C6&amp;$D6&amp;RIGHT($A$1,2),'CG - CF - DISP'!$B$3:$B$103&amp;'CG - CF - DISP'!$C$3:$C$103&amp;'CG - CF - DISP'!$D$3:$D$103&amp;'CG - CF - DISP'!$E$3:$E$103,0)),IFERROR(INDEX(CF!$F$4:$F$103,MATCH($A6&amp;$C6&amp;$D6&amp;RIGHT($A$1,2),'CG - CF - DISP'!$B$3:$B$103&amp;CF!$C$4:$C$103&amp;CF!$D$4:$D$103&amp;CF!$E$4:$E$103,0)),0))))))</f>
        <v>0</v>
      </c>
      <c r="G6" s="61" t="e">
        <f>VLOOKUP($E6,Feuil2!$A$2:$B$83,2)</f>
        <v>#N/A</v>
      </c>
      <c r="H6" s="79"/>
      <c r="I6" s="79"/>
      <c r="J6" s="79"/>
      <c r="K6" s="79"/>
      <c r="L6" s="79"/>
      <c r="M6" s="79"/>
      <c r="N6" s="79"/>
      <c r="O6" s="79"/>
      <c r="P6" s="79"/>
      <c r="Q6" s="65"/>
      <c r="R6" s="65"/>
      <c r="S6" s="65"/>
    </row>
    <row r="7" spans="1:19">
      <c r="A7" s="67"/>
      <c r="B7" s="61" t="e">
        <f>VLOOKUP($A7,général!$A$2:$E$409,2)</f>
        <v>#N/A</v>
      </c>
      <c r="C7" s="61" t="e">
        <f>VLOOKUP($A7,général!$A$2:$E$409,4)</f>
        <v>#N/A</v>
      </c>
      <c r="D7" s="61" t="e">
        <f>VLOOKUP($A7,général!$A$2:$E$409,5)</f>
        <v>#N/A</v>
      </c>
      <c r="E7" s="5">
        <f t="array" ref="E7">IFERROR(INDEX(BF!$A$4:$A$103,MATCH($A7&amp;$C7&amp;$D7&amp;RIGHT($A$1,2),BF!$B$4:$B$103&amp;BF!$C$4:$C$103&amp;BF!$D$4:$D$103&amp;BF!$E$4:$E$103,0)),IFERROR(INDEX(BG!$A$4:$A$103,MATCH($A7&amp;$C7&amp;$D7&amp;RIGHT($A$1,2),BG!$B$4:$B$103&amp;BG!$C$4:$C$103&amp;BG!$D$4:$D$103&amp;BG!$E$4:$E$103,0)),IFERROR(INDEX(MF!$A$4:$A$103,MATCH($A7&amp;$C7&amp;$D7&amp;RIGHT($A$1,2),MF!$B$4:$B$103&amp;MF!$C$4:$C$103&amp;MF!$D$4:$D$103&amp;MF!$E$4:$E$103,0)),IFERROR(INDEX(MG!$A$4:$A$103,MATCH($A7&amp;$C7&amp;$D7&amp;RIGHT($A$1,2),MG!$B$4:$B$103&amp;MG!$C$4:$C$103&amp;MG!$D$4:$D$103&amp;MG!$E$4:$E$103,0)),IFERROR(INDEX('CG - CF - DISP'!$A$3:$A$103,MATCH($A7&amp;$C7&amp;$D7&amp;RIGHT($A$1,2),'CG - CF - DISP'!$B$3:$B$103&amp;'CG - CF - DISP'!$C$3:$C$103&amp;'CG - CF - DISP'!$D$3:$D$103&amp;'CG - CF - DISP'!$E$3:$E$103,0)),IFERROR(INDEX(CF!$A$4:$A$103,MATCH($A7&amp;$C7&amp;$D7&amp;RIGHT($A$1,2),'CG - CF - DISP'!$B$3:$B$103&amp;CF!$C$4:$C$103&amp;CF!$D$4:$D$103&amp;CF!$E$4:$E$103,0)),0))))))</f>
        <v>0</v>
      </c>
      <c r="F7" s="70">
        <f t="array" ref="F7">IFERROR(INDEX(BF!$F$4:$F$103,MATCH($A7&amp;$C7&amp;$D7&amp;RIGHT($A$1,2),BF!$B$4:$B$103&amp;BF!$C$4:$C$103&amp;BF!$D$4:$D$103&amp;BF!$E$4:$E$103,0)),IFERROR(INDEX(BG!$F$4:$F$103,MATCH($A7&amp;$C7&amp;$D7&amp;RIGHT($A$1,2),BG!$B$4:$B$103&amp;BG!$C$4:$C$103&amp;BG!$D$4:$D$103&amp;BG!$E$4:$E$103,0)),IFERROR(INDEX(MF!$F$4:$F$103,MATCH($A7&amp;$C7&amp;$D7&amp;RIGHT($A$1,2),MF!$B$4:$B$103&amp;MF!$C$4:$C$103&amp;MF!$D$4:$D$103&amp;MF!$E$4:$E$103,0)),IFERROR(INDEX(MG!$F$4:$F$103,MATCH($A7&amp;$C7&amp;$D7&amp;RIGHT($A$1,2),MG!$B$4:$B$103&amp;MG!$C$4:$C$103&amp;MG!$D$4:$D$103&amp;MG!$E$4:$E$103,0)),IFERROR(INDEX('CG - CF - DISP'!$F$3:$F$103,MATCH($A7&amp;$C7&amp;$D7&amp;RIGHT($A$1,2),'CG - CF - DISP'!$B$3:$B$103&amp;'CG - CF - DISP'!$C$3:$C$103&amp;'CG - CF - DISP'!$D$3:$D$103&amp;'CG - CF - DISP'!$E$3:$E$103,0)),IFERROR(INDEX(CF!$F$4:$F$103,MATCH($A7&amp;$C7&amp;$D7&amp;RIGHT($A$1,2),'CG - CF - DISP'!$B$3:$B$103&amp;CF!$C$4:$C$103&amp;CF!$D$4:$D$103&amp;CF!$E$4:$E$103,0)),0))))))</f>
        <v>0</v>
      </c>
      <c r="G7" s="61" t="e">
        <f>VLOOKUP($E7,Feuil2!$A$2:$B$83,2)</f>
        <v>#N/A</v>
      </c>
      <c r="H7" s="79"/>
      <c r="I7" s="79"/>
      <c r="J7" s="79"/>
      <c r="K7" s="79"/>
      <c r="L7" s="79"/>
      <c r="M7" s="79"/>
      <c r="N7" s="79"/>
      <c r="O7" s="79"/>
      <c r="P7" s="79"/>
      <c r="Q7" s="65"/>
      <c r="R7" s="65"/>
      <c r="S7" s="65"/>
    </row>
    <row r="8" spans="1:19">
      <c r="A8" s="67"/>
      <c r="B8" s="61" t="e">
        <f>VLOOKUP($A8,général!$A$2:$E$409,2)</f>
        <v>#N/A</v>
      </c>
      <c r="C8" s="61" t="e">
        <f>VLOOKUP($A8,général!$A$2:$E$409,4)</f>
        <v>#N/A</v>
      </c>
      <c r="D8" s="61" t="e">
        <f>VLOOKUP($A8,général!$A$2:$E$409,5)</f>
        <v>#N/A</v>
      </c>
      <c r="E8" s="5">
        <f t="array" ref="E8">IFERROR(INDEX(BF!$A$4:$A$103,MATCH($A8&amp;$C8&amp;$D8&amp;RIGHT($A$1,2),BF!$B$4:$B$103&amp;BF!$C$4:$C$103&amp;BF!$D$4:$D$103&amp;BF!$E$4:$E$103,0)),IFERROR(INDEX(BG!$A$4:$A$103,MATCH($A8&amp;$C8&amp;$D8&amp;RIGHT($A$1,2),BG!$B$4:$B$103&amp;BG!$C$4:$C$103&amp;BG!$D$4:$D$103&amp;BG!$E$4:$E$103,0)),IFERROR(INDEX(MF!$A$4:$A$103,MATCH($A8&amp;$C8&amp;$D8&amp;RIGHT($A$1,2),MF!$B$4:$B$103&amp;MF!$C$4:$C$103&amp;MF!$D$4:$D$103&amp;MF!$E$4:$E$103,0)),IFERROR(INDEX(MG!$A$4:$A$103,MATCH($A8&amp;$C8&amp;$D8&amp;RIGHT($A$1,2),MG!$B$4:$B$103&amp;MG!$C$4:$C$103&amp;MG!$D$4:$D$103&amp;MG!$E$4:$E$103,0)),IFERROR(INDEX('CG - CF - DISP'!$A$3:$A$103,MATCH($A8&amp;$C8&amp;$D8&amp;RIGHT($A$1,2),'CG - CF - DISP'!$B$3:$B$103&amp;'CG - CF - DISP'!$C$3:$C$103&amp;'CG - CF - DISP'!$D$3:$D$103&amp;'CG - CF - DISP'!$E$3:$E$103,0)),IFERROR(INDEX(CF!$A$4:$A$103,MATCH($A8&amp;$C8&amp;$D8&amp;RIGHT($A$1,2),'CG - CF - DISP'!$B$3:$B$103&amp;CF!$C$4:$C$103&amp;CF!$D$4:$D$103&amp;CF!$E$4:$E$103,0)),0))))))</f>
        <v>0</v>
      </c>
      <c r="F8" s="70">
        <f t="array" ref="F8">IFERROR(INDEX(BF!$F$4:$F$103,MATCH($A8&amp;$C8&amp;$D8&amp;RIGHT($A$1,2),BF!$B$4:$B$103&amp;BF!$C$4:$C$103&amp;BF!$D$4:$D$103&amp;BF!$E$4:$E$103,0)),IFERROR(INDEX(BG!$F$4:$F$103,MATCH($A8&amp;$C8&amp;$D8&amp;RIGHT($A$1,2),BG!$B$4:$B$103&amp;BG!$C$4:$C$103&amp;BG!$D$4:$D$103&amp;BG!$E$4:$E$103,0)),IFERROR(INDEX(MF!$F$4:$F$103,MATCH($A8&amp;$C8&amp;$D8&amp;RIGHT($A$1,2),MF!$B$4:$B$103&amp;MF!$C$4:$C$103&amp;MF!$D$4:$D$103&amp;MF!$E$4:$E$103,0)),IFERROR(INDEX(MG!$F$4:$F$103,MATCH($A8&amp;$C8&amp;$D8&amp;RIGHT($A$1,2),MG!$B$4:$B$103&amp;MG!$C$4:$C$103&amp;MG!$D$4:$D$103&amp;MG!$E$4:$E$103,0)),IFERROR(INDEX('CG - CF - DISP'!$F$3:$F$103,MATCH($A8&amp;$C8&amp;$D8&amp;RIGHT($A$1,2),'CG - CF - DISP'!$B$3:$B$103&amp;'CG - CF - DISP'!$C$3:$C$103&amp;'CG - CF - DISP'!$D$3:$D$103&amp;'CG - CF - DISP'!$E$3:$E$103,0)),IFERROR(INDEX(CF!$F$4:$F$103,MATCH($A8&amp;$C8&amp;$D8&amp;RIGHT($A$1,2),'CG - CF - DISP'!$B$3:$B$103&amp;CF!$C$4:$C$103&amp;CF!$D$4:$D$103&amp;CF!$E$4:$E$103,0)),0))))))</f>
        <v>0</v>
      </c>
      <c r="G8" s="61" t="e">
        <f>VLOOKUP($E8,Feuil2!$A$2:$B$83,2)</f>
        <v>#N/A</v>
      </c>
      <c r="H8" s="79"/>
      <c r="I8" s="79"/>
      <c r="J8" s="79"/>
      <c r="K8" s="79"/>
      <c r="L8" s="79"/>
      <c r="M8" s="79"/>
      <c r="N8" s="79"/>
      <c r="O8" s="79"/>
      <c r="P8" s="79"/>
      <c r="Q8" s="65"/>
      <c r="R8" s="65"/>
      <c r="S8" s="65"/>
    </row>
    <row r="9" spans="1:19">
      <c r="A9" s="67"/>
      <c r="B9" s="61" t="e">
        <f>VLOOKUP($A9,général!$A$2:$E$409,2)</f>
        <v>#N/A</v>
      </c>
      <c r="C9" s="61" t="e">
        <f>VLOOKUP($A9,général!$A$2:$E$409,4)</f>
        <v>#N/A</v>
      </c>
      <c r="D9" s="61" t="e">
        <f>VLOOKUP($A9,général!$A$2:$E$409,5)</f>
        <v>#N/A</v>
      </c>
      <c r="E9" s="5">
        <f t="array" ref="E9">IFERROR(INDEX(BF!$A$4:$A$103,MATCH($A9&amp;$C9&amp;$D9&amp;RIGHT($A$1,2),BF!$B$4:$B$103&amp;BF!$C$4:$C$103&amp;BF!$D$4:$D$103&amp;BF!$E$4:$E$103,0)),IFERROR(INDEX(BG!$A$4:$A$103,MATCH($A9&amp;$C9&amp;$D9&amp;RIGHT($A$1,2),BG!$B$4:$B$103&amp;BG!$C$4:$C$103&amp;BG!$D$4:$D$103&amp;BG!$E$4:$E$103,0)),IFERROR(INDEX(MF!$A$4:$A$103,MATCH($A9&amp;$C9&amp;$D9&amp;RIGHT($A$1,2),MF!$B$4:$B$103&amp;MF!$C$4:$C$103&amp;MF!$D$4:$D$103&amp;MF!$E$4:$E$103,0)),IFERROR(INDEX(MG!$A$4:$A$103,MATCH($A9&amp;$C9&amp;$D9&amp;RIGHT($A$1,2),MG!$B$4:$B$103&amp;MG!$C$4:$C$103&amp;MG!$D$4:$D$103&amp;MG!$E$4:$E$103,0)),IFERROR(INDEX('CG - CF - DISP'!$A$3:$A$103,MATCH($A9&amp;$C9&amp;$D9&amp;RIGHT($A$1,2),'CG - CF - DISP'!$B$3:$B$103&amp;'CG - CF - DISP'!$C$3:$C$103&amp;'CG - CF - DISP'!$D$3:$D$103&amp;'CG - CF - DISP'!$E$3:$E$103,0)),IFERROR(INDEX(CF!$A$4:$A$103,MATCH($A9&amp;$C9&amp;$D9&amp;RIGHT($A$1,2),'CG - CF - DISP'!$B$3:$B$103&amp;CF!$C$4:$C$103&amp;CF!$D$4:$D$103&amp;CF!$E$4:$E$103,0)),0))))))</f>
        <v>0</v>
      </c>
      <c r="F9" s="70">
        <f t="array" ref="F9">IFERROR(INDEX(BF!$F$4:$F$103,MATCH($A9&amp;$C9&amp;$D9&amp;RIGHT($A$1,2),BF!$B$4:$B$103&amp;BF!$C$4:$C$103&amp;BF!$D$4:$D$103&amp;BF!$E$4:$E$103,0)),IFERROR(INDEX(BG!$F$4:$F$103,MATCH($A9&amp;$C9&amp;$D9&amp;RIGHT($A$1,2),BG!$B$4:$B$103&amp;BG!$C$4:$C$103&amp;BG!$D$4:$D$103&amp;BG!$E$4:$E$103,0)),IFERROR(INDEX(MF!$F$4:$F$103,MATCH($A9&amp;$C9&amp;$D9&amp;RIGHT($A$1,2),MF!$B$4:$B$103&amp;MF!$C$4:$C$103&amp;MF!$D$4:$D$103&amp;MF!$E$4:$E$103,0)),IFERROR(INDEX(MG!$F$4:$F$103,MATCH($A9&amp;$C9&amp;$D9&amp;RIGHT($A$1,2),MG!$B$4:$B$103&amp;MG!$C$4:$C$103&amp;MG!$D$4:$D$103&amp;MG!$E$4:$E$103,0)),IFERROR(INDEX('CG - CF - DISP'!$F$3:$F$103,MATCH($A9&amp;$C9&amp;$D9&amp;RIGHT($A$1,2),'CG - CF - DISP'!$B$3:$B$103&amp;'CG - CF - DISP'!$C$3:$C$103&amp;'CG - CF - DISP'!$D$3:$D$103&amp;'CG - CF - DISP'!$E$3:$E$103,0)),IFERROR(INDEX(CF!$F$4:$F$103,MATCH($A9&amp;$C9&amp;$D9&amp;RIGHT($A$1,2),'CG - CF - DISP'!$B$3:$B$103&amp;CF!$C$4:$C$103&amp;CF!$D$4:$D$103&amp;CF!$E$4:$E$103,0)),0))))))</f>
        <v>0</v>
      </c>
      <c r="G9" s="61" t="e">
        <f>VLOOKUP($E9,Feuil2!$A$2:$B$83,2)</f>
        <v>#N/A</v>
      </c>
      <c r="H9" s="79"/>
      <c r="I9" s="79"/>
      <c r="J9" s="79"/>
      <c r="K9" s="79"/>
      <c r="L9" s="79"/>
      <c r="M9" s="79"/>
      <c r="N9" s="79"/>
      <c r="O9" s="79"/>
      <c r="P9" s="79"/>
      <c r="Q9" s="65"/>
      <c r="R9" s="65"/>
      <c r="S9" s="65"/>
    </row>
    <row r="10" spans="1:19">
      <c r="A10" s="67"/>
      <c r="B10" s="61" t="e">
        <f>VLOOKUP($A10,général!$A$2:$E$409,2)</f>
        <v>#N/A</v>
      </c>
      <c r="C10" s="61" t="e">
        <f>VLOOKUP($A10,général!$A$2:$E$409,4)</f>
        <v>#N/A</v>
      </c>
      <c r="D10" s="61" t="e">
        <f>VLOOKUP($A10,général!$A$2:$E$409,5)</f>
        <v>#N/A</v>
      </c>
      <c r="E10" s="5">
        <f t="array" ref="E10">IFERROR(INDEX(BF!$A$4:$A$103,MATCH($A10&amp;$C10&amp;$D10&amp;RIGHT($A$1,2),BF!$B$4:$B$103&amp;BF!$C$4:$C$103&amp;BF!$D$4:$D$103&amp;BF!$E$4:$E$103,0)),IFERROR(INDEX(BG!$A$4:$A$103,MATCH($A10&amp;$C10&amp;$D10&amp;RIGHT($A$1,2),BG!$B$4:$B$103&amp;BG!$C$4:$C$103&amp;BG!$D$4:$D$103&amp;BG!$E$4:$E$103,0)),IFERROR(INDEX(MF!$A$4:$A$103,MATCH($A10&amp;$C10&amp;$D10&amp;RIGHT($A$1,2),MF!$B$4:$B$103&amp;MF!$C$4:$C$103&amp;MF!$D$4:$D$103&amp;MF!$E$4:$E$103,0)),IFERROR(INDEX(MG!$A$4:$A$103,MATCH($A10&amp;$C10&amp;$D10&amp;RIGHT($A$1,2),MG!$B$4:$B$103&amp;MG!$C$4:$C$103&amp;MG!$D$4:$D$103&amp;MG!$E$4:$E$103,0)),IFERROR(INDEX('CG - CF - DISP'!$A$3:$A$103,MATCH($A10&amp;$C10&amp;$D10&amp;RIGHT($A$1,2),'CG - CF - DISP'!$B$3:$B$103&amp;'CG - CF - DISP'!$C$3:$C$103&amp;'CG - CF - DISP'!$D$3:$D$103&amp;'CG - CF - DISP'!$E$3:$E$103,0)),IFERROR(INDEX(CF!$A$4:$A$103,MATCH($A10&amp;$C10&amp;$D10&amp;RIGHT($A$1,2),'CG - CF - DISP'!$B$3:$B$103&amp;CF!$C$4:$C$103&amp;CF!$D$4:$D$103&amp;CF!$E$4:$E$103,0)),0))))))</f>
        <v>0</v>
      </c>
      <c r="F10" s="70">
        <f t="array" ref="F10">IFERROR(INDEX(BF!$F$4:$F$103,MATCH($A10&amp;$C10&amp;$D10&amp;RIGHT($A$1,2),BF!$B$4:$B$103&amp;BF!$C$4:$C$103&amp;BF!$D$4:$D$103&amp;BF!$E$4:$E$103,0)),IFERROR(INDEX(BG!$F$4:$F$103,MATCH($A10&amp;$C10&amp;$D10&amp;RIGHT($A$1,2),BG!$B$4:$B$103&amp;BG!$C$4:$C$103&amp;BG!$D$4:$D$103&amp;BG!$E$4:$E$103,0)),IFERROR(INDEX(MF!$F$4:$F$103,MATCH($A10&amp;$C10&amp;$D10&amp;RIGHT($A$1,2),MF!$B$4:$B$103&amp;MF!$C$4:$C$103&amp;MF!$D$4:$D$103&amp;MF!$E$4:$E$103,0)),IFERROR(INDEX(MG!$F$4:$F$103,MATCH($A10&amp;$C10&amp;$D10&amp;RIGHT($A$1,2),MG!$B$4:$B$103&amp;MG!$C$4:$C$103&amp;MG!$D$4:$D$103&amp;MG!$E$4:$E$103,0)),IFERROR(INDEX('CG - CF - DISP'!$F$3:$F$103,MATCH($A10&amp;$C10&amp;$D10&amp;RIGHT($A$1,2),'CG - CF - DISP'!$B$3:$B$103&amp;'CG - CF - DISP'!$C$3:$C$103&amp;'CG - CF - DISP'!$D$3:$D$103&amp;'CG - CF - DISP'!$E$3:$E$103,0)),IFERROR(INDEX(CF!$F$4:$F$103,MATCH($A10&amp;$C10&amp;$D10&amp;RIGHT($A$1,2),'CG - CF - DISP'!$B$3:$B$103&amp;CF!$C$4:$C$103&amp;CF!$D$4:$D$103&amp;CF!$E$4:$E$103,0)),0))))))</f>
        <v>0</v>
      </c>
      <c r="G10" s="61" t="e">
        <f>VLOOKUP($E10,Feuil2!$A$2:$B$83,2)</f>
        <v>#N/A</v>
      </c>
      <c r="H10" s="80"/>
      <c r="I10" s="79"/>
      <c r="J10" s="79"/>
      <c r="K10" s="79"/>
      <c r="L10" s="79"/>
      <c r="M10" s="79"/>
      <c r="N10" s="79"/>
      <c r="O10" s="79"/>
      <c r="P10" s="79"/>
      <c r="Q10" s="65"/>
      <c r="R10" s="65"/>
      <c r="S10" s="65"/>
    </row>
    <row r="11" spans="1:19">
      <c r="A11" s="67"/>
      <c r="B11" s="61" t="e">
        <f>VLOOKUP($A11,général!$A$2:$E$409,2)</f>
        <v>#N/A</v>
      </c>
      <c r="C11" s="61" t="e">
        <f>VLOOKUP($A11,général!$A$2:$E$409,4)</f>
        <v>#N/A</v>
      </c>
      <c r="D11" s="61" t="e">
        <f>VLOOKUP($A11,général!$A$2:$E$409,5)</f>
        <v>#N/A</v>
      </c>
      <c r="E11" s="5">
        <f t="array" ref="E11">IFERROR(INDEX(BF!$A$4:$A$103,MATCH($A11&amp;$C11&amp;$D11&amp;RIGHT($A$1,2),BF!$B$4:$B$103&amp;BF!$C$4:$C$103&amp;BF!$D$4:$D$103&amp;BF!$E$4:$E$103,0)),IFERROR(INDEX(BG!$A$4:$A$103,MATCH($A11&amp;$C11&amp;$D11&amp;RIGHT($A$1,2),BG!$B$4:$B$103&amp;BG!$C$4:$C$103&amp;BG!$D$4:$D$103&amp;BG!$E$4:$E$103,0)),IFERROR(INDEX(MF!$A$4:$A$103,MATCH($A11&amp;$C11&amp;$D11&amp;RIGHT($A$1,2),MF!$B$4:$B$103&amp;MF!$C$4:$C$103&amp;MF!$D$4:$D$103&amp;MF!$E$4:$E$103,0)),IFERROR(INDEX(MG!$A$4:$A$103,MATCH($A11&amp;$C11&amp;$D11&amp;RIGHT($A$1,2),MG!$B$4:$B$103&amp;MG!$C$4:$C$103&amp;MG!$D$4:$D$103&amp;MG!$E$4:$E$103,0)),IFERROR(INDEX('CG - CF - DISP'!$A$3:$A$103,MATCH($A11&amp;$C11&amp;$D11&amp;RIGHT($A$1,2),'CG - CF - DISP'!$B$3:$B$103&amp;'CG - CF - DISP'!$C$3:$C$103&amp;'CG - CF - DISP'!$D$3:$D$103&amp;'CG - CF - DISP'!$E$3:$E$103,0)),IFERROR(INDEX(CF!$A$4:$A$103,MATCH($A11&amp;$C11&amp;$D11&amp;RIGHT($A$1,2),'CG - CF - DISP'!$B$3:$B$103&amp;CF!$C$4:$C$103&amp;CF!$D$4:$D$103&amp;CF!$E$4:$E$103,0)),0))))))</f>
        <v>0</v>
      </c>
      <c r="F11" s="70">
        <f t="array" ref="F11">IFERROR(INDEX(BF!$F$4:$F$103,MATCH($A11&amp;$C11&amp;$D11&amp;RIGHT($A$1,2),BF!$B$4:$B$103&amp;BF!$C$4:$C$103&amp;BF!$D$4:$D$103&amp;BF!$E$4:$E$103,0)),IFERROR(INDEX(BG!$F$4:$F$103,MATCH($A11&amp;$C11&amp;$D11&amp;RIGHT($A$1,2),BG!$B$4:$B$103&amp;BG!$C$4:$C$103&amp;BG!$D$4:$D$103&amp;BG!$E$4:$E$103,0)),IFERROR(INDEX(MF!$F$4:$F$103,MATCH($A11&amp;$C11&amp;$D11&amp;RIGHT($A$1,2),MF!$B$4:$B$103&amp;MF!$C$4:$C$103&amp;MF!$D$4:$D$103&amp;MF!$E$4:$E$103,0)),IFERROR(INDEX(MG!$F$4:$F$103,MATCH($A11&amp;$C11&amp;$D11&amp;RIGHT($A$1,2),MG!$B$4:$B$103&amp;MG!$C$4:$C$103&amp;MG!$D$4:$D$103&amp;MG!$E$4:$E$103,0)),IFERROR(INDEX('CG - CF - DISP'!$F$3:$F$103,MATCH($A11&amp;$C11&amp;$D11&amp;RIGHT($A$1,2),'CG - CF - DISP'!$B$3:$B$103&amp;'CG - CF - DISP'!$C$3:$C$103&amp;'CG - CF - DISP'!$D$3:$D$103&amp;'CG - CF - DISP'!$E$3:$E$103,0)),IFERROR(INDEX(CF!$F$4:$F$103,MATCH($A11&amp;$C11&amp;$D11&amp;RIGHT($A$1,2),'CG - CF - DISP'!$B$3:$B$103&amp;CF!$C$4:$C$103&amp;CF!$D$4:$D$103&amp;CF!$E$4:$E$103,0)),0))))))</f>
        <v>0</v>
      </c>
      <c r="G11" s="61" t="e">
        <f>VLOOKUP($E11,Feuil2!$A$2:$B$83,2)</f>
        <v>#N/A</v>
      </c>
      <c r="H11" s="80"/>
      <c r="I11" s="79"/>
      <c r="J11" s="79"/>
      <c r="K11" s="79"/>
      <c r="L11" s="79"/>
      <c r="M11" s="79"/>
      <c r="N11" s="79"/>
      <c r="O11" s="79"/>
      <c r="P11" s="79"/>
      <c r="Q11" s="65"/>
      <c r="R11" s="65"/>
      <c r="S11" s="65"/>
    </row>
    <row r="12" spans="1:19">
      <c r="A12" s="67"/>
      <c r="B12" s="61" t="e">
        <f>VLOOKUP($A12,général!$A$2:$E$409,2)</f>
        <v>#N/A</v>
      </c>
      <c r="C12" s="61" t="e">
        <f>VLOOKUP($A12,général!$A$2:$E$409,4)</f>
        <v>#N/A</v>
      </c>
      <c r="D12" s="61" t="e">
        <f>VLOOKUP($A12,général!$A$2:$E$409,5)</f>
        <v>#N/A</v>
      </c>
      <c r="E12" s="5">
        <f t="array" ref="E12">IFERROR(INDEX(BF!$A$4:$A$103,MATCH($A12&amp;$C12&amp;$D12&amp;RIGHT($A$1,2),BF!$B$4:$B$103&amp;BF!$C$4:$C$103&amp;BF!$D$4:$D$103&amp;BF!$E$4:$E$103,0)),IFERROR(INDEX(BG!$A$4:$A$103,MATCH($A12&amp;$C12&amp;$D12&amp;RIGHT($A$1,2),BG!$B$4:$B$103&amp;BG!$C$4:$C$103&amp;BG!$D$4:$D$103&amp;BG!$E$4:$E$103,0)),IFERROR(INDEX(MF!$A$4:$A$103,MATCH($A12&amp;$C12&amp;$D12&amp;RIGHT($A$1,2),MF!$B$4:$B$103&amp;MF!$C$4:$C$103&amp;MF!$D$4:$D$103&amp;MF!$E$4:$E$103,0)),IFERROR(INDEX(MG!$A$4:$A$103,MATCH($A12&amp;$C12&amp;$D12&amp;RIGHT($A$1,2),MG!$B$4:$B$103&amp;MG!$C$4:$C$103&amp;MG!$D$4:$D$103&amp;MG!$E$4:$E$103,0)),IFERROR(INDEX('CG - CF - DISP'!$A$3:$A$103,MATCH($A12&amp;$C12&amp;$D12&amp;RIGHT($A$1,2),'CG - CF - DISP'!$B$3:$B$103&amp;'CG - CF - DISP'!$C$3:$C$103&amp;'CG - CF - DISP'!$D$3:$D$103&amp;'CG - CF - DISP'!$E$3:$E$103,0)),IFERROR(INDEX(CF!$A$4:$A$103,MATCH($A12&amp;$C12&amp;$D12&amp;RIGHT($A$1,2),'CG - CF - DISP'!$B$3:$B$103&amp;CF!$C$4:$C$103&amp;CF!$D$4:$D$103&amp;CF!$E$4:$E$103,0)),0))))))</f>
        <v>0</v>
      </c>
      <c r="F12" s="70">
        <f t="array" ref="F12">IFERROR(INDEX(BF!$F$4:$F$103,MATCH($A12&amp;$C12&amp;$D12&amp;RIGHT($A$1,2),BF!$B$4:$B$103&amp;BF!$C$4:$C$103&amp;BF!$D$4:$D$103&amp;BF!$E$4:$E$103,0)),IFERROR(INDEX(BG!$F$4:$F$103,MATCH($A12&amp;$C12&amp;$D12&amp;RIGHT($A$1,2),BG!$B$4:$B$103&amp;BG!$C$4:$C$103&amp;BG!$D$4:$D$103&amp;BG!$E$4:$E$103,0)),IFERROR(INDEX(MF!$F$4:$F$103,MATCH($A12&amp;$C12&amp;$D12&amp;RIGHT($A$1,2),MF!$B$4:$B$103&amp;MF!$C$4:$C$103&amp;MF!$D$4:$D$103&amp;MF!$E$4:$E$103,0)),IFERROR(INDEX(MG!$F$4:$F$103,MATCH($A12&amp;$C12&amp;$D12&amp;RIGHT($A$1,2),MG!$B$4:$B$103&amp;MG!$C$4:$C$103&amp;MG!$D$4:$D$103&amp;MG!$E$4:$E$103,0)),IFERROR(INDEX('CG - CF - DISP'!$F$3:$F$103,MATCH($A12&amp;$C12&amp;$D12&amp;RIGHT($A$1,2),'CG - CF - DISP'!$B$3:$B$103&amp;'CG - CF - DISP'!$C$3:$C$103&amp;'CG - CF - DISP'!$D$3:$D$103&amp;'CG - CF - DISP'!$E$3:$E$103,0)),IFERROR(INDEX(CF!$F$4:$F$103,MATCH($A12&amp;$C12&amp;$D12&amp;RIGHT($A$1,2),'CG - CF - DISP'!$B$3:$B$103&amp;CF!$C$4:$C$103&amp;CF!$D$4:$D$103&amp;CF!$E$4:$E$103,0)),0))))))</f>
        <v>0</v>
      </c>
      <c r="G12" s="61" t="e">
        <f>VLOOKUP($E12,Feuil2!$A$2:$B$83,2)</f>
        <v>#N/A</v>
      </c>
      <c r="H12" s="80"/>
      <c r="I12" s="79"/>
      <c r="J12" s="79"/>
      <c r="K12" s="79"/>
      <c r="L12" s="79"/>
      <c r="M12" s="79"/>
      <c r="N12" s="79"/>
      <c r="O12" s="79"/>
      <c r="P12" s="79"/>
      <c r="Q12" s="65"/>
      <c r="R12" s="65"/>
      <c r="S12" s="65"/>
    </row>
    <row r="13" spans="1:19">
      <c r="A13" s="67"/>
      <c r="B13" s="61" t="e">
        <f>VLOOKUP($A13,général!$A$2:$E$409,2)</f>
        <v>#N/A</v>
      </c>
      <c r="C13" s="61" t="e">
        <f>VLOOKUP($A13,général!$A$2:$E$409,4)</f>
        <v>#N/A</v>
      </c>
      <c r="D13" s="61" t="e">
        <f>VLOOKUP($A13,général!$A$2:$E$409,5)</f>
        <v>#N/A</v>
      </c>
      <c r="E13" s="5">
        <f t="array" ref="E13">IFERROR(INDEX(BF!$A$4:$A$103,MATCH($A13&amp;$C13&amp;$D13&amp;RIGHT($A$1,2),BF!$B$4:$B$103&amp;BF!$C$4:$C$103&amp;BF!$D$4:$D$103&amp;BF!$E$4:$E$103,0)),IFERROR(INDEX(BG!$A$4:$A$103,MATCH($A13&amp;$C13&amp;$D13&amp;RIGHT($A$1,2),BG!$B$4:$B$103&amp;BG!$C$4:$C$103&amp;BG!$D$4:$D$103&amp;BG!$E$4:$E$103,0)),IFERROR(INDEX(MF!$A$4:$A$103,MATCH($A13&amp;$C13&amp;$D13&amp;RIGHT($A$1,2),MF!$B$4:$B$103&amp;MF!$C$4:$C$103&amp;MF!$D$4:$D$103&amp;MF!$E$4:$E$103,0)),IFERROR(INDEX(MG!$A$4:$A$103,MATCH($A13&amp;$C13&amp;$D13&amp;RIGHT($A$1,2),MG!$B$4:$B$103&amp;MG!$C$4:$C$103&amp;MG!$D$4:$D$103&amp;MG!$E$4:$E$103,0)),IFERROR(INDEX('CG - CF - DISP'!$A$3:$A$103,MATCH($A13&amp;$C13&amp;$D13&amp;RIGHT($A$1,2),'CG - CF - DISP'!$B$3:$B$103&amp;'CG - CF - DISP'!$C$3:$C$103&amp;'CG - CF - DISP'!$D$3:$D$103&amp;'CG - CF - DISP'!$E$3:$E$103,0)),IFERROR(INDEX(CF!$A$4:$A$103,MATCH($A13&amp;$C13&amp;$D13&amp;RIGHT($A$1,2),'CG - CF - DISP'!$B$3:$B$103&amp;CF!$C$4:$C$103&amp;CF!$D$4:$D$103&amp;CF!$E$4:$E$103,0)),0))))))</f>
        <v>0</v>
      </c>
      <c r="F13" s="70">
        <f t="array" ref="F13">IFERROR(INDEX(BF!$F$4:$F$103,MATCH($A13&amp;$C13&amp;$D13&amp;RIGHT($A$1,2),BF!$B$4:$B$103&amp;BF!$C$4:$C$103&amp;BF!$D$4:$D$103&amp;BF!$E$4:$E$103,0)),IFERROR(INDEX(BG!$F$4:$F$103,MATCH($A13&amp;$C13&amp;$D13&amp;RIGHT($A$1,2),BG!$B$4:$B$103&amp;BG!$C$4:$C$103&amp;BG!$D$4:$D$103&amp;BG!$E$4:$E$103,0)),IFERROR(INDEX(MF!$F$4:$F$103,MATCH($A13&amp;$C13&amp;$D13&amp;RIGHT($A$1,2),MF!$B$4:$B$103&amp;MF!$C$4:$C$103&amp;MF!$D$4:$D$103&amp;MF!$E$4:$E$103,0)),IFERROR(INDEX(MG!$F$4:$F$103,MATCH($A13&amp;$C13&amp;$D13&amp;RIGHT($A$1,2),MG!$B$4:$B$103&amp;MG!$C$4:$C$103&amp;MG!$D$4:$D$103&amp;MG!$E$4:$E$103,0)),IFERROR(INDEX('CG - CF - DISP'!$F$3:$F$103,MATCH($A13&amp;$C13&amp;$D13&amp;RIGHT($A$1,2),'CG - CF - DISP'!$B$3:$B$103&amp;'CG - CF - DISP'!$C$3:$C$103&amp;'CG - CF - DISP'!$D$3:$D$103&amp;'CG - CF - DISP'!$E$3:$E$103,0)),IFERROR(INDEX(CF!$F$4:$F$103,MATCH($A13&amp;$C13&amp;$D13&amp;RIGHT($A$1,2),'CG - CF - DISP'!$B$3:$B$103&amp;CF!$C$4:$C$103&amp;CF!$D$4:$D$103&amp;CF!$E$4:$E$103,0)),0))))))</f>
        <v>0</v>
      </c>
      <c r="G13" s="61" t="e">
        <f>VLOOKUP($E13,Feuil2!$A$2:$B$83,2)</f>
        <v>#N/A</v>
      </c>
      <c r="H13" s="80"/>
      <c r="I13" s="79"/>
      <c r="J13" s="79"/>
      <c r="K13" s="79"/>
      <c r="L13" s="79"/>
      <c r="M13" s="79"/>
      <c r="N13" s="79"/>
      <c r="O13" s="79"/>
      <c r="P13" s="79"/>
      <c r="Q13" s="65"/>
      <c r="R13" s="65"/>
      <c r="S13" s="65"/>
    </row>
    <row r="14" spans="1:19">
      <c r="A14" s="67"/>
      <c r="B14" s="61" t="e">
        <f>VLOOKUP($A14,général!$A$2:$E$409,2)</f>
        <v>#N/A</v>
      </c>
      <c r="C14" s="61" t="e">
        <f>VLOOKUP($A14,général!$A$2:$E$409,4)</f>
        <v>#N/A</v>
      </c>
      <c r="D14" s="61" t="e">
        <f>VLOOKUP($A14,général!$A$2:$E$409,5)</f>
        <v>#N/A</v>
      </c>
      <c r="E14" s="5">
        <f t="array" ref="E14">IFERROR(INDEX(BF!$A$4:$A$103,MATCH($A14&amp;$C14&amp;$D14&amp;RIGHT($A$1,2),BF!$B$4:$B$103&amp;BF!$C$4:$C$103&amp;BF!$D$4:$D$103&amp;BF!$E$4:$E$103,0)),IFERROR(INDEX(BG!$A$4:$A$103,MATCH($A14&amp;$C14&amp;$D14&amp;RIGHT($A$1,2),BG!$B$4:$B$103&amp;BG!$C$4:$C$103&amp;BG!$D$4:$D$103&amp;BG!$E$4:$E$103,0)),IFERROR(INDEX(MF!$A$4:$A$103,MATCH($A14&amp;$C14&amp;$D14&amp;RIGHT($A$1,2),MF!$B$4:$B$103&amp;MF!$C$4:$C$103&amp;MF!$D$4:$D$103&amp;MF!$E$4:$E$103,0)),IFERROR(INDEX(MG!$A$4:$A$103,MATCH($A14&amp;$C14&amp;$D14&amp;RIGHT($A$1,2),MG!$B$4:$B$103&amp;MG!$C$4:$C$103&amp;MG!$D$4:$D$103&amp;MG!$E$4:$E$103,0)),IFERROR(INDEX('CG - CF - DISP'!$A$3:$A$103,MATCH($A14&amp;$C14&amp;$D14&amp;RIGHT($A$1,2),'CG - CF - DISP'!$B$3:$B$103&amp;'CG - CF - DISP'!$C$3:$C$103&amp;'CG - CF - DISP'!$D$3:$D$103&amp;'CG - CF - DISP'!$E$3:$E$103,0)),IFERROR(INDEX(CF!$A$4:$A$103,MATCH($A14&amp;$C14&amp;$D14&amp;RIGHT($A$1,2),'CG - CF - DISP'!$B$3:$B$103&amp;CF!$C$4:$C$103&amp;CF!$D$4:$D$103&amp;CF!$E$4:$E$103,0)),0))))))</f>
        <v>0</v>
      </c>
      <c r="F14" s="70">
        <f t="array" ref="F14">IFERROR(INDEX(BF!$F$4:$F$103,MATCH($A14&amp;$C14&amp;$D14&amp;RIGHT($A$1,2),BF!$B$4:$B$103&amp;BF!$C$4:$C$103&amp;BF!$D$4:$D$103&amp;BF!$E$4:$E$103,0)),IFERROR(INDEX(BG!$F$4:$F$103,MATCH($A14&amp;$C14&amp;$D14&amp;RIGHT($A$1,2),BG!$B$4:$B$103&amp;BG!$C$4:$C$103&amp;BG!$D$4:$D$103&amp;BG!$E$4:$E$103,0)),IFERROR(INDEX(MF!$F$4:$F$103,MATCH($A14&amp;$C14&amp;$D14&amp;RIGHT($A$1,2),MF!$B$4:$B$103&amp;MF!$C$4:$C$103&amp;MF!$D$4:$D$103&amp;MF!$E$4:$E$103,0)),IFERROR(INDEX(MG!$F$4:$F$103,MATCH($A14&amp;$C14&amp;$D14&amp;RIGHT($A$1,2),MG!$B$4:$B$103&amp;MG!$C$4:$C$103&amp;MG!$D$4:$D$103&amp;MG!$E$4:$E$103,0)),IFERROR(INDEX('CG - CF - DISP'!$F$3:$F$103,MATCH($A14&amp;$C14&amp;$D14&amp;RIGHT($A$1,2),'CG - CF - DISP'!$B$3:$B$103&amp;'CG - CF - DISP'!$C$3:$C$103&amp;'CG - CF - DISP'!$D$3:$D$103&amp;'CG - CF - DISP'!$E$3:$E$103,0)),IFERROR(INDEX(CF!$F$4:$F$103,MATCH($A14&amp;$C14&amp;$D14&amp;RIGHT($A$1,2),'CG - CF - DISP'!$B$3:$B$103&amp;CF!$C$4:$C$103&amp;CF!$D$4:$D$103&amp;CF!$E$4:$E$103,0)),0))))))</f>
        <v>0</v>
      </c>
      <c r="G14" s="61" t="e">
        <f>VLOOKUP($E14,Feuil2!$A$2:$B$83,2)</f>
        <v>#N/A</v>
      </c>
      <c r="H14" s="80"/>
      <c r="I14" s="79"/>
      <c r="J14" s="79"/>
      <c r="K14" s="79"/>
      <c r="L14" s="79"/>
      <c r="M14" s="79"/>
      <c r="N14" s="79"/>
      <c r="O14" s="79"/>
      <c r="P14" s="79"/>
      <c r="Q14" s="65"/>
      <c r="R14" s="65"/>
      <c r="S14" s="65"/>
    </row>
    <row r="15" spans="1:19">
      <c r="A15" s="67"/>
      <c r="B15" s="61" t="e">
        <f>VLOOKUP($A15,général!$A$2:$E$409,2)</f>
        <v>#N/A</v>
      </c>
      <c r="C15" s="61" t="e">
        <f>VLOOKUP($A15,général!$A$2:$E$409,4)</f>
        <v>#N/A</v>
      </c>
      <c r="D15" s="61" t="e">
        <f>VLOOKUP($A15,général!$A$2:$E$409,5)</f>
        <v>#N/A</v>
      </c>
      <c r="E15" s="5">
        <f t="array" ref="E15">IFERROR(INDEX(BF!$A$4:$A$103,MATCH($A15&amp;$C15&amp;$D15&amp;RIGHT($A$1,2),BF!$B$4:$B$103&amp;BF!$C$4:$C$103&amp;BF!$D$4:$D$103&amp;BF!$E$4:$E$103,0)),IFERROR(INDEX(BG!$A$4:$A$103,MATCH($A15&amp;$C15&amp;$D15&amp;RIGHT($A$1,2),BG!$B$4:$B$103&amp;BG!$C$4:$C$103&amp;BG!$D$4:$D$103&amp;BG!$E$4:$E$103,0)),IFERROR(INDEX(MF!$A$4:$A$103,MATCH($A15&amp;$C15&amp;$D15&amp;RIGHT($A$1,2),MF!$B$4:$B$103&amp;MF!$C$4:$C$103&amp;MF!$D$4:$D$103&amp;MF!$E$4:$E$103,0)),IFERROR(INDEX(MG!$A$4:$A$103,MATCH($A15&amp;$C15&amp;$D15&amp;RIGHT($A$1,2),MG!$B$4:$B$103&amp;MG!$C$4:$C$103&amp;MG!$D$4:$D$103&amp;MG!$E$4:$E$103,0)),IFERROR(INDEX('CG - CF - DISP'!$A$3:$A$103,MATCH($A15&amp;$C15&amp;$D15&amp;RIGHT($A$1,2),'CG - CF - DISP'!$B$3:$B$103&amp;'CG - CF - DISP'!$C$3:$C$103&amp;'CG - CF - DISP'!$D$3:$D$103&amp;'CG - CF - DISP'!$E$3:$E$103,0)),IFERROR(INDEX(CF!$A$4:$A$103,MATCH($A15&amp;$C15&amp;$D15&amp;RIGHT($A$1,2),'CG - CF - DISP'!$B$3:$B$103&amp;CF!$C$4:$C$103&amp;CF!$D$4:$D$103&amp;CF!$E$4:$E$103,0)),0))))))</f>
        <v>0</v>
      </c>
      <c r="F15" s="70">
        <f t="array" ref="F15">IFERROR(INDEX(BF!$F$4:$F$103,MATCH($A15&amp;$C15&amp;$D15&amp;RIGHT($A$1,2),BF!$B$4:$B$103&amp;BF!$C$4:$C$103&amp;BF!$D$4:$D$103&amp;BF!$E$4:$E$103,0)),IFERROR(INDEX(BG!$F$4:$F$103,MATCH($A15&amp;$C15&amp;$D15&amp;RIGHT($A$1,2),BG!$B$4:$B$103&amp;BG!$C$4:$C$103&amp;BG!$D$4:$D$103&amp;BG!$E$4:$E$103,0)),IFERROR(INDEX(MF!$F$4:$F$103,MATCH($A15&amp;$C15&amp;$D15&amp;RIGHT($A$1,2),MF!$B$4:$B$103&amp;MF!$C$4:$C$103&amp;MF!$D$4:$D$103&amp;MF!$E$4:$E$103,0)),IFERROR(INDEX(MG!$F$4:$F$103,MATCH($A15&amp;$C15&amp;$D15&amp;RIGHT($A$1,2),MG!$B$4:$B$103&amp;MG!$C$4:$C$103&amp;MG!$D$4:$D$103&amp;MG!$E$4:$E$103,0)),IFERROR(INDEX('CG - CF - DISP'!$F$3:$F$103,MATCH($A15&amp;$C15&amp;$D15&amp;RIGHT($A$1,2),'CG - CF - DISP'!$B$3:$B$103&amp;'CG - CF - DISP'!$C$3:$C$103&amp;'CG - CF - DISP'!$D$3:$D$103&amp;'CG - CF - DISP'!$E$3:$E$103,0)),IFERROR(INDEX(CF!$F$4:$F$103,MATCH($A15&amp;$C15&amp;$D15&amp;RIGHT($A$1,2),'CG - CF - DISP'!$B$3:$B$103&amp;CF!$C$4:$C$103&amp;CF!$D$4:$D$103&amp;CF!$E$4:$E$103,0)),0))))))</f>
        <v>0</v>
      </c>
      <c r="G15" s="61" t="e">
        <f>VLOOKUP($E15,Feuil2!$A$2:$B$83,2)</f>
        <v>#N/A</v>
      </c>
      <c r="H15" s="80"/>
      <c r="I15" s="79"/>
      <c r="J15" s="79"/>
      <c r="K15" s="79"/>
      <c r="L15" s="79"/>
      <c r="M15" s="79"/>
      <c r="N15" s="79"/>
      <c r="O15" s="79"/>
      <c r="P15" s="79"/>
      <c r="Q15" s="65"/>
      <c r="R15" s="65"/>
      <c r="S15" s="65"/>
    </row>
    <row r="16" spans="1:19">
      <c r="A16" s="67"/>
      <c r="B16" s="61" t="e">
        <f>VLOOKUP($A16,général!$A$2:$E$409,2)</f>
        <v>#N/A</v>
      </c>
      <c r="C16" s="61" t="e">
        <f>VLOOKUP($A16,général!$A$2:$E$409,4)</f>
        <v>#N/A</v>
      </c>
      <c r="D16" s="61" t="e">
        <f>VLOOKUP($A16,général!$A$2:$E$409,5)</f>
        <v>#N/A</v>
      </c>
      <c r="E16" s="5">
        <f t="array" ref="E16">IFERROR(INDEX(BF!$A$4:$A$103,MATCH($A16&amp;$C16&amp;$D16&amp;RIGHT($A$1,2),BF!$B$4:$B$103&amp;BF!$C$4:$C$103&amp;BF!$D$4:$D$103&amp;BF!$E$4:$E$103,0)),IFERROR(INDEX(BG!$A$4:$A$103,MATCH($A16&amp;$C16&amp;$D16&amp;RIGHT($A$1,2),BG!$B$4:$B$103&amp;BG!$C$4:$C$103&amp;BG!$D$4:$D$103&amp;BG!$E$4:$E$103,0)),IFERROR(INDEX(MF!$A$4:$A$103,MATCH($A16&amp;$C16&amp;$D16&amp;RIGHT($A$1,2),MF!$B$4:$B$103&amp;MF!$C$4:$C$103&amp;MF!$D$4:$D$103&amp;MF!$E$4:$E$103,0)),IFERROR(INDEX(MG!$A$4:$A$103,MATCH($A16&amp;$C16&amp;$D16&amp;RIGHT($A$1,2),MG!$B$4:$B$103&amp;MG!$C$4:$C$103&amp;MG!$D$4:$D$103&amp;MG!$E$4:$E$103,0)),IFERROR(INDEX('CG - CF - DISP'!$A$3:$A$103,MATCH($A16&amp;$C16&amp;$D16&amp;RIGHT($A$1,2),'CG - CF - DISP'!$B$3:$B$103&amp;'CG - CF - DISP'!$C$3:$C$103&amp;'CG - CF - DISP'!$D$3:$D$103&amp;'CG - CF - DISP'!$E$3:$E$103,0)),IFERROR(INDEX(CF!$A$4:$A$103,MATCH($A16&amp;$C16&amp;$D16&amp;RIGHT($A$1,2),'CG - CF - DISP'!$B$3:$B$103&amp;CF!$C$4:$C$103&amp;CF!$D$4:$D$103&amp;CF!$E$4:$E$103,0)),0))))))</f>
        <v>0</v>
      </c>
      <c r="F16" s="70">
        <f t="array" ref="F16">IFERROR(INDEX(BF!$F$4:$F$103,MATCH($A16&amp;$C16&amp;$D16&amp;RIGHT($A$1,2),BF!$B$4:$B$103&amp;BF!$C$4:$C$103&amp;BF!$D$4:$D$103&amp;BF!$E$4:$E$103,0)),IFERROR(INDEX(BG!$F$4:$F$103,MATCH($A16&amp;$C16&amp;$D16&amp;RIGHT($A$1,2),BG!$B$4:$B$103&amp;BG!$C$4:$C$103&amp;BG!$D$4:$D$103&amp;BG!$E$4:$E$103,0)),IFERROR(INDEX(MF!$F$4:$F$103,MATCH($A16&amp;$C16&amp;$D16&amp;RIGHT($A$1,2),MF!$B$4:$B$103&amp;MF!$C$4:$C$103&amp;MF!$D$4:$D$103&amp;MF!$E$4:$E$103,0)),IFERROR(INDEX(MG!$F$4:$F$103,MATCH($A16&amp;$C16&amp;$D16&amp;RIGHT($A$1,2),MG!$B$4:$B$103&amp;MG!$C$4:$C$103&amp;MG!$D$4:$D$103&amp;MG!$E$4:$E$103,0)),IFERROR(INDEX('CG - CF - DISP'!$F$3:$F$103,MATCH($A16&amp;$C16&amp;$D16&amp;RIGHT($A$1,2),'CG - CF - DISP'!$B$3:$B$103&amp;'CG - CF - DISP'!$C$3:$C$103&amp;'CG - CF - DISP'!$D$3:$D$103&amp;'CG - CF - DISP'!$E$3:$E$103,0)),IFERROR(INDEX(CF!$F$4:$F$103,MATCH($A16&amp;$C16&amp;$D16&amp;RIGHT($A$1,2),'CG - CF - DISP'!$B$3:$B$103&amp;CF!$C$4:$C$103&amp;CF!$D$4:$D$103&amp;CF!$E$4:$E$103,0)),0))))))</f>
        <v>0</v>
      </c>
      <c r="G16" s="61" t="e">
        <f>VLOOKUP($E16,Feuil2!$A$2:$B$83,2)</f>
        <v>#N/A</v>
      </c>
      <c r="H16" s="80"/>
      <c r="I16" s="79"/>
      <c r="J16" s="79"/>
      <c r="K16" s="79"/>
      <c r="L16" s="79"/>
      <c r="M16" s="79"/>
      <c r="N16" s="79"/>
      <c r="O16" s="79"/>
      <c r="P16" s="79"/>
      <c r="Q16" s="65"/>
      <c r="R16" s="65"/>
      <c r="S16" s="65"/>
    </row>
    <row r="17" spans="1:19">
      <c r="A17" s="67"/>
      <c r="B17" s="61" t="e">
        <f>VLOOKUP($A17,général!$A$2:$E$409,2)</f>
        <v>#N/A</v>
      </c>
      <c r="C17" s="61" t="e">
        <f>VLOOKUP($A17,général!$A$2:$E$409,4)</f>
        <v>#N/A</v>
      </c>
      <c r="D17" s="61" t="e">
        <f>VLOOKUP($A17,général!$A$2:$E$409,5)</f>
        <v>#N/A</v>
      </c>
      <c r="E17" s="5">
        <f t="array" ref="E17">IFERROR(INDEX(BF!$A$4:$A$103,MATCH($A17&amp;$C17&amp;$D17&amp;RIGHT($A$1,2),BF!$B$4:$B$103&amp;BF!$C$4:$C$103&amp;BF!$D$4:$D$103&amp;BF!$E$4:$E$103,0)),IFERROR(INDEX(BG!$A$4:$A$103,MATCH($A17&amp;$C17&amp;$D17&amp;RIGHT($A$1,2),BG!$B$4:$B$103&amp;BG!$C$4:$C$103&amp;BG!$D$4:$D$103&amp;BG!$E$4:$E$103,0)),IFERROR(INDEX(MF!$A$4:$A$103,MATCH($A17&amp;$C17&amp;$D17&amp;RIGHT($A$1,2),MF!$B$4:$B$103&amp;MF!$C$4:$C$103&amp;MF!$D$4:$D$103&amp;MF!$E$4:$E$103,0)),IFERROR(INDEX(MG!$A$4:$A$103,MATCH($A17&amp;$C17&amp;$D17&amp;RIGHT($A$1,2),MG!$B$4:$B$103&amp;MG!$C$4:$C$103&amp;MG!$D$4:$D$103&amp;MG!$E$4:$E$103,0)),IFERROR(INDEX('CG - CF - DISP'!$A$3:$A$103,MATCH($A17&amp;$C17&amp;$D17&amp;RIGHT($A$1,2),'CG - CF - DISP'!$B$3:$B$103&amp;'CG - CF - DISP'!$C$3:$C$103&amp;'CG - CF - DISP'!$D$3:$D$103&amp;'CG - CF - DISP'!$E$3:$E$103,0)),IFERROR(INDEX(CF!$A$4:$A$103,MATCH($A17&amp;$C17&amp;$D17&amp;RIGHT($A$1,2),'CG - CF - DISP'!$B$3:$B$103&amp;CF!$C$4:$C$103&amp;CF!$D$4:$D$103&amp;CF!$E$4:$E$103,0)),0))))))</f>
        <v>0</v>
      </c>
      <c r="F17" s="70">
        <f t="array" ref="F17">IFERROR(INDEX(BF!$F$4:$F$103,MATCH($A17&amp;$C17&amp;$D17&amp;RIGHT($A$1,2),BF!$B$4:$B$103&amp;BF!$C$4:$C$103&amp;BF!$D$4:$D$103&amp;BF!$E$4:$E$103,0)),IFERROR(INDEX(BG!$F$4:$F$103,MATCH($A17&amp;$C17&amp;$D17&amp;RIGHT($A$1,2),BG!$B$4:$B$103&amp;BG!$C$4:$C$103&amp;BG!$D$4:$D$103&amp;BG!$E$4:$E$103,0)),IFERROR(INDEX(MF!$F$4:$F$103,MATCH($A17&amp;$C17&amp;$D17&amp;RIGHT($A$1,2),MF!$B$4:$B$103&amp;MF!$C$4:$C$103&amp;MF!$D$4:$D$103&amp;MF!$E$4:$E$103,0)),IFERROR(INDEX(MG!$F$4:$F$103,MATCH($A17&amp;$C17&amp;$D17&amp;RIGHT($A$1,2),MG!$B$4:$B$103&amp;MG!$C$4:$C$103&amp;MG!$D$4:$D$103&amp;MG!$E$4:$E$103,0)),IFERROR(INDEX('CG - CF - DISP'!$F$3:$F$103,MATCH($A17&amp;$C17&amp;$D17&amp;RIGHT($A$1,2),'CG - CF - DISP'!$B$3:$B$103&amp;'CG - CF - DISP'!$C$3:$C$103&amp;'CG - CF - DISP'!$D$3:$D$103&amp;'CG - CF - DISP'!$E$3:$E$103,0)),IFERROR(INDEX(CF!$F$4:$F$103,MATCH($A17&amp;$C17&amp;$D17&amp;RIGHT($A$1,2),'CG - CF - DISP'!$B$3:$B$103&amp;CF!$C$4:$C$103&amp;CF!$D$4:$D$103&amp;CF!$E$4:$E$103,0)),0))))))</f>
        <v>0</v>
      </c>
      <c r="G17" s="61" t="e">
        <f>VLOOKUP($E17,Feuil2!$A$2:$B$83,2)</f>
        <v>#N/A</v>
      </c>
      <c r="H17" s="80"/>
      <c r="I17" s="79"/>
      <c r="J17" s="79"/>
      <c r="K17" s="79"/>
      <c r="L17" s="79"/>
      <c r="M17" s="79"/>
      <c r="N17" s="79"/>
      <c r="O17" s="79"/>
      <c r="P17" s="79"/>
      <c r="Q17" s="65"/>
      <c r="R17" s="65"/>
      <c r="S17" s="65"/>
    </row>
    <row r="18" spans="1:19">
      <c r="A18" s="67"/>
      <c r="B18" s="61" t="e">
        <f>VLOOKUP($A18,général!$A$2:$E$409,2)</f>
        <v>#N/A</v>
      </c>
      <c r="C18" s="61" t="e">
        <f>VLOOKUP($A18,général!$A$2:$E$409,4)</f>
        <v>#N/A</v>
      </c>
      <c r="D18" s="61" t="e">
        <f>VLOOKUP($A18,général!$A$2:$E$409,5)</f>
        <v>#N/A</v>
      </c>
      <c r="E18" s="5">
        <f t="array" ref="E18">IFERROR(INDEX(BF!$A$4:$A$103,MATCH($A18&amp;$C18&amp;$D18&amp;RIGHT($A$1,2),BF!$B$4:$B$103&amp;BF!$C$4:$C$103&amp;BF!$D$4:$D$103&amp;BF!$E$4:$E$103,0)),IFERROR(INDEX(BG!$A$4:$A$103,MATCH($A18&amp;$C18&amp;$D18&amp;RIGHT($A$1,2),BG!$B$4:$B$103&amp;BG!$C$4:$C$103&amp;BG!$D$4:$D$103&amp;BG!$E$4:$E$103,0)),IFERROR(INDEX(MF!$A$4:$A$103,MATCH($A18&amp;$C18&amp;$D18&amp;RIGHT($A$1,2),MF!$B$4:$B$103&amp;MF!$C$4:$C$103&amp;MF!$D$4:$D$103&amp;MF!$E$4:$E$103,0)),IFERROR(INDEX(MG!$A$4:$A$103,MATCH($A18&amp;$C18&amp;$D18&amp;RIGHT($A$1,2),MG!$B$4:$B$103&amp;MG!$C$4:$C$103&amp;MG!$D$4:$D$103&amp;MG!$E$4:$E$103,0)),IFERROR(INDEX('CG - CF - DISP'!$A$3:$A$103,MATCH($A18&amp;$C18&amp;$D18&amp;RIGHT($A$1,2),'CG - CF - DISP'!$B$3:$B$103&amp;'CG - CF - DISP'!$C$3:$C$103&amp;'CG - CF - DISP'!$D$3:$D$103&amp;'CG - CF - DISP'!$E$3:$E$103,0)),IFERROR(INDEX(CF!$A$4:$A$103,MATCH($A18&amp;$C18&amp;$D18&amp;RIGHT($A$1,2),'CG - CF - DISP'!$B$3:$B$103&amp;CF!$C$4:$C$103&amp;CF!$D$4:$D$103&amp;CF!$E$4:$E$103,0)),0))))))</f>
        <v>0</v>
      </c>
      <c r="F18" s="70">
        <f t="array" ref="F18">IFERROR(INDEX(BF!$F$4:$F$103,MATCH($A18&amp;$C18&amp;$D18&amp;RIGHT($A$1,2),BF!$B$4:$B$103&amp;BF!$C$4:$C$103&amp;BF!$D$4:$D$103&amp;BF!$E$4:$E$103,0)),IFERROR(INDEX(BG!$F$4:$F$103,MATCH($A18&amp;$C18&amp;$D18&amp;RIGHT($A$1,2),BG!$B$4:$B$103&amp;BG!$C$4:$C$103&amp;BG!$D$4:$D$103&amp;BG!$E$4:$E$103,0)),IFERROR(INDEX(MF!$F$4:$F$103,MATCH($A18&amp;$C18&amp;$D18&amp;RIGHT($A$1,2),MF!$B$4:$B$103&amp;MF!$C$4:$C$103&amp;MF!$D$4:$D$103&amp;MF!$E$4:$E$103,0)),IFERROR(INDEX(MG!$F$4:$F$103,MATCH($A18&amp;$C18&amp;$D18&amp;RIGHT($A$1,2),MG!$B$4:$B$103&amp;MG!$C$4:$C$103&amp;MG!$D$4:$D$103&amp;MG!$E$4:$E$103,0)),IFERROR(INDEX('CG - CF - DISP'!$F$3:$F$103,MATCH($A18&amp;$C18&amp;$D18&amp;RIGHT($A$1,2),'CG - CF - DISP'!$B$3:$B$103&amp;'CG - CF - DISP'!$C$3:$C$103&amp;'CG - CF - DISP'!$D$3:$D$103&amp;'CG - CF - DISP'!$E$3:$E$103,0)),IFERROR(INDEX(CF!$F$4:$F$103,MATCH($A18&amp;$C18&amp;$D18&amp;RIGHT($A$1,2),'CG - CF - DISP'!$B$3:$B$103&amp;CF!$C$4:$C$103&amp;CF!$D$4:$D$103&amp;CF!$E$4:$E$103,0)),0))))))</f>
        <v>0</v>
      </c>
      <c r="G18" s="61" t="e">
        <f>VLOOKUP($E18,Feuil2!$A$2:$B$83,2)</f>
        <v>#N/A</v>
      </c>
      <c r="H18" s="80"/>
      <c r="I18" s="79"/>
      <c r="J18" s="79"/>
      <c r="K18" s="79"/>
      <c r="L18" s="79"/>
      <c r="M18" s="79"/>
      <c r="N18" s="79"/>
      <c r="O18" s="79"/>
      <c r="P18" s="79"/>
      <c r="Q18" s="65"/>
      <c r="R18" s="65"/>
      <c r="S18" s="65"/>
    </row>
    <row r="19" spans="1:19">
      <c r="A19" s="67"/>
      <c r="B19" s="61" t="e">
        <f>VLOOKUP($A19,général!$A$2:$E$409,2)</f>
        <v>#N/A</v>
      </c>
      <c r="C19" s="61" t="e">
        <f>VLOOKUP($A19,général!$A$2:$E$409,4)</f>
        <v>#N/A</v>
      </c>
      <c r="D19" s="61" t="e">
        <f>VLOOKUP($A19,général!$A$2:$E$409,5)</f>
        <v>#N/A</v>
      </c>
      <c r="E19" s="5">
        <f t="array" ref="E19">IFERROR(INDEX(BF!$A$4:$A$103,MATCH($A19&amp;$C19&amp;$D19&amp;RIGHT($A$1,2),BF!$B$4:$B$103&amp;BF!$C$4:$C$103&amp;BF!$D$4:$D$103&amp;BF!$E$4:$E$103,0)),IFERROR(INDEX(BG!$A$4:$A$103,MATCH($A19&amp;$C19&amp;$D19&amp;RIGHT($A$1,2),BG!$B$4:$B$103&amp;BG!$C$4:$C$103&amp;BG!$D$4:$D$103&amp;BG!$E$4:$E$103,0)),IFERROR(INDEX(MF!$A$4:$A$103,MATCH($A19&amp;$C19&amp;$D19&amp;RIGHT($A$1,2),MF!$B$4:$B$103&amp;MF!$C$4:$C$103&amp;MF!$D$4:$D$103&amp;MF!$E$4:$E$103,0)),IFERROR(INDEX(MG!$A$4:$A$103,MATCH($A19&amp;$C19&amp;$D19&amp;RIGHT($A$1,2),MG!$B$4:$B$103&amp;MG!$C$4:$C$103&amp;MG!$D$4:$D$103&amp;MG!$E$4:$E$103,0)),IFERROR(INDEX('CG - CF - DISP'!$A$3:$A$103,MATCH($A19&amp;$C19&amp;$D19&amp;RIGHT($A$1,2),'CG - CF - DISP'!$B$3:$B$103&amp;'CG - CF - DISP'!$C$3:$C$103&amp;'CG - CF - DISP'!$D$3:$D$103&amp;'CG - CF - DISP'!$E$3:$E$103,0)),IFERROR(INDEX(CF!$A$4:$A$103,MATCH($A19&amp;$C19&amp;$D19&amp;RIGHT($A$1,2),'CG - CF - DISP'!$B$3:$B$103&amp;CF!$C$4:$C$103&amp;CF!$D$4:$D$103&amp;CF!$E$4:$E$103,0)),0))))))</f>
        <v>0</v>
      </c>
      <c r="F19" s="70">
        <f t="array" ref="F19">IFERROR(INDEX(BF!$F$4:$F$103,MATCH($A19&amp;$C19&amp;$D19&amp;RIGHT($A$1,2),BF!$B$4:$B$103&amp;BF!$C$4:$C$103&amp;BF!$D$4:$D$103&amp;BF!$E$4:$E$103,0)),IFERROR(INDEX(BG!$F$4:$F$103,MATCH($A19&amp;$C19&amp;$D19&amp;RIGHT($A$1,2),BG!$B$4:$B$103&amp;BG!$C$4:$C$103&amp;BG!$D$4:$D$103&amp;BG!$E$4:$E$103,0)),IFERROR(INDEX(MF!$F$4:$F$103,MATCH($A19&amp;$C19&amp;$D19&amp;RIGHT($A$1,2),MF!$B$4:$B$103&amp;MF!$C$4:$C$103&amp;MF!$D$4:$D$103&amp;MF!$E$4:$E$103,0)),IFERROR(INDEX(MG!$F$4:$F$103,MATCH($A19&amp;$C19&amp;$D19&amp;RIGHT($A$1,2),MG!$B$4:$B$103&amp;MG!$C$4:$C$103&amp;MG!$D$4:$D$103&amp;MG!$E$4:$E$103,0)),IFERROR(INDEX('CG - CF - DISP'!$F$3:$F$103,MATCH($A19&amp;$C19&amp;$D19&amp;RIGHT($A$1,2),'CG - CF - DISP'!$B$3:$B$103&amp;'CG - CF - DISP'!$C$3:$C$103&amp;'CG - CF - DISP'!$D$3:$D$103&amp;'CG - CF - DISP'!$E$3:$E$103,0)),IFERROR(INDEX(CF!$F$4:$F$103,MATCH($A19&amp;$C19&amp;$D19&amp;RIGHT($A$1,2),'CG - CF - DISP'!$B$3:$B$103&amp;CF!$C$4:$C$103&amp;CF!$D$4:$D$103&amp;CF!$E$4:$E$103,0)),0))))))</f>
        <v>0</v>
      </c>
      <c r="G19" s="61" t="e">
        <f>VLOOKUP($E19,Feuil2!$A$2:$B$83,2)</f>
        <v>#N/A</v>
      </c>
      <c r="H19" s="80"/>
      <c r="I19" s="79"/>
      <c r="J19" s="79"/>
      <c r="K19" s="79"/>
      <c r="L19" s="79"/>
      <c r="M19" s="79"/>
      <c r="N19" s="79"/>
      <c r="O19" s="79"/>
      <c r="P19" s="79"/>
      <c r="Q19" s="65"/>
      <c r="R19" s="65"/>
      <c r="S19" s="65"/>
    </row>
    <row r="20" spans="1:19">
      <c r="A20" s="67"/>
      <c r="B20" s="61" t="e">
        <f>VLOOKUP($A20,général!$A$2:$E$409,2)</f>
        <v>#N/A</v>
      </c>
      <c r="C20" s="61" t="e">
        <f>VLOOKUP($A20,général!$A$2:$E$409,4)</f>
        <v>#N/A</v>
      </c>
      <c r="D20" s="61" t="e">
        <f>VLOOKUP($A20,général!$A$2:$E$409,5)</f>
        <v>#N/A</v>
      </c>
      <c r="E20" s="5">
        <f t="array" ref="E20">IFERROR(INDEX(BF!$A$4:$A$103,MATCH($A20&amp;$C20&amp;$D20&amp;RIGHT($A$1,2),BF!$B$4:$B$103&amp;BF!$C$4:$C$103&amp;BF!$D$4:$D$103&amp;BF!$E$4:$E$103,0)),IFERROR(INDEX(BG!$A$4:$A$103,MATCH($A20&amp;$C20&amp;$D20&amp;RIGHT($A$1,2),BG!$B$4:$B$103&amp;BG!$C$4:$C$103&amp;BG!$D$4:$D$103&amp;BG!$E$4:$E$103,0)),IFERROR(INDEX(MF!$A$4:$A$103,MATCH($A20&amp;$C20&amp;$D20&amp;RIGHT($A$1,2),MF!$B$4:$B$103&amp;MF!$C$4:$C$103&amp;MF!$D$4:$D$103&amp;MF!$E$4:$E$103,0)),IFERROR(INDEX(MG!$A$4:$A$103,MATCH($A20&amp;$C20&amp;$D20&amp;RIGHT($A$1,2),MG!$B$4:$B$103&amp;MG!$C$4:$C$103&amp;MG!$D$4:$D$103&amp;MG!$E$4:$E$103,0)),IFERROR(INDEX('CG - CF - DISP'!$A$3:$A$103,MATCH($A20&amp;$C20&amp;$D20&amp;RIGHT($A$1,2),'CG - CF - DISP'!$B$3:$B$103&amp;'CG - CF - DISP'!$C$3:$C$103&amp;'CG - CF - DISP'!$D$3:$D$103&amp;'CG - CF - DISP'!$E$3:$E$103,0)),IFERROR(INDEX(CF!$A$4:$A$103,MATCH($A20&amp;$C20&amp;$D20&amp;RIGHT($A$1,2),'CG - CF - DISP'!$B$3:$B$103&amp;CF!$C$4:$C$103&amp;CF!$D$4:$D$103&amp;CF!$E$4:$E$103,0)),0))))))</f>
        <v>0</v>
      </c>
      <c r="F20" s="70">
        <f t="array" ref="F20">IFERROR(INDEX(BF!$F$4:$F$103,MATCH($A20&amp;$C20&amp;$D20&amp;RIGHT($A$1,2),BF!$B$4:$B$103&amp;BF!$C$4:$C$103&amp;BF!$D$4:$D$103&amp;BF!$E$4:$E$103,0)),IFERROR(INDEX(BG!$F$4:$F$103,MATCH($A20&amp;$C20&amp;$D20&amp;RIGHT($A$1,2),BG!$B$4:$B$103&amp;BG!$C$4:$C$103&amp;BG!$D$4:$D$103&amp;BG!$E$4:$E$103,0)),IFERROR(INDEX(MF!$F$4:$F$103,MATCH($A20&amp;$C20&amp;$D20&amp;RIGHT($A$1,2),MF!$B$4:$B$103&amp;MF!$C$4:$C$103&amp;MF!$D$4:$D$103&amp;MF!$E$4:$E$103,0)),IFERROR(INDEX(MG!$F$4:$F$103,MATCH($A20&amp;$C20&amp;$D20&amp;RIGHT($A$1,2),MG!$B$4:$B$103&amp;MG!$C$4:$C$103&amp;MG!$D$4:$D$103&amp;MG!$E$4:$E$103,0)),IFERROR(INDEX('CG - CF - DISP'!$F$3:$F$103,MATCH($A20&amp;$C20&amp;$D20&amp;RIGHT($A$1,2),'CG - CF - DISP'!$B$3:$B$103&amp;'CG - CF - DISP'!$C$3:$C$103&amp;'CG - CF - DISP'!$D$3:$D$103&amp;'CG - CF - DISP'!$E$3:$E$103,0)),IFERROR(INDEX(CF!$F$4:$F$103,MATCH($A20&amp;$C20&amp;$D20&amp;RIGHT($A$1,2),'CG - CF - DISP'!$B$3:$B$103&amp;CF!$C$4:$C$103&amp;CF!$D$4:$D$103&amp;CF!$E$4:$E$103,0)),0))))))</f>
        <v>0</v>
      </c>
      <c r="G20" s="61" t="e">
        <f>VLOOKUP($E20,Feuil2!$A$2:$B$83,2)</f>
        <v>#N/A</v>
      </c>
      <c r="H20" s="80"/>
      <c r="I20" s="79"/>
      <c r="J20" s="79"/>
      <c r="K20" s="79"/>
      <c r="L20" s="79"/>
      <c r="M20" s="79"/>
      <c r="N20" s="79"/>
      <c r="O20" s="79"/>
      <c r="P20" s="79"/>
      <c r="Q20" s="65"/>
      <c r="R20" s="65"/>
      <c r="S20" s="65"/>
    </row>
    <row r="21" spans="1:19">
      <c r="A21" s="67"/>
      <c r="B21" s="61" t="e">
        <f>VLOOKUP($A21,général!$A$2:$E$409,2)</f>
        <v>#N/A</v>
      </c>
      <c r="C21" s="61" t="e">
        <f>VLOOKUP($A21,général!$A$2:$E$409,4)</f>
        <v>#N/A</v>
      </c>
      <c r="D21" s="61" t="e">
        <f>VLOOKUP($A21,général!$A$2:$E$409,5)</f>
        <v>#N/A</v>
      </c>
      <c r="E21" s="5">
        <f t="array" ref="E21">IFERROR(INDEX(BF!$A$4:$A$103,MATCH($A21&amp;$C21&amp;$D21&amp;RIGHT($A$1,2),BF!$B$4:$B$103&amp;BF!$C$4:$C$103&amp;BF!$D$4:$D$103&amp;BF!$E$4:$E$103,0)),IFERROR(INDEX(BG!$A$4:$A$103,MATCH($A21&amp;$C21&amp;$D21&amp;RIGHT($A$1,2),BG!$B$4:$B$103&amp;BG!$C$4:$C$103&amp;BG!$D$4:$D$103&amp;BG!$E$4:$E$103,0)),IFERROR(INDEX(MF!$A$4:$A$103,MATCH($A21&amp;$C21&amp;$D21&amp;RIGHT($A$1,2),MF!$B$4:$B$103&amp;MF!$C$4:$C$103&amp;MF!$D$4:$D$103&amp;MF!$E$4:$E$103,0)),IFERROR(INDEX(MG!$A$4:$A$103,MATCH($A21&amp;$C21&amp;$D21&amp;RIGHT($A$1,2),MG!$B$4:$B$103&amp;MG!$C$4:$C$103&amp;MG!$D$4:$D$103&amp;MG!$E$4:$E$103,0)),IFERROR(INDEX('CG - CF - DISP'!$A$3:$A$103,MATCH($A21&amp;$C21&amp;$D21&amp;RIGHT($A$1,2),'CG - CF - DISP'!$B$3:$B$103&amp;'CG - CF - DISP'!$C$3:$C$103&amp;'CG - CF - DISP'!$D$3:$D$103&amp;'CG - CF - DISP'!$E$3:$E$103,0)),IFERROR(INDEX(CF!$A$4:$A$103,MATCH($A21&amp;$C21&amp;$D21&amp;RIGHT($A$1,2),'CG - CF - DISP'!$B$3:$B$103&amp;CF!$C$4:$C$103&amp;CF!$D$4:$D$103&amp;CF!$E$4:$E$103,0)),0))))))</f>
        <v>0</v>
      </c>
      <c r="F21" s="70">
        <f t="array" ref="F21">IFERROR(INDEX(BF!$F$4:$F$103,MATCH($A21&amp;$C21&amp;$D21&amp;RIGHT($A$1,2),BF!$B$4:$B$103&amp;BF!$C$4:$C$103&amp;BF!$D$4:$D$103&amp;BF!$E$4:$E$103,0)),IFERROR(INDEX(BG!$F$4:$F$103,MATCH($A21&amp;$C21&amp;$D21&amp;RIGHT($A$1,2),BG!$B$4:$B$103&amp;BG!$C$4:$C$103&amp;BG!$D$4:$D$103&amp;BG!$E$4:$E$103,0)),IFERROR(INDEX(MF!$F$4:$F$103,MATCH($A21&amp;$C21&amp;$D21&amp;RIGHT($A$1,2),MF!$B$4:$B$103&amp;MF!$C$4:$C$103&amp;MF!$D$4:$D$103&amp;MF!$E$4:$E$103,0)),IFERROR(INDEX(MG!$F$4:$F$103,MATCH($A21&amp;$C21&amp;$D21&amp;RIGHT($A$1,2),MG!$B$4:$B$103&amp;MG!$C$4:$C$103&amp;MG!$D$4:$D$103&amp;MG!$E$4:$E$103,0)),IFERROR(INDEX('CG - CF - DISP'!$F$3:$F$103,MATCH($A21&amp;$C21&amp;$D21&amp;RIGHT($A$1,2),'CG - CF - DISP'!$B$3:$B$103&amp;'CG - CF - DISP'!$C$3:$C$103&amp;'CG - CF - DISP'!$D$3:$D$103&amp;'CG - CF - DISP'!$E$3:$E$103,0)),IFERROR(INDEX(CF!$F$4:$F$103,MATCH($A21&amp;$C21&amp;$D21&amp;RIGHT($A$1,2),'CG - CF - DISP'!$B$3:$B$103&amp;CF!$C$4:$C$103&amp;CF!$D$4:$D$103&amp;CF!$E$4:$E$103,0)),0))))))</f>
        <v>0</v>
      </c>
      <c r="G21" s="61" t="e">
        <f>VLOOKUP($E21,Feuil2!$A$2:$B$83,2)</f>
        <v>#N/A</v>
      </c>
      <c r="H21" s="79"/>
      <c r="I21" s="79"/>
      <c r="J21" s="79"/>
      <c r="K21" s="79"/>
      <c r="L21" s="79"/>
      <c r="M21" s="79"/>
      <c r="N21" s="79"/>
      <c r="O21" s="79"/>
      <c r="P21" s="79"/>
      <c r="Q21" s="65"/>
      <c r="R21" s="65"/>
      <c r="S21" s="65"/>
    </row>
    <row r="22" spans="1:19">
      <c r="A22" s="67"/>
      <c r="B22" s="61" t="e">
        <f>VLOOKUP($A22,général!$A$2:$E$409,2)</f>
        <v>#N/A</v>
      </c>
      <c r="C22" s="61" t="e">
        <f>VLOOKUP($A22,général!$A$2:$E$409,4)</f>
        <v>#N/A</v>
      </c>
      <c r="D22" s="61" t="e">
        <f>VLOOKUP($A22,général!$A$2:$E$409,5)</f>
        <v>#N/A</v>
      </c>
      <c r="E22" s="5">
        <f t="array" ref="E22">IFERROR(INDEX(BF!$A$4:$A$103,MATCH($A22&amp;$C22&amp;$D22&amp;RIGHT($A$1,2),BF!$B$4:$B$103&amp;BF!$C$4:$C$103&amp;BF!$D$4:$D$103&amp;BF!$E$4:$E$103,0)),IFERROR(INDEX(BG!$A$4:$A$103,MATCH($A22&amp;$C22&amp;$D22&amp;RIGHT($A$1,2),BG!$B$4:$B$103&amp;BG!$C$4:$C$103&amp;BG!$D$4:$D$103&amp;BG!$E$4:$E$103,0)),IFERROR(INDEX(MF!$A$4:$A$103,MATCH($A22&amp;$C22&amp;$D22&amp;RIGHT($A$1,2),MF!$B$4:$B$103&amp;MF!$C$4:$C$103&amp;MF!$D$4:$D$103&amp;MF!$E$4:$E$103,0)),IFERROR(INDEX(MG!$A$4:$A$103,MATCH($A22&amp;$C22&amp;$D22&amp;RIGHT($A$1,2),MG!$B$4:$B$103&amp;MG!$C$4:$C$103&amp;MG!$D$4:$D$103&amp;MG!$E$4:$E$103,0)),IFERROR(INDEX('CG - CF - DISP'!$A$3:$A$103,MATCH($A22&amp;$C22&amp;$D22&amp;RIGHT($A$1,2),'CG - CF - DISP'!$B$3:$B$103&amp;'CG - CF - DISP'!$C$3:$C$103&amp;'CG - CF - DISP'!$D$3:$D$103&amp;'CG - CF - DISP'!$E$3:$E$103,0)),IFERROR(INDEX(CF!$A$4:$A$103,MATCH($A22&amp;$C22&amp;$D22&amp;RIGHT($A$1,2),'CG - CF - DISP'!$B$3:$B$103&amp;CF!$C$4:$C$103&amp;CF!$D$4:$D$103&amp;CF!$E$4:$E$103,0)),0))))))</f>
        <v>0</v>
      </c>
      <c r="F22" s="70">
        <f t="array" ref="F22">IFERROR(INDEX(BF!$F$4:$F$103,MATCH($A22&amp;$C22&amp;$D22&amp;RIGHT($A$1,2),BF!$B$4:$B$103&amp;BF!$C$4:$C$103&amp;BF!$D$4:$D$103&amp;BF!$E$4:$E$103,0)),IFERROR(INDEX(BG!$F$4:$F$103,MATCH($A22&amp;$C22&amp;$D22&amp;RIGHT($A$1,2),BG!$B$4:$B$103&amp;BG!$C$4:$C$103&amp;BG!$D$4:$D$103&amp;BG!$E$4:$E$103,0)),IFERROR(INDEX(MF!$F$4:$F$103,MATCH($A22&amp;$C22&amp;$D22&amp;RIGHT($A$1,2),MF!$B$4:$B$103&amp;MF!$C$4:$C$103&amp;MF!$D$4:$D$103&amp;MF!$E$4:$E$103,0)),IFERROR(INDEX(MG!$F$4:$F$103,MATCH($A22&amp;$C22&amp;$D22&amp;RIGHT($A$1,2),MG!$B$4:$B$103&amp;MG!$C$4:$C$103&amp;MG!$D$4:$D$103&amp;MG!$E$4:$E$103,0)),IFERROR(INDEX('CG - CF - DISP'!$F$3:$F$103,MATCH($A22&amp;$C22&amp;$D22&amp;RIGHT($A$1,2),'CG - CF - DISP'!$B$3:$B$103&amp;'CG - CF - DISP'!$C$3:$C$103&amp;'CG - CF - DISP'!$D$3:$D$103&amp;'CG - CF - DISP'!$E$3:$E$103,0)),IFERROR(INDEX(CF!$F$4:$F$103,MATCH($A22&amp;$C22&amp;$D22&amp;RIGHT($A$1,2),'CG - CF - DISP'!$B$3:$B$103&amp;CF!$C$4:$C$103&amp;CF!$D$4:$D$103&amp;CF!$E$4:$E$103,0)),0))))))</f>
        <v>0</v>
      </c>
      <c r="G22" s="61" t="e">
        <f>VLOOKUP($E22,Feuil2!$A$2:$B$83,2)</f>
        <v>#N/A</v>
      </c>
      <c r="H22" s="79"/>
      <c r="I22" s="79"/>
      <c r="J22" s="79"/>
      <c r="K22" s="79"/>
      <c r="L22" s="79"/>
      <c r="M22" s="79"/>
      <c r="N22" s="79"/>
      <c r="O22" s="79"/>
      <c r="P22" s="79"/>
      <c r="Q22" s="65"/>
      <c r="R22" s="65"/>
      <c r="S22" s="65"/>
    </row>
    <row r="23" spans="1:19">
      <c r="A23" s="67"/>
      <c r="B23" s="61" t="e">
        <f>VLOOKUP($A23,général!$A$2:$E$409,2)</f>
        <v>#N/A</v>
      </c>
      <c r="C23" s="61" t="e">
        <f>VLOOKUP($A23,général!$A$2:$E$409,4)</f>
        <v>#N/A</v>
      </c>
      <c r="D23" s="61" t="e">
        <f>VLOOKUP($A23,général!$A$2:$E$409,5)</f>
        <v>#N/A</v>
      </c>
      <c r="E23" s="5">
        <f t="array" ref="E23">IFERROR(INDEX(BF!$A$4:$A$103,MATCH($A23&amp;$C23&amp;$D23&amp;RIGHT($A$1,2),BF!$B$4:$B$103&amp;BF!$C$4:$C$103&amp;BF!$D$4:$D$103&amp;BF!$E$4:$E$103,0)),IFERROR(INDEX(BG!$A$4:$A$103,MATCH($A23&amp;$C23&amp;$D23&amp;RIGHT($A$1,2),BG!$B$4:$B$103&amp;BG!$C$4:$C$103&amp;BG!$D$4:$D$103&amp;BG!$E$4:$E$103,0)),IFERROR(INDEX(MF!$A$4:$A$103,MATCH($A23&amp;$C23&amp;$D23&amp;RIGHT($A$1,2),MF!$B$4:$B$103&amp;MF!$C$4:$C$103&amp;MF!$D$4:$D$103&amp;MF!$E$4:$E$103,0)),IFERROR(INDEX(MG!$A$4:$A$103,MATCH($A23&amp;$C23&amp;$D23&amp;RIGHT($A$1,2),MG!$B$4:$B$103&amp;MG!$C$4:$C$103&amp;MG!$D$4:$D$103&amp;MG!$E$4:$E$103,0)),IFERROR(INDEX('CG - CF - DISP'!$A$3:$A$103,MATCH($A23&amp;$C23&amp;$D23&amp;RIGHT($A$1,2),'CG - CF - DISP'!$B$3:$B$103&amp;'CG - CF - DISP'!$C$3:$C$103&amp;'CG - CF - DISP'!$D$3:$D$103&amp;'CG - CF - DISP'!$E$3:$E$103,0)),IFERROR(INDEX(CF!$A$4:$A$103,MATCH($A23&amp;$C23&amp;$D23&amp;RIGHT($A$1,2),'CG - CF - DISP'!$B$3:$B$103&amp;CF!$C$4:$C$103&amp;CF!$D$4:$D$103&amp;CF!$E$4:$E$103,0)),0))))))</f>
        <v>0</v>
      </c>
      <c r="F23" s="70">
        <f t="array" ref="F23">IFERROR(INDEX(BF!$F$4:$F$103,MATCH($A23&amp;$C23&amp;$D23&amp;RIGHT($A$1,2),BF!$B$4:$B$103&amp;BF!$C$4:$C$103&amp;BF!$D$4:$D$103&amp;BF!$E$4:$E$103,0)),IFERROR(INDEX(BG!$F$4:$F$103,MATCH($A23&amp;$C23&amp;$D23&amp;RIGHT($A$1,2),BG!$B$4:$B$103&amp;BG!$C$4:$C$103&amp;BG!$D$4:$D$103&amp;BG!$E$4:$E$103,0)),IFERROR(INDEX(MF!$F$4:$F$103,MATCH($A23&amp;$C23&amp;$D23&amp;RIGHT($A$1,2),MF!$B$4:$B$103&amp;MF!$C$4:$C$103&amp;MF!$D$4:$D$103&amp;MF!$E$4:$E$103,0)),IFERROR(INDEX(MG!$F$4:$F$103,MATCH($A23&amp;$C23&amp;$D23&amp;RIGHT($A$1,2),MG!$B$4:$B$103&amp;MG!$C$4:$C$103&amp;MG!$D$4:$D$103&amp;MG!$E$4:$E$103,0)),IFERROR(INDEX('CG - CF - DISP'!$F$3:$F$103,MATCH($A23&amp;$C23&amp;$D23&amp;RIGHT($A$1,2),'CG - CF - DISP'!$B$3:$B$103&amp;'CG - CF - DISP'!$C$3:$C$103&amp;'CG - CF - DISP'!$D$3:$D$103&amp;'CG - CF - DISP'!$E$3:$E$103,0)),IFERROR(INDEX(CF!$F$4:$F$103,MATCH($A23&amp;$C23&amp;$D23&amp;RIGHT($A$1,2),'CG - CF - DISP'!$B$3:$B$103&amp;CF!$C$4:$C$103&amp;CF!$D$4:$D$103&amp;CF!$E$4:$E$103,0)),0))))))</f>
        <v>0</v>
      </c>
      <c r="G23" s="61" t="e">
        <f>VLOOKUP($E23,Feuil2!$A$2:$B$83,2)</f>
        <v>#N/A</v>
      </c>
      <c r="H23" s="79"/>
      <c r="I23" s="79"/>
      <c r="J23" s="79"/>
      <c r="K23" s="79"/>
      <c r="L23" s="79"/>
      <c r="M23" s="79"/>
      <c r="N23" s="79"/>
      <c r="O23" s="79"/>
      <c r="P23" s="79"/>
      <c r="Q23" s="65"/>
      <c r="R23" s="65"/>
      <c r="S23" s="65"/>
    </row>
    <row r="24" spans="1:19">
      <c r="A24" s="67"/>
      <c r="B24" s="61" t="e">
        <f>VLOOKUP($A24,général!$A$2:$E$409,2)</f>
        <v>#N/A</v>
      </c>
      <c r="C24" s="61" t="e">
        <f>VLOOKUP($A24,général!$A$2:$E$409,4)</f>
        <v>#N/A</v>
      </c>
      <c r="D24" s="61" t="e">
        <f>VLOOKUP($A24,général!$A$2:$E$409,5)</f>
        <v>#N/A</v>
      </c>
      <c r="E24" s="5">
        <f t="array" ref="E24">IFERROR(INDEX(BF!$A$4:$A$103,MATCH($A24&amp;$C24&amp;$D24&amp;RIGHT($A$1,2),BF!$B$4:$B$103&amp;BF!$C$4:$C$103&amp;BF!$D$4:$D$103&amp;BF!$E$4:$E$103,0)),IFERROR(INDEX(BG!$A$4:$A$103,MATCH($A24&amp;$C24&amp;$D24&amp;RIGHT($A$1,2),BG!$B$4:$B$103&amp;BG!$C$4:$C$103&amp;BG!$D$4:$D$103&amp;BG!$E$4:$E$103,0)),IFERROR(INDEX(MF!$A$4:$A$103,MATCH($A24&amp;$C24&amp;$D24&amp;RIGHT($A$1,2),MF!$B$4:$B$103&amp;MF!$C$4:$C$103&amp;MF!$D$4:$D$103&amp;MF!$E$4:$E$103,0)),IFERROR(INDEX(MG!$A$4:$A$103,MATCH($A24&amp;$C24&amp;$D24&amp;RIGHT($A$1,2),MG!$B$4:$B$103&amp;MG!$C$4:$C$103&amp;MG!$D$4:$D$103&amp;MG!$E$4:$E$103,0)),IFERROR(INDEX('CG - CF - DISP'!$A$3:$A$103,MATCH($A24&amp;$C24&amp;$D24&amp;RIGHT($A$1,2),'CG - CF - DISP'!$B$3:$B$103&amp;'CG - CF - DISP'!$C$3:$C$103&amp;'CG - CF - DISP'!$D$3:$D$103&amp;'CG - CF - DISP'!$E$3:$E$103,0)),IFERROR(INDEX(CF!$A$4:$A$103,MATCH($A24&amp;$C24&amp;$D24&amp;RIGHT($A$1,2),'CG - CF - DISP'!$B$3:$B$103&amp;CF!$C$4:$C$103&amp;CF!$D$4:$D$103&amp;CF!$E$4:$E$103,0)),0))))))</f>
        <v>0</v>
      </c>
      <c r="F24" s="70">
        <f t="array" ref="F24">IFERROR(INDEX(BF!$F$4:$F$103,MATCH($A24&amp;$C24&amp;$D24&amp;RIGHT($A$1,2),BF!$B$4:$B$103&amp;BF!$C$4:$C$103&amp;BF!$D$4:$D$103&amp;BF!$E$4:$E$103,0)),IFERROR(INDEX(BG!$F$4:$F$103,MATCH($A24&amp;$C24&amp;$D24&amp;RIGHT($A$1,2),BG!$B$4:$B$103&amp;BG!$C$4:$C$103&amp;BG!$D$4:$D$103&amp;BG!$E$4:$E$103,0)),IFERROR(INDEX(MF!$F$4:$F$103,MATCH($A24&amp;$C24&amp;$D24&amp;RIGHT($A$1,2),MF!$B$4:$B$103&amp;MF!$C$4:$C$103&amp;MF!$D$4:$D$103&amp;MF!$E$4:$E$103,0)),IFERROR(INDEX(MG!$F$4:$F$103,MATCH($A24&amp;$C24&amp;$D24&amp;RIGHT($A$1,2),MG!$B$4:$B$103&amp;MG!$C$4:$C$103&amp;MG!$D$4:$D$103&amp;MG!$E$4:$E$103,0)),IFERROR(INDEX('CG - CF - DISP'!$F$3:$F$103,MATCH($A24&amp;$C24&amp;$D24&amp;RIGHT($A$1,2),'CG - CF - DISP'!$B$3:$B$103&amp;'CG - CF - DISP'!$C$3:$C$103&amp;'CG - CF - DISP'!$D$3:$D$103&amp;'CG - CF - DISP'!$E$3:$E$103,0)),IFERROR(INDEX(CF!$F$4:$F$103,MATCH($A24&amp;$C24&amp;$D24&amp;RIGHT($A$1,2),'CG - CF - DISP'!$B$3:$B$103&amp;CF!$C$4:$C$103&amp;CF!$D$4:$D$103&amp;CF!$E$4:$E$103,0)),0))))))</f>
        <v>0</v>
      </c>
      <c r="G24" s="61" t="e">
        <f>VLOOKUP($E24,Feuil2!$A$2:$B$83,2)</f>
        <v>#N/A</v>
      </c>
      <c r="H24" s="79"/>
      <c r="I24" s="79"/>
      <c r="J24" s="79"/>
      <c r="K24" s="79"/>
      <c r="L24" s="79"/>
      <c r="M24" s="79"/>
      <c r="N24" s="79"/>
      <c r="O24" s="79"/>
      <c r="P24" s="79"/>
      <c r="Q24" s="65"/>
      <c r="R24" s="65"/>
      <c r="S24" s="65"/>
    </row>
    <row r="25" spans="1:19">
      <c r="A25" s="67"/>
      <c r="B25" s="61" t="e">
        <f>VLOOKUP($A25,général!$A$2:$E$409,2)</f>
        <v>#N/A</v>
      </c>
      <c r="C25" s="61" t="e">
        <f>VLOOKUP($A25,général!$A$2:$E$409,4)</f>
        <v>#N/A</v>
      </c>
      <c r="D25" s="61" t="e">
        <f>VLOOKUP($A25,général!$A$2:$E$409,5)</f>
        <v>#N/A</v>
      </c>
      <c r="E25" s="5">
        <f t="array" ref="E25">IFERROR(INDEX(BF!$A$4:$A$103,MATCH($A25&amp;$C25&amp;$D25&amp;RIGHT($A$1,2),BF!$B$4:$B$103&amp;BF!$C$4:$C$103&amp;BF!$D$4:$D$103&amp;BF!$E$4:$E$103,0)),IFERROR(INDEX(BG!$A$4:$A$103,MATCH($A25&amp;$C25&amp;$D25&amp;RIGHT($A$1,2),BG!$B$4:$B$103&amp;BG!$C$4:$C$103&amp;BG!$D$4:$D$103&amp;BG!$E$4:$E$103,0)),IFERROR(INDEX(MF!$A$4:$A$103,MATCH($A25&amp;$C25&amp;$D25&amp;RIGHT($A$1,2),MF!$B$4:$B$103&amp;MF!$C$4:$C$103&amp;MF!$D$4:$D$103&amp;MF!$E$4:$E$103,0)),IFERROR(INDEX(MG!$A$4:$A$103,MATCH($A25&amp;$C25&amp;$D25&amp;RIGHT($A$1,2),MG!$B$4:$B$103&amp;MG!$C$4:$C$103&amp;MG!$D$4:$D$103&amp;MG!$E$4:$E$103,0)),IFERROR(INDEX('CG - CF - DISP'!$A$3:$A$103,MATCH($A25&amp;$C25&amp;$D25&amp;RIGHT($A$1,2),'CG - CF - DISP'!$B$3:$B$103&amp;'CG - CF - DISP'!$C$3:$C$103&amp;'CG - CF - DISP'!$D$3:$D$103&amp;'CG - CF - DISP'!$E$3:$E$103,0)),IFERROR(INDEX(CF!$A$4:$A$103,MATCH($A25&amp;$C25&amp;$D25&amp;RIGHT($A$1,2),'CG - CF - DISP'!$B$3:$B$103&amp;CF!$C$4:$C$103&amp;CF!$D$4:$D$103&amp;CF!$E$4:$E$103,0)),0))))))</f>
        <v>0</v>
      </c>
      <c r="F25" s="70">
        <f t="array" ref="F25">IFERROR(INDEX(BF!$F$4:$F$103,MATCH($A25&amp;$C25&amp;$D25&amp;RIGHT($A$1,2),BF!$B$4:$B$103&amp;BF!$C$4:$C$103&amp;BF!$D$4:$D$103&amp;BF!$E$4:$E$103,0)),IFERROR(INDEX(BG!$F$4:$F$103,MATCH($A25&amp;$C25&amp;$D25&amp;RIGHT($A$1,2),BG!$B$4:$B$103&amp;BG!$C$4:$C$103&amp;BG!$D$4:$D$103&amp;BG!$E$4:$E$103,0)),IFERROR(INDEX(MF!$F$4:$F$103,MATCH($A25&amp;$C25&amp;$D25&amp;RIGHT($A$1,2),MF!$B$4:$B$103&amp;MF!$C$4:$C$103&amp;MF!$D$4:$D$103&amp;MF!$E$4:$E$103,0)),IFERROR(INDEX(MG!$F$4:$F$103,MATCH($A25&amp;$C25&amp;$D25&amp;RIGHT($A$1,2),MG!$B$4:$B$103&amp;MG!$C$4:$C$103&amp;MG!$D$4:$D$103&amp;MG!$E$4:$E$103,0)),IFERROR(INDEX('CG - CF - DISP'!$F$3:$F$103,MATCH($A25&amp;$C25&amp;$D25&amp;RIGHT($A$1,2),'CG - CF - DISP'!$B$3:$B$103&amp;'CG - CF - DISP'!$C$3:$C$103&amp;'CG - CF - DISP'!$D$3:$D$103&amp;'CG - CF - DISP'!$E$3:$E$103,0)),IFERROR(INDEX(CF!$F$4:$F$103,MATCH($A25&amp;$C25&amp;$D25&amp;RIGHT($A$1,2),'CG - CF - DISP'!$B$3:$B$103&amp;CF!$C$4:$C$103&amp;CF!$D$4:$D$103&amp;CF!$E$4:$E$103,0)),0))))))</f>
        <v>0</v>
      </c>
      <c r="G25" s="61" t="e">
        <f>VLOOKUP($E25,Feuil2!$A$2:$B$83,2)</f>
        <v>#N/A</v>
      </c>
      <c r="H25" s="79"/>
      <c r="I25" s="79"/>
      <c r="J25" s="79"/>
      <c r="K25" s="79"/>
      <c r="L25" s="79"/>
      <c r="M25" s="79"/>
      <c r="N25" s="79"/>
      <c r="O25" s="79"/>
      <c r="P25" s="79"/>
      <c r="Q25" s="65"/>
      <c r="R25" s="65"/>
      <c r="S25" s="65"/>
    </row>
    <row r="26" spans="1:19">
      <c r="A26" s="67"/>
      <c r="B26" s="61" t="e">
        <f>VLOOKUP($A26,général!$A$2:$E$409,2)</f>
        <v>#N/A</v>
      </c>
      <c r="C26" s="61" t="e">
        <f>VLOOKUP($A26,général!$A$2:$E$409,4)</f>
        <v>#N/A</v>
      </c>
      <c r="D26" s="61" t="e">
        <f>VLOOKUP($A26,général!$A$2:$E$409,5)</f>
        <v>#N/A</v>
      </c>
      <c r="E26" s="5">
        <f t="array" ref="E26">IFERROR(INDEX(BF!$A$4:$A$103,MATCH($A26&amp;$C26&amp;$D26&amp;RIGHT($A$1,2),BF!$B$4:$B$103&amp;BF!$C$4:$C$103&amp;BF!$D$4:$D$103&amp;BF!$E$4:$E$103,0)),IFERROR(INDEX(BG!$A$4:$A$103,MATCH($A26&amp;$C26&amp;$D26&amp;RIGHT($A$1,2),BG!$B$4:$B$103&amp;BG!$C$4:$C$103&amp;BG!$D$4:$D$103&amp;BG!$E$4:$E$103,0)),IFERROR(INDEX(MF!$A$4:$A$103,MATCH($A26&amp;$C26&amp;$D26&amp;RIGHT($A$1,2),MF!$B$4:$B$103&amp;MF!$C$4:$C$103&amp;MF!$D$4:$D$103&amp;MF!$E$4:$E$103,0)),IFERROR(INDEX(MG!$A$4:$A$103,MATCH($A26&amp;$C26&amp;$D26&amp;RIGHT($A$1,2),MG!$B$4:$B$103&amp;MG!$C$4:$C$103&amp;MG!$D$4:$D$103&amp;MG!$E$4:$E$103,0)),IFERROR(INDEX('CG - CF - DISP'!$A$3:$A$103,MATCH($A26&amp;$C26&amp;$D26&amp;RIGHT($A$1,2),'CG - CF - DISP'!$B$3:$B$103&amp;'CG - CF - DISP'!$C$3:$C$103&amp;'CG - CF - DISP'!$D$3:$D$103&amp;'CG - CF - DISP'!$E$3:$E$103,0)),IFERROR(INDEX(CF!$A$4:$A$103,MATCH($A26&amp;$C26&amp;$D26&amp;RIGHT($A$1,2),'CG - CF - DISP'!$B$3:$B$103&amp;CF!$C$4:$C$103&amp;CF!$D$4:$D$103&amp;CF!$E$4:$E$103,0)),0))))))</f>
        <v>0</v>
      </c>
      <c r="F26" s="70">
        <f t="array" ref="F26">IFERROR(INDEX(BF!$F$4:$F$103,MATCH($A26&amp;$C26&amp;$D26&amp;RIGHT($A$1,2),BF!$B$4:$B$103&amp;BF!$C$4:$C$103&amp;BF!$D$4:$D$103&amp;BF!$E$4:$E$103,0)),IFERROR(INDEX(BG!$F$4:$F$103,MATCH($A26&amp;$C26&amp;$D26&amp;RIGHT($A$1,2),BG!$B$4:$B$103&amp;BG!$C$4:$C$103&amp;BG!$D$4:$D$103&amp;BG!$E$4:$E$103,0)),IFERROR(INDEX(MF!$F$4:$F$103,MATCH($A26&amp;$C26&amp;$D26&amp;RIGHT($A$1,2),MF!$B$4:$B$103&amp;MF!$C$4:$C$103&amp;MF!$D$4:$D$103&amp;MF!$E$4:$E$103,0)),IFERROR(INDEX(MG!$F$4:$F$103,MATCH($A26&amp;$C26&amp;$D26&amp;RIGHT($A$1,2),MG!$B$4:$B$103&amp;MG!$C$4:$C$103&amp;MG!$D$4:$D$103&amp;MG!$E$4:$E$103,0)),IFERROR(INDEX('CG - CF - DISP'!$F$3:$F$103,MATCH($A26&amp;$C26&amp;$D26&amp;RIGHT($A$1,2),'CG - CF - DISP'!$B$3:$B$103&amp;'CG - CF - DISP'!$C$3:$C$103&amp;'CG - CF - DISP'!$D$3:$D$103&amp;'CG - CF - DISP'!$E$3:$E$103,0)),IFERROR(INDEX(CF!$F$4:$F$103,MATCH($A26&amp;$C26&amp;$D26&amp;RIGHT($A$1,2),'CG - CF - DISP'!$B$3:$B$103&amp;CF!$C$4:$C$103&amp;CF!$D$4:$D$103&amp;CF!$E$4:$E$103,0)),0))))))</f>
        <v>0</v>
      </c>
      <c r="G26" s="61" t="e">
        <f>VLOOKUP($E26,Feuil2!$A$2:$B$83,2)</f>
        <v>#N/A</v>
      </c>
      <c r="H26" s="79"/>
      <c r="I26" s="79"/>
      <c r="J26" s="79"/>
      <c r="K26" s="79"/>
      <c r="L26" s="79"/>
      <c r="M26" s="79"/>
      <c r="N26" s="79"/>
      <c r="O26" s="79"/>
      <c r="P26" s="79"/>
      <c r="Q26" s="65"/>
      <c r="R26" s="65"/>
      <c r="S26" s="65"/>
    </row>
    <row r="27" spans="1:19">
      <c r="A27" s="67"/>
      <c r="B27" s="61" t="e">
        <f>VLOOKUP($A27,général!$A$2:$E$409,2)</f>
        <v>#N/A</v>
      </c>
      <c r="C27" s="61" t="e">
        <f>VLOOKUP($A27,général!$A$2:$E$409,4)</f>
        <v>#N/A</v>
      </c>
      <c r="D27" s="61" t="e">
        <f>VLOOKUP($A27,général!$A$2:$E$409,5)</f>
        <v>#N/A</v>
      </c>
      <c r="E27" s="5">
        <f t="array" ref="E27">IFERROR(INDEX(BF!$A$4:$A$103,MATCH($A27&amp;$C27&amp;$D27&amp;RIGHT($A$1,2),BF!$B$4:$B$103&amp;BF!$C$4:$C$103&amp;BF!$D$4:$D$103&amp;BF!$E$4:$E$103,0)),IFERROR(INDEX(BG!$A$4:$A$103,MATCH($A27&amp;$C27&amp;$D27&amp;RIGHT($A$1,2),BG!$B$4:$B$103&amp;BG!$C$4:$C$103&amp;BG!$D$4:$D$103&amp;BG!$E$4:$E$103,0)),IFERROR(INDEX(MF!$A$4:$A$103,MATCH($A27&amp;$C27&amp;$D27&amp;RIGHT($A$1,2),MF!$B$4:$B$103&amp;MF!$C$4:$C$103&amp;MF!$D$4:$D$103&amp;MF!$E$4:$E$103,0)),IFERROR(INDEX(MG!$A$4:$A$103,MATCH($A27&amp;$C27&amp;$D27&amp;RIGHT($A$1,2),MG!$B$4:$B$103&amp;MG!$C$4:$C$103&amp;MG!$D$4:$D$103&amp;MG!$E$4:$E$103,0)),IFERROR(INDEX('CG - CF - DISP'!$A$3:$A$103,MATCH($A27&amp;$C27&amp;$D27&amp;RIGHT($A$1,2),'CG - CF - DISP'!$B$3:$B$103&amp;'CG - CF - DISP'!$C$3:$C$103&amp;'CG - CF - DISP'!$D$3:$D$103&amp;'CG - CF - DISP'!$E$3:$E$103,0)),IFERROR(INDEX(CF!$A$4:$A$103,MATCH($A27&amp;$C27&amp;$D27&amp;RIGHT($A$1,2),'CG - CF - DISP'!$B$3:$B$103&amp;CF!$C$4:$C$103&amp;CF!$D$4:$D$103&amp;CF!$E$4:$E$103,0)),0))))))</f>
        <v>0</v>
      </c>
      <c r="F27" s="70">
        <f t="array" ref="F27">IFERROR(INDEX(BF!$F$4:$F$103,MATCH($A27&amp;$C27&amp;$D27&amp;RIGHT($A$1,2),BF!$B$4:$B$103&amp;BF!$C$4:$C$103&amp;BF!$D$4:$D$103&amp;BF!$E$4:$E$103,0)),IFERROR(INDEX(BG!$F$4:$F$103,MATCH($A27&amp;$C27&amp;$D27&amp;RIGHT($A$1,2),BG!$B$4:$B$103&amp;BG!$C$4:$C$103&amp;BG!$D$4:$D$103&amp;BG!$E$4:$E$103,0)),IFERROR(INDEX(MF!$F$4:$F$103,MATCH($A27&amp;$C27&amp;$D27&amp;RIGHT($A$1,2),MF!$B$4:$B$103&amp;MF!$C$4:$C$103&amp;MF!$D$4:$D$103&amp;MF!$E$4:$E$103,0)),IFERROR(INDEX(MG!$F$4:$F$103,MATCH($A27&amp;$C27&amp;$D27&amp;RIGHT($A$1,2),MG!$B$4:$B$103&amp;MG!$C$4:$C$103&amp;MG!$D$4:$D$103&amp;MG!$E$4:$E$103,0)),IFERROR(INDEX('CG - CF - DISP'!$F$3:$F$103,MATCH($A27&amp;$C27&amp;$D27&amp;RIGHT($A$1,2),'CG - CF - DISP'!$B$3:$B$103&amp;'CG - CF - DISP'!$C$3:$C$103&amp;'CG - CF - DISP'!$D$3:$D$103&amp;'CG - CF - DISP'!$E$3:$E$103,0)),IFERROR(INDEX(CF!$F$4:$F$103,MATCH($A27&amp;$C27&amp;$D27&amp;RIGHT($A$1,2),'CG - CF - DISP'!$B$3:$B$103&amp;CF!$C$4:$C$103&amp;CF!$D$4:$D$103&amp;CF!$E$4:$E$103,0)),0))))))</f>
        <v>0</v>
      </c>
      <c r="G27" s="61" t="e">
        <f>VLOOKUP($E27,Feuil2!$A$2:$B$83,2)</f>
        <v>#N/A</v>
      </c>
      <c r="H27" s="79"/>
      <c r="I27" s="79"/>
      <c r="J27" s="79"/>
      <c r="K27" s="79"/>
      <c r="L27" s="79"/>
      <c r="M27" s="79"/>
      <c r="N27" s="79"/>
      <c r="O27" s="79"/>
      <c r="P27" s="79"/>
      <c r="Q27" s="65"/>
      <c r="R27" s="65"/>
      <c r="S27" s="65"/>
    </row>
    <row r="28" spans="1:19">
      <c r="A28" s="67"/>
      <c r="B28" s="61" t="e">
        <f>VLOOKUP($A28,général!$A$2:$E$409,2)</f>
        <v>#N/A</v>
      </c>
      <c r="C28" s="61" t="e">
        <f>VLOOKUP($A28,général!$A$2:$E$409,4)</f>
        <v>#N/A</v>
      </c>
      <c r="D28" s="61" t="e">
        <f>VLOOKUP($A28,général!$A$2:$E$409,5)</f>
        <v>#N/A</v>
      </c>
      <c r="E28" s="5">
        <f t="array" ref="E28">IFERROR(INDEX(BF!$A$4:$A$103,MATCH($A28&amp;$C28&amp;$D28&amp;RIGHT($A$1,2),BF!$B$4:$B$103&amp;BF!$C$4:$C$103&amp;BF!$D$4:$D$103&amp;BF!$E$4:$E$103,0)),IFERROR(INDEX(BG!$A$4:$A$103,MATCH($A28&amp;$C28&amp;$D28&amp;RIGHT($A$1,2),BG!$B$4:$B$103&amp;BG!$C$4:$C$103&amp;BG!$D$4:$D$103&amp;BG!$E$4:$E$103,0)),IFERROR(INDEX(MF!$A$4:$A$103,MATCH($A28&amp;$C28&amp;$D28&amp;RIGHT($A$1,2),MF!$B$4:$B$103&amp;MF!$C$4:$C$103&amp;MF!$D$4:$D$103&amp;MF!$E$4:$E$103,0)),IFERROR(INDEX(MG!$A$4:$A$103,MATCH($A28&amp;$C28&amp;$D28&amp;RIGHT($A$1,2),MG!$B$4:$B$103&amp;MG!$C$4:$C$103&amp;MG!$D$4:$D$103&amp;MG!$E$4:$E$103,0)),IFERROR(INDEX('CG - CF - DISP'!$A$3:$A$103,MATCH($A28&amp;$C28&amp;$D28&amp;RIGHT($A$1,2),'CG - CF - DISP'!$B$3:$B$103&amp;'CG - CF - DISP'!$C$3:$C$103&amp;'CG - CF - DISP'!$D$3:$D$103&amp;'CG - CF - DISP'!$E$3:$E$103,0)),IFERROR(INDEX(CF!$A$4:$A$103,MATCH($A28&amp;$C28&amp;$D28&amp;RIGHT($A$1,2),'CG - CF - DISP'!$B$3:$B$103&amp;CF!$C$4:$C$103&amp;CF!$D$4:$D$103&amp;CF!$E$4:$E$103,0)),0))))))</f>
        <v>0</v>
      </c>
      <c r="F28" s="70">
        <f t="array" ref="F28">IFERROR(INDEX(BF!$F$4:$F$103,MATCH($A28&amp;$C28&amp;$D28&amp;RIGHT($A$1,2),BF!$B$4:$B$103&amp;BF!$C$4:$C$103&amp;BF!$D$4:$D$103&amp;BF!$E$4:$E$103,0)),IFERROR(INDEX(BG!$F$4:$F$103,MATCH($A28&amp;$C28&amp;$D28&amp;RIGHT($A$1,2),BG!$B$4:$B$103&amp;BG!$C$4:$C$103&amp;BG!$D$4:$D$103&amp;BG!$E$4:$E$103,0)),IFERROR(INDEX(MF!$F$4:$F$103,MATCH($A28&amp;$C28&amp;$D28&amp;RIGHT($A$1,2),MF!$B$4:$B$103&amp;MF!$C$4:$C$103&amp;MF!$D$4:$D$103&amp;MF!$E$4:$E$103,0)),IFERROR(INDEX(MG!$F$4:$F$103,MATCH($A28&amp;$C28&amp;$D28&amp;RIGHT($A$1,2),MG!$B$4:$B$103&amp;MG!$C$4:$C$103&amp;MG!$D$4:$D$103&amp;MG!$E$4:$E$103,0)),IFERROR(INDEX('CG - CF - DISP'!$F$3:$F$103,MATCH($A28&amp;$C28&amp;$D28&amp;RIGHT($A$1,2),'CG - CF - DISP'!$B$3:$B$103&amp;'CG - CF - DISP'!$C$3:$C$103&amp;'CG - CF - DISP'!$D$3:$D$103&amp;'CG - CF - DISP'!$E$3:$E$103,0)),IFERROR(INDEX(CF!$F$4:$F$103,MATCH($A28&amp;$C28&amp;$D28&amp;RIGHT($A$1,2),'CG - CF - DISP'!$B$3:$B$103&amp;CF!$C$4:$C$103&amp;CF!$D$4:$D$103&amp;CF!$E$4:$E$103,0)),0))))))</f>
        <v>0</v>
      </c>
      <c r="G28" s="61" t="e">
        <f>VLOOKUP($E28,Feuil2!$A$2:$B$83,2)</f>
        <v>#N/A</v>
      </c>
      <c r="H28" s="79"/>
      <c r="I28" s="79"/>
      <c r="J28" s="79"/>
      <c r="K28" s="79"/>
      <c r="L28" s="79"/>
      <c r="M28" s="79"/>
      <c r="N28" s="79"/>
      <c r="O28" s="79"/>
      <c r="P28" s="79"/>
      <c r="Q28" s="65"/>
      <c r="R28" s="65"/>
      <c r="S28" s="65"/>
    </row>
    <row r="29" spans="1:19">
      <c r="A29" s="65"/>
      <c r="B29" s="65"/>
      <c r="C29" s="65"/>
      <c r="D29" s="65"/>
      <c r="E29" s="65"/>
      <c r="F29" s="65"/>
      <c r="G29" s="79"/>
      <c r="H29" s="79"/>
      <c r="I29" s="79"/>
      <c r="J29" s="79"/>
      <c r="K29" s="79"/>
      <c r="L29" s="79"/>
      <c r="M29" s="79"/>
      <c r="N29" s="79"/>
      <c r="O29" s="79"/>
      <c r="P29" s="79"/>
      <c r="Q29" s="65"/>
      <c r="R29" s="65"/>
      <c r="S29" s="65"/>
    </row>
    <row r="30" spans="1:19">
      <c r="A30" s="65"/>
      <c r="B30" s="65"/>
      <c r="C30" s="65"/>
      <c r="D30" s="65"/>
      <c r="E30" s="65"/>
      <c r="F30" s="65"/>
      <c r="G30" s="79"/>
      <c r="H30" s="79"/>
      <c r="I30" s="79"/>
      <c r="J30" s="79"/>
      <c r="K30" s="79"/>
      <c r="L30" s="79"/>
      <c r="M30" s="79"/>
      <c r="N30" s="79"/>
      <c r="O30" s="79"/>
      <c r="P30" s="79"/>
      <c r="Q30" s="65"/>
      <c r="R30" s="65"/>
      <c r="S30" s="65"/>
    </row>
    <row r="31" spans="1:19">
      <c r="A31" s="65"/>
      <c r="B31" s="65"/>
      <c r="C31" s="65"/>
      <c r="D31" s="65"/>
      <c r="E31" s="65"/>
      <c r="F31" s="65"/>
      <c r="G31" s="79"/>
      <c r="H31" s="79"/>
      <c r="I31" s="79"/>
      <c r="J31" s="79"/>
      <c r="K31" s="79"/>
      <c r="L31" s="79"/>
      <c r="M31" s="79"/>
      <c r="N31" s="79"/>
      <c r="O31" s="79"/>
      <c r="P31" s="79"/>
      <c r="Q31" s="65"/>
      <c r="R31" s="65"/>
      <c r="S31" s="65"/>
    </row>
    <row r="32" spans="1:19">
      <c r="A32" s="65"/>
      <c r="B32" s="65"/>
      <c r="C32" s="65"/>
      <c r="D32" s="65"/>
      <c r="E32" s="65"/>
      <c r="F32" s="65"/>
      <c r="G32" s="79"/>
      <c r="H32" s="79"/>
      <c r="I32" s="79"/>
      <c r="J32" s="79"/>
      <c r="K32" s="79"/>
      <c r="L32" s="79"/>
      <c r="M32" s="79"/>
      <c r="N32" s="79"/>
      <c r="O32" s="79"/>
      <c r="P32" s="79"/>
      <c r="Q32" s="65"/>
      <c r="R32" s="65"/>
      <c r="S32" s="65"/>
    </row>
    <row r="33" spans="1:19">
      <c r="A33" s="65"/>
      <c r="B33" s="65"/>
      <c r="C33" s="65"/>
      <c r="D33" s="65"/>
      <c r="E33" s="65"/>
      <c r="F33" s="65"/>
      <c r="G33" s="79"/>
      <c r="H33" s="79"/>
      <c r="I33" s="79"/>
      <c r="J33" s="79"/>
      <c r="K33" s="79"/>
      <c r="L33" s="79"/>
      <c r="M33" s="79"/>
      <c r="N33" s="79"/>
      <c r="O33" s="79"/>
      <c r="P33" s="79"/>
      <c r="Q33" s="65"/>
      <c r="R33" s="65"/>
      <c r="S33" s="65"/>
    </row>
    <row r="34" spans="1:19">
      <c r="A34" s="65"/>
      <c r="B34" s="65"/>
      <c r="C34" s="65"/>
      <c r="D34" s="65"/>
      <c r="E34" s="65"/>
      <c r="F34" s="65"/>
      <c r="G34" s="79"/>
      <c r="H34" s="79"/>
      <c r="I34" s="79"/>
      <c r="J34" s="79"/>
      <c r="K34" s="79"/>
      <c r="L34" s="79"/>
      <c r="M34" s="79"/>
      <c r="N34" s="79"/>
      <c r="O34" s="79"/>
      <c r="P34" s="79"/>
      <c r="Q34" s="65"/>
      <c r="R34" s="65"/>
      <c r="S34" s="65"/>
    </row>
    <row r="35" spans="1:19">
      <c r="A35" s="65"/>
      <c r="B35" s="65"/>
      <c r="C35" s="170" t="s">
        <v>223</v>
      </c>
      <c r="D35" s="170"/>
      <c r="E35" s="170"/>
      <c r="F35" s="61">
        <f>SUM(E3:E17)</f>
        <v>0</v>
      </c>
      <c r="G35" s="79"/>
      <c r="H35" s="79"/>
      <c r="I35" s="79"/>
      <c r="J35" s="79"/>
      <c r="K35" s="79"/>
      <c r="L35" s="79"/>
      <c r="M35" s="79"/>
      <c r="N35" s="79"/>
      <c r="O35" s="79"/>
      <c r="P35" s="79"/>
      <c r="Q35" s="65"/>
      <c r="R35" s="65"/>
      <c r="S35" s="65"/>
    </row>
    <row r="36" spans="1:19">
      <c r="A36" s="65"/>
      <c r="B36" s="65"/>
      <c r="C36" s="65"/>
      <c r="D36" s="65"/>
      <c r="E36" s="65"/>
      <c r="F36" s="65"/>
      <c r="G36" s="79"/>
      <c r="H36" s="79"/>
      <c r="I36" s="79"/>
      <c r="J36" s="79"/>
      <c r="K36" s="79"/>
      <c r="L36" s="79"/>
      <c r="M36" s="79"/>
      <c r="N36" s="79"/>
      <c r="O36" s="79"/>
      <c r="P36" s="79"/>
      <c r="Q36" s="65"/>
      <c r="R36" s="65"/>
      <c r="S36" s="65"/>
    </row>
    <row r="37" spans="1:19">
      <c r="A37" s="65"/>
      <c r="B37" s="65"/>
      <c r="C37" s="65"/>
      <c r="D37" s="65"/>
      <c r="E37" s="65"/>
      <c r="F37" s="65"/>
      <c r="G37" s="79"/>
      <c r="H37" s="79"/>
      <c r="I37" s="79"/>
      <c r="J37" s="79"/>
      <c r="K37" s="79"/>
      <c r="L37" s="79"/>
      <c r="M37" s="79"/>
      <c r="N37" s="79"/>
      <c r="O37" s="79"/>
      <c r="P37" s="79"/>
      <c r="Q37" s="65"/>
      <c r="R37" s="65"/>
    </row>
    <row r="38" spans="1:19">
      <c r="A38" s="65"/>
      <c r="B38" s="65"/>
      <c r="C38" s="65"/>
      <c r="D38" s="65"/>
      <c r="E38" s="65"/>
      <c r="F38" s="65"/>
      <c r="G38" s="79"/>
      <c r="H38" s="79"/>
      <c r="I38" s="79"/>
      <c r="J38" s="79"/>
      <c r="K38" s="79"/>
      <c r="L38" s="79"/>
      <c r="M38" s="79"/>
      <c r="N38" s="79"/>
      <c r="O38" s="79"/>
      <c r="P38" s="79"/>
      <c r="Q38" s="65"/>
      <c r="R38" s="65"/>
    </row>
    <row r="39" spans="1:19">
      <c r="A39" s="65"/>
      <c r="B39" s="65"/>
      <c r="C39" s="65"/>
      <c r="D39" s="65"/>
      <c r="E39" s="65"/>
      <c r="F39" s="65"/>
      <c r="G39" s="79"/>
      <c r="H39" s="79"/>
      <c r="I39" s="79"/>
      <c r="J39" s="79"/>
      <c r="K39" s="79"/>
      <c r="L39" s="79"/>
      <c r="M39" s="79"/>
      <c r="N39" s="79"/>
      <c r="O39" s="79"/>
      <c r="P39" s="79"/>
      <c r="Q39" s="65"/>
      <c r="R39" s="65"/>
    </row>
    <row r="40" spans="1:19">
      <c r="A40" s="65"/>
      <c r="B40" s="65"/>
      <c r="C40" s="65"/>
      <c r="D40" s="65"/>
      <c r="E40" s="65"/>
      <c r="F40" s="65"/>
      <c r="G40" s="79"/>
      <c r="H40" s="79"/>
      <c r="I40" s="79"/>
      <c r="J40" s="79"/>
      <c r="K40" s="79"/>
      <c r="L40" s="79"/>
      <c r="M40" s="79"/>
      <c r="N40" s="79"/>
      <c r="O40" s="79"/>
      <c r="P40" s="79"/>
      <c r="Q40" s="65"/>
      <c r="R40" s="65"/>
    </row>
    <row r="41" spans="1:19">
      <c r="A41" s="65"/>
      <c r="B41" s="65"/>
      <c r="C41" s="65"/>
      <c r="D41" s="65"/>
      <c r="E41" s="65"/>
      <c r="F41" s="65"/>
      <c r="G41" s="79"/>
      <c r="H41" s="79"/>
      <c r="I41" s="79"/>
      <c r="J41" s="79"/>
      <c r="K41" s="79"/>
      <c r="L41" s="79"/>
      <c r="M41" s="79"/>
      <c r="N41" s="79"/>
      <c r="O41" s="79"/>
      <c r="P41" s="79"/>
      <c r="Q41" s="65"/>
      <c r="R41" s="65"/>
    </row>
    <row r="42" spans="1:19">
      <c r="A42" s="65"/>
      <c r="B42" s="65"/>
      <c r="C42" s="65"/>
      <c r="D42" s="65"/>
      <c r="E42" s="65"/>
      <c r="F42" s="65"/>
      <c r="G42" s="79"/>
      <c r="H42" s="79"/>
      <c r="I42" s="79"/>
      <c r="J42" s="79"/>
      <c r="K42" s="79"/>
      <c r="L42" s="79"/>
      <c r="M42" s="79"/>
      <c r="N42" s="79"/>
      <c r="O42" s="79"/>
      <c r="P42" s="79"/>
      <c r="Q42" s="65"/>
      <c r="R42" s="65"/>
    </row>
    <row r="43" spans="1:19">
      <c r="A43" s="65"/>
      <c r="B43" s="65"/>
      <c r="C43" s="65"/>
      <c r="D43" s="65"/>
      <c r="E43" s="65"/>
      <c r="F43" s="65"/>
      <c r="G43" s="79"/>
      <c r="H43" s="79"/>
      <c r="I43" s="79"/>
      <c r="J43" s="79"/>
      <c r="K43" s="79"/>
      <c r="L43" s="79"/>
      <c r="M43" s="79"/>
      <c r="N43" s="79"/>
      <c r="O43" s="79"/>
      <c r="P43" s="79"/>
      <c r="Q43" s="65"/>
      <c r="R43" s="65"/>
    </row>
    <row r="44" spans="1:19">
      <c r="A44" s="65"/>
      <c r="B44" s="65"/>
      <c r="C44" s="65"/>
      <c r="D44" s="65"/>
      <c r="E44" s="65"/>
      <c r="F44" s="65"/>
      <c r="G44" s="79"/>
      <c r="H44" s="79"/>
      <c r="I44" s="79"/>
      <c r="J44" s="79"/>
      <c r="K44" s="79"/>
      <c r="L44" s="79"/>
      <c r="M44" s="79"/>
      <c r="N44" s="79"/>
      <c r="O44" s="79"/>
      <c r="P44" s="79"/>
      <c r="Q44" s="65"/>
      <c r="R44" s="65"/>
    </row>
    <row r="45" spans="1:19">
      <c r="G45" s="138"/>
      <c r="H45" s="138"/>
      <c r="I45" s="138"/>
      <c r="J45" s="138"/>
      <c r="K45" s="138"/>
      <c r="L45" s="138"/>
      <c r="M45" s="138"/>
      <c r="N45" s="138"/>
      <c r="O45" s="138"/>
      <c r="P45" s="138"/>
    </row>
    <row r="46" spans="1:19">
      <c r="G46" s="138"/>
      <c r="H46" s="138"/>
      <c r="I46" s="138"/>
      <c r="J46" s="138"/>
      <c r="K46" s="138"/>
      <c r="L46" s="138"/>
      <c r="M46" s="138"/>
      <c r="N46" s="138"/>
      <c r="O46" s="138"/>
      <c r="P46" s="138"/>
    </row>
    <row r="47" spans="1:19">
      <c r="G47" s="138"/>
      <c r="H47" s="138"/>
      <c r="I47" s="138"/>
      <c r="J47" s="138"/>
      <c r="K47" s="138"/>
      <c r="L47" s="138"/>
      <c r="M47" s="138"/>
      <c r="N47" s="138"/>
      <c r="O47" s="138"/>
      <c r="P47" s="138"/>
    </row>
    <row r="48" spans="1:19">
      <c r="G48" s="138"/>
      <c r="H48" s="138"/>
      <c r="I48" s="138"/>
      <c r="J48" s="138"/>
      <c r="K48" s="138"/>
      <c r="L48" s="138"/>
      <c r="M48" s="138"/>
      <c r="N48" s="138"/>
      <c r="O48" s="138"/>
      <c r="P48" s="138"/>
    </row>
  </sheetData>
  <autoFilter ref="A2:F28">
    <sortState ref="A3:F28">
      <sortCondition ref="E2:E28"/>
    </sortState>
  </autoFilter>
  <mergeCells count="2">
    <mergeCell ref="A1:F1"/>
    <mergeCell ref="C35:E35"/>
  </mergeCells>
  <pageMargins left="0.7" right="0.7" top="0.75" bottom="0.75" header="0.51180555555555496" footer="0.51180555555555496"/>
  <pageSetup paperSize="0" scale="0" firstPageNumber="0" orientation="portrait" usePrinterDefaults="0" horizontalDpi="0" verticalDpi="0" copies="0"/>
</worksheet>
</file>

<file path=xl/worksheets/sheet17.xml><?xml version="1.0" encoding="utf-8"?>
<worksheet xmlns="http://schemas.openxmlformats.org/spreadsheetml/2006/main" xmlns:r="http://schemas.openxmlformats.org/officeDocument/2006/relationships">
  <sheetPr codeName="Feuil17">
    <tabColor theme="0"/>
  </sheetPr>
  <dimension ref="A1:X52"/>
  <sheetViews>
    <sheetView workbookViewId="0">
      <selection activeCell="C3" sqref="C3"/>
    </sheetView>
  </sheetViews>
  <sheetFormatPr baseColWidth="10" defaultColWidth="9.140625" defaultRowHeight="15"/>
  <cols>
    <col min="1" max="1" width="10.42578125"/>
    <col min="2" max="2" width="8.5703125" customWidth="1"/>
    <col min="3" max="3" width="18.140625" customWidth="1"/>
    <col min="4" max="1025" width="10.42578125"/>
  </cols>
  <sheetData>
    <row r="1" spans="1:24" ht="19.5">
      <c r="A1" s="168" t="s">
        <v>207</v>
      </c>
      <c r="B1" s="168"/>
      <c r="C1" s="168"/>
      <c r="D1" s="168"/>
      <c r="E1" s="168"/>
      <c r="F1" s="168"/>
      <c r="G1" s="79"/>
      <c r="H1" s="79"/>
      <c r="I1" s="79"/>
      <c r="J1" s="79"/>
      <c r="K1" s="79"/>
      <c r="L1" s="79"/>
      <c r="M1" s="79"/>
      <c r="N1" s="79"/>
      <c r="O1" s="79"/>
      <c r="P1" s="79"/>
      <c r="Q1" s="79"/>
      <c r="R1" s="65"/>
      <c r="S1" s="65"/>
      <c r="T1" s="65"/>
      <c r="U1" s="65"/>
    </row>
    <row r="2" spans="1:24">
      <c r="A2" s="58" t="s">
        <v>0</v>
      </c>
      <c r="B2" s="58" t="s">
        <v>205</v>
      </c>
      <c r="C2" s="58" t="s">
        <v>202</v>
      </c>
      <c r="D2" s="63" t="s">
        <v>203</v>
      </c>
      <c r="E2" s="58" t="s">
        <v>186</v>
      </c>
      <c r="F2" s="135" t="s">
        <v>204</v>
      </c>
      <c r="G2" s="80"/>
      <c r="H2" s="80"/>
      <c r="I2" s="79"/>
      <c r="J2" s="79"/>
      <c r="K2" s="79"/>
      <c r="L2" s="79"/>
      <c r="M2" s="79"/>
      <c r="N2" s="79"/>
      <c r="O2" s="79"/>
      <c r="P2" s="79"/>
      <c r="Q2" s="79"/>
      <c r="R2" s="65"/>
      <c r="S2" s="65"/>
      <c r="T2" s="65"/>
      <c r="U2" s="65"/>
    </row>
    <row r="3" spans="1:24">
      <c r="A3" s="67"/>
      <c r="B3" s="61" t="e">
        <f>VLOOKUP($A3,général!$A$2:$E$409,2)</f>
        <v>#N/A</v>
      </c>
      <c r="C3" s="61" t="e">
        <f>VLOOKUP($A3,général!$A$2:$E$409,4)</f>
        <v>#N/A</v>
      </c>
      <c r="D3" s="61" t="e">
        <f>VLOOKUP($A3,général!$A$2:$E$409,5)</f>
        <v>#N/A</v>
      </c>
      <c r="E3" s="5">
        <f t="array" ref="E3">IFERROR(INDEX(BF!$A$4:$A$103,MATCH($A3&amp;$C3&amp;$D3&amp;RIGHT($A$1,2),BF!$B$4:$B$103&amp;BF!$C$4:$C$103&amp;BF!$D$4:$D$103&amp;BF!$E$4:$E$103,0)),IFERROR(INDEX(BG!$A$4:$A$103,MATCH($A3&amp;$C3&amp;$D3&amp;RIGHT($A$1,2),BG!$B$4:$B$103&amp;BG!$C$4:$C$103&amp;BG!$D$4:$D$103&amp;BG!$E$4:$E$103,0)),IFERROR(INDEX(MF!$A$4:$A$103,MATCH($A3&amp;$C3&amp;$D3&amp;RIGHT($A$1,2),MF!$B$4:$B$103&amp;MF!$C$4:$C$103&amp;MF!$D$4:$D$103&amp;MF!$E$4:$E$103,0)),IFERROR(INDEX(MG!$A$4:$A$103,MATCH($A3&amp;$C3&amp;$D3&amp;RIGHT($A$1,2),MG!$B$4:$B$103&amp;MG!$C$4:$C$103&amp;MG!$D$4:$D$103&amp;MG!$E$4:$E$103,0)),IFERROR(INDEX('CG - CF - DISP'!$A$3:$A$103,MATCH($A3&amp;$C3&amp;$D3&amp;RIGHT($A$1,2),'CG - CF - DISP'!$B$3:$B$103&amp;'CG - CF - DISP'!$C$3:$C$103&amp;'CG - CF - DISP'!$D$3:$D$103&amp;'CG - CF - DISP'!$E$3:$E$103,0)),IFERROR(INDEX(CF!$A$4:$A$103,MATCH($A3&amp;$C3&amp;$D3&amp;RIGHT($A$1,2),'CG - CF - DISP'!$B$3:$B$103&amp;CF!$C$4:$C$103&amp;CF!$D$4:$D$103&amp;CF!$E$4:$E$103,0)),0))))))</f>
        <v>0</v>
      </c>
      <c r="F3" s="136">
        <f t="array" ref="F3">IFERROR(INDEX(BF!$F$4:$F$103,MATCH($A3&amp;$C3&amp;$D3&amp;RIGHT($A$1,2),BF!$B$4:$B$103&amp;BF!$C$4:$C$103&amp;BF!$D$4:$D$103&amp;BF!$E$4:$E$103,0)),IFERROR(INDEX(BG!$F$4:$F$103,MATCH($A3&amp;$C3&amp;$D3&amp;RIGHT($A$1,2),BG!$B$4:$B$103&amp;BG!$C$4:$C$103&amp;BG!$D$4:$D$103&amp;BG!$E$4:$E$103,0)),IFERROR(INDEX(MF!$F$4:$F$103,MATCH($A3&amp;$C3&amp;$D3&amp;RIGHT($A$1,2),MF!$B$4:$B$103&amp;MF!$C$4:$C$103&amp;MF!$D$4:$D$103&amp;MF!$E$4:$E$103,0)),IFERROR(INDEX(MG!$F$4:$F$103,MATCH($A3&amp;$C3&amp;$D3&amp;RIGHT($A$1,2),MG!$B$4:$B$103&amp;MG!$C$4:$C$103&amp;MG!$D$4:$D$103&amp;MG!$E$4:$E$103,0)),IFERROR(INDEX('CG - CF - DISP'!$F$3:$F$103,MATCH($A3&amp;$C3&amp;$D3&amp;RIGHT($A$1,2),'CG - CF - DISP'!$B$3:$B$103&amp;'CG - CF - DISP'!$C$3:$C$103&amp;'CG - CF - DISP'!$D$3:$D$103&amp;'CG - CF - DISP'!$E$3:$E$103,0)),IFERROR(INDEX(CF!$F$4:$F$103,MATCH($A3&amp;$C3&amp;$D3&amp;RIGHT($A$1,2),'CG - CF - DISP'!$B$3:$B$103&amp;CF!$C$4:$C$103&amp;CF!$D$4:$D$103&amp;CF!$E$4:$E$103,0)),0))))))</f>
        <v>0</v>
      </c>
      <c r="G3" s="61" t="e">
        <f>VLOOKUP($E3,Feuil2!$A$2:$B$83,2)</f>
        <v>#N/A</v>
      </c>
      <c r="H3" s="79"/>
      <c r="I3" s="79"/>
      <c r="J3" s="79"/>
      <c r="K3" s="79"/>
      <c r="L3" s="79"/>
      <c r="M3" s="79"/>
      <c r="N3" s="79"/>
      <c r="O3" s="79"/>
      <c r="P3" s="79"/>
      <c r="Q3" s="79"/>
      <c r="R3" s="65"/>
      <c r="S3" s="65"/>
      <c r="T3" s="65"/>
      <c r="U3" s="65"/>
    </row>
    <row r="4" spans="1:24">
      <c r="A4" s="67"/>
      <c r="B4" s="61" t="e">
        <f>VLOOKUP($A4,général!$A$2:$E$409,2)</f>
        <v>#N/A</v>
      </c>
      <c r="C4" s="61" t="e">
        <f>VLOOKUP($A4,général!$A$2:$E$409,4)</f>
        <v>#N/A</v>
      </c>
      <c r="D4" s="61" t="e">
        <f>VLOOKUP($A4,général!$A$2:$E$409,5)</f>
        <v>#N/A</v>
      </c>
      <c r="E4" s="5">
        <f t="array" ref="E4">IFERROR(INDEX(BF!$A$4:$A$103,MATCH($A4&amp;$C4&amp;$D4&amp;RIGHT($A$1,2),BF!$B$4:$B$103&amp;BF!$C$4:$C$103&amp;BF!$D$4:$D$103&amp;BF!$E$4:$E$103,0)),IFERROR(INDEX(BG!$A$4:$A$103,MATCH($A4&amp;$C4&amp;$D4&amp;RIGHT($A$1,2),BG!$B$4:$B$103&amp;BG!$C$4:$C$103&amp;BG!$D$4:$D$103&amp;BG!$E$4:$E$103,0)),IFERROR(INDEX(MF!$A$4:$A$103,MATCH($A4&amp;$C4&amp;$D4&amp;RIGHT($A$1,2),MF!$B$4:$B$103&amp;MF!$C$4:$C$103&amp;MF!$D$4:$D$103&amp;MF!$E$4:$E$103,0)),IFERROR(INDEX(MG!$A$4:$A$103,MATCH($A4&amp;$C4&amp;$D4&amp;RIGHT($A$1,2),MG!$B$4:$B$103&amp;MG!$C$4:$C$103&amp;MG!$D$4:$D$103&amp;MG!$E$4:$E$103,0)),IFERROR(INDEX('CG - CF - DISP'!$A$3:$A$103,MATCH($A4&amp;$C4&amp;$D4&amp;RIGHT($A$1,2),'CG - CF - DISP'!$B$3:$B$103&amp;'CG - CF - DISP'!$C$3:$C$103&amp;'CG - CF - DISP'!$D$3:$D$103&amp;'CG - CF - DISP'!$E$3:$E$103,0)),IFERROR(INDEX(CF!$A$4:$A$103,MATCH($A4&amp;$C4&amp;$D4&amp;RIGHT($A$1,2),'CG - CF - DISP'!$B$3:$B$103&amp;CF!$C$4:$C$103&amp;CF!$D$4:$D$103&amp;CF!$E$4:$E$103,0)),0))))))</f>
        <v>0</v>
      </c>
      <c r="F4" s="136">
        <f t="array" ref="F4">IFERROR(INDEX(BF!$F$4:$F$103,MATCH($A4&amp;$C4&amp;$D4&amp;RIGHT($A$1,2),BF!$B$4:$B$103&amp;BF!$C$4:$C$103&amp;BF!$D$4:$D$103&amp;BF!$E$4:$E$103,0)),IFERROR(INDEX(BG!$F$4:$F$103,MATCH($A4&amp;$C4&amp;$D4&amp;RIGHT($A$1,2),BG!$B$4:$B$103&amp;BG!$C$4:$C$103&amp;BG!$D$4:$D$103&amp;BG!$E$4:$E$103,0)),IFERROR(INDEX(MF!$F$4:$F$103,MATCH($A4&amp;$C4&amp;$D4&amp;RIGHT($A$1,2),MF!$B$4:$B$103&amp;MF!$C$4:$C$103&amp;MF!$D$4:$D$103&amp;MF!$E$4:$E$103,0)),IFERROR(INDEX(MG!$F$4:$F$103,MATCH($A4&amp;$C4&amp;$D4&amp;RIGHT($A$1,2),MG!$B$4:$B$103&amp;MG!$C$4:$C$103&amp;MG!$D$4:$D$103&amp;MG!$E$4:$E$103,0)),IFERROR(INDEX('CG - CF - DISP'!$F$3:$F$103,MATCH($A4&amp;$C4&amp;$D4&amp;RIGHT($A$1,2),'CG - CF - DISP'!$B$3:$B$103&amp;'CG - CF - DISP'!$C$3:$C$103&amp;'CG - CF - DISP'!$D$3:$D$103&amp;'CG - CF - DISP'!$E$3:$E$103,0)),IFERROR(INDEX(CF!$F$4:$F$103,MATCH($A4&amp;$C4&amp;$D4&amp;RIGHT($A$1,2),'CG - CF - DISP'!$B$3:$B$103&amp;CF!$C$4:$C$103&amp;CF!$D$4:$D$103&amp;CF!$E$4:$E$103,0)),0))))))</f>
        <v>0</v>
      </c>
      <c r="G4" s="61" t="e">
        <f>VLOOKUP($E4,Feuil2!$A$2:$B$83,2)</f>
        <v>#N/A</v>
      </c>
      <c r="H4" s="79"/>
      <c r="I4" s="79"/>
      <c r="J4" s="79"/>
      <c r="K4" s="79"/>
      <c r="L4" s="79"/>
      <c r="M4" s="79"/>
      <c r="N4" s="79"/>
      <c r="O4" s="79"/>
      <c r="P4" s="79"/>
      <c r="Q4" s="79"/>
      <c r="R4" s="65"/>
      <c r="S4" s="65"/>
      <c r="T4" s="65"/>
      <c r="U4" s="65"/>
    </row>
    <row r="5" spans="1:24">
      <c r="A5" s="67"/>
      <c r="B5" s="61" t="e">
        <f>VLOOKUP($A5,général!$A$2:$E$409,2)</f>
        <v>#N/A</v>
      </c>
      <c r="C5" s="61" t="e">
        <f>VLOOKUP($A5,général!$A$2:$E$409,4)</f>
        <v>#N/A</v>
      </c>
      <c r="D5" s="61" t="e">
        <f>VLOOKUP($A5,général!$A$2:$E$409,5)</f>
        <v>#N/A</v>
      </c>
      <c r="E5" s="5">
        <f t="array" ref="E5">IFERROR(INDEX(BF!$A$4:$A$103,MATCH($A5&amp;$C5&amp;$D5&amp;RIGHT($A$1,2),BF!$B$4:$B$103&amp;BF!$C$4:$C$103&amp;BF!$D$4:$D$103&amp;BF!$E$4:$E$103,0)),IFERROR(INDEX(BG!$A$4:$A$103,MATCH($A5&amp;$C5&amp;$D5&amp;RIGHT($A$1,2),BG!$B$4:$B$103&amp;BG!$C$4:$C$103&amp;BG!$D$4:$D$103&amp;BG!$E$4:$E$103,0)),IFERROR(INDEX(MF!$A$4:$A$103,MATCH($A5&amp;$C5&amp;$D5&amp;RIGHT($A$1,2),MF!$B$4:$B$103&amp;MF!$C$4:$C$103&amp;MF!$D$4:$D$103&amp;MF!$E$4:$E$103,0)),IFERROR(INDEX(MG!$A$4:$A$103,MATCH($A5&amp;$C5&amp;$D5&amp;RIGHT($A$1,2),MG!$B$4:$B$103&amp;MG!$C$4:$C$103&amp;MG!$D$4:$D$103&amp;MG!$E$4:$E$103,0)),IFERROR(INDEX('CG - CF - DISP'!$A$3:$A$103,MATCH($A5&amp;$C5&amp;$D5&amp;RIGHT($A$1,2),'CG - CF - DISP'!$B$3:$B$103&amp;'CG - CF - DISP'!$C$3:$C$103&amp;'CG - CF - DISP'!$D$3:$D$103&amp;'CG - CF - DISP'!$E$3:$E$103,0)),IFERROR(INDEX(CF!$A$4:$A$103,MATCH($A5&amp;$C5&amp;$D5&amp;RIGHT($A$1,2),'CG - CF - DISP'!$B$3:$B$103&amp;CF!$C$4:$C$103&amp;CF!$D$4:$D$103&amp;CF!$E$4:$E$103,0)),0))))))</f>
        <v>0</v>
      </c>
      <c r="F5" s="136">
        <f t="array" ref="F5">IFERROR(INDEX(BF!$F$4:$F$103,MATCH($A5&amp;$C5&amp;$D5&amp;RIGHT($A$1,2),BF!$B$4:$B$103&amp;BF!$C$4:$C$103&amp;BF!$D$4:$D$103&amp;BF!$E$4:$E$103,0)),IFERROR(INDEX(BG!$F$4:$F$103,MATCH($A5&amp;$C5&amp;$D5&amp;RIGHT($A$1,2),BG!$B$4:$B$103&amp;BG!$C$4:$C$103&amp;BG!$D$4:$D$103&amp;BG!$E$4:$E$103,0)),IFERROR(INDEX(MF!$F$4:$F$103,MATCH($A5&amp;$C5&amp;$D5&amp;RIGHT($A$1,2),MF!$B$4:$B$103&amp;MF!$C$4:$C$103&amp;MF!$D$4:$D$103&amp;MF!$E$4:$E$103,0)),IFERROR(INDEX(MG!$F$4:$F$103,MATCH($A5&amp;$C5&amp;$D5&amp;RIGHT($A$1,2),MG!$B$4:$B$103&amp;MG!$C$4:$C$103&amp;MG!$D$4:$D$103&amp;MG!$E$4:$E$103,0)),IFERROR(INDEX('CG - CF - DISP'!$F$3:$F$103,MATCH($A5&amp;$C5&amp;$D5&amp;RIGHT($A$1,2),'CG - CF - DISP'!$B$3:$B$103&amp;'CG - CF - DISP'!$C$3:$C$103&amp;'CG - CF - DISP'!$D$3:$D$103&amp;'CG - CF - DISP'!$E$3:$E$103,0)),IFERROR(INDEX(CF!$F$4:$F$103,MATCH($A5&amp;$C5&amp;$D5&amp;RIGHT($A$1,2),'CG - CF - DISP'!$B$3:$B$103&amp;CF!$C$4:$C$103&amp;CF!$D$4:$D$103&amp;CF!$E$4:$E$103,0)),0))))))</f>
        <v>0</v>
      </c>
      <c r="G5" s="61" t="e">
        <f>VLOOKUP($E5,Feuil2!$A$2:$B$83,2)</f>
        <v>#N/A</v>
      </c>
      <c r="H5" s="79"/>
      <c r="I5" s="79"/>
      <c r="J5" s="79"/>
      <c r="K5" s="79"/>
      <c r="L5" s="79"/>
      <c r="M5" s="79"/>
      <c r="N5" s="79"/>
      <c r="O5" s="79"/>
      <c r="P5" s="79"/>
      <c r="Q5" s="79"/>
      <c r="R5" s="65"/>
      <c r="S5" s="65"/>
      <c r="T5" s="65"/>
      <c r="U5" s="65"/>
      <c r="V5" s="65"/>
      <c r="W5" s="65"/>
      <c r="X5" s="65"/>
    </row>
    <row r="6" spans="1:24">
      <c r="A6" s="67"/>
      <c r="B6" s="61" t="e">
        <f>VLOOKUP($A6,général!$A$2:$E$409,2)</f>
        <v>#N/A</v>
      </c>
      <c r="C6" s="61" t="e">
        <f>VLOOKUP($A6,général!$A$2:$E$409,4)</f>
        <v>#N/A</v>
      </c>
      <c r="D6" s="61" t="e">
        <f>VLOOKUP($A6,général!$A$2:$E$409,5)</f>
        <v>#N/A</v>
      </c>
      <c r="E6" s="5">
        <f t="array" ref="E6">IFERROR(INDEX(BF!$A$4:$A$103,MATCH($A6&amp;$C6&amp;$D6&amp;RIGHT($A$1,2),BF!$B$4:$B$103&amp;BF!$C$4:$C$103&amp;BF!$D$4:$D$103&amp;BF!$E$4:$E$103,0)),IFERROR(INDEX(BG!$A$4:$A$103,MATCH($A6&amp;$C6&amp;$D6&amp;RIGHT($A$1,2),BG!$B$4:$B$103&amp;BG!$C$4:$C$103&amp;BG!$D$4:$D$103&amp;BG!$E$4:$E$103,0)),IFERROR(INDEX(MF!$A$4:$A$103,MATCH($A6&amp;$C6&amp;$D6&amp;RIGHT($A$1,2),MF!$B$4:$B$103&amp;MF!$C$4:$C$103&amp;MF!$D$4:$D$103&amp;MF!$E$4:$E$103,0)),IFERROR(INDEX(MG!$A$4:$A$103,MATCH($A6&amp;$C6&amp;$D6&amp;RIGHT($A$1,2),MG!$B$4:$B$103&amp;MG!$C$4:$C$103&amp;MG!$D$4:$D$103&amp;MG!$E$4:$E$103,0)),IFERROR(INDEX('CG - CF - DISP'!$A$3:$A$103,MATCH($A6&amp;$C6&amp;$D6&amp;RIGHT($A$1,2),'CG - CF - DISP'!$B$3:$B$103&amp;'CG - CF - DISP'!$C$3:$C$103&amp;'CG - CF - DISP'!$D$3:$D$103&amp;'CG - CF - DISP'!$E$3:$E$103,0)),IFERROR(INDEX(CF!$A$4:$A$103,MATCH($A6&amp;$C6&amp;$D6&amp;RIGHT($A$1,2),'CG - CF - DISP'!$B$3:$B$103&amp;CF!$C$4:$C$103&amp;CF!$D$4:$D$103&amp;CF!$E$4:$E$103,0)),0))))))</f>
        <v>0</v>
      </c>
      <c r="F6" s="136">
        <f t="array" ref="F6">IFERROR(INDEX(BF!$F$4:$F$103,MATCH($A6&amp;$C6&amp;$D6&amp;RIGHT($A$1,2),BF!$B$4:$B$103&amp;BF!$C$4:$C$103&amp;BF!$D$4:$D$103&amp;BF!$E$4:$E$103,0)),IFERROR(INDEX(BG!$F$4:$F$103,MATCH($A6&amp;$C6&amp;$D6&amp;RIGHT($A$1,2),BG!$B$4:$B$103&amp;BG!$C$4:$C$103&amp;BG!$D$4:$D$103&amp;BG!$E$4:$E$103,0)),IFERROR(INDEX(MF!$F$4:$F$103,MATCH($A6&amp;$C6&amp;$D6&amp;RIGHT($A$1,2),MF!$B$4:$B$103&amp;MF!$C$4:$C$103&amp;MF!$D$4:$D$103&amp;MF!$E$4:$E$103,0)),IFERROR(INDEX(MG!$F$4:$F$103,MATCH($A6&amp;$C6&amp;$D6&amp;RIGHT($A$1,2),MG!$B$4:$B$103&amp;MG!$C$4:$C$103&amp;MG!$D$4:$D$103&amp;MG!$E$4:$E$103,0)),IFERROR(INDEX('CG - CF - DISP'!$F$3:$F$103,MATCH($A6&amp;$C6&amp;$D6&amp;RIGHT($A$1,2),'CG - CF - DISP'!$B$3:$B$103&amp;'CG - CF - DISP'!$C$3:$C$103&amp;'CG - CF - DISP'!$D$3:$D$103&amp;'CG - CF - DISP'!$E$3:$E$103,0)),IFERROR(INDEX(CF!$F$4:$F$103,MATCH($A6&amp;$C6&amp;$D6&amp;RIGHT($A$1,2),'CG - CF - DISP'!$B$3:$B$103&amp;CF!$C$4:$C$103&amp;CF!$D$4:$D$103&amp;CF!$E$4:$E$103,0)),0))))))</f>
        <v>0</v>
      </c>
      <c r="G6" s="61" t="e">
        <f>VLOOKUP($E6,Feuil2!$A$2:$B$83,2)</f>
        <v>#N/A</v>
      </c>
      <c r="H6" s="79"/>
      <c r="I6" s="79"/>
      <c r="J6" s="79"/>
      <c r="K6" s="79"/>
      <c r="L6" s="79"/>
      <c r="M6" s="79"/>
      <c r="N6" s="79"/>
      <c r="O6" s="79"/>
      <c r="P6" s="79"/>
      <c r="Q6" s="79"/>
      <c r="R6" s="65"/>
      <c r="S6" s="65"/>
      <c r="T6" s="65"/>
      <c r="U6" s="65"/>
      <c r="V6" s="65"/>
      <c r="W6" s="65"/>
      <c r="X6" s="65"/>
    </row>
    <row r="7" spans="1:24">
      <c r="A7" s="67"/>
      <c r="B7" s="61" t="e">
        <f>VLOOKUP($A7,général!$A$2:$E$409,2)</f>
        <v>#N/A</v>
      </c>
      <c r="C7" s="61" t="e">
        <f>VLOOKUP($A7,général!$A$2:$E$409,4)</f>
        <v>#N/A</v>
      </c>
      <c r="D7" s="61" t="e">
        <f>VLOOKUP($A7,général!$A$2:$E$409,5)</f>
        <v>#N/A</v>
      </c>
      <c r="E7" s="5">
        <f t="array" ref="E7">IFERROR(INDEX(BF!$A$4:$A$103,MATCH($A7&amp;$C7&amp;$D7&amp;RIGHT($A$1,2),BF!$B$4:$B$103&amp;BF!$C$4:$C$103&amp;BF!$D$4:$D$103&amp;BF!$E$4:$E$103,0)),IFERROR(INDEX(BG!$A$4:$A$103,MATCH($A7&amp;$C7&amp;$D7&amp;RIGHT($A$1,2),BG!$B$4:$B$103&amp;BG!$C$4:$C$103&amp;BG!$D$4:$D$103&amp;BG!$E$4:$E$103,0)),IFERROR(INDEX(MF!$A$4:$A$103,MATCH($A7&amp;$C7&amp;$D7&amp;RIGHT($A$1,2),MF!$B$4:$B$103&amp;MF!$C$4:$C$103&amp;MF!$D$4:$D$103&amp;MF!$E$4:$E$103,0)),IFERROR(INDEX(MG!$A$4:$A$103,MATCH($A7&amp;$C7&amp;$D7&amp;RIGHT($A$1,2),MG!$B$4:$B$103&amp;MG!$C$4:$C$103&amp;MG!$D$4:$D$103&amp;MG!$E$4:$E$103,0)),IFERROR(INDEX('CG - CF - DISP'!$A$3:$A$103,MATCH($A7&amp;$C7&amp;$D7&amp;RIGHT($A$1,2),'CG - CF - DISP'!$B$3:$B$103&amp;'CG - CF - DISP'!$C$3:$C$103&amp;'CG - CF - DISP'!$D$3:$D$103&amp;'CG - CF - DISP'!$E$3:$E$103,0)),IFERROR(INDEX(CF!$A$4:$A$103,MATCH($A7&amp;$C7&amp;$D7&amp;RIGHT($A$1,2),'CG - CF - DISP'!$B$3:$B$103&amp;CF!$C$4:$C$103&amp;CF!$D$4:$D$103&amp;CF!$E$4:$E$103,0)),0))))))</f>
        <v>0</v>
      </c>
      <c r="F7" s="136">
        <f t="array" ref="F7">IFERROR(INDEX(BF!$F$4:$F$103,MATCH($A7&amp;$C7&amp;$D7&amp;RIGHT($A$1,2),BF!$B$4:$B$103&amp;BF!$C$4:$C$103&amp;BF!$D$4:$D$103&amp;BF!$E$4:$E$103,0)),IFERROR(INDEX(BG!$F$4:$F$103,MATCH($A7&amp;$C7&amp;$D7&amp;RIGHT($A$1,2),BG!$B$4:$B$103&amp;BG!$C$4:$C$103&amp;BG!$D$4:$D$103&amp;BG!$E$4:$E$103,0)),IFERROR(INDEX(MF!$F$4:$F$103,MATCH($A7&amp;$C7&amp;$D7&amp;RIGHT($A$1,2),MF!$B$4:$B$103&amp;MF!$C$4:$C$103&amp;MF!$D$4:$D$103&amp;MF!$E$4:$E$103,0)),IFERROR(INDEX(MG!$F$4:$F$103,MATCH($A7&amp;$C7&amp;$D7&amp;RIGHT($A$1,2),MG!$B$4:$B$103&amp;MG!$C$4:$C$103&amp;MG!$D$4:$D$103&amp;MG!$E$4:$E$103,0)),IFERROR(INDEX('CG - CF - DISP'!$F$3:$F$103,MATCH($A7&amp;$C7&amp;$D7&amp;RIGHT($A$1,2),'CG - CF - DISP'!$B$3:$B$103&amp;'CG - CF - DISP'!$C$3:$C$103&amp;'CG - CF - DISP'!$D$3:$D$103&amp;'CG - CF - DISP'!$E$3:$E$103,0)),IFERROR(INDEX(CF!$F$4:$F$103,MATCH($A7&amp;$C7&amp;$D7&amp;RIGHT($A$1,2),'CG - CF - DISP'!$B$3:$B$103&amp;CF!$C$4:$C$103&amp;CF!$D$4:$D$103&amp;CF!$E$4:$E$103,0)),0))))))</f>
        <v>0</v>
      </c>
      <c r="G7" s="61" t="e">
        <f>VLOOKUP($E7,Feuil2!$A$2:$B$83,2)</f>
        <v>#N/A</v>
      </c>
      <c r="H7" s="79"/>
      <c r="I7" s="79"/>
      <c r="J7" s="79"/>
      <c r="K7" s="79"/>
      <c r="L7" s="79"/>
      <c r="M7" s="79"/>
      <c r="N7" s="79"/>
      <c r="O7" s="79"/>
      <c r="P7" s="79"/>
      <c r="Q7" s="79"/>
      <c r="R7" s="65"/>
      <c r="S7" s="65"/>
      <c r="T7" s="65"/>
      <c r="U7" s="65"/>
      <c r="V7" s="65"/>
      <c r="W7" s="65"/>
      <c r="X7" s="65"/>
    </row>
    <row r="8" spans="1:24">
      <c r="A8" s="67"/>
      <c r="B8" s="61" t="e">
        <f>VLOOKUP($A8,général!$A$2:$E$409,2)</f>
        <v>#N/A</v>
      </c>
      <c r="C8" s="61" t="e">
        <f>VLOOKUP($A8,général!$A$2:$E$409,4)</f>
        <v>#N/A</v>
      </c>
      <c r="D8" s="61" t="e">
        <f>VLOOKUP($A8,général!$A$2:$E$409,5)</f>
        <v>#N/A</v>
      </c>
      <c r="E8" s="5">
        <f t="array" ref="E8">IFERROR(INDEX(BF!$A$4:$A$103,MATCH($A8&amp;$C8&amp;$D8&amp;RIGHT($A$1,2),BF!$B$4:$B$103&amp;BF!$C$4:$C$103&amp;BF!$D$4:$D$103&amp;BF!$E$4:$E$103,0)),IFERROR(INDEX(BG!$A$4:$A$103,MATCH($A8&amp;$C8&amp;$D8&amp;RIGHT($A$1,2),BG!$B$4:$B$103&amp;BG!$C$4:$C$103&amp;BG!$D$4:$D$103&amp;BG!$E$4:$E$103,0)),IFERROR(INDEX(MF!$A$4:$A$103,MATCH($A8&amp;$C8&amp;$D8&amp;RIGHT($A$1,2),MF!$B$4:$B$103&amp;MF!$C$4:$C$103&amp;MF!$D$4:$D$103&amp;MF!$E$4:$E$103,0)),IFERROR(INDEX(MG!$A$4:$A$103,MATCH($A8&amp;$C8&amp;$D8&amp;RIGHT($A$1,2),MG!$B$4:$B$103&amp;MG!$C$4:$C$103&amp;MG!$D$4:$D$103&amp;MG!$E$4:$E$103,0)),IFERROR(INDEX('CG - CF - DISP'!$A$3:$A$103,MATCH($A8&amp;$C8&amp;$D8&amp;RIGHT($A$1,2),'CG - CF - DISP'!$B$3:$B$103&amp;'CG - CF - DISP'!$C$3:$C$103&amp;'CG - CF - DISP'!$D$3:$D$103&amp;'CG - CF - DISP'!$E$3:$E$103,0)),IFERROR(INDEX(CF!$A$4:$A$103,MATCH($A8&amp;$C8&amp;$D8&amp;RIGHT($A$1,2),'CG - CF - DISP'!$B$3:$B$103&amp;CF!$C$4:$C$103&amp;CF!$D$4:$D$103&amp;CF!$E$4:$E$103,0)),0))))))</f>
        <v>0</v>
      </c>
      <c r="F8" s="136">
        <f t="array" ref="F8">IFERROR(INDEX(BF!$F$4:$F$103,MATCH($A8&amp;$C8&amp;$D8&amp;RIGHT($A$1,2),BF!$B$4:$B$103&amp;BF!$C$4:$C$103&amp;BF!$D$4:$D$103&amp;BF!$E$4:$E$103,0)),IFERROR(INDEX(BG!$F$4:$F$103,MATCH($A8&amp;$C8&amp;$D8&amp;RIGHT($A$1,2),BG!$B$4:$B$103&amp;BG!$C$4:$C$103&amp;BG!$D$4:$D$103&amp;BG!$E$4:$E$103,0)),IFERROR(INDEX(MF!$F$4:$F$103,MATCH($A8&amp;$C8&amp;$D8&amp;RIGHT($A$1,2),MF!$B$4:$B$103&amp;MF!$C$4:$C$103&amp;MF!$D$4:$D$103&amp;MF!$E$4:$E$103,0)),IFERROR(INDEX(MG!$F$4:$F$103,MATCH($A8&amp;$C8&amp;$D8&amp;RIGHT($A$1,2),MG!$B$4:$B$103&amp;MG!$C$4:$C$103&amp;MG!$D$4:$D$103&amp;MG!$E$4:$E$103,0)),IFERROR(INDEX('CG - CF - DISP'!$F$3:$F$103,MATCH($A8&amp;$C8&amp;$D8&amp;RIGHT($A$1,2),'CG - CF - DISP'!$B$3:$B$103&amp;'CG - CF - DISP'!$C$3:$C$103&amp;'CG - CF - DISP'!$D$3:$D$103&amp;'CG - CF - DISP'!$E$3:$E$103,0)),IFERROR(INDEX(CF!$F$4:$F$103,MATCH($A8&amp;$C8&amp;$D8&amp;RIGHT($A$1,2),'CG - CF - DISP'!$B$3:$B$103&amp;CF!$C$4:$C$103&amp;CF!$D$4:$D$103&amp;CF!$E$4:$E$103,0)),0))))))</f>
        <v>0</v>
      </c>
      <c r="G8" s="61" t="e">
        <f>VLOOKUP($E8,Feuil2!$A$2:$B$83,2)</f>
        <v>#N/A</v>
      </c>
      <c r="H8" s="79"/>
      <c r="I8" s="79"/>
      <c r="J8" s="79"/>
      <c r="K8" s="79"/>
      <c r="L8" s="79"/>
      <c r="M8" s="79"/>
      <c r="N8" s="79"/>
      <c r="O8" s="79"/>
      <c r="P8" s="79"/>
      <c r="Q8" s="79"/>
      <c r="R8" s="65"/>
      <c r="S8" s="65"/>
      <c r="T8" s="65"/>
      <c r="U8" s="65"/>
      <c r="V8" s="65"/>
      <c r="W8" s="65"/>
      <c r="X8" s="65"/>
    </row>
    <row r="9" spans="1:24">
      <c r="A9" s="67"/>
      <c r="B9" s="61" t="e">
        <f>VLOOKUP($A9,général!$A$2:$E$409,2)</f>
        <v>#N/A</v>
      </c>
      <c r="C9" s="61" t="e">
        <f>VLOOKUP($A9,général!$A$2:$E$409,4)</f>
        <v>#N/A</v>
      </c>
      <c r="D9" s="61" t="e">
        <f>VLOOKUP($A9,général!$A$2:$E$409,5)</f>
        <v>#N/A</v>
      </c>
      <c r="E9" s="5">
        <f t="array" ref="E9">IFERROR(INDEX(BF!$A$4:$A$103,MATCH($A9&amp;$C9&amp;$D9&amp;RIGHT($A$1,2),BF!$B$4:$B$103&amp;BF!$C$4:$C$103&amp;BF!$D$4:$D$103&amp;BF!$E$4:$E$103,0)),IFERROR(INDEX(BG!$A$4:$A$103,MATCH($A9&amp;$C9&amp;$D9&amp;RIGHT($A$1,2),BG!$B$4:$B$103&amp;BG!$C$4:$C$103&amp;BG!$D$4:$D$103&amp;BG!$E$4:$E$103,0)),IFERROR(INDEX(MF!$A$4:$A$103,MATCH($A9&amp;$C9&amp;$D9&amp;RIGHT($A$1,2),MF!$B$4:$B$103&amp;MF!$C$4:$C$103&amp;MF!$D$4:$D$103&amp;MF!$E$4:$E$103,0)),IFERROR(INDEX(MG!$A$4:$A$103,MATCH($A9&amp;$C9&amp;$D9&amp;RIGHT($A$1,2),MG!$B$4:$B$103&amp;MG!$C$4:$C$103&amp;MG!$D$4:$D$103&amp;MG!$E$4:$E$103,0)),IFERROR(INDEX('CG - CF - DISP'!$A$3:$A$103,MATCH($A9&amp;$C9&amp;$D9&amp;RIGHT($A$1,2),'CG - CF - DISP'!$B$3:$B$103&amp;'CG - CF - DISP'!$C$3:$C$103&amp;'CG - CF - DISP'!$D$3:$D$103&amp;'CG - CF - DISP'!$E$3:$E$103,0)),IFERROR(INDEX(CF!$A$4:$A$103,MATCH($A9&amp;$C9&amp;$D9&amp;RIGHT($A$1,2),'CG - CF - DISP'!$B$3:$B$103&amp;CF!$C$4:$C$103&amp;CF!$D$4:$D$103&amp;CF!$E$4:$E$103,0)),0))))))</f>
        <v>0</v>
      </c>
      <c r="F9" s="136">
        <f t="array" ref="F9">IFERROR(INDEX(BF!$F$4:$F$103,MATCH($A9&amp;$C9&amp;$D9&amp;RIGHT($A$1,2),BF!$B$4:$B$103&amp;BF!$C$4:$C$103&amp;BF!$D$4:$D$103&amp;BF!$E$4:$E$103,0)),IFERROR(INDEX(BG!$F$4:$F$103,MATCH($A9&amp;$C9&amp;$D9&amp;RIGHT($A$1,2),BG!$B$4:$B$103&amp;BG!$C$4:$C$103&amp;BG!$D$4:$D$103&amp;BG!$E$4:$E$103,0)),IFERROR(INDEX(MF!$F$4:$F$103,MATCH($A9&amp;$C9&amp;$D9&amp;RIGHT($A$1,2),MF!$B$4:$B$103&amp;MF!$C$4:$C$103&amp;MF!$D$4:$D$103&amp;MF!$E$4:$E$103,0)),IFERROR(INDEX(MG!$F$4:$F$103,MATCH($A9&amp;$C9&amp;$D9&amp;RIGHT($A$1,2),MG!$B$4:$B$103&amp;MG!$C$4:$C$103&amp;MG!$D$4:$D$103&amp;MG!$E$4:$E$103,0)),IFERROR(INDEX('CG - CF - DISP'!$F$3:$F$103,MATCH($A9&amp;$C9&amp;$D9&amp;RIGHT($A$1,2),'CG - CF - DISP'!$B$3:$B$103&amp;'CG - CF - DISP'!$C$3:$C$103&amp;'CG - CF - DISP'!$D$3:$D$103&amp;'CG - CF - DISP'!$E$3:$E$103,0)),IFERROR(INDEX(CF!$F$4:$F$103,MATCH($A9&amp;$C9&amp;$D9&amp;RIGHT($A$1,2),'CG - CF - DISP'!$B$3:$B$103&amp;CF!$C$4:$C$103&amp;CF!$D$4:$D$103&amp;CF!$E$4:$E$103,0)),0))))))</f>
        <v>0</v>
      </c>
      <c r="G9" s="61" t="e">
        <f>VLOOKUP($E9,Feuil2!$A$2:$B$83,2)</f>
        <v>#N/A</v>
      </c>
      <c r="H9" s="79"/>
      <c r="I9" s="79"/>
      <c r="J9" s="79"/>
      <c r="K9" s="79"/>
      <c r="L9" s="79"/>
      <c r="M9" s="79"/>
      <c r="N9" s="79"/>
      <c r="O9" s="79"/>
      <c r="P9" s="79"/>
      <c r="Q9" s="79"/>
      <c r="R9" s="65"/>
      <c r="S9" s="65"/>
      <c r="T9" s="65"/>
      <c r="U9" s="65"/>
      <c r="V9" s="65"/>
      <c r="W9" s="65"/>
      <c r="X9" s="65"/>
    </row>
    <row r="10" spans="1:24">
      <c r="A10" s="67"/>
      <c r="B10" s="61" t="e">
        <f>VLOOKUP($A10,général!$A$2:$E$409,2)</f>
        <v>#N/A</v>
      </c>
      <c r="C10" s="61" t="e">
        <f>VLOOKUP($A10,général!$A$2:$E$409,4)</f>
        <v>#N/A</v>
      </c>
      <c r="D10" s="61" t="e">
        <f>VLOOKUP($A10,général!$A$2:$E$409,5)</f>
        <v>#N/A</v>
      </c>
      <c r="E10" s="5">
        <f t="array" ref="E10">IFERROR(INDEX(BF!$A$4:$A$103,MATCH($A10&amp;$C10&amp;$D10&amp;RIGHT($A$1,2),BF!$B$4:$B$103&amp;BF!$C$4:$C$103&amp;BF!$D$4:$D$103&amp;BF!$E$4:$E$103,0)),IFERROR(INDEX(BG!$A$4:$A$103,MATCH($A10&amp;$C10&amp;$D10&amp;RIGHT($A$1,2),BG!$B$4:$B$103&amp;BG!$C$4:$C$103&amp;BG!$D$4:$D$103&amp;BG!$E$4:$E$103,0)),IFERROR(INDEX(MF!$A$4:$A$103,MATCH($A10&amp;$C10&amp;$D10&amp;RIGHT($A$1,2),MF!$B$4:$B$103&amp;MF!$C$4:$C$103&amp;MF!$D$4:$D$103&amp;MF!$E$4:$E$103,0)),IFERROR(INDEX(MG!$A$4:$A$103,MATCH($A10&amp;$C10&amp;$D10&amp;RIGHT($A$1,2),MG!$B$4:$B$103&amp;MG!$C$4:$C$103&amp;MG!$D$4:$D$103&amp;MG!$E$4:$E$103,0)),IFERROR(INDEX('CG - CF - DISP'!$A$3:$A$103,MATCH($A10&amp;$C10&amp;$D10&amp;RIGHT($A$1,2),'CG - CF - DISP'!$B$3:$B$103&amp;'CG - CF - DISP'!$C$3:$C$103&amp;'CG - CF - DISP'!$D$3:$D$103&amp;'CG - CF - DISP'!$E$3:$E$103,0)),IFERROR(INDEX(CF!$A$4:$A$103,MATCH($A10&amp;$C10&amp;$D10&amp;RIGHT($A$1,2),'CG - CF - DISP'!$B$3:$B$103&amp;CF!$C$4:$C$103&amp;CF!$D$4:$D$103&amp;CF!$E$4:$E$103,0)),0))))))</f>
        <v>0</v>
      </c>
      <c r="F10" s="136">
        <f t="array" ref="F10">IFERROR(INDEX(BF!$F$4:$F$103,MATCH($A10&amp;$C10&amp;$D10&amp;RIGHT($A$1,2),BF!$B$4:$B$103&amp;BF!$C$4:$C$103&amp;BF!$D$4:$D$103&amp;BF!$E$4:$E$103,0)),IFERROR(INDEX(BG!$F$4:$F$103,MATCH($A10&amp;$C10&amp;$D10&amp;RIGHT($A$1,2),BG!$B$4:$B$103&amp;BG!$C$4:$C$103&amp;BG!$D$4:$D$103&amp;BG!$E$4:$E$103,0)),IFERROR(INDEX(MF!$F$4:$F$103,MATCH($A10&amp;$C10&amp;$D10&amp;RIGHT($A$1,2),MF!$B$4:$B$103&amp;MF!$C$4:$C$103&amp;MF!$D$4:$D$103&amp;MF!$E$4:$E$103,0)),IFERROR(INDEX(MG!$F$4:$F$103,MATCH($A10&amp;$C10&amp;$D10&amp;RIGHT($A$1,2),MG!$B$4:$B$103&amp;MG!$C$4:$C$103&amp;MG!$D$4:$D$103&amp;MG!$E$4:$E$103,0)),IFERROR(INDEX('CG - CF - DISP'!$F$3:$F$103,MATCH($A10&amp;$C10&amp;$D10&amp;RIGHT($A$1,2),'CG - CF - DISP'!$B$3:$B$103&amp;'CG - CF - DISP'!$C$3:$C$103&amp;'CG - CF - DISP'!$D$3:$D$103&amp;'CG - CF - DISP'!$E$3:$E$103,0)),IFERROR(INDEX(CF!$F$4:$F$103,MATCH($A10&amp;$C10&amp;$D10&amp;RIGHT($A$1,2),'CG - CF - DISP'!$B$3:$B$103&amp;CF!$C$4:$C$103&amp;CF!$D$4:$D$103&amp;CF!$E$4:$E$103,0)),0))))))</f>
        <v>0</v>
      </c>
      <c r="G10" s="61" t="e">
        <f>VLOOKUP($E10,Feuil2!$A$2:$B$83,2)</f>
        <v>#N/A</v>
      </c>
      <c r="H10" s="80"/>
      <c r="I10" s="79"/>
      <c r="J10" s="79"/>
      <c r="K10" s="79"/>
      <c r="L10" s="79"/>
      <c r="M10" s="79"/>
      <c r="N10" s="79"/>
      <c r="O10" s="79"/>
      <c r="P10" s="79"/>
      <c r="Q10" s="79"/>
      <c r="R10" s="65"/>
      <c r="S10" s="65"/>
      <c r="T10" s="65"/>
      <c r="U10" s="65"/>
      <c r="V10" s="65"/>
      <c r="W10" s="65"/>
      <c r="X10" s="65"/>
    </row>
    <row r="11" spans="1:24">
      <c r="A11" s="67"/>
      <c r="B11" s="61" t="e">
        <f>VLOOKUP($A11,général!$A$2:$E$409,2)</f>
        <v>#N/A</v>
      </c>
      <c r="C11" s="61" t="e">
        <f>VLOOKUP($A11,général!$A$2:$E$409,4)</f>
        <v>#N/A</v>
      </c>
      <c r="D11" s="61" t="e">
        <f>VLOOKUP($A11,général!$A$2:$E$409,5)</f>
        <v>#N/A</v>
      </c>
      <c r="E11" s="5">
        <f t="array" ref="E11">IFERROR(INDEX(BF!$A$4:$A$103,MATCH($A11&amp;$C11&amp;$D11&amp;RIGHT($A$1,2),BF!$B$4:$B$103&amp;BF!$C$4:$C$103&amp;BF!$D$4:$D$103&amp;BF!$E$4:$E$103,0)),IFERROR(INDEX(BG!$A$4:$A$103,MATCH($A11&amp;$C11&amp;$D11&amp;RIGHT($A$1,2),BG!$B$4:$B$103&amp;BG!$C$4:$C$103&amp;BG!$D$4:$D$103&amp;BG!$E$4:$E$103,0)),IFERROR(INDEX(MF!$A$4:$A$103,MATCH($A11&amp;$C11&amp;$D11&amp;RIGHT($A$1,2),MF!$B$4:$B$103&amp;MF!$C$4:$C$103&amp;MF!$D$4:$D$103&amp;MF!$E$4:$E$103,0)),IFERROR(INDEX(MG!$A$4:$A$103,MATCH($A11&amp;$C11&amp;$D11&amp;RIGHT($A$1,2),MG!$B$4:$B$103&amp;MG!$C$4:$C$103&amp;MG!$D$4:$D$103&amp;MG!$E$4:$E$103,0)),IFERROR(INDEX('CG - CF - DISP'!$A$3:$A$103,MATCH($A11&amp;$C11&amp;$D11&amp;RIGHT($A$1,2),'CG - CF - DISP'!$B$3:$B$103&amp;'CG - CF - DISP'!$C$3:$C$103&amp;'CG - CF - DISP'!$D$3:$D$103&amp;'CG - CF - DISP'!$E$3:$E$103,0)),IFERROR(INDEX(CF!$A$4:$A$103,MATCH($A11&amp;$C11&amp;$D11&amp;RIGHT($A$1,2),'CG - CF - DISP'!$B$3:$B$103&amp;CF!$C$4:$C$103&amp;CF!$D$4:$D$103&amp;CF!$E$4:$E$103,0)),0))))))</f>
        <v>0</v>
      </c>
      <c r="F11" s="136">
        <f t="array" ref="F11">IFERROR(INDEX(BF!$F$4:$F$103,MATCH($A11&amp;$C11&amp;$D11&amp;RIGHT($A$1,2),BF!$B$4:$B$103&amp;BF!$C$4:$C$103&amp;BF!$D$4:$D$103&amp;BF!$E$4:$E$103,0)),IFERROR(INDEX(BG!$F$4:$F$103,MATCH($A11&amp;$C11&amp;$D11&amp;RIGHT($A$1,2),BG!$B$4:$B$103&amp;BG!$C$4:$C$103&amp;BG!$D$4:$D$103&amp;BG!$E$4:$E$103,0)),IFERROR(INDEX(MF!$F$4:$F$103,MATCH($A11&amp;$C11&amp;$D11&amp;RIGHT($A$1,2),MF!$B$4:$B$103&amp;MF!$C$4:$C$103&amp;MF!$D$4:$D$103&amp;MF!$E$4:$E$103,0)),IFERROR(INDEX(MG!$F$4:$F$103,MATCH($A11&amp;$C11&amp;$D11&amp;RIGHT($A$1,2),MG!$B$4:$B$103&amp;MG!$C$4:$C$103&amp;MG!$D$4:$D$103&amp;MG!$E$4:$E$103,0)),IFERROR(INDEX('CG - CF - DISP'!$F$3:$F$103,MATCH($A11&amp;$C11&amp;$D11&amp;RIGHT($A$1,2),'CG - CF - DISP'!$B$3:$B$103&amp;'CG - CF - DISP'!$C$3:$C$103&amp;'CG - CF - DISP'!$D$3:$D$103&amp;'CG - CF - DISP'!$E$3:$E$103,0)),IFERROR(INDEX(CF!$F$4:$F$103,MATCH($A11&amp;$C11&amp;$D11&amp;RIGHT($A$1,2),'CG - CF - DISP'!$B$3:$B$103&amp;CF!$C$4:$C$103&amp;CF!$D$4:$D$103&amp;CF!$E$4:$E$103,0)),0))))))</f>
        <v>0</v>
      </c>
      <c r="G11" s="61" t="e">
        <f>VLOOKUP($E11,Feuil2!$A$2:$B$83,2)</f>
        <v>#N/A</v>
      </c>
      <c r="H11" s="80"/>
      <c r="I11" s="79"/>
      <c r="J11" s="79"/>
      <c r="K11" s="79"/>
      <c r="L11" s="79"/>
      <c r="M11" s="79"/>
      <c r="N11" s="79"/>
      <c r="O11" s="79"/>
      <c r="P11" s="79"/>
      <c r="Q11" s="79"/>
      <c r="R11" s="65"/>
      <c r="S11" s="65"/>
      <c r="T11" s="65"/>
      <c r="U11" s="65"/>
      <c r="V11" s="65"/>
      <c r="W11" s="65"/>
      <c r="X11" s="65"/>
    </row>
    <row r="12" spans="1:24">
      <c r="A12" s="67"/>
      <c r="B12" s="61" t="e">
        <f>VLOOKUP($A12,général!$A$2:$E$409,2)</f>
        <v>#N/A</v>
      </c>
      <c r="C12" s="61" t="e">
        <f>VLOOKUP($A12,général!$A$2:$E$409,4)</f>
        <v>#N/A</v>
      </c>
      <c r="D12" s="61" t="e">
        <f>VLOOKUP($A12,général!$A$2:$E$409,5)</f>
        <v>#N/A</v>
      </c>
      <c r="E12" s="5">
        <f t="array" ref="E12">IFERROR(INDEX(BF!$A$4:$A$103,MATCH($A12&amp;$C12&amp;$D12&amp;RIGHT($A$1,2),BF!$B$4:$B$103&amp;BF!$C$4:$C$103&amp;BF!$D$4:$D$103&amp;BF!$E$4:$E$103,0)),IFERROR(INDEX(BG!$A$4:$A$103,MATCH($A12&amp;$C12&amp;$D12&amp;RIGHT($A$1,2),BG!$B$4:$B$103&amp;BG!$C$4:$C$103&amp;BG!$D$4:$D$103&amp;BG!$E$4:$E$103,0)),IFERROR(INDEX(MF!$A$4:$A$103,MATCH($A12&amp;$C12&amp;$D12&amp;RIGHT($A$1,2),MF!$B$4:$B$103&amp;MF!$C$4:$C$103&amp;MF!$D$4:$D$103&amp;MF!$E$4:$E$103,0)),IFERROR(INDEX(MG!$A$4:$A$103,MATCH($A12&amp;$C12&amp;$D12&amp;RIGHT($A$1,2),MG!$B$4:$B$103&amp;MG!$C$4:$C$103&amp;MG!$D$4:$D$103&amp;MG!$E$4:$E$103,0)),IFERROR(INDEX('CG - CF - DISP'!$A$3:$A$103,MATCH($A12&amp;$C12&amp;$D12&amp;RIGHT($A$1,2),'CG - CF - DISP'!$B$3:$B$103&amp;'CG - CF - DISP'!$C$3:$C$103&amp;'CG - CF - DISP'!$D$3:$D$103&amp;'CG - CF - DISP'!$E$3:$E$103,0)),IFERROR(INDEX(CF!$A$4:$A$103,MATCH($A12&amp;$C12&amp;$D12&amp;RIGHT($A$1,2),'CG - CF - DISP'!$B$3:$B$103&amp;CF!$C$4:$C$103&amp;CF!$D$4:$D$103&amp;CF!$E$4:$E$103,0)),0))))))</f>
        <v>0</v>
      </c>
      <c r="F12" s="136">
        <f t="array" ref="F12">IFERROR(INDEX(BF!$F$4:$F$103,MATCH($A12&amp;$C12&amp;$D12&amp;RIGHT($A$1,2),BF!$B$4:$B$103&amp;BF!$C$4:$C$103&amp;BF!$D$4:$D$103&amp;BF!$E$4:$E$103,0)),IFERROR(INDEX(BG!$F$4:$F$103,MATCH($A12&amp;$C12&amp;$D12&amp;RIGHT($A$1,2),BG!$B$4:$B$103&amp;BG!$C$4:$C$103&amp;BG!$D$4:$D$103&amp;BG!$E$4:$E$103,0)),IFERROR(INDEX(MF!$F$4:$F$103,MATCH($A12&amp;$C12&amp;$D12&amp;RIGHT($A$1,2),MF!$B$4:$B$103&amp;MF!$C$4:$C$103&amp;MF!$D$4:$D$103&amp;MF!$E$4:$E$103,0)),IFERROR(INDEX(MG!$F$4:$F$103,MATCH($A12&amp;$C12&amp;$D12&amp;RIGHT($A$1,2),MG!$B$4:$B$103&amp;MG!$C$4:$C$103&amp;MG!$D$4:$D$103&amp;MG!$E$4:$E$103,0)),IFERROR(INDEX('CG - CF - DISP'!$F$3:$F$103,MATCH($A12&amp;$C12&amp;$D12&amp;RIGHT($A$1,2),'CG - CF - DISP'!$B$3:$B$103&amp;'CG - CF - DISP'!$C$3:$C$103&amp;'CG - CF - DISP'!$D$3:$D$103&amp;'CG - CF - DISP'!$E$3:$E$103,0)),IFERROR(INDEX(CF!$F$4:$F$103,MATCH($A12&amp;$C12&amp;$D12&amp;RIGHT($A$1,2),'CG - CF - DISP'!$B$3:$B$103&amp;CF!$C$4:$C$103&amp;CF!$D$4:$D$103&amp;CF!$E$4:$E$103,0)),0))))))</f>
        <v>0</v>
      </c>
      <c r="G12" s="61" t="e">
        <f>VLOOKUP($E12,Feuil2!$A$2:$B$83,2)</f>
        <v>#N/A</v>
      </c>
      <c r="H12" s="80"/>
      <c r="I12" s="79"/>
      <c r="J12" s="79"/>
      <c r="K12" s="79"/>
      <c r="L12" s="79"/>
      <c r="M12" s="79"/>
      <c r="N12" s="79"/>
      <c r="O12" s="79"/>
      <c r="P12" s="79"/>
      <c r="Q12" s="79"/>
      <c r="R12" s="65"/>
      <c r="S12" s="65"/>
      <c r="T12" s="65"/>
      <c r="U12" s="65"/>
      <c r="V12" s="65"/>
      <c r="W12" s="65"/>
      <c r="X12" s="65"/>
    </row>
    <row r="13" spans="1:24">
      <c r="A13" s="67"/>
      <c r="B13" s="61" t="e">
        <f>VLOOKUP($A13,général!$A$2:$E$409,2)</f>
        <v>#N/A</v>
      </c>
      <c r="C13" s="61" t="e">
        <f>VLOOKUP($A13,général!$A$2:$E$409,4)</f>
        <v>#N/A</v>
      </c>
      <c r="D13" s="61" t="e">
        <f>VLOOKUP($A13,général!$A$2:$E$409,5)</f>
        <v>#N/A</v>
      </c>
      <c r="E13" s="5">
        <f t="array" ref="E13">IFERROR(INDEX(BF!$A$4:$A$103,MATCH($A13&amp;$C13&amp;$D13&amp;RIGHT($A$1,2),BF!$B$4:$B$103&amp;BF!$C$4:$C$103&amp;BF!$D$4:$D$103&amp;BF!$E$4:$E$103,0)),IFERROR(INDEX(BG!$A$4:$A$103,MATCH($A13&amp;$C13&amp;$D13&amp;RIGHT($A$1,2),BG!$B$4:$B$103&amp;BG!$C$4:$C$103&amp;BG!$D$4:$D$103&amp;BG!$E$4:$E$103,0)),IFERROR(INDEX(MF!$A$4:$A$103,MATCH($A13&amp;$C13&amp;$D13&amp;RIGHT($A$1,2),MF!$B$4:$B$103&amp;MF!$C$4:$C$103&amp;MF!$D$4:$D$103&amp;MF!$E$4:$E$103,0)),IFERROR(INDEX(MG!$A$4:$A$103,MATCH($A13&amp;$C13&amp;$D13&amp;RIGHT($A$1,2),MG!$B$4:$B$103&amp;MG!$C$4:$C$103&amp;MG!$D$4:$D$103&amp;MG!$E$4:$E$103,0)),IFERROR(INDEX('CG - CF - DISP'!$A$3:$A$103,MATCH($A13&amp;$C13&amp;$D13&amp;RIGHT($A$1,2),'CG - CF - DISP'!$B$3:$B$103&amp;'CG - CF - DISP'!$C$3:$C$103&amp;'CG - CF - DISP'!$D$3:$D$103&amp;'CG - CF - DISP'!$E$3:$E$103,0)),IFERROR(INDEX(CF!$A$4:$A$103,MATCH($A13&amp;$C13&amp;$D13&amp;RIGHT($A$1,2),'CG - CF - DISP'!$B$3:$B$103&amp;CF!$C$4:$C$103&amp;CF!$D$4:$D$103&amp;CF!$E$4:$E$103,0)),0))))))</f>
        <v>0</v>
      </c>
      <c r="F13" s="136">
        <f t="array" ref="F13">IFERROR(INDEX(BF!$F$4:$F$103,MATCH($A13&amp;$C13&amp;$D13&amp;RIGHT($A$1,2),BF!$B$4:$B$103&amp;BF!$C$4:$C$103&amp;BF!$D$4:$D$103&amp;BF!$E$4:$E$103,0)),IFERROR(INDEX(BG!$F$4:$F$103,MATCH($A13&amp;$C13&amp;$D13&amp;RIGHT($A$1,2),BG!$B$4:$B$103&amp;BG!$C$4:$C$103&amp;BG!$D$4:$D$103&amp;BG!$E$4:$E$103,0)),IFERROR(INDEX(MF!$F$4:$F$103,MATCH($A13&amp;$C13&amp;$D13&amp;RIGHT($A$1,2),MF!$B$4:$B$103&amp;MF!$C$4:$C$103&amp;MF!$D$4:$D$103&amp;MF!$E$4:$E$103,0)),IFERROR(INDEX(MG!$F$4:$F$103,MATCH($A13&amp;$C13&amp;$D13&amp;RIGHT($A$1,2),MG!$B$4:$B$103&amp;MG!$C$4:$C$103&amp;MG!$D$4:$D$103&amp;MG!$E$4:$E$103,0)),IFERROR(INDEX('CG - CF - DISP'!$F$3:$F$103,MATCH($A13&amp;$C13&amp;$D13&amp;RIGHT($A$1,2),'CG - CF - DISP'!$B$3:$B$103&amp;'CG - CF - DISP'!$C$3:$C$103&amp;'CG - CF - DISP'!$D$3:$D$103&amp;'CG - CF - DISP'!$E$3:$E$103,0)),IFERROR(INDEX(CF!$F$4:$F$103,MATCH($A13&amp;$C13&amp;$D13&amp;RIGHT($A$1,2),'CG - CF - DISP'!$B$3:$B$103&amp;CF!$C$4:$C$103&amp;CF!$D$4:$D$103&amp;CF!$E$4:$E$103,0)),0))))))</f>
        <v>0</v>
      </c>
      <c r="G13" s="61" t="e">
        <f>VLOOKUP($E13,Feuil2!$A$2:$B$83,2)</f>
        <v>#N/A</v>
      </c>
      <c r="H13" s="80"/>
      <c r="I13" s="79"/>
      <c r="J13" s="79"/>
      <c r="K13" s="79"/>
      <c r="L13" s="79"/>
      <c r="M13" s="79"/>
      <c r="N13" s="79"/>
      <c r="O13" s="79"/>
      <c r="P13" s="79"/>
      <c r="Q13" s="79"/>
      <c r="R13" s="65"/>
      <c r="S13" s="65"/>
      <c r="T13" s="65"/>
      <c r="U13" s="65"/>
      <c r="V13" s="65"/>
      <c r="W13" s="65"/>
      <c r="X13" s="65"/>
    </row>
    <row r="14" spans="1:24">
      <c r="A14" s="67"/>
      <c r="B14" s="61" t="e">
        <f>VLOOKUP($A14,général!$A$2:$E$409,2)</f>
        <v>#N/A</v>
      </c>
      <c r="C14" s="61" t="e">
        <f>VLOOKUP($A14,général!$A$2:$E$409,4)</f>
        <v>#N/A</v>
      </c>
      <c r="D14" s="61" t="e">
        <f>VLOOKUP($A14,général!$A$2:$E$409,5)</f>
        <v>#N/A</v>
      </c>
      <c r="E14" s="5">
        <f t="array" ref="E14">IFERROR(INDEX(BF!$A$4:$A$103,MATCH($A14&amp;$C14&amp;$D14&amp;RIGHT($A$1,2),BF!$B$4:$B$103&amp;BF!$C$4:$C$103&amp;BF!$D$4:$D$103&amp;BF!$E$4:$E$103,0)),IFERROR(INDEX(BG!$A$4:$A$103,MATCH($A14&amp;$C14&amp;$D14&amp;RIGHT($A$1,2),BG!$B$4:$B$103&amp;BG!$C$4:$C$103&amp;BG!$D$4:$D$103&amp;BG!$E$4:$E$103,0)),IFERROR(INDEX(MF!$A$4:$A$103,MATCH($A14&amp;$C14&amp;$D14&amp;RIGHT($A$1,2),MF!$B$4:$B$103&amp;MF!$C$4:$C$103&amp;MF!$D$4:$D$103&amp;MF!$E$4:$E$103,0)),IFERROR(INDEX(MG!$A$4:$A$103,MATCH($A14&amp;$C14&amp;$D14&amp;RIGHT($A$1,2),MG!$B$4:$B$103&amp;MG!$C$4:$C$103&amp;MG!$D$4:$D$103&amp;MG!$E$4:$E$103,0)),IFERROR(INDEX('CG - CF - DISP'!$A$3:$A$103,MATCH($A14&amp;$C14&amp;$D14&amp;RIGHT($A$1,2),'CG - CF - DISP'!$B$3:$B$103&amp;'CG - CF - DISP'!$C$3:$C$103&amp;'CG - CF - DISP'!$D$3:$D$103&amp;'CG - CF - DISP'!$E$3:$E$103,0)),IFERROR(INDEX(CF!$A$4:$A$103,MATCH($A14&amp;$C14&amp;$D14&amp;RIGHT($A$1,2),'CG - CF - DISP'!$B$3:$B$103&amp;CF!$C$4:$C$103&amp;CF!$D$4:$D$103&amp;CF!$E$4:$E$103,0)),0))))))</f>
        <v>0</v>
      </c>
      <c r="F14" s="136">
        <f t="array" ref="F14">IFERROR(INDEX(BF!$F$4:$F$103,MATCH($A14&amp;$C14&amp;$D14&amp;RIGHT($A$1,2),BF!$B$4:$B$103&amp;BF!$C$4:$C$103&amp;BF!$D$4:$D$103&amp;BF!$E$4:$E$103,0)),IFERROR(INDEX(BG!$F$4:$F$103,MATCH($A14&amp;$C14&amp;$D14&amp;RIGHT($A$1,2),BG!$B$4:$B$103&amp;BG!$C$4:$C$103&amp;BG!$D$4:$D$103&amp;BG!$E$4:$E$103,0)),IFERROR(INDEX(MF!$F$4:$F$103,MATCH($A14&amp;$C14&amp;$D14&amp;RIGHT($A$1,2),MF!$B$4:$B$103&amp;MF!$C$4:$C$103&amp;MF!$D$4:$D$103&amp;MF!$E$4:$E$103,0)),IFERROR(INDEX(MG!$F$4:$F$103,MATCH($A14&amp;$C14&amp;$D14&amp;RIGHT($A$1,2),MG!$B$4:$B$103&amp;MG!$C$4:$C$103&amp;MG!$D$4:$D$103&amp;MG!$E$4:$E$103,0)),IFERROR(INDEX('CG - CF - DISP'!$F$3:$F$103,MATCH($A14&amp;$C14&amp;$D14&amp;RIGHT($A$1,2),'CG - CF - DISP'!$B$3:$B$103&amp;'CG - CF - DISP'!$C$3:$C$103&amp;'CG - CF - DISP'!$D$3:$D$103&amp;'CG - CF - DISP'!$E$3:$E$103,0)),IFERROR(INDEX(CF!$F$4:$F$103,MATCH($A14&amp;$C14&amp;$D14&amp;RIGHT($A$1,2),'CG - CF - DISP'!$B$3:$B$103&amp;CF!$C$4:$C$103&amp;CF!$D$4:$D$103&amp;CF!$E$4:$E$103,0)),0))))))</f>
        <v>0</v>
      </c>
      <c r="G14" s="61" t="e">
        <f>VLOOKUP($E14,Feuil2!$A$2:$B$83,2)</f>
        <v>#N/A</v>
      </c>
      <c r="H14" s="80"/>
      <c r="I14" s="79"/>
      <c r="J14" s="79"/>
      <c r="K14" s="79"/>
      <c r="L14" s="79"/>
      <c r="M14" s="79"/>
      <c r="N14" s="79"/>
      <c r="O14" s="79"/>
      <c r="P14" s="79"/>
      <c r="Q14" s="79"/>
      <c r="R14" s="65"/>
      <c r="S14" s="65"/>
      <c r="T14" s="65"/>
      <c r="U14" s="65"/>
      <c r="V14" s="65"/>
      <c r="W14" s="65"/>
      <c r="X14" s="65"/>
    </row>
    <row r="15" spans="1:24">
      <c r="A15" s="67"/>
      <c r="B15" s="61" t="e">
        <f>VLOOKUP($A15,général!$A$2:$E$409,2)</f>
        <v>#N/A</v>
      </c>
      <c r="C15" s="61" t="e">
        <f>VLOOKUP($A15,général!$A$2:$E$409,4)</f>
        <v>#N/A</v>
      </c>
      <c r="D15" s="61" t="e">
        <f>VLOOKUP($A15,général!$A$2:$E$409,5)</f>
        <v>#N/A</v>
      </c>
      <c r="E15" s="5">
        <f t="array" ref="E15">IFERROR(INDEX(BF!$A$4:$A$103,MATCH($A15&amp;$C15&amp;$D15&amp;RIGHT($A$1,2),BF!$B$4:$B$103&amp;BF!$C$4:$C$103&amp;BF!$D$4:$D$103&amp;BF!$E$4:$E$103,0)),IFERROR(INDEX(BG!$A$4:$A$103,MATCH($A15&amp;$C15&amp;$D15&amp;RIGHT($A$1,2),BG!$B$4:$B$103&amp;BG!$C$4:$C$103&amp;BG!$D$4:$D$103&amp;BG!$E$4:$E$103,0)),IFERROR(INDEX(MF!$A$4:$A$103,MATCH($A15&amp;$C15&amp;$D15&amp;RIGHT($A$1,2),MF!$B$4:$B$103&amp;MF!$C$4:$C$103&amp;MF!$D$4:$D$103&amp;MF!$E$4:$E$103,0)),IFERROR(INDEX(MG!$A$4:$A$103,MATCH($A15&amp;$C15&amp;$D15&amp;RIGHT($A$1,2),MG!$B$4:$B$103&amp;MG!$C$4:$C$103&amp;MG!$D$4:$D$103&amp;MG!$E$4:$E$103,0)),IFERROR(INDEX('CG - CF - DISP'!$A$3:$A$103,MATCH($A15&amp;$C15&amp;$D15&amp;RIGHT($A$1,2),'CG - CF - DISP'!$B$3:$B$103&amp;'CG - CF - DISP'!$C$3:$C$103&amp;'CG - CF - DISP'!$D$3:$D$103&amp;'CG - CF - DISP'!$E$3:$E$103,0)),IFERROR(INDEX(CF!$A$4:$A$103,MATCH($A15&amp;$C15&amp;$D15&amp;RIGHT($A$1,2),'CG - CF - DISP'!$B$3:$B$103&amp;CF!$C$4:$C$103&amp;CF!$D$4:$D$103&amp;CF!$E$4:$E$103,0)),0))))))</f>
        <v>0</v>
      </c>
      <c r="F15" s="136">
        <f t="array" ref="F15">IFERROR(INDEX(BF!$F$4:$F$103,MATCH($A15&amp;$C15&amp;$D15&amp;RIGHT($A$1,2),BF!$B$4:$B$103&amp;BF!$C$4:$C$103&amp;BF!$D$4:$D$103&amp;BF!$E$4:$E$103,0)),IFERROR(INDEX(BG!$F$4:$F$103,MATCH($A15&amp;$C15&amp;$D15&amp;RIGHT($A$1,2),BG!$B$4:$B$103&amp;BG!$C$4:$C$103&amp;BG!$D$4:$D$103&amp;BG!$E$4:$E$103,0)),IFERROR(INDEX(MF!$F$4:$F$103,MATCH($A15&amp;$C15&amp;$D15&amp;RIGHT($A$1,2),MF!$B$4:$B$103&amp;MF!$C$4:$C$103&amp;MF!$D$4:$D$103&amp;MF!$E$4:$E$103,0)),IFERROR(INDEX(MG!$F$4:$F$103,MATCH($A15&amp;$C15&amp;$D15&amp;RIGHT($A$1,2),MG!$B$4:$B$103&amp;MG!$C$4:$C$103&amp;MG!$D$4:$D$103&amp;MG!$E$4:$E$103,0)),IFERROR(INDEX('CG - CF - DISP'!$F$3:$F$103,MATCH($A15&amp;$C15&amp;$D15&amp;RIGHT($A$1,2),'CG - CF - DISP'!$B$3:$B$103&amp;'CG - CF - DISP'!$C$3:$C$103&amp;'CG - CF - DISP'!$D$3:$D$103&amp;'CG - CF - DISP'!$E$3:$E$103,0)),IFERROR(INDEX(CF!$F$4:$F$103,MATCH($A15&amp;$C15&amp;$D15&amp;RIGHT($A$1,2),'CG - CF - DISP'!$B$3:$B$103&amp;CF!$C$4:$C$103&amp;CF!$D$4:$D$103&amp;CF!$E$4:$E$103,0)),0))))))</f>
        <v>0</v>
      </c>
      <c r="G15" s="61" t="e">
        <f>VLOOKUP($E15,Feuil2!$A$2:$B$83,2)</f>
        <v>#N/A</v>
      </c>
      <c r="H15" s="80"/>
      <c r="I15" s="79"/>
      <c r="J15" s="79"/>
      <c r="K15" s="79"/>
      <c r="L15" s="79"/>
      <c r="M15" s="79"/>
      <c r="N15" s="79"/>
      <c r="O15" s="79"/>
      <c r="P15" s="79"/>
      <c r="Q15" s="79"/>
      <c r="R15" s="65"/>
      <c r="S15" s="65"/>
      <c r="T15" s="65"/>
      <c r="U15" s="65"/>
      <c r="V15" s="65"/>
      <c r="W15" s="65"/>
      <c r="X15" s="65"/>
    </row>
    <row r="16" spans="1:24">
      <c r="A16" s="67"/>
      <c r="B16" s="61" t="e">
        <f>VLOOKUP($A16,général!$A$2:$E$409,2)</f>
        <v>#N/A</v>
      </c>
      <c r="C16" s="61" t="e">
        <f>VLOOKUP($A16,général!$A$2:$E$409,4)</f>
        <v>#N/A</v>
      </c>
      <c r="D16" s="61" t="e">
        <f>VLOOKUP($A16,général!$A$2:$E$409,5)</f>
        <v>#N/A</v>
      </c>
      <c r="E16" s="5">
        <f t="array" ref="E16">IFERROR(INDEX(BF!$A$4:$A$103,MATCH($A16&amp;$C16&amp;$D16&amp;RIGHT($A$1,2),BF!$B$4:$B$103&amp;BF!$C$4:$C$103&amp;BF!$D$4:$D$103&amp;BF!$E$4:$E$103,0)),IFERROR(INDEX(BG!$A$4:$A$103,MATCH($A16&amp;$C16&amp;$D16&amp;RIGHT($A$1,2),BG!$B$4:$B$103&amp;BG!$C$4:$C$103&amp;BG!$D$4:$D$103&amp;BG!$E$4:$E$103,0)),IFERROR(INDEX(MF!$A$4:$A$103,MATCH($A16&amp;$C16&amp;$D16&amp;RIGHT($A$1,2),MF!$B$4:$B$103&amp;MF!$C$4:$C$103&amp;MF!$D$4:$D$103&amp;MF!$E$4:$E$103,0)),IFERROR(INDEX(MG!$A$4:$A$103,MATCH($A16&amp;$C16&amp;$D16&amp;RIGHT($A$1,2),MG!$B$4:$B$103&amp;MG!$C$4:$C$103&amp;MG!$D$4:$D$103&amp;MG!$E$4:$E$103,0)),IFERROR(INDEX('CG - CF - DISP'!$A$3:$A$103,MATCH($A16&amp;$C16&amp;$D16&amp;RIGHT($A$1,2),'CG - CF - DISP'!$B$3:$B$103&amp;'CG - CF - DISP'!$C$3:$C$103&amp;'CG - CF - DISP'!$D$3:$D$103&amp;'CG - CF - DISP'!$E$3:$E$103,0)),IFERROR(INDEX(CF!$A$4:$A$103,MATCH($A16&amp;$C16&amp;$D16&amp;RIGHT($A$1,2),'CG - CF - DISP'!$B$3:$B$103&amp;CF!$C$4:$C$103&amp;CF!$D$4:$D$103&amp;CF!$E$4:$E$103,0)),0))))))</f>
        <v>0</v>
      </c>
      <c r="F16" s="136">
        <f t="array" ref="F16">IFERROR(INDEX(BF!$F$4:$F$103,MATCH($A16&amp;$C16&amp;$D16&amp;RIGHT($A$1,2),BF!$B$4:$B$103&amp;BF!$C$4:$C$103&amp;BF!$D$4:$D$103&amp;BF!$E$4:$E$103,0)),IFERROR(INDEX(BG!$F$4:$F$103,MATCH($A16&amp;$C16&amp;$D16&amp;RIGHT($A$1,2),BG!$B$4:$B$103&amp;BG!$C$4:$C$103&amp;BG!$D$4:$D$103&amp;BG!$E$4:$E$103,0)),IFERROR(INDEX(MF!$F$4:$F$103,MATCH($A16&amp;$C16&amp;$D16&amp;RIGHT($A$1,2),MF!$B$4:$B$103&amp;MF!$C$4:$C$103&amp;MF!$D$4:$D$103&amp;MF!$E$4:$E$103,0)),IFERROR(INDEX(MG!$F$4:$F$103,MATCH($A16&amp;$C16&amp;$D16&amp;RIGHT($A$1,2),MG!$B$4:$B$103&amp;MG!$C$4:$C$103&amp;MG!$D$4:$D$103&amp;MG!$E$4:$E$103,0)),IFERROR(INDEX('CG - CF - DISP'!$F$3:$F$103,MATCH($A16&amp;$C16&amp;$D16&amp;RIGHT($A$1,2),'CG - CF - DISP'!$B$3:$B$103&amp;'CG - CF - DISP'!$C$3:$C$103&amp;'CG - CF - DISP'!$D$3:$D$103&amp;'CG - CF - DISP'!$E$3:$E$103,0)),IFERROR(INDEX(CF!$F$4:$F$103,MATCH($A16&amp;$C16&amp;$D16&amp;RIGHT($A$1,2),'CG - CF - DISP'!$B$3:$B$103&amp;CF!$C$4:$C$103&amp;CF!$D$4:$D$103&amp;CF!$E$4:$E$103,0)),0))))))</f>
        <v>0</v>
      </c>
      <c r="G16" s="61" t="e">
        <f>VLOOKUP($E16,Feuil2!$A$2:$B$83,2)</f>
        <v>#N/A</v>
      </c>
      <c r="H16" s="80"/>
      <c r="I16" s="79"/>
      <c r="J16" s="79"/>
      <c r="K16" s="79"/>
      <c r="L16" s="79"/>
      <c r="M16" s="79"/>
      <c r="N16" s="79"/>
      <c r="O16" s="79"/>
      <c r="P16" s="79"/>
      <c r="Q16" s="79"/>
      <c r="R16" s="65"/>
      <c r="S16" s="65"/>
      <c r="T16" s="65"/>
      <c r="U16" s="65"/>
      <c r="V16" s="65"/>
      <c r="W16" s="65"/>
      <c r="X16" s="65"/>
    </row>
    <row r="17" spans="1:24">
      <c r="A17" s="67"/>
      <c r="B17" s="61" t="e">
        <f>VLOOKUP($A17,général!$A$2:$E$409,2)</f>
        <v>#N/A</v>
      </c>
      <c r="C17" s="61" t="e">
        <f>VLOOKUP($A17,général!$A$2:$E$409,4)</f>
        <v>#N/A</v>
      </c>
      <c r="D17" s="61" t="e">
        <f>VLOOKUP($A17,général!$A$2:$E$409,5)</f>
        <v>#N/A</v>
      </c>
      <c r="E17" s="5">
        <f t="array" ref="E17">IFERROR(INDEX(BF!$A$4:$A$103,MATCH($A17&amp;$C17&amp;$D17&amp;RIGHT($A$1,2),BF!$B$4:$B$103&amp;BF!$C$4:$C$103&amp;BF!$D$4:$D$103&amp;BF!$E$4:$E$103,0)),IFERROR(INDEX(BG!$A$4:$A$103,MATCH($A17&amp;$C17&amp;$D17&amp;RIGHT($A$1,2),BG!$B$4:$B$103&amp;BG!$C$4:$C$103&amp;BG!$D$4:$D$103&amp;BG!$E$4:$E$103,0)),IFERROR(INDEX(MF!$A$4:$A$103,MATCH($A17&amp;$C17&amp;$D17&amp;RIGHT($A$1,2),MF!$B$4:$B$103&amp;MF!$C$4:$C$103&amp;MF!$D$4:$D$103&amp;MF!$E$4:$E$103,0)),IFERROR(INDEX(MG!$A$4:$A$103,MATCH($A17&amp;$C17&amp;$D17&amp;RIGHT($A$1,2),MG!$B$4:$B$103&amp;MG!$C$4:$C$103&amp;MG!$D$4:$D$103&amp;MG!$E$4:$E$103,0)),IFERROR(INDEX('CG - CF - DISP'!$A$3:$A$103,MATCH($A17&amp;$C17&amp;$D17&amp;RIGHT($A$1,2),'CG - CF - DISP'!$B$3:$B$103&amp;'CG - CF - DISP'!$C$3:$C$103&amp;'CG - CF - DISP'!$D$3:$D$103&amp;'CG - CF - DISP'!$E$3:$E$103,0)),IFERROR(INDEX(CF!$A$4:$A$103,MATCH($A17&amp;$C17&amp;$D17&amp;RIGHT($A$1,2),'CG - CF - DISP'!$B$3:$B$103&amp;CF!$C$4:$C$103&amp;CF!$D$4:$D$103&amp;CF!$E$4:$E$103,0)),0))))))</f>
        <v>0</v>
      </c>
      <c r="F17" s="136">
        <f t="array" ref="F17">IFERROR(INDEX(BF!$F$4:$F$103,MATCH($A17&amp;$C17&amp;$D17&amp;RIGHT($A$1,2),BF!$B$4:$B$103&amp;BF!$C$4:$C$103&amp;BF!$D$4:$D$103&amp;BF!$E$4:$E$103,0)),IFERROR(INDEX(BG!$F$4:$F$103,MATCH($A17&amp;$C17&amp;$D17&amp;RIGHT($A$1,2),BG!$B$4:$B$103&amp;BG!$C$4:$C$103&amp;BG!$D$4:$D$103&amp;BG!$E$4:$E$103,0)),IFERROR(INDEX(MF!$F$4:$F$103,MATCH($A17&amp;$C17&amp;$D17&amp;RIGHT($A$1,2),MF!$B$4:$B$103&amp;MF!$C$4:$C$103&amp;MF!$D$4:$D$103&amp;MF!$E$4:$E$103,0)),IFERROR(INDEX(MG!$F$4:$F$103,MATCH($A17&amp;$C17&amp;$D17&amp;RIGHT($A$1,2),MG!$B$4:$B$103&amp;MG!$C$4:$C$103&amp;MG!$D$4:$D$103&amp;MG!$E$4:$E$103,0)),IFERROR(INDEX('CG - CF - DISP'!$F$3:$F$103,MATCH($A17&amp;$C17&amp;$D17&amp;RIGHT($A$1,2),'CG - CF - DISP'!$B$3:$B$103&amp;'CG - CF - DISP'!$C$3:$C$103&amp;'CG - CF - DISP'!$D$3:$D$103&amp;'CG - CF - DISP'!$E$3:$E$103,0)),IFERROR(INDEX(CF!$F$4:$F$103,MATCH($A17&amp;$C17&amp;$D17&amp;RIGHT($A$1,2),'CG - CF - DISP'!$B$3:$B$103&amp;CF!$C$4:$C$103&amp;CF!$D$4:$D$103&amp;CF!$E$4:$E$103,0)),0))))))</f>
        <v>0</v>
      </c>
      <c r="G17" s="61" t="e">
        <f>VLOOKUP($E17,Feuil2!$A$2:$B$83,2)</f>
        <v>#N/A</v>
      </c>
      <c r="H17" s="80"/>
      <c r="I17" s="79"/>
      <c r="J17" s="79"/>
      <c r="K17" s="79"/>
      <c r="L17" s="79"/>
      <c r="M17" s="79"/>
      <c r="N17" s="79"/>
      <c r="O17" s="79"/>
      <c r="P17" s="79"/>
      <c r="Q17" s="79"/>
      <c r="R17" s="65"/>
      <c r="S17" s="65"/>
      <c r="T17" s="65"/>
      <c r="U17" s="65"/>
      <c r="V17" s="65"/>
      <c r="W17" s="65"/>
      <c r="X17" s="65"/>
    </row>
    <row r="18" spans="1:24">
      <c r="A18" s="67"/>
      <c r="B18" s="61" t="e">
        <f>VLOOKUP($A18,général!$A$2:$E$409,2)</f>
        <v>#N/A</v>
      </c>
      <c r="C18" s="61" t="e">
        <f>VLOOKUP($A18,général!$A$2:$E$409,4)</f>
        <v>#N/A</v>
      </c>
      <c r="D18" s="61" t="e">
        <f>VLOOKUP($A18,général!$A$2:$E$409,5)</f>
        <v>#N/A</v>
      </c>
      <c r="E18" s="5">
        <f t="array" ref="E18">IFERROR(INDEX(BF!$A$4:$A$103,MATCH($A18&amp;$C18&amp;$D18&amp;RIGHT($A$1,2),BF!$B$4:$B$103&amp;BF!$C$4:$C$103&amp;BF!$D$4:$D$103&amp;BF!$E$4:$E$103,0)),IFERROR(INDEX(BG!$A$4:$A$103,MATCH($A18&amp;$C18&amp;$D18&amp;RIGHT($A$1,2),BG!$B$4:$B$103&amp;BG!$C$4:$C$103&amp;BG!$D$4:$D$103&amp;BG!$E$4:$E$103,0)),IFERROR(INDEX(MF!$A$4:$A$103,MATCH($A18&amp;$C18&amp;$D18&amp;RIGHT($A$1,2),MF!$B$4:$B$103&amp;MF!$C$4:$C$103&amp;MF!$D$4:$D$103&amp;MF!$E$4:$E$103,0)),IFERROR(INDEX(MG!$A$4:$A$103,MATCH($A18&amp;$C18&amp;$D18&amp;RIGHT($A$1,2),MG!$B$4:$B$103&amp;MG!$C$4:$C$103&amp;MG!$D$4:$D$103&amp;MG!$E$4:$E$103,0)),IFERROR(INDEX('CG - CF - DISP'!$A$3:$A$103,MATCH($A18&amp;$C18&amp;$D18&amp;RIGHT($A$1,2),'CG - CF - DISP'!$B$3:$B$103&amp;'CG - CF - DISP'!$C$3:$C$103&amp;'CG - CF - DISP'!$D$3:$D$103&amp;'CG - CF - DISP'!$E$3:$E$103,0)),IFERROR(INDEX(CF!$A$4:$A$103,MATCH($A18&amp;$C18&amp;$D18&amp;RIGHT($A$1,2),'CG - CF - DISP'!$B$3:$B$103&amp;CF!$C$4:$C$103&amp;CF!$D$4:$D$103&amp;CF!$E$4:$E$103,0)),0))))))</f>
        <v>0</v>
      </c>
      <c r="F18" s="136">
        <f t="array" ref="F18">IFERROR(INDEX(BF!$F$4:$F$103,MATCH($A18&amp;$C18&amp;$D18&amp;RIGHT($A$1,2),BF!$B$4:$B$103&amp;BF!$C$4:$C$103&amp;BF!$D$4:$D$103&amp;BF!$E$4:$E$103,0)),IFERROR(INDEX(BG!$F$4:$F$103,MATCH($A18&amp;$C18&amp;$D18&amp;RIGHT($A$1,2),BG!$B$4:$B$103&amp;BG!$C$4:$C$103&amp;BG!$D$4:$D$103&amp;BG!$E$4:$E$103,0)),IFERROR(INDEX(MF!$F$4:$F$103,MATCH($A18&amp;$C18&amp;$D18&amp;RIGHT($A$1,2),MF!$B$4:$B$103&amp;MF!$C$4:$C$103&amp;MF!$D$4:$D$103&amp;MF!$E$4:$E$103,0)),IFERROR(INDEX(MG!$F$4:$F$103,MATCH($A18&amp;$C18&amp;$D18&amp;RIGHT($A$1,2),MG!$B$4:$B$103&amp;MG!$C$4:$C$103&amp;MG!$D$4:$D$103&amp;MG!$E$4:$E$103,0)),IFERROR(INDEX('CG - CF - DISP'!$F$3:$F$103,MATCH($A18&amp;$C18&amp;$D18&amp;RIGHT($A$1,2),'CG - CF - DISP'!$B$3:$B$103&amp;'CG - CF - DISP'!$C$3:$C$103&amp;'CG - CF - DISP'!$D$3:$D$103&amp;'CG - CF - DISP'!$E$3:$E$103,0)),IFERROR(INDEX(CF!$F$4:$F$103,MATCH($A18&amp;$C18&amp;$D18&amp;RIGHT($A$1,2),'CG - CF - DISP'!$B$3:$B$103&amp;CF!$C$4:$C$103&amp;CF!$D$4:$D$103&amp;CF!$E$4:$E$103,0)),0))))))</f>
        <v>0</v>
      </c>
      <c r="G18" s="61" t="e">
        <f>VLOOKUP($E18,Feuil2!$A$2:$B$83,2)</f>
        <v>#N/A</v>
      </c>
      <c r="H18" s="80"/>
      <c r="I18" s="79"/>
      <c r="J18" s="79"/>
      <c r="K18" s="79"/>
      <c r="L18" s="79"/>
      <c r="M18" s="79"/>
      <c r="N18" s="79"/>
      <c r="O18" s="79"/>
      <c r="P18" s="79"/>
      <c r="Q18" s="79"/>
      <c r="R18" s="65"/>
      <c r="S18" s="65"/>
      <c r="T18" s="65"/>
      <c r="U18" s="65"/>
      <c r="V18" s="65"/>
      <c r="W18" s="65"/>
      <c r="X18" s="65"/>
    </row>
    <row r="19" spans="1:24">
      <c r="A19" s="67"/>
      <c r="B19" s="61" t="e">
        <f>VLOOKUP($A19,général!$A$2:$E$409,2)</f>
        <v>#N/A</v>
      </c>
      <c r="C19" s="61" t="e">
        <f>VLOOKUP($A19,général!$A$2:$E$409,4)</f>
        <v>#N/A</v>
      </c>
      <c r="D19" s="61" t="e">
        <f>VLOOKUP($A19,général!$A$2:$E$409,5)</f>
        <v>#N/A</v>
      </c>
      <c r="E19" s="5">
        <f t="array" ref="E19">IFERROR(INDEX(BF!$A$4:$A$103,MATCH($A19&amp;$C19&amp;$D19&amp;RIGHT($A$1,2),BF!$B$4:$B$103&amp;BF!$C$4:$C$103&amp;BF!$D$4:$D$103&amp;BF!$E$4:$E$103,0)),IFERROR(INDEX(BG!$A$4:$A$103,MATCH($A19&amp;$C19&amp;$D19&amp;RIGHT($A$1,2),BG!$B$4:$B$103&amp;BG!$C$4:$C$103&amp;BG!$D$4:$D$103&amp;BG!$E$4:$E$103,0)),IFERROR(INDEX(MF!$A$4:$A$103,MATCH($A19&amp;$C19&amp;$D19&amp;RIGHT($A$1,2),MF!$B$4:$B$103&amp;MF!$C$4:$C$103&amp;MF!$D$4:$D$103&amp;MF!$E$4:$E$103,0)),IFERROR(INDEX(MG!$A$4:$A$103,MATCH($A19&amp;$C19&amp;$D19&amp;RIGHT($A$1,2),MG!$B$4:$B$103&amp;MG!$C$4:$C$103&amp;MG!$D$4:$D$103&amp;MG!$E$4:$E$103,0)),IFERROR(INDEX('CG - CF - DISP'!$A$3:$A$103,MATCH($A19&amp;$C19&amp;$D19&amp;RIGHT($A$1,2),'CG - CF - DISP'!$B$3:$B$103&amp;'CG - CF - DISP'!$C$3:$C$103&amp;'CG - CF - DISP'!$D$3:$D$103&amp;'CG - CF - DISP'!$E$3:$E$103,0)),IFERROR(INDEX(CF!$A$4:$A$103,MATCH($A19&amp;$C19&amp;$D19&amp;RIGHT($A$1,2),'CG - CF - DISP'!$B$3:$B$103&amp;CF!$C$4:$C$103&amp;CF!$D$4:$D$103&amp;CF!$E$4:$E$103,0)),0))))))</f>
        <v>0</v>
      </c>
      <c r="F19" s="136">
        <f t="array" ref="F19">IFERROR(INDEX(BF!$F$4:$F$103,MATCH($A19&amp;$C19&amp;$D19&amp;RIGHT($A$1,2),BF!$B$4:$B$103&amp;BF!$C$4:$C$103&amp;BF!$D$4:$D$103&amp;BF!$E$4:$E$103,0)),IFERROR(INDEX(BG!$F$4:$F$103,MATCH($A19&amp;$C19&amp;$D19&amp;RIGHT($A$1,2),BG!$B$4:$B$103&amp;BG!$C$4:$C$103&amp;BG!$D$4:$D$103&amp;BG!$E$4:$E$103,0)),IFERROR(INDEX(MF!$F$4:$F$103,MATCH($A19&amp;$C19&amp;$D19&amp;RIGHT($A$1,2),MF!$B$4:$B$103&amp;MF!$C$4:$C$103&amp;MF!$D$4:$D$103&amp;MF!$E$4:$E$103,0)),IFERROR(INDEX(MG!$F$4:$F$103,MATCH($A19&amp;$C19&amp;$D19&amp;RIGHT($A$1,2),MG!$B$4:$B$103&amp;MG!$C$4:$C$103&amp;MG!$D$4:$D$103&amp;MG!$E$4:$E$103,0)),IFERROR(INDEX('CG - CF - DISP'!$F$3:$F$103,MATCH($A19&amp;$C19&amp;$D19&amp;RIGHT($A$1,2),'CG - CF - DISP'!$B$3:$B$103&amp;'CG - CF - DISP'!$C$3:$C$103&amp;'CG - CF - DISP'!$D$3:$D$103&amp;'CG - CF - DISP'!$E$3:$E$103,0)),IFERROR(INDEX(CF!$F$4:$F$103,MATCH($A19&amp;$C19&amp;$D19&amp;RIGHT($A$1,2),'CG - CF - DISP'!$B$3:$B$103&amp;CF!$C$4:$C$103&amp;CF!$D$4:$D$103&amp;CF!$E$4:$E$103,0)),0))))))</f>
        <v>0</v>
      </c>
      <c r="G19" s="61" t="e">
        <f>VLOOKUP($E19,Feuil2!$A$2:$B$83,2)</f>
        <v>#N/A</v>
      </c>
      <c r="H19" s="80"/>
      <c r="I19" s="79"/>
      <c r="J19" s="79"/>
      <c r="K19" s="79"/>
      <c r="L19" s="79"/>
      <c r="M19" s="79"/>
      <c r="N19" s="79"/>
      <c r="O19" s="79"/>
      <c r="P19" s="79"/>
      <c r="Q19" s="79"/>
      <c r="R19" s="65"/>
      <c r="S19" s="65"/>
      <c r="T19" s="65"/>
      <c r="U19" s="65"/>
      <c r="V19" s="65"/>
      <c r="W19" s="65"/>
      <c r="X19" s="65"/>
    </row>
    <row r="20" spans="1:24">
      <c r="A20" s="67"/>
      <c r="B20" s="61" t="e">
        <f>VLOOKUP($A20,général!$A$2:$E$409,2)</f>
        <v>#N/A</v>
      </c>
      <c r="C20" s="61" t="e">
        <f>VLOOKUP($A20,général!$A$2:$E$409,4)</f>
        <v>#N/A</v>
      </c>
      <c r="D20" s="61" t="e">
        <f>VLOOKUP($A20,général!$A$2:$E$409,5)</f>
        <v>#N/A</v>
      </c>
      <c r="E20" s="5">
        <f t="array" ref="E20">IFERROR(INDEX(BF!$A$4:$A$103,MATCH($A20&amp;$C20&amp;$D20&amp;RIGHT($A$1,2),BF!$B$4:$B$103&amp;BF!$C$4:$C$103&amp;BF!$D$4:$D$103&amp;BF!$E$4:$E$103,0)),IFERROR(INDEX(BG!$A$4:$A$103,MATCH($A20&amp;$C20&amp;$D20&amp;RIGHT($A$1,2),BG!$B$4:$B$103&amp;BG!$C$4:$C$103&amp;BG!$D$4:$D$103&amp;BG!$E$4:$E$103,0)),IFERROR(INDEX(MF!$A$4:$A$103,MATCH($A20&amp;$C20&amp;$D20&amp;RIGHT($A$1,2),MF!$B$4:$B$103&amp;MF!$C$4:$C$103&amp;MF!$D$4:$D$103&amp;MF!$E$4:$E$103,0)),IFERROR(INDEX(MG!$A$4:$A$103,MATCH($A20&amp;$C20&amp;$D20&amp;RIGHT($A$1,2),MG!$B$4:$B$103&amp;MG!$C$4:$C$103&amp;MG!$D$4:$D$103&amp;MG!$E$4:$E$103,0)),IFERROR(INDEX('CG - CF - DISP'!$A$3:$A$103,MATCH($A20&amp;$C20&amp;$D20&amp;RIGHT($A$1,2),'CG - CF - DISP'!$B$3:$B$103&amp;'CG - CF - DISP'!$C$3:$C$103&amp;'CG - CF - DISP'!$D$3:$D$103&amp;'CG - CF - DISP'!$E$3:$E$103,0)),IFERROR(INDEX(CF!$A$4:$A$103,MATCH($A20&amp;$C20&amp;$D20&amp;RIGHT($A$1,2),'CG - CF - DISP'!$B$3:$B$103&amp;CF!$C$4:$C$103&amp;CF!$D$4:$D$103&amp;CF!$E$4:$E$103,0)),0))))))</f>
        <v>0</v>
      </c>
      <c r="F20" s="136">
        <f t="array" ref="F20">IFERROR(INDEX(BF!$F$4:$F$103,MATCH($A20&amp;$C20&amp;$D20&amp;RIGHT($A$1,2),BF!$B$4:$B$103&amp;BF!$C$4:$C$103&amp;BF!$D$4:$D$103&amp;BF!$E$4:$E$103,0)),IFERROR(INDEX(BG!$F$4:$F$103,MATCH($A20&amp;$C20&amp;$D20&amp;RIGHT($A$1,2),BG!$B$4:$B$103&amp;BG!$C$4:$C$103&amp;BG!$D$4:$D$103&amp;BG!$E$4:$E$103,0)),IFERROR(INDEX(MF!$F$4:$F$103,MATCH($A20&amp;$C20&amp;$D20&amp;RIGHT($A$1,2),MF!$B$4:$B$103&amp;MF!$C$4:$C$103&amp;MF!$D$4:$D$103&amp;MF!$E$4:$E$103,0)),IFERROR(INDEX(MG!$F$4:$F$103,MATCH($A20&amp;$C20&amp;$D20&amp;RIGHT($A$1,2),MG!$B$4:$B$103&amp;MG!$C$4:$C$103&amp;MG!$D$4:$D$103&amp;MG!$E$4:$E$103,0)),IFERROR(INDEX('CG - CF - DISP'!$F$3:$F$103,MATCH($A20&amp;$C20&amp;$D20&amp;RIGHT($A$1,2),'CG - CF - DISP'!$B$3:$B$103&amp;'CG - CF - DISP'!$C$3:$C$103&amp;'CG - CF - DISP'!$D$3:$D$103&amp;'CG - CF - DISP'!$E$3:$E$103,0)),IFERROR(INDEX(CF!$F$4:$F$103,MATCH($A20&amp;$C20&amp;$D20&amp;RIGHT($A$1,2),'CG - CF - DISP'!$B$3:$B$103&amp;CF!$C$4:$C$103&amp;CF!$D$4:$D$103&amp;CF!$E$4:$E$103,0)),0))))))</f>
        <v>0</v>
      </c>
      <c r="G20" s="61" t="e">
        <f>VLOOKUP($E20,Feuil2!$A$2:$B$83,2)</f>
        <v>#N/A</v>
      </c>
      <c r="H20" s="80"/>
      <c r="I20" s="79"/>
      <c r="J20" s="79"/>
      <c r="K20" s="79"/>
      <c r="L20" s="79"/>
      <c r="M20" s="79"/>
      <c r="N20" s="79"/>
      <c r="O20" s="79"/>
      <c r="P20" s="79"/>
      <c r="Q20" s="79"/>
      <c r="R20" s="65"/>
      <c r="S20" s="65"/>
      <c r="T20" s="65"/>
      <c r="U20" s="65"/>
      <c r="V20" s="65"/>
      <c r="W20" s="65"/>
      <c r="X20" s="65"/>
    </row>
    <row r="21" spans="1:24">
      <c r="A21" s="67"/>
      <c r="B21" s="61" t="e">
        <f>VLOOKUP($A21,général!$A$2:$E$409,2)</f>
        <v>#N/A</v>
      </c>
      <c r="C21" s="61" t="e">
        <f>VLOOKUP($A21,général!$A$2:$E$409,4)</f>
        <v>#N/A</v>
      </c>
      <c r="D21" s="61" t="e">
        <f>VLOOKUP($A21,général!$A$2:$E$409,5)</f>
        <v>#N/A</v>
      </c>
      <c r="E21" s="5">
        <f t="array" ref="E21">IFERROR(INDEX(BF!$A$4:$A$103,MATCH($A21&amp;$C21&amp;$D21&amp;RIGHT($A$1,2),BF!$B$4:$B$103&amp;BF!$C$4:$C$103&amp;BF!$D$4:$D$103&amp;BF!$E$4:$E$103,0)),IFERROR(INDEX(BG!$A$4:$A$103,MATCH($A21&amp;$C21&amp;$D21&amp;RIGHT($A$1,2),BG!$B$4:$B$103&amp;BG!$C$4:$C$103&amp;BG!$D$4:$D$103&amp;BG!$E$4:$E$103,0)),IFERROR(INDEX(MF!$A$4:$A$103,MATCH($A21&amp;$C21&amp;$D21&amp;RIGHT($A$1,2),MF!$B$4:$B$103&amp;MF!$C$4:$C$103&amp;MF!$D$4:$D$103&amp;MF!$E$4:$E$103,0)),IFERROR(INDEX(MG!$A$4:$A$103,MATCH($A21&amp;$C21&amp;$D21&amp;RIGHT($A$1,2),MG!$B$4:$B$103&amp;MG!$C$4:$C$103&amp;MG!$D$4:$D$103&amp;MG!$E$4:$E$103,0)),IFERROR(INDEX('CG - CF - DISP'!$A$3:$A$103,MATCH($A21&amp;$C21&amp;$D21&amp;RIGHT($A$1,2),'CG - CF - DISP'!$B$3:$B$103&amp;'CG - CF - DISP'!$C$3:$C$103&amp;'CG - CF - DISP'!$D$3:$D$103&amp;'CG - CF - DISP'!$E$3:$E$103,0)),IFERROR(INDEX(CF!$A$4:$A$103,MATCH($A21&amp;$C21&amp;$D21&amp;RIGHT($A$1,2),'CG - CF - DISP'!$B$3:$B$103&amp;CF!$C$4:$C$103&amp;CF!$D$4:$D$103&amp;CF!$E$4:$E$103,0)),0))))))</f>
        <v>0</v>
      </c>
      <c r="F21" s="136">
        <f t="array" ref="F21">IFERROR(INDEX(BF!$F$4:$F$103,MATCH($A21&amp;$C21&amp;$D21&amp;RIGHT($A$1,2),BF!$B$4:$B$103&amp;BF!$C$4:$C$103&amp;BF!$D$4:$D$103&amp;BF!$E$4:$E$103,0)),IFERROR(INDEX(BG!$F$4:$F$103,MATCH($A21&amp;$C21&amp;$D21&amp;RIGHT($A$1,2),BG!$B$4:$B$103&amp;BG!$C$4:$C$103&amp;BG!$D$4:$D$103&amp;BG!$E$4:$E$103,0)),IFERROR(INDEX(MF!$F$4:$F$103,MATCH($A21&amp;$C21&amp;$D21&amp;RIGHT($A$1,2),MF!$B$4:$B$103&amp;MF!$C$4:$C$103&amp;MF!$D$4:$D$103&amp;MF!$E$4:$E$103,0)),IFERROR(INDEX(MG!$F$4:$F$103,MATCH($A21&amp;$C21&amp;$D21&amp;RIGHT($A$1,2),MG!$B$4:$B$103&amp;MG!$C$4:$C$103&amp;MG!$D$4:$D$103&amp;MG!$E$4:$E$103,0)),IFERROR(INDEX('CG - CF - DISP'!$F$3:$F$103,MATCH($A21&amp;$C21&amp;$D21&amp;RIGHT($A$1,2),'CG - CF - DISP'!$B$3:$B$103&amp;'CG - CF - DISP'!$C$3:$C$103&amp;'CG - CF - DISP'!$D$3:$D$103&amp;'CG - CF - DISP'!$E$3:$E$103,0)),IFERROR(INDEX(CF!$F$4:$F$103,MATCH($A21&amp;$C21&amp;$D21&amp;RIGHT($A$1,2),'CG - CF - DISP'!$B$3:$B$103&amp;CF!$C$4:$C$103&amp;CF!$D$4:$D$103&amp;CF!$E$4:$E$103,0)),0))))))</f>
        <v>0</v>
      </c>
      <c r="G21" s="61" t="e">
        <f>VLOOKUP($E21,Feuil2!$A$2:$B$83,2)</f>
        <v>#N/A</v>
      </c>
      <c r="H21" s="80"/>
      <c r="I21" s="79"/>
      <c r="J21" s="79"/>
      <c r="K21" s="79"/>
      <c r="L21" s="79"/>
      <c r="M21" s="79"/>
      <c r="N21" s="79"/>
      <c r="O21" s="79"/>
      <c r="P21" s="79"/>
      <c r="Q21" s="79"/>
      <c r="R21" s="65"/>
      <c r="S21" s="65"/>
      <c r="T21" s="65"/>
      <c r="U21" s="65"/>
      <c r="V21" s="65"/>
      <c r="W21" s="65"/>
      <c r="X21" s="65"/>
    </row>
    <row r="22" spans="1:24">
      <c r="A22" s="67"/>
      <c r="B22" s="61" t="e">
        <f>VLOOKUP($A22,général!$A$2:$E$409,2)</f>
        <v>#N/A</v>
      </c>
      <c r="C22" s="61" t="e">
        <f>VLOOKUP($A22,général!$A$2:$E$409,4)</f>
        <v>#N/A</v>
      </c>
      <c r="D22" s="61" t="e">
        <f>VLOOKUP($A22,général!$A$2:$E$409,5)</f>
        <v>#N/A</v>
      </c>
      <c r="E22" s="5">
        <f t="array" ref="E22">IFERROR(INDEX(BF!$A$4:$A$103,MATCH($A22&amp;$C22&amp;$D22&amp;RIGHT($A$1,2),BF!$B$4:$B$103&amp;BF!$C$4:$C$103&amp;BF!$D$4:$D$103&amp;BF!$E$4:$E$103,0)),IFERROR(INDEX(BG!$A$4:$A$103,MATCH($A22&amp;$C22&amp;$D22&amp;RIGHT($A$1,2),BG!$B$4:$B$103&amp;BG!$C$4:$C$103&amp;BG!$D$4:$D$103&amp;BG!$E$4:$E$103,0)),IFERROR(INDEX(MF!$A$4:$A$103,MATCH($A22&amp;$C22&amp;$D22&amp;RIGHT($A$1,2),MF!$B$4:$B$103&amp;MF!$C$4:$C$103&amp;MF!$D$4:$D$103&amp;MF!$E$4:$E$103,0)),IFERROR(INDEX(MG!$A$4:$A$103,MATCH($A22&amp;$C22&amp;$D22&amp;RIGHT($A$1,2),MG!$B$4:$B$103&amp;MG!$C$4:$C$103&amp;MG!$D$4:$D$103&amp;MG!$E$4:$E$103,0)),IFERROR(INDEX('CG - CF - DISP'!$A$3:$A$103,MATCH($A22&amp;$C22&amp;$D22&amp;RIGHT($A$1,2),'CG - CF - DISP'!$B$3:$B$103&amp;'CG - CF - DISP'!$C$3:$C$103&amp;'CG - CF - DISP'!$D$3:$D$103&amp;'CG - CF - DISP'!$E$3:$E$103,0)),IFERROR(INDEX(CF!$A$4:$A$103,MATCH($A22&amp;$C22&amp;$D22&amp;RIGHT($A$1,2),'CG - CF - DISP'!$B$3:$B$103&amp;CF!$C$4:$C$103&amp;CF!$D$4:$D$103&amp;CF!$E$4:$E$103,0)),0))))))</f>
        <v>0</v>
      </c>
      <c r="F22" s="136">
        <f t="array" ref="F22">IFERROR(INDEX(BF!$F$4:$F$103,MATCH($A22&amp;$C22&amp;$D22&amp;RIGHT($A$1,2),BF!$B$4:$B$103&amp;BF!$C$4:$C$103&amp;BF!$D$4:$D$103&amp;BF!$E$4:$E$103,0)),IFERROR(INDEX(BG!$F$4:$F$103,MATCH($A22&amp;$C22&amp;$D22&amp;RIGHT($A$1,2),BG!$B$4:$B$103&amp;BG!$C$4:$C$103&amp;BG!$D$4:$D$103&amp;BG!$E$4:$E$103,0)),IFERROR(INDEX(MF!$F$4:$F$103,MATCH($A22&amp;$C22&amp;$D22&amp;RIGHT($A$1,2),MF!$B$4:$B$103&amp;MF!$C$4:$C$103&amp;MF!$D$4:$D$103&amp;MF!$E$4:$E$103,0)),IFERROR(INDEX(MG!$F$4:$F$103,MATCH($A22&amp;$C22&amp;$D22&amp;RIGHT($A$1,2),MG!$B$4:$B$103&amp;MG!$C$4:$C$103&amp;MG!$D$4:$D$103&amp;MG!$E$4:$E$103,0)),IFERROR(INDEX('CG - CF - DISP'!$F$3:$F$103,MATCH($A22&amp;$C22&amp;$D22&amp;RIGHT($A$1,2),'CG - CF - DISP'!$B$3:$B$103&amp;'CG - CF - DISP'!$C$3:$C$103&amp;'CG - CF - DISP'!$D$3:$D$103&amp;'CG - CF - DISP'!$E$3:$E$103,0)),IFERROR(INDEX(CF!$F$4:$F$103,MATCH($A22&amp;$C22&amp;$D22&amp;RIGHT($A$1,2),'CG - CF - DISP'!$B$3:$B$103&amp;CF!$C$4:$C$103&amp;CF!$D$4:$D$103&amp;CF!$E$4:$E$103,0)),0))))))</f>
        <v>0</v>
      </c>
      <c r="G22" s="61" t="e">
        <f>VLOOKUP($E22,Feuil2!$A$2:$B$83,2)</f>
        <v>#N/A</v>
      </c>
      <c r="H22" s="79"/>
      <c r="I22" s="79"/>
      <c r="J22" s="79"/>
      <c r="K22" s="79"/>
      <c r="L22" s="79"/>
      <c r="M22" s="79"/>
      <c r="N22" s="79"/>
      <c r="O22" s="79"/>
      <c r="P22" s="79"/>
      <c r="Q22" s="79"/>
      <c r="R22" s="65"/>
      <c r="S22" s="65"/>
      <c r="T22" s="65"/>
      <c r="U22" s="65"/>
      <c r="V22" s="65"/>
      <c r="W22" s="65"/>
      <c r="X22" s="65"/>
    </row>
    <row r="23" spans="1:24">
      <c r="A23" s="67"/>
      <c r="B23" s="61" t="e">
        <f>VLOOKUP($A23,général!$A$2:$E$409,2)</f>
        <v>#N/A</v>
      </c>
      <c r="C23" s="61" t="e">
        <f>VLOOKUP($A23,général!$A$2:$E$409,4)</f>
        <v>#N/A</v>
      </c>
      <c r="D23" s="61" t="e">
        <f>VLOOKUP($A23,général!$A$2:$E$409,5)</f>
        <v>#N/A</v>
      </c>
      <c r="E23" s="5">
        <f t="array" ref="E23">IFERROR(INDEX(BF!$A$4:$A$103,MATCH($A23&amp;$C23&amp;$D23&amp;RIGHT($A$1,2),BF!$B$4:$B$103&amp;BF!$C$4:$C$103&amp;BF!$D$4:$D$103&amp;BF!$E$4:$E$103,0)),IFERROR(INDEX(BG!$A$4:$A$103,MATCH($A23&amp;$C23&amp;$D23&amp;RIGHT($A$1,2),BG!$B$4:$B$103&amp;BG!$C$4:$C$103&amp;BG!$D$4:$D$103&amp;BG!$E$4:$E$103,0)),IFERROR(INDEX(MF!$A$4:$A$103,MATCH($A23&amp;$C23&amp;$D23&amp;RIGHT($A$1,2),MF!$B$4:$B$103&amp;MF!$C$4:$C$103&amp;MF!$D$4:$D$103&amp;MF!$E$4:$E$103,0)),IFERROR(INDEX(MG!$A$4:$A$103,MATCH($A23&amp;$C23&amp;$D23&amp;RIGHT($A$1,2),MG!$B$4:$B$103&amp;MG!$C$4:$C$103&amp;MG!$D$4:$D$103&amp;MG!$E$4:$E$103,0)),IFERROR(INDEX('CG - CF - DISP'!$A$3:$A$103,MATCH($A23&amp;$C23&amp;$D23&amp;RIGHT($A$1,2),'CG - CF - DISP'!$B$3:$B$103&amp;'CG - CF - DISP'!$C$3:$C$103&amp;'CG - CF - DISP'!$D$3:$D$103&amp;'CG - CF - DISP'!$E$3:$E$103,0)),IFERROR(INDEX(CF!$A$4:$A$103,MATCH($A23&amp;$C23&amp;$D23&amp;RIGHT($A$1,2),'CG - CF - DISP'!$B$3:$B$103&amp;CF!$C$4:$C$103&amp;CF!$D$4:$D$103&amp;CF!$E$4:$E$103,0)),0))))))</f>
        <v>0</v>
      </c>
      <c r="F23" s="136">
        <f t="array" ref="F23">IFERROR(INDEX(BF!$F$4:$F$103,MATCH($A23&amp;$C23&amp;$D23&amp;RIGHT($A$1,2),BF!$B$4:$B$103&amp;BF!$C$4:$C$103&amp;BF!$D$4:$D$103&amp;BF!$E$4:$E$103,0)),IFERROR(INDEX(BG!$F$4:$F$103,MATCH($A23&amp;$C23&amp;$D23&amp;RIGHT($A$1,2),BG!$B$4:$B$103&amp;BG!$C$4:$C$103&amp;BG!$D$4:$D$103&amp;BG!$E$4:$E$103,0)),IFERROR(INDEX(MF!$F$4:$F$103,MATCH($A23&amp;$C23&amp;$D23&amp;RIGHT($A$1,2),MF!$B$4:$B$103&amp;MF!$C$4:$C$103&amp;MF!$D$4:$D$103&amp;MF!$E$4:$E$103,0)),IFERROR(INDEX(MG!$F$4:$F$103,MATCH($A23&amp;$C23&amp;$D23&amp;RIGHT($A$1,2),MG!$B$4:$B$103&amp;MG!$C$4:$C$103&amp;MG!$D$4:$D$103&amp;MG!$E$4:$E$103,0)),IFERROR(INDEX('CG - CF - DISP'!$F$3:$F$103,MATCH($A23&amp;$C23&amp;$D23&amp;RIGHT($A$1,2),'CG - CF - DISP'!$B$3:$B$103&amp;'CG - CF - DISP'!$C$3:$C$103&amp;'CG - CF - DISP'!$D$3:$D$103&amp;'CG - CF - DISP'!$E$3:$E$103,0)),IFERROR(INDEX(CF!$F$4:$F$103,MATCH($A23&amp;$C23&amp;$D23&amp;RIGHT($A$1,2),'CG - CF - DISP'!$B$3:$B$103&amp;CF!$C$4:$C$103&amp;CF!$D$4:$D$103&amp;CF!$E$4:$E$103,0)),0))))))</f>
        <v>0</v>
      </c>
      <c r="G23" s="61" t="e">
        <f>VLOOKUP($E23,Feuil2!$A$2:$B$83,2)</f>
        <v>#N/A</v>
      </c>
      <c r="H23" s="79"/>
      <c r="I23" s="79"/>
      <c r="J23" s="79"/>
      <c r="K23" s="79"/>
      <c r="L23" s="79"/>
      <c r="M23" s="79"/>
      <c r="N23" s="79"/>
      <c r="O23" s="79"/>
      <c r="P23" s="79"/>
      <c r="Q23" s="79"/>
      <c r="R23" s="65"/>
      <c r="S23" s="65"/>
      <c r="T23" s="65"/>
      <c r="U23" s="65"/>
      <c r="V23" s="65"/>
      <c r="W23" s="65"/>
      <c r="X23" s="65"/>
    </row>
    <row r="24" spans="1:24">
      <c r="A24" s="67"/>
      <c r="B24" s="61" t="e">
        <f>VLOOKUP($A24,général!$A$2:$E$409,2)</f>
        <v>#N/A</v>
      </c>
      <c r="C24" s="61" t="e">
        <f>VLOOKUP($A24,général!$A$2:$E$409,4)</f>
        <v>#N/A</v>
      </c>
      <c r="D24" s="61" t="e">
        <f>VLOOKUP($A24,général!$A$2:$E$409,5)</f>
        <v>#N/A</v>
      </c>
      <c r="E24" s="5">
        <f t="array" ref="E24">IFERROR(INDEX(BF!$A$4:$A$103,MATCH($A24&amp;$C24&amp;$D24&amp;RIGHT($A$1,2),BF!$B$4:$B$103&amp;BF!$C$4:$C$103&amp;BF!$D$4:$D$103&amp;BF!$E$4:$E$103,0)),IFERROR(INDEX(BG!$A$4:$A$103,MATCH($A24&amp;$C24&amp;$D24&amp;RIGHT($A$1,2),BG!$B$4:$B$103&amp;BG!$C$4:$C$103&amp;BG!$D$4:$D$103&amp;BG!$E$4:$E$103,0)),IFERROR(INDEX(MF!$A$4:$A$103,MATCH($A24&amp;$C24&amp;$D24&amp;RIGHT($A$1,2),MF!$B$4:$B$103&amp;MF!$C$4:$C$103&amp;MF!$D$4:$D$103&amp;MF!$E$4:$E$103,0)),IFERROR(INDEX(MG!$A$4:$A$103,MATCH($A24&amp;$C24&amp;$D24&amp;RIGHT($A$1,2),MG!$B$4:$B$103&amp;MG!$C$4:$C$103&amp;MG!$D$4:$D$103&amp;MG!$E$4:$E$103,0)),IFERROR(INDEX('CG - CF - DISP'!$A$3:$A$103,MATCH($A24&amp;$C24&amp;$D24&amp;RIGHT($A$1,2),'CG - CF - DISP'!$B$3:$B$103&amp;'CG - CF - DISP'!$C$3:$C$103&amp;'CG - CF - DISP'!$D$3:$D$103&amp;'CG - CF - DISP'!$E$3:$E$103,0)),IFERROR(INDEX(CF!$A$4:$A$103,MATCH($A24&amp;$C24&amp;$D24&amp;RIGHT($A$1,2),'CG - CF - DISP'!$B$3:$B$103&amp;CF!$C$4:$C$103&amp;CF!$D$4:$D$103&amp;CF!$E$4:$E$103,0)),0))))))</f>
        <v>0</v>
      </c>
      <c r="F24" s="136">
        <f t="array" ref="F24">IFERROR(INDEX(BF!$F$4:$F$103,MATCH($A24&amp;$C24&amp;$D24&amp;RIGHT($A$1,2),BF!$B$4:$B$103&amp;BF!$C$4:$C$103&amp;BF!$D$4:$D$103&amp;BF!$E$4:$E$103,0)),IFERROR(INDEX(BG!$F$4:$F$103,MATCH($A24&amp;$C24&amp;$D24&amp;RIGHT($A$1,2),BG!$B$4:$B$103&amp;BG!$C$4:$C$103&amp;BG!$D$4:$D$103&amp;BG!$E$4:$E$103,0)),IFERROR(INDEX(MF!$F$4:$F$103,MATCH($A24&amp;$C24&amp;$D24&amp;RIGHT($A$1,2),MF!$B$4:$B$103&amp;MF!$C$4:$C$103&amp;MF!$D$4:$D$103&amp;MF!$E$4:$E$103,0)),IFERROR(INDEX(MG!$F$4:$F$103,MATCH($A24&amp;$C24&amp;$D24&amp;RIGHT($A$1,2),MG!$B$4:$B$103&amp;MG!$C$4:$C$103&amp;MG!$D$4:$D$103&amp;MG!$E$4:$E$103,0)),IFERROR(INDEX('CG - CF - DISP'!$F$3:$F$103,MATCH($A24&amp;$C24&amp;$D24&amp;RIGHT($A$1,2),'CG - CF - DISP'!$B$3:$B$103&amp;'CG - CF - DISP'!$C$3:$C$103&amp;'CG - CF - DISP'!$D$3:$D$103&amp;'CG - CF - DISP'!$E$3:$E$103,0)),IFERROR(INDEX(CF!$F$4:$F$103,MATCH($A24&amp;$C24&amp;$D24&amp;RIGHT($A$1,2),'CG - CF - DISP'!$B$3:$B$103&amp;CF!$C$4:$C$103&amp;CF!$D$4:$D$103&amp;CF!$E$4:$E$103,0)),0))))))</f>
        <v>0</v>
      </c>
      <c r="G24" s="61" t="e">
        <f>VLOOKUP($E24,Feuil2!$A$2:$B$83,2)</f>
        <v>#N/A</v>
      </c>
      <c r="H24" s="79"/>
      <c r="I24" s="79"/>
      <c r="J24" s="79"/>
      <c r="K24" s="79"/>
      <c r="L24" s="79"/>
      <c r="M24" s="79"/>
      <c r="N24" s="79"/>
      <c r="O24" s="79"/>
      <c r="P24" s="79"/>
      <c r="Q24" s="79"/>
      <c r="R24" s="65"/>
      <c r="S24" s="65"/>
      <c r="T24" s="65"/>
      <c r="U24" s="65"/>
      <c r="V24" s="65"/>
      <c r="W24" s="65"/>
      <c r="X24" s="65"/>
    </row>
    <row r="25" spans="1:24">
      <c r="A25" s="67"/>
      <c r="B25" s="61" t="e">
        <f>VLOOKUP($A25,général!$A$2:$E$409,2)</f>
        <v>#N/A</v>
      </c>
      <c r="C25" s="61" t="e">
        <f>VLOOKUP($A25,général!$A$2:$E$409,4)</f>
        <v>#N/A</v>
      </c>
      <c r="D25" s="61" t="e">
        <f>VLOOKUP($A25,général!$A$2:$E$409,5)</f>
        <v>#N/A</v>
      </c>
      <c r="E25" s="5">
        <f t="array" ref="E25">IFERROR(INDEX(BF!$A$4:$A$103,MATCH($A25&amp;$C25&amp;$D25&amp;RIGHT($A$1,2),BF!$B$4:$B$103&amp;BF!$C$4:$C$103&amp;BF!$D$4:$D$103&amp;BF!$E$4:$E$103,0)),IFERROR(INDEX(BG!$A$4:$A$103,MATCH($A25&amp;$C25&amp;$D25&amp;RIGHT($A$1,2),BG!$B$4:$B$103&amp;BG!$C$4:$C$103&amp;BG!$D$4:$D$103&amp;BG!$E$4:$E$103,0)),IFERROR(INDEX(MF!$A$4:$A$103,MATCH($A25&amp;$C25&amp;$D25&amp;RIGHT($A$1,2),MF!$B$4:$B$103&amp;MF!$C$4:$C$103&amp;MF!$D$4:$D$103&amp;MF!$E$4:$E$103,0)),IFERROR(INDEX(MG!$A$4:$A$103,MATCH($A25&amp;$C25&amp;$D25&amp;RIGHT($A$1,2),MG!$B$4:$B$103&amp;MG!$C$4:$C$103&amp;MG!$D$4:$D$103&amp;MG!$E$4:$E$103,0)),IFERROR(INDEX('CG - CF - DISP'!$A$3:$A$103,MATCH($A25&amp;$C25&amp;$D25&amp;RIGHT($A$1,2),'CG - CF - DISP'!$B$3:$B$103&amp;'CG - CF - DISP'!$C$3:$C$103&amp;'CG - CF - DISP'!$D$3:$D$103&amp;'CG - CF - DISP'!$E$3:$E$103,0)),IFERROR(INDEX(CF!$A$4:$A$103,MATCH($A25&amp;$C25&amp;$D25&amp;RIGHT($A$1,2),'CG - CF - DISP'!$B$3:$B$103&amp;CF!$C$4:$C$103&amp;CF!$D$4:$D$103&amp;CF!$E$4:$E$103,0)),0))))))</f>
        <v>0</v>
      </c>
      <c r="F25" s="136">
        <f t="array" ref="F25">IFERROR(INDEX(BF!$F$4:$F$103,MATCH($A25&amp;$C25&amp;$D25&amp;RIGHT($A$1,2),BF!$B$4:$B$103&amp;BF!$C$4:$C$103&amp;BF!$D$4:$D$103&amp;BF!$E$4:$E$103,0)),IFERROR(INDEX(BG!$F$4:$F$103,MATCH($A25&amp;$C25&amp;$D25&amp;RIGHT($A$1,2),BG!$B$4:$B$103&amp;BG!$C$4:$C$103&amp;BG!$D$4:$D$103&amp;BG!$E$4:$E$103,0)),IFERROR(INDEX(MF!$F$4:$F$103,MATCH($A25&amp;$C25&amp;$D25&amp;RIGHT($A$1,2),MF!$B$4:$B$103&amp;MF!$C$4:$C$103&amp;MF!$D$4:$D$103&amp;MF!$E$4:$E$103,0)),IFERROR(INDEX(MG!$F$4:$F$103,MATCH($A25&amp;$C25&amp;$D25&amp;RIGHT($A$1,2),MG!$B$4:$B$103&amp;MG!$C$4:$C$103&amp;MG!$D$4:$D$103&amp;MG!$E$4:$E$103,0)),IFERROR(INDEX('CG - CF - DISP'!$F$3:$F$103,MATCH($A25&amp;$C25&amp;$D25&amp;RIGHT($A$1,2),'CG - CF - DISP'!$B$3:$B$103&amp;'CG - CF - DISP'!$C$3:$C$103&amp;'CG - CF - DISP'!$D$3:$D$103&amp;'CG - CF - DISP'!$E$3:$E$103,0)),IFERROR(INDEX(CF!$F$4:$F$103,MATCH($A25&amp;$C25&amp;$D25&amp;RIGHT($A$1,2),'CG - CF - DISP'!$B$3:$B$103&amp;CF!$C$4:$C$103&amp;CF!$D$4:$D$103&amp;CF!$E$4:$E$103,0)),0))))))</f>
        <v>0</v>
      </c>
      <c r="G25" s="61" t="e">
        <f>VLOOKUP($E25,Feuil2!$A$2:$B$83,2)</f>
        <v>#N/A</v>
      </c>
      <c r="H25" s="79"/>
      <c r="I25" s="79"/>
      <c r="J25" s="79"/>
      <c r="K25" s="79"/>
      <c r="L25" s="79"/>
      <c r="M25" s="79"/>
      <c r="N25" s="79"/>
      <c r="O25" s="79"/>
      <c r="P25" s="79"/>
      <c r="Q25" s="79"/>
      <c r="R25" s="65"/>
      <c r="S25" s="65"/>
      <c r="T25" s="65"/>
      <c r="U25" s="65"/>
      <c r="V25" s="65"/>
      <c r="W25" s="65"/>
      <c r="X25" s="65"/>
    </row>
    <row r="26" spans="1:24">
      <c r="A26" s="67"/>
      <c r="B26" s="61" t="e">
        <f>VLOOKUP($A26,général!$A$2:$E$409,2)</f>
        <v>#N/A</v>
      </c>
      <c r="C26" s="61" t="e">
        <f>VLOOKUP($A26,général!$A$2:$E$409,4)</f>
        <v>#N/A</v>
      </c>
      <c r="D26" s="61" t="e">
        <f>VLOOKUP($A26,général!$A$2:$E$409,5)</f>
        <v>#N/A</v>
      </c>
      <c r="E26" s="5"/>
      <c r="F26" s="136"/>
      <c r="G26" s="61"/>
      <c r="H26" s="79"/>
      <c r="I26" s="79"/>
      <c r="J26" s="79"/>
      <c r="K26" s="79"/>
      <c r="L26" s="79"/>
      <c r="M26" s="79"/>
      <c r="N26" s="79"/>
      <c r="O26" s="79"/>
      <c r="P26" s="79"/>
      <c r="Q26" s="79"/>
      <c r="R26" s="65"/>
      <c r="S26" s="65"/>
      <c r="T26" s="65"/>
      <c r="U26" s="65"/>
      <c r="V26" s="65"/>
      <c r="W26" s="65"/>
      <c r="X26" s="65"/>
    </row>
    <row r="27" spans="1:24">
      <c r="A27" s="67"/>
      <c r="B27" s="61" t="e">
        <f>VLOOKUP($A27,général!$A$2:$E$409,2)</f>
        <v>#N/A</v>
      </c>
      <c r="C27" s="61" t="e">
        <f>VLOOKUP($A27,général!$A$2:$E$409,4)</f>
        <v>#N/A</v>
      </c>
      <c r="D27" s="61" t="e">
        <f>VLOOKUP($A27,général!$A$2:$E$409,5)</f>
        <v>#N/A</v>
      </c>
      <c r="G27" s="79"/>
      <c r="H27" s="79"/>
      <c r="I27" s="79"/>
      <c r="J27" s="79"/>
      <c r="K27" s="79"/>
      <c r="L27" s="79"/>
      <c r="M27" s="79"/>
      <c r="N27" s="79"/>
      <c r="O27" s="79"/>
      <c r="P27" s="79"/>
      <c r="Q27" s="79"/>
      <c r="R27" s="65"/>
      <c r="S27" s="65"/>
      <c r="T27" s="65"/>
      <c r="U27" s="65"/>
      <c r="V27" s="65"/>
      <c r="W27" s="65"/>
      <c r="X27" s="65"/>
    </row>
    <row r="28" spans="1:24">
      <c r="A28" s="65"/>
      <c r="B28" s="61" t="e">
        <f>VLOOKUP($A28,général!$A$2:$E$409,2)</f>
        <v>#N/A</v>
      </c>
      <c r="C28" s="61" t="e">
        <f>VLOOKUP($A28,général!$A$2:$E$409,4)</f>
        <v>#N/A</v>
      </c>
      <c r="D28" s="61" t="e">
        <f>VLOOKUP($A28,général!$A$2:$E$409,5)</f>
        <v>#N/A</v>
      </c>
      <c r="E28" s="65"/>
      <c r="F28" s="65"/>
      <c r="G28" s="79"/>
      <c r="H28" s="79"/>
      <c r="I28" s="79"/>
      <c r="J28" s="79"/>
      <c r="K28" s="79"/>
      <c r="L28" s="79"/>
      <c r="M28" s="79"/>
      <c r="N28" s="79"/>
      <c r="O28" s="79"/>
      <c r="P28" s="79"/>
      <c r="Q28" s="79"/>
      <c r="R28" s="65"/>
      <c r="S28" s="65"/>
      <c r="T28" s="65"/>
      <c r="U28" s="65"/>
      <c r="V28" s="65"/>
      <c r="W28" s="65"/>
      <c r="X28" s="65"/>
    </row>
    <row r="29" spans="1:24">
      <c r="A29" s="65"/>
      <c r="B29" s="65"/>
      <c r="C29" s="65"/>
      <c r="D29" s="65"/>
      <c r="E29" s="65"/>
      <c r="F29" s="65"/>
      <c r="G29" s="79"/>
      <c r="H29" s="79"/>
      <c r="I29" s="79"/>
      <c r="J29" s="79"/>
      <c r="K29" s="79"/>
      <c r="L29" s="79"/>
      <c r="M29" s="79"/>
      <c r="N29" s="79"/>
      <c r="O29" s="79"/>
      <c r="P29" s="79"/>
      <c r="Q29" s="79"/>
      <c r="R29" s="65"/>
      <c r="S29" s="65"/>
      <c r="T29" s="65"/>
      <c r="U29" s="65"/>
      <c r="V29" s="65"/>
      <c r="W29" s="65"/>
      <c r="X29" s="65"/>
    </row>
    <row r="30" spans="1:24">
      <c r="A30" s="65"/>
      <c r="B30" s="65"/>
      <c r="C30" s="65"/>
      <c r="D30" s="65"/>
      <c r="E30" s="65"/>
      <c r="F30" s="65"/>
      <c r="G30" s="79"/>
      <c r="H30" s="79"/>
      <c r="I30" s="79"/>
      <c r="J30" s="79"/>
      <c r="K30" s="79"/>
      <c r="L30" s="79"/>
      <c r="M30" s="79"/>
      <c r="N30" s="79"/>
      <c r="O30" s="79"/>
      <c r="P30" s="79"/>
      <c r="Q30" s="79"/>
      <c r="R30" s="65"/>
      <c r="S30" s="65"/>
      <c r="T30" s="65"/>
      <c r="U30" s="65"/>
      <c r="V30" s="65"/>
      <c r="W30" s="65"/>
      <c r="X30" s="65"/>
    </row>
    <row r="31" spans="1:24">
      <c r="A31" s="65"/>
      <c r="B31" s="65"/>
      <c r="C31" s="65"/>
      <c r="D31" s="65"/>
      <c r="E31" s="65"/>
      <c r="F31" s="65"/>
      <c r="G31" s="79"/>
      <c r="H31" s="79"/>
      <c r="I31" s="79"/>
      <c r="J31" s="79"/>
      <c r="K31" s="79"/>
      <c r="L31" s="79"/>
      <c r="M31" s="79"/>
      <c r="N31" s="79"/>
      <c r="O31" s="79"/>
      <c r="P31" s="79"/>
      <c r="Q31" s="79"/>
      <c r="R31" s="65"/>
      <c r="S31" s="65"/>
      <c r="T31" s="65"/>
      <c r="U31" s="65"/>
      <c r="V31" s="65"/>
      <c r="W31" s="65"/>
      <c r="X31" s="65"/>
    </row>
    <row r="32" spans="1:24">
      <c r="A32" s="65"/>
      <c r="B32" s="65"/>
      <c r="C32" s="65"/>
      <c r="D32" s="65"/>
      <c r="E32" s="65"/>
      <c r="F32" s="65"/>
      <c r="G32" s="79"/>
      <c r="H32" s="79"/>
      <c r="I32" s="79"/>
      <c r="J32" s="79"/>
      <c r="K32" s="79"/>
      <c r="L32" s="79"/>
      <c r="M32" s="79"/>
      <c r="N32" s="79"/>
      <c r="O32" s="79"/>
      <c r="P32" s="79"/>
      <c r="Q32" s="79"/>
      <c r="R32" s="65"/>
      <c r="S32" s="65"/>
      <c r="T32" s="65"/>
      <c r="U32" s="65"/>
      <c r="V32" s="65"/>
      <c r="W32" s="65"/>
      <c r="X32" s="65"/>
    </row>
    <row r="33" spans="1:24">
      <c r="A33" s="65"/>
      <c r="B33" s="65"/>
      <c r="C33" s="65"/>
      <c r="D33" s="65"/>
      <c r="E33" s="65"/>
      <c r="F33" s="65"/>
      <c r="G33" s="79"/>
      <c r="H33" s="79"/>
      <c r="I33" s="79"/>
      <c r="J33" s="79"/>
      <c r="K33" s="79"/>
      <c r="L33" s="79"/>
      <c r="M33" s="79"/>
      <c r="N33" s="79"/>
      <c r="O33" s="79"/>
      <c r="P33" s="79"/>
      <c r="Q33" s="79"/>
      <c r="R33" s="65"/>
      <c r="S33" s="65"/>
      <c r="T33" s="65"/>
      <c r="U33" s="65"/>
      <c r="V33" s="65"/>
      <c r="W33" s="65"/>
      <c r="X33" s="65"/>
    </row>
    <row r="34" spans="1:24">
      <c r="A34" s="65"/>
      <c r="B34" s="170" t="s">
        <v>223</v>
      </c>
      <c r="C34" s="170"/>
      <c r="D34" s="170"/>
      <c r="E34" s="140">
        <f>SUM($E3:$E17)</f>
        <v>0</v>
      </c>
      <c r="F34" s="65"/>
      <c r="G34" s="79"/>
      <c r="H34" s="79"/>
      <c r="I34" s="79"/>
      <c r="J34" s="79"/>
      <c r="K34" s="79"/>
      <c r="L34" s="79"/>
      <c r="M34" s="79"/>
      <c r="N34" s="79"/>
      <c r="O34" s="79"/>
      <c r="P34" s="79"/>
      <c r="Q34" s="79"/>
      <c r="R34" s="65"/>
      <c r="S34" s="65"/>
      <c r="T34" s="65"/>
      <c r="U34" s="65"/>
    </row>
    <row r="35" spans="1:24">
      <c r="A35" s="65"/>
      <c r="B35" s="65"/>
      <c r="C35" s="65"/>
      <c r="D35" s="65"/>
      <c r="E35" s="65"/>
      <c r="F35" s="65"/>
      <c r="G35" s="79"/>
      <c r="H35" s="79"/>
      <c r="I35" s="79"/>
      <c r="J35" s="79"/>
      <c r="K35" s="79"/>
      <c r="L35" s="79"/>
      <c r="M35" s="79"/>
      <c r="N35" s="79"/>
      <c r="O35" s="79"/>
      <c r="P35" s="79"/>
      <c r="Q35" s="79"/>
      <c r="R35" s="65"/>
      <c r="S35" s="65"/>
      <c r="T35" s="65"/>
      <c r="U35" s="65"/>
    </row>
    <row r="36" spans="1:24">
      <c r="A36" s="65"/>
      <c r="B36" s="65"/>
      <c r="C36" s="65"/>
      <c r="D36" s="65"/>
      <c r="E36" s="65"/>
      <c r="F36" s="65"/>
      <c r="G36" s="79"/>
      <c r="H36" s="79"/>
      <c r="I36" s="79"/>
      <c r="J36" s="79"/>
      <c r="K36" s="79"/>
      <c r="L36" s="79"/>
      <c r="M36" s="79"/>
      <c r="N36" s="79"/>
      <c r="O36" s="79"/>
      <c r="P36" s="79"/>
      <c r="Q36" s="79"/>
      <c r="R36" s="65"/>
      <c r="S36" s="65"/>
      <c r="T36" s="65"/>
      <c r="U36" s="65"/>
    </row>
    <row r="37" spans="1:24">
      <c r="A37" s="65"/>
      <c r="B37" s="65"/>
      <c r="C37" s="65"/>
      <c r="D37" s="65"/>
      <c r="E37" s="65"/>
      <c r="F37" s="65"/>
      <c r="G37" s="79"/>
      <c r="H37" s="79"/>
      <c r="I37" s="79"/>
      <c r="J37" s="79"/>
      <c r="K37" s="79"/>
      <c r="L37" s="79"/>
      <c r="M37" s="79"/>
      <c r="N37" s="79"/>
      <c r="O37" s="79"/>
      <c r="P37" s="79"/>
      <c r="Q37" s="79"/>
      <c r="R37" s="65"/>
      <c r="S37" s="65"/>
      <c r="T37" s="65"/>
      <c r="U37" s="65"/>
    </row>
    <row r="38" spans="1:24">
      <c r="A38" s="65"/>
      <c r="B38" s="65"/>
      <c r="C38" s="65"/>
      <c r="D38" s="65"/>
      <c r="E38" s="65"/>
      <c r="F38" s="65"/>
      <c r="G38" s="79"/>
      <c r="H38" s="79"/>
      <c r="I38" s="79"/>
      <c r="J38" s="79"/>
      <c r="K38" s="79"/>
      <c r="L38" s="79"/>
      <c r="M38" s="79"/>
      <c r="N38" s="79"/>
      <c r="O38" s="79"/>
      <c r="P38" s="79"/>
      <c r="Q38" s="79"/>
      <c r="R38" s="65"/>
      <c r="S38" s="65"/>
      <c r="T38" s="65"/>
      <c r="U38" s="65"/>
    </row>
    <row r="39" spans="1:24">
      <c r="A39" s="65"/>
      <c r="B39" s="65"/>
      <c r="C39" s="65"/>
      <c r="D39" s="65"/>
      <c r="E39" s="65"/>
      <c r="F39" s="65"/>
      <c r="G39" s="79"/>
      <c r="H39" s="79"/>
      <c r="I39" s="79"/>
      <c r="J39" s="79"/>
      <c r="K39" s="79"/>
      <c r="L39" s="79"/>
      <c r="M39" s="79"/>
      <c r="N39" s="79"/>
      <c r="O39" s="79"/>
      <c r="P39" s="79"/>
      <c r="Q39" s="79"/>
      <c r="R39" s="65"/>
      <c r="S39" s="65"/>
      <c r="T39" s="65"/>
      <c r="U39" s="65"/>
    </row>
    <row r="40" spans="1:24">
      <c r="A40" s="65"/>
      <c r="B40" s="65"/>
      <c r="C40" s="65"/>
      <c r="D40" s="65"/>
      <c r="E40" s="65"/>
      <c r="F40" s="65"/>
      <c r="G40" s="79"/>
      <c r="H40" s="79"/>
      <c r="I40" s="79"/>
      <c r="J40" s="79"/>
      <c r="K40" s="79"/>
      <c r="L40" s="79"/>
      <c r="M40" s="79"/>
      <c r="N40" s="79"/>
      <c r="O40" s="79"/>
      <c r="P40" s="79"/>
      <c r="Q40" s="79"/>
      <c r="R40" s="65"/>
    </row>
    <row r="41" spans="1:24">
      <c r="A41" s="65"/>
      <c r="B41" s="65"/>
      <c r="C41" s="65"/>
      <c r="D41" s="65"/>
      <c r="E41" s="65"/>
      <c r="F41" s="65"/>
      <c r="G41" s="79"/>
      <c r="H41" s="79"/>
      <c r="I41" s="79"/>
      <c r="J41" s="79"/>
      <c r="K41" s="79"/>
      <c r="L41" s="79"/>
      <c r="M41" s="79"/>
      <c r="N41" s="79"/>
      <c r="O41" s="79"/>
      <c r="P41" s="79"/>
      <c r="Q41" s="79"/>
      <c r="R41" s="65"/>
    </row>
    <row r="42" spans="1:24">
      <c r="A42" s="65"/>
      <c r="B42" s="65"/>
      <c r="C42" s="65"/>
      <c r="D42" s="65"/>
      <c r="E42" s="65"/>
      <c r="F42" s="65"/>
      <c r="G42" s="79"/>
      <c r="H42" s="79"/>
      <c r="I42" s="79"/>
      <c r="J42" s="79"/>
      <c r="K42" s="79"/>
      <c r="L42" s="79"/>
      <c r="M42" s="79"/>
      <c r="N42" s="79"/>
      <c r="O42" s="79"/>
      <c r="P42" s="79"/>
      <c r="Q42" s="79"/>
      <c r="R42" s="65"/>
    </row>
    <row r="43" spans="1:24">
      <c r="A43" s="65"/>
      <c r="B43" s="65"/>
      <c r="C43" s="65"/>
      <c r="D43" s="65"/>
      <c r="E43" s="65"/>
      <c r="F43" s="65"/>
      <c r="G43" s="79"/>
      <c r="H43" s="79"/>
      <c r="I43" s="79"/>
      <c r="J43" s="79"/>
      <c r="K43" s="79"/>
      <c r="L43" s="79"/>
      <c r="M43" s="79"/>
      <c r="N43" s="79"/>
      <c r="O43" s="79"/>
      <c r="P43" s="79"/>
      <c r="Q43" s="79"/>
      <c r="R43" s="65"/>
    </row>
    <row r="44" spans="1:24">
      <c r="A44" s="65"/>
      <c r="B44" s="65"/>
      <c r="C44" s="65"/>
      <c r="D44" s="65"/>
      <c r="E44" s="65"/>
      <c r="F44" s="65"/>
      <c r="G44" s="79"/>
      <c r="H44" s="79"/>
      <c r="I44" s="79"/>
      <c r="J44" s="79"/>
      <c r="K44" s="79"/>
      <c r="L44" s="79"/>
      <c r="M44" s="79"/>
      <c r="N44" s="79"/>
      <c r="O44" s="79"/>
      <c r="P44" s="79"/>
      <c r="Q44" s="79"/>
      <c r="R44" s="65"/>
    </row>
    <row r="45" spans="1:24">
      <c r="A45" s="65"/>
      <c r="B45" s="65"/>
      <c r="C45" s="65"/>
      <c r="D45" s="65"/>
      <c r="E45" s="65"/>
      <c r="F45" s="65"/>
      <c r="G45" s="65"/>
      <c r="H45" s="65"/>
      <c r="I45" s="65"/>
      <c r="J45" s="65"/>
      <c r="K45" s="65"/>
      <c r="L45" s="65"/>
      <c r="M45" s="65"/>
      <c r="N45" s="65"/>
      <c r="O45" s="65"/>
      <c r="P45" s="65"/>
      <c r="Q45" s="65"/>
      <c r="R45" s="65"/>
    </row>
    <row r="46" spans="1:24">
      <c r="A46" s="65"/>
      <c r="B46" s="65"/>
      <c r="C46" s="65"/>
      <c r="D46" s="65"/>
      <c r="E46" s="65"/>
      <c r="F46" s="65"/>
      <c r="G46" s="65"/>
      <c r="H46" s="65"/>
      <c r="I46" s="65"/>
      <c r="J46" s="65"/>
      <c r="K46" s="65"/>
      <c r="L46" s="65"/>
      <c r="M46" s="65"/>
      <c r="N46" s="65"/>
      <c r="O46" s="65"/>
      <c r="P46" s="65"/>
      <c r="Q46" s="65"/>
      <c r="R46" s="65"/>
    </row>
    <row r="47" spans="1:24">
      <c r="A47" s="65"/>
      <c r="B47" s="65"/>
      <c r="C47" s="65"/>
      <c r="D47" s="65"/>
      <c r="E47" s="65"/>
      <c r="F47" s="65"/>
      <c r="G47" s="65"/>
      <c r="H47" s="65"/>
      <c r="I47" s="65"/>
      <c r="J47" s="65"/>
      <c r="K47" s="65"/>
      <c r="L47" s="65"/>
      <c r="M47" s="65"/>
      <c r="N47" s="65"/>
      <c r="O47" s="65"/>
      <c r="P47" s="65"/>
      <c r="Q47" s="65"/>
      <c r="R47" s="65"/>
    </row>
    <row r="48" spans="1:24">
      <c r="A48" s="65"/>
      <c r="B48" s="65"/>
      <c r="C48" s="65"/>
      <c r="D48" s="65"/>
      <c r="E48" s="65"/>
      <c r="F48" s="65"/>
      <c r="G48" s="65"/>
      <c r="H48" s="65"/>
      <c r="I48" s="65"/>
      <c r="J48" s="65"/>
      <c r="K48" s="65"/>
      <c r="L48" s="65"/>
      <c r="M48" s="65"/>
      <c r="N48" s="65"/>
      <c r="O48" s="65"/>
      <c r="P48" s="65"/>
      <c r="Q48" s="65"/>
      <c r="R48" s="65"/>
    </row>
    <row r="49" spans="1:18">
      <c r="A49" s="65"/>
      <c r="B49" s="65"/>
      <c r="C49" s="65"/>
      <c r="D49" s="65"/>
      <c r="E49" s="65"/>
      <c r="F49" s="65"/>
      <c r="G49" s="65"/>
      <c r="H49" s="65"/>
      <c r="I49" s="65"/>
      <c r="J49" s="65"/>
      <c r="K49" s="65"/>
      <c r="L49" s="65"/>
      <c r="M49" s="65"/>
      <c r="N49" s="65"/>
      <c r="O49" s="65"/>
      <c r="P49" s="65"/>
      <c r="Q49" s="65"/>
      <c r="R49" s="65"/>
    </row>
    <row r="50" spans="1:18">
      <c r="A50" s="65"/>
      <c r="B50" s="65"/>
      <c r="C50" s="65"/>
      <c r="D50" s="65"/>
      <c r="E50" s="65"/>
      <c r="F50" s="65"/>
      <c r="G50" s="65"/>
      <c r="H50" s="65"/>
      <c r="I50" s="65"/>
      <c r="J50" s="65"/>
      <c r="K50" s="65"/>
      <c r="L50" s="65"/>
      <c r="M50" s="65"/>
      <c r="N50" s="65"/>
      <c r="O50" s="65"/>
      <c r="P50" s="65"/>
      <c r="Q50" s="65"/>
      <c r="R50" s="65"/>
    </row>
    <row r="51" spans="1:18">
      <c r="A51" s="65"/>
      <c r="B51" s="65"/>
      <c r="C51" s="65"/>
      <c r="D51" s="65"/>
      <c r="E51" s="65"/>
      <c r="F51" s="65"/>
      <c r="G51" s="65"/>
      <c r="H51" s="65"/>
      <c r="I51" s="65"/>
      <c r="J51" s="65"/>
      <c r="K51" s="65"/>
      <c r="L51" s="65"/>
      <c r="M51" s="65"/>
      <c r="N51" s="65"/>
      <c r="O51" s="65"/>
      <c r="P51" s="65"/>
      <c r="Q51" s="65"/>
      <c r="R51" s="65"/>
    </row>
    <row r="52" spans="1:18">
      <c r="A52" s="65"/>
      <c r="B52" s="65"/>
      <c r="C52" s="65"/>
      <c r="D52" s="65"/>
      <c r="E52" s="65"/>
      <c r="F52" s="65"/>
      <c r="G52" s="65"/>
      <c r="H52" s="65"/>
      <c r="I52" s="65"/>
      <c r="J52" s="65"/>
      <c r="K52" s="65"/>
      <c r="L52" s="65"/>
      <c r="M52" s="65"/>
      <c r="N52" s="65"/>
      <c r="O52" s="65"/>
      <c r="P52" s="65"/>
      <c r="Q52" s="65"/>
      <c r="R52" s="65"/>
    </row>
  </sheetData>
  <autoFilter ref="A2:F27">
    <sortState ref="A3:F27">
      <sortCondition ref="E2:E27"/>
    </sortState>
  </autoFilter>
  <mergeCells count="2">
    <mergeCell ref="A1:F1"/>
    <mergeCell ref="B34:D34"/>
  </mergeCells>
  <pageMargins left="0.7" right="0.7" top="0.75" bottom="0.75" header="0.51180555555555496" footer="0.51180555555555496"/>
  <pageSetup paperSize="0" scale="0" firstPageNumber="0" orientation="portrait" usePrinterDefaults="0" horizontalDpi="0" verticalDpi="0" copies="0"/>
</worksheet>
</file>

<file path=xl/worksheets/sheet18.xml><?xml version="1.0" encoding="utf-8"?>
<worksheet xmlns="http://schemas.openxmlformats.org/spreadsheetml/2006/main" xmlns:r="http://schemas.openxmlformats.org/officeDocument/2006/relationships">
  <sheetPr codeName="Feuil18">
    <tabColor theme="0"/>
  </sheetPr>
  <dimension ref="A1:Q85"/>
  <sheetViews>
    <sheetView zoomScale="80" zoomScaleNormal="80" workbookViewId="0">
      <selection activeCell="B3" sqref="B3:D3"/>
    </sheetView>
  </sheetViews>
  <sheetFormatPr baseColWidth="10" defaultColWidth="9.140625" defaultRowHeight="15"/>
  <cols>
    <col min="1" max="1" width="10.42578125"/>
    <col min="2" max="2" width="6.42578125" customWidth="1"/>
    <col min="3" max="3" width="18" customWidth="1"/>
    <col min="4" max="1025" width="10.42578125"/>
  </cols>
  <sheetData>
    <row r="1" spans="1:17" ht="19.5">
      <c r="A1" s="168" t="s">
        <v>206</v>
      </c>
      <c r="B1" s="168"/>
      <c r="C1" s="168"/>
      <c r="D1" s="168"/>
      <c r="E1" s="168"/>
      <c r="F1" s="168"/>
      <c r="G1" s="79"/>
      <c r="H1" s="79"/>
      <c r="I1" s="79"/>
      <c r="J1" s="65"/>
      <c r="K1" s="65"/>
      <c r="L1" s="65"/>
      <c r="M1" s="65"/>
      <c r="N1" s="65"/>
      <c r="O1" s="65"/>
      <c r="P1" s="65"/>
      <c r="Q1" s="65"/>
    </row>
    <row r="2" spans="1:17">
      <c r="A2" s="58" t="s">
        <v>0</v>
      </c>
      <c r="B2" s="58" t="s">
        <v>205</v>
      </c>
      <c r="C2" s="58" t="s">
        <v>202</v>
      </c>
      <c r="D2" s="63" t="s">
        <v>203</v>
      </c>
      <c r="E2" s="58" t="s">
        <v>186</v>
      </c>
      <c r="F2" s="135" t="s">
        <v>204</v>
      </c>
      <c r="G2" s="80"/>
      <c r="H2" s="80"/>
      <c r="I2" s="79"/>
      <c r="J2" s="65"/>
      <c r="K2" s="65"/>
      <c r="L2" s="65"/>
      <c r="M2" s="65"/>
      <c r="N2" s="65"/>
      <c r="O2" s="65"/>
      <c r="P2" s="65"/>
      <c r="Q2" s="65"/>
    </row>
    <row r="3" spans="1:17">
      <c r="A3" s="67"/>
      <c r="B3" s="61" t="e">
        <f>VLOOKUP($A3,général!$A$2:$E$409,2)</f>
        <v>#N/A</v>
      </c>
      <c r="C3" s="61" t="e">
        <f>VLOOKUP($A3,général!$A$2:$E$409,4)</f>
        <v>#N/A</v>
      </c>
      <c r="D3" s="61" t="e">
        <f>VLOOKUP($A3,général!$A$2:$E$409,5)</f>
        <v>#N/A</v>
      </c>
      <c r="E3" s="5">
        <f t="array" ref="E3">IFERROR(INDEX(BF!$A$4:$A$103,MATCH($A3&amp;$C3&amp;$D3&amp;RIGHT($A$1,2),BF!$B$4:$B$103&amp;BF!$C$4:$C$103&amp;BF!$D$4:$D$103&amp;BF!$E$4:$E$103,0)),IFERROR(INDEX(BG!$A$4:$A$103,MATCH($A3&amp;$C3&amp;$D3&amp;RIGHT($A$1,2),BG!$B$4:$B$103&amp;BG!$C$4:$C$103&amp;BG!$D$4:$D$103&amp;BG!$E$4:$E$103,0)),IFERROR(INDEX(MF!$A$4:$A$103,MATCH($A3&amp;$C3&amp;$D3&amp;RIGHT($A$1,2),MF!$B$4:$B$103&amp;MF!$C$4:$C$103&amp;MF!$D$4:$D$103&amp;MF!$E$4:$E$103,0)),IFERROR(INDEX(MG!$A$4:$A$103,MATCH($A3&amp;$C3&amp;$D3&amp;RIGHT($A$1,2),MG!$B$4:$B$103&amp;MG!$C$4:$C$103&amp;MG!$D$4:$D$103&amp;MG!$E$4:$E$103,0)),IFERROR(INDEX('CG - CF - DISP'!$A$3:$A$103,MATCH($A3&amp;$C3&amp;$D3&amp;RIGHT($A$1,2),'CG - CF - DISP'!$B$3:$B$103&amp;'CG - CF - DISP'!$C$3:$C$103&amp;'CG - CF - DISP'!$D$3:$D$103&amp;'CG - CF - DISP'!$E$3:$E$103,0)),IFERROR(INDEX(CF!$A$4:$A$103,MATCH($A3&amp;$C3&amp;$D3&amp;RIGHT($A$1,2),'CG - CF - DISP'!$B$3:$B$103&amp;CF!$C$4:$C$103&amp;CF!$D$4:$D$103&amp;CF!$E$4:$E$103,0)),0))))))</f>
        <v>0</v>
      </c>
      <c r="F3" s="148">
        <f t="array" ref="F3">IFERROR(INDEX(BF!$F$4:$F$103,MATCH($A3&amp;$C3&amp;$D3&amp;RIGHT($A$1,2),BF!$B$4:$B$103&amp;BF!$C$4:$C$103&amp;BF!$D$4:$D$103&amp;BF!$E$4:$E$103,0)),IFERROR(INDEX(BG!$F$4:$F$103,MATCH($A3&amp;$C3&amp;$D3&amp;RIGHT($A$1,2),BG!$B$4:$B$103&amp;BG!$C$4:$C$103&amp;BG!$D$4:$D$103&amp;BG!$E$4:$E$103,0)),IFERROR(INDEX(MF!$F$4:$F$103,MATCH($A3&amp;$C3&amp;$D3&amp;RIGHT($A$1,2),MF!$B$4:$B$103&amp;MF!$C$4:$C$103&amp;MF!$D$4:$D$103&amp;MF!$E$4:$E$103,0)),IFERROR(INDEX(MG!$F$4:$F$103,MATCH($A3&amp;$C3&amp;$D3&amp;RIGHT($A$1,2),MG!$B$4:$B$103&amp;MG!$C$4:$C$103&amp;MG!$D$4:$D$103&amp;MG!$E$4:$E$103,0)),IFERROR(INDEX('CG - CF - DISP'!$F$3:$F$103,MATCH($A3&amp;$C3&amp;$D3&amp;RIGHT($A$1,2),'CG - CF - DISP'!$B$3:$B$103&amp;'CG - CF - DISP'!$C$3:$C$103&amp;'CG - CF - DISP'!$D$3:$D$103&amp;'CG - CF - DISP'!$E$3:$E$103,0)),IFERROR(INDEX(CF!$F$4:$F$103,MATCH($A3&amp;$C3&amp;$D3&amp;RIGHT($A$1,2),'CG - CF - DISP'!$B$3:$B$103&amp;CF!$C$4:$C$103&amp;CF!$D$4:$D$103&amp;CF!$E$4:$E$103,0)),0))))))</f>
        <v>0</v>
      </c>
      <c r="G3" s="61" t="e">
        <f>VLOOKUP($E3,Feuil2!$A$2:$B$83,2)</f>
        <v>#N/A</v>
      </c>
      <c r="H3" s="79"/>
      <c r="I3" s="79"/>
      <c r="J3" s="65"/>
      <c r="K3" s="65"/>
      <c r="L3" s="65"/>
      <c r="M3" s="65"/>
      <c r="N3" s="65"/>
      <c r="O3" s="65"/>
      <c r="P3" s="65"/>
      <c r="Q3" s="65"/>
    </row>
    <row r="4" spans="1:17">
      <c r="A4" s="67"/>
      <c r="B4" s="61" t="e">
        <f>VLOOKUP($A4,général!$A$2:$E$409,2)</f>
        <v>#N/A</v>
      </c>
      <c r="C4" s="61" t="e">
        <f>VLOOKUP($A4,général!$A$2:$E$409,4)</f>
        <v>#N/A</v>
      </c>
      <c r="D4" s="61" t="e">
        <f>VLOOKUP($A4,général!$A$2:$E$409,5)</f>
        <v>#N/A</v>
      </c>
      <c r="E4" s="5">
        <f t="array" ref="E4">IFERROR(INDEX(BF!$A$4:$A$103,MATCH($A4&amp;$C4&amp;$D4&amp;RIGHT($A$1,2),BF!$B$4:$B$103&amp;BF!$C$4:$C$103&amp;BF!$D$4:$D$103&amp;BF!$E$4:$E$103,0)),IFERROR(INDEX(BG!$A$4:$A$103,MATCH($A4&amp;$C4&amp;$D4&amp;RIGHT($A$1,2),BG!$B$4:$B$103&amp;BG!$C$4:$C$103&amp;BG!$D$4:$D$103&amp;BG!$E$4:$E$103,0)),IFERROR(INDEX(MF!$A$4:$A$103,MATCH($A4&amp;$C4&amp;$D4&amp;RIGHT($A$1,2),MF!$B$4:$B$103&amp;MF!$C$4:$C$103&amp;MF!$D$4:$D$103&amp;MF!$E$4:$E$103,0)),IFERROR(INDEX(MG!$A$4:$A$103,MATCH($A4&amp;$C4&amp;$D4&amp;RIGHT($A$1,2),MG!$B$4:$B$103&amp;MG!$C$4:$C$103&amp;MG!$D$4:$D$103&amp;MG!$E$4:$E$103,0)),IFERROR(INDEX('CG - CF - DISP'!$A$3:$A$103,MATCH($A4&amp;$C4&amp;$D4&amp;RIGHT($A$1,2),'CG - CF - DISP'!$B$3:$B$103&amp;'CG - CF - DISP'!$C$3:$C$103&amp;'CG - CF - DISP'!$D$3:$D$103&amp;'CG - CF - DISP'!$E$3:$E$103,0)),IFERROR(INDEX(CF!$A$4:$A$103,MATCH($A4&amp;$C4&amp;$D4&amp;RIGHT($A$1,2),'CG - CF - DISP'!$B$3:$B$103&amp;CF!$C$4:$C$103&amp;CF!$D$4:$D$103&amp;CF!$E$4:$E$103,0)),0))))))</f>
        <v>0</v>
      </c>
      <c r="F4" s="148">
        <f t="array" ref="F4">IFERROR(INDEX(BF!$F$4:$F$103,MATCH($A4&amp;$C4&amp;$D4&amp;RIGHT($A$1,2),BF!$B$4:$B$103&amp;BF!$C$4:$C$103&amp;BF!$D$4:$D$103&amp;BF!$E$4:$E$103,0)),IFERROR(INDEX(BG!$F$4:$F$103,MATCH($A4&amp;$C4&amp;$D4&amp;RIGHT($A$1,2),BG!$B$4:$B$103&amp;BG!$C$4:$C$103&amp;BG!$D$4:$D$103&amp;BG!$E$4:$E$103,0)),IFERROR(INDEX(MF!$F$4:$F$103,MATCH($A4&amp;$C4&amp;$D4&amp;RIGHT($A$1,2),MF!$B$4:$B$103&amp;MF!$C$4:$C$103&amp;MF!$D$4:$D$103&amp;MF!$E$4:$E$103,0)),IFERROR(INDEX(MG!$F$4:$F$103,MATCH($A4&amp;$C4&amp;$D4&amp;RIGHT($A$1,2),MG!$B$4:$B$103&amp;MG!$C$4:$C$103&amp;MG!$D$4:$D$103&amp;MG!$E$4:$E$103,0)),IFERROR(INDEX('CG - CF - DISP'!$F$3:$F$103,MATCH($A4&amp;$C4&amp;$D4&amp;RIGHT($A$1,2),'CG - CF - DISP'!$B$3:$B$103&amp;'CG - CF - DISP'!$C$3:$C$103&amp;'CG - CF - DISP'!$D$3:$D$103&amp;'CG - CF - DISP'!$E$3:$E$103,0)),IFERROR(INDEX(CF!$F$4:$F$103,MATCH($A4&amp;$C4&amp;$D4&amp;RIGHT($A$1,2),'CG - CF - DISP'!$B$3:$B$103&amp;CF!$C$4:$C$103&amp;CF!$D$4:$D$103&amp;CF!$E$4:$E$103,0)),0))))))</f>
        <v>0</v>
      </c>
      <c r="G4" s="61" t="e">
        <f>VLOOKUP($E4,Feuil2!$A$2:$B$83,2)</f>
        <v>#N/A</v>
      </c>
      <c r="H4" s="79"/>
      <c r="I4" s="79"/>
      <c r="J4" s="65"/>
      <c r="K4" s="65"/>
      <c r="L4" s="65"/>
      <c r="M4" s="65"/>
      <c r="N4" s="65"/>
      <c r="O4" s="65"/>
      <c r="P4" s="65"/>
      <c r="Q4" s="65"/>
    </row>
    <row r="5" spans="1:17">
      <c r="A5" s="67"/>
      <c r="B5" s="61" t="e">
        <f>VLOOKUP($A5,général!$A$2:$E$409,2)</f>
        <v>#N/A</v>
      </c>
      <c r="C5" s="61" t="e">
        <f>VLOOKUP($A5,général!$A$2:$E$409,4)</f>
        <v>#N/A</v>
      </c>
      <c r="D5" s="61" t="e">
        <f>VLOOKUP($A5,général!$A$2:$E$409,5)</f>
        <v>#N/A</v>
      </c>
      <c r="E5" s="5">
        <f t="array" ref="E5">IFERROR(INDEX(BF!$A$4:$A$103,MATCH($A5&amp;$C5&amp;$D5&amp;RIGHT($A$1,2),BF!$B$4:$B$103&amp;BF!$C$4:$C$103&amp;BF!$D$4:$D$103&amp;BF!$E$4:$E$103,0)),IFERROR(INDEX(BG!$A$4:$A$103,MATCH($A5&amp;$C5&amp;$D5&amp;RIGHT($A$1,2),BG!$B$4:$B$103&amp;BG!$C$4:$C$103&amp;BG!$D$4:$D$103&amp;BG!$E$4:$E$103,0)),IFERROR(INDEX(MF!$A$4:$A$103,MATCH($A5&amp;$C5&amp;$D5&amp;RIGHT($A$1,2),MF!$B$4:$B$103&amp;MF!$C$4:$C$103&amp;MF!$D$4:$D$103&amp;MF!$E$4:$E$103,0)),IFERROR(INDEX(MG!$A$4:$A$103,MATCH($A5&amp;$C5&amp;$D5&amp;RIGHT($A$1,2),MG!$B$4:$B$103&amp;MG!$C$4:$C$103&amp;MG!$D$4:$D$103&amp;MG!$E$4:$E$103,0)),IFERROR(INDEX('CG - CF - DISP'!$A$3:$A$103,MATCH($A5&amp;$C5&amp;$D5&amp;RIGHT($A$1,2),'CG - CF - DISP'!$B$3:$B$103&amp;'CG - CF - DISP'!$C$3:$C$103&amp;'CG - CF - DISP'!$D$3:$D$103&amp;'CG - CF - DISP'!$E$3:$E$103,0)),IFERROR(INDEX(CF!$A$4:$A$103,MATCH($A5&amp;$C5&amp;$D5&amp;RIGHT($A$1,2),'CG - CF - DISP'!$B$3:$B$103&amp;CF!$C$4:$C$103&amp;CF!$D$4:$D$103&amp;CF!$E$4:$E$103,0)),0))))))</f>
        <v>0</v>
      </c>
      <c r="F5" s="148">
        <f t="array" ref="F5">IFERROR(INDEX(BF!$F$4:$F$103,MATCH($A5&amp;$C5&amp;$D5&amp;RIGHT($A$1,2),BF!$B$4:$B$103&amp;BF!$C$4:$C$103&amp;BF!$D$4:$D$103&amp;BF!$E$4:$E$103,0)),IFERROR(INDEX(BG!$F$4:$F$103,MATCH($A5&amp;$C5&amp;$D5&amp;RIGHT($A$1,2),BG!$B$4:$B$103&amp;BG!$C$4:$C$103&amp;BG!$D$4:$D$103&amp;BG!$E$4:$E$103,0)),IFERROR(INDEX(MF!$F$4:$F$103,MATCH($A5&amp;$C5&amp;$D5&amp;RIGHT($A$1,2),MF!$B$4:$B$103&amp;MF!$C$4:$C$103&amp;MF!$D$4:$D$103&amp;MF!$E$4:$E$103,0)),IFERROR(INDEX(MG!$F$4:$F$103,MATCH($A5&amp;$C5&amp;$D5&amp;RIGHT($A$1,2),MG!$B$4:$B$103&amp;MG!$C$4:$C$103&amp;MG!$D$4:$D$103&amp;MG!$E$4:$E$103,0)),IFERROR(INDEX('CG - CF - DISP'!$F$3:$F$103,MATCH($A5&amp;$C5&amp;$D5&amp;RIGHT($A$1,2),'CG - CF - DISP'!$B$3:$B$103&amp;'CG - CF - DISP'!$C$3:$C$103&amp;'CG - CF - DISP'!$D$3:$D$103&amp;'CG - CF - DISP'!$E$3:$E$103,0)),IFERROR(INDEX(CF!$F$4:$F$103,MATCH($A5&amp;$C5&amp;$D5&amp;RIGHT($A$1,2),'CG - CF - DISP'!$B$3:$B$103&amp;CF!$C$4:$C$103&amp;CF!$D$4:$D$103&amp;CF!$E$4:$E$103,0)),0))))))</f>
        <v>0</v>
      </c>
      <c r="G5" s="61" t="e">
        <f>VLOOKUP($E5,Feuil2!$A$2:$B$83,2)</f>
        <v>#N/A</v>
      </c>
      <c r="H5" s="79"/>
      <c r="I5" s="79"/>
      <c r="J5" s="65"/>
      <c r="K5" s="65"/>
      <c r="L5" s="65"/>
      <c r="M5" s="65"/>
      <c r="N5" s="65"/>
      <c r="O5" s="65"/>
      <c r="P5" s="65"/>
      <c r="Q5" s="65"/>
    </row>
    <row r="6" spans="1:17">
      <c r="A6" s="67"/>
      <c r="B6" s="61" t="e">
        <f>VLOOKUP($A6,général!$A$2:$E$409,2)</f>
        <v>#N/A</v>
      </c>
      <c r="C6" s="61" t="e">
        <f>VLOOKUP($A6,général!$A$2:$E$409,4)</f>
        <v>#N/A</v>
      </c>
      <c r="D6" s="61" t="e">
        <f>VLOOKUP($A6,général!$A$2:$E$409,5)</f>
        <v>#N/A</v>
      </c>
      <c r="E6" s="5">
        <f t="array" ref="E6">IFERROR(INDEX(BF!$A$4:$A$103,MATCH($A6&amp;$C6&amp;$D6&amp;RIGHT($A$1,2),BF!$B$4:$B$103&amp;BF!$C$4:$C$103&amp;BF!$D$4:$D$103&amp;BF!$E$4:$E$103,0)),IFERROR(INDEX(BG!$A$4:$A$103,MATCH($A6&amp;$C6&amp;$D6&amp;RIGHT($A$1,2),BG!$B$4:$B$103&amp;BG!$C$4:$C$103&amp;BG!$D$4:$D$103&amp;BG!$E$4:$E$103,0)),IFERROR(INDEX(MF!$A$4:$A$103,MATCH($A6&amp;$C6&amp;$D6&amp;RIGHT($A$1,2),MF!$B$4:$B$103&amp;MF!$C$4:$C$103&amp;MF!$D$4:$D$103&amp;MF!$E$4:$E$103,0)),IFERROR(INDEX(MG!$A$4:$A$103,MATCH($A6&amp;$C6&amp;$D6&amp;RIGHT($A$1,2),MG!$B$4:$B$103&amp;MG!$C$4:$C$103&amp;MG!$D$4:$D$103&amp;MG!$E$4:$E$103,0)),IFERROR(INDEX('CG - CF - DISP'!$A$3:$A$103,MATCH($A6&amp;$C6&amp;$D6&amp;RIGHT($A$1,2),'CG - CF - DISP'!$B$3:$B$103&amp;'CG - CF - DISP'!$C$3:$C$103&amp;'CG - CF - DISP'!$D$3:$D$103&amp;'CG - CF - DISP'!$E$3:$E$103,0)),IFERROR(INDEX(CF!$A$4:$A$103,MATCH($A6&amp;$C6&amp;$D6&amp;RIGHT($A$1,2),'CG - CF - DISP'!$B$3:$B$103&amp;CF!$C$4:$C$103&amp;CF!$D$4:$D$103&amp;CF!$E$4:$E$103,0)),0))))))</f>
        <v>0</v>
      </c>
      <c r="F6" s="148">
        <f t="array" ref="F6">IFERROR(INDEX(BF!$F$4:$F$103,MATCH($A6&amp;$C6&amp;$D6&amp;RIGHT($A$1,2),BF!$B$4:$B$103&amp;BF!$C$4:$C$103&amp;BF!$D$4:$D$103&amp;BF!$E$4:$E$103,0)),IFERROR(INDEX(BG!$F$4:$F$103,MATCH($A6&amp;$C6&amp;$D6&amp;RIGHT($A$1,2),BG!$B$4:$B$103&amp;BG!$C$4:$C$103&amp;BG!$D$4:$D$103&amp;BG!$E$4:$E$103,0)),IFERROR(INDEX(MF!$F$4:$F$103,MATCH($A6&amp;$C6&amp;$D6&amp;RIGHT($A$1,2),MF!$B$4:$B$103&amp;MF!$C$4:$C$103&amp;MF!$D$4:$D$103&amp;MF!$E$4:$E$103,0)),IFERROR(INDEX(MG!$F$4:$F$103,MATCH($A6&amp;$C6&amp;$D6&amp;RIGHT($A$1,2),MG!$B$4:$B$103&amp;MG!$C$4:$C$103&amp;MG!$D$4:$D$103&amp;MG!$E$4:$E$103,0)),IFERROR(INDEX('CG - CF - DISP'!$F$3:$F$103,MATCH($A6&amp;$C6&amp;$D6&amp;RIGHT($A$1,2),'CG - CF - DISP'!$B$3:$B$103&amp;'CG - CF - DISP'!$C$3:$C$103&amp;'CG - CF - DISP'!$D$3:$D$103&amp;'CG - CF - DISP'!$E$3:$E$103,0)),IFERROR(INDEX(CF!$F$4:$F$103,MATCH($A6&amp;$C6&amp;$D6&amp;RIGHT($A$1,2),'CG - CF - DISP'!$B$3:$B$103&amp;CF!$C$4:$C$103&amp;CF!$D$4:$D$103&amp;CF!$E$4:$E$103,0)),0))))))</f>
        <v>0</v>
      </c>
      <c r="G6" s="61" t="e">
        <f>VLOOKUP($E6,Feuil2!$A$2:$B$83,2)</f>
        <v>#N/A</v>
      </c>
      <c r="H6" s="79"/>
      <c r="I6" s="79"/>
      <c r="J6" s="65"/>
      <c r="K6" s="65"/>
      <c r="L6" s="65"/>
      <c r="M6" s="65"/>
      <c r="N6" s="65"/>
      <c r="O6" s="65"/>
      <c r="P6" s="65"/>
      <c r="Q6" s="65"/>
    </row>
    <row r="7" spans="1:17">
      <c r="A7" s="67"/>
      <c r="B7" s="61" t="e">
        <f>VLOOKUP($A7,général!$A$2:$E$409,2)</f>
        <v>#N/A</v>
      </c>
      <c r="C7" s="61" t="e">
        <f>VLOOKUP($A7,général!$A$2:$E$409,4)</f>
        <v>#N/A</v>
      </c>
      <c r="D7" s="61" t="e">
        <f>VLOOKUP($A7,général!$A$2:$E$409,5)</f>
        <v>#N/A</v>
      </c>
      <c r="E7" s="5">
        <f t="array" ref="E7">IFERROR(INDEX(BF!$A$4:$A$103,MATCH($A7&amp;$C7&amp;$D7&amp;RIGHT($A$1,2),BF!$B$4:$B$103&amp;BF!$C$4:$C$103&amp;BF!$D$4:$D$103&amp;BF!$E$4:$E$103,0)),IFERROR(INDEX(BG!$A$4:$A$103,MATCH($A7&amp;$C7&amp;$D7&amp;RIGHT($A$1,2),BG!$B$4:$B$103&amp;BG!$C$4:$C$103&amp;BG!$D$4:$D$103&amp;BG!$E$4:$E$103,0)),IFERROR(INDEX(MF!$A$4:$A$103,MATCH($A7&amp;$C7&amp;$D7&amp;RIGHT($A$1,2),MF!$B$4:$B$103&amp;MF!$C$4:$C$103&amp;MF!$D$4:$D$103&amp;MF!$E$4:$E$103,0)),IFERROR(INDEX(MG!$A$4:$A$103,MATCH($A7&amp;$C7&amp;$D7&amp;RIGHT($A$1,2),MG!$B$4:$B$103&amp;MG!$C$4:$C$103&amp;MG!$D$4:$D$103&amp;MG!$E$4:$E$103,0)),IFERROR(INDEX('CG - CF - DISP'!$A$3:$A$103,MATCH($A7&amp;$C7&amp;$D7&amp;RIGHT($A$1,2),'CG - CF - DISP'!$B$3:$B$103&amp;'CG - CF - DISP'!$C$3:$C$103&amp;'CG - CF - DISP'!$D$3:$D$103&amp;'CG - CF - DISP'!$E$3:$E$103,0)),IFERROR(INDEX(CF!$A$4:$A$103,MATCH($A7&amp;$C7&amp;$D7&amp;RIGHT($A$1,2),'CG - CF - DISP'!$B$3:$B$103&amp;CF!$C$4:$C$103&amp;CF!$D$4:$D$103&amp;CF!$E$4:$E$103,0)),0))))))</f>
        <v>0</v>
      </c>
      <c r="F7" s="148">
        <f t="array" ref="F7">IFERROR(INDEX(BF!$F$4:$F$103,MATCH($A7&amp;$C7&amp;$D7&amp;RIGHT($A$1,2),BF!$B$4:$B$103&amp;BF!$C$4:$C$103&amp;BF!$D$4:$D$103&amp;BF!$E$4:$E$103,0)),IFERROR(INDEX(BG!$F$4:$F$103,MATCH($A7&amp;$C7&amp;$D7&amp;RIGHT($A$1,2),BG!$B$4:$B$103&amp;BG!$C$4:$C$103&amp;BG!$D$4:$D$103&amp;BG!$E$4:$E$103,0)),IFERROR(INDEX(MF!$F$4:$F$103,MATCH($A7&amp;$C7&amp;$D7&amp;RIGHT($A$1,2),MF!$B$4:$B$103&amp;MF!$C$4:$C$103&amp;MF!$D$4:$D$103&amp;MF!$E$4:$E$103,0)),IFERROR(INDEX(MG!$F$4:$F$103,MATCH($A7&amp;$C7&amp;$D7&amp;RIGHT($A$1,2),MG!$B$4:$B$103&amp;MG!$C$4:$C$103&amp;MG!$D$4:$D$103&amp;MG!$E$4:$E$103,0)),IFERROR(INDEX('CG - CF - DISP'!$F$3:$F$103,MATCH($A7&amp;$C7&amp;$D7&amp;RIGHT($A$1,2),'CG - CF - DISP'!$B$3:$B$103&amp;'CG - CF - DISP'!$C$3:$C$103&amp;'CG - CF - DISP'!$D$3:$D$103&amp;'CG - CF - DISP'!$E$3:$E$103,0)),IFERROR(INDEX(CF!$F$4:$F$103,MATCH($A7&amp;$C7&amp;$D7&amp;RIGHT($A$1,2),'CG - CF - DISP'!$B$3:$B$103&amp;CF!$C$4:$C$103&amp;CF!$D$4:$D$103&amp;CF!$E$4:$E$103,0)),0))))))</f>
        <v>0</v>
      </c>
      <c r="G7" s="61" t="e">
        <f>VLOOKUP($E7,Feuil2!$A$2:$B$83,2)</f>
        <v>#N/A</v>
      </c>
      <c r="H7" s="79"/>
      <c r="I7" s="79"/>
      <c r="J7" s="65"/>
      <c r="K7" s="65"/>
      <c r="L7" s="65"/>
      <c r="M7" s="65"/>
      <c r="N7" s="65"/>
      <c r="O7" s="65"/>
      <c r="P7" s="65"/>
      <c r="Q7" s="65"/>
    </row>
    <row r="8" spans="1:17">
      <c r="A8" s="67"/>
      <c r="B8" s="61" t="e">
        <f>VLOOKUP($A8,général!$A$2:$E$409,2)</f>
        <v>#N/A</v>
      </c>
      <c r="C8" s="61" t="e">
        <f>VLOOKUP($A8,général!$A$2:$E$409,4)</f>
        <v>#N/A</v>
      </c>
      <c r="D8" s="61" t="e">
        <f>VLOOKUP($A8,général!$A$2:$E$409,5)</f>
        <v>#N/A</v>
      </c>
      <c r="E8" s="5">
        <f t="array" ref="E8">IFERROR(INDEX(BF!$A$4:$A$103,MATCH($A8&amp;$C8&amp;$D8&amp;RIGHT($A$1,2),BF!$B$4:$B$103&amp;BF!$C$4:$C$103&amp;BF!$D$4:$D$103&amp;BF!$E$4:$E$103,0)),IFERROR(INDEX(BG!$A$4:$A$103,MATCH($A8&amp;$C8&amp;$D8&amp;RIGHT($A$1,2),BG!$B$4:$B$103&amp;BG!$C$4:$C$103&amp;BG!$D$4:$D$103&amp;BG!$E$4:$E$103,0)),IFERROR(INDEX(MF!$A$4:$A$103,MATCH($A8&amp;$C8&amp;$D8&amp;RIGHT($A$1,2),MF!$B$4:$B$103&amp;MF!$C$4:$C$103&amp;MF!$D$4:$D$103&amp;MF!$E$4:$E$103,0)),IFERROR(INDEX(MG!$A$4:$A$103,MATCH($A8&amp;$C8&amp;$D8&amp;RIGHT($A$1,2),MG!$B$4:$B$103&amp;MG!$C$4:$C$103&amp;MG!$D$4:$D$103&amp;MG!$E$4:$E$103,0)),IFERROR(INDEX('CG - CF - DISP'!$A$3:$A$103,MATCH($A8&amp;$C8&amp;$D8&amp;RIGHT($A$1,2),'CG - CF - DISP'!$B$3:$B$103&amp;'CG - CF - DISP'!$C$3:$C$103&amp;'CG - CF - DISP'!$D$3:$D$103&amp;'CG - CF - DISP'!$E$3:$E$103,0)),IFERROR(INDEX(CF!$A$4:$A$103,MATCH($A8&amp;$C8&amp;$D8&amp;RIGHT($A$1,2),'CG - CF - DISP'!$B$3:$B$103&amp;CF!$C$4:$C$103&amp;CF!$D$4:$D$103&amp;CF!$E$4:$E$103,0)),0))))))</f>
        <v>0</v>
      </c>
      <c r="F8" s="148">
        <f t="array" ref="F8">IFERROR(INDEX(BF!$F$4:$F$103,MATCH($A8&amp;$C8&amp;$D8&amp;RIGHT($A$1,2),BF!$B$4:$B$103&amp;BF!$C$4:$C$103&amp;BF!$D$4:$D$103&amp;BF!$E$4:$E$103,0)),IFERROR(INDEX(BG!$F$4:$F$103,MATCH($A8&amp;$C8&amp;$D8&amp;RIGHT($A$1,2),BG!$B$4:$B$103&amp;BG!$C$4:$C$103&amp;BG!$D$4:$D$103&amp;BG!$E$4:$E$103,0)),IFERROR(INDEX(MF!$F$4:$F$103,MATCH($A8&amp;$C8&amp;$D8&amp;RIGHT($A$1,2),MF!$B$4:$B$103&amp;MF!$C$4:$C$103&amp;MF!$D$4:$D$103&amp;MF!$E$4:$E$103,0)),IFERROR(INDEX(MG!$F$4:$F$103,MATCH($A8&amp;$C8&amp;$D8&amp;RIGHT($A$1,2),MG!$B$4:$B$103&amp;MG!$C$4:$C$103&amp;MG!$D$4:$D$103&amp;MG!$E$4:$E$103,0)),IFERROR(INDEX('CG - CF - DISP'!$F$3:$F$103,MATCH($A8&amp;$C8&amp;$D8&amp;RIGHT($A$1,2),'CG - CF - DISP'!$B$3:$B$103&amp;'CG - CF - DISP'!$C$3:$C$103&amp;'CG - CF - DISP'!$D$3:$D$103&amp;'CG - CF - DISP'!$E$3:$E$103,0)),IFERROR(INDEX(CF!$F$4:$F$103,MATCH($A8&amp;$C8&amp;$D8&amp;RIGHT($A$1,2),'CG - CF - DISP'!$B$3:$B$103&amp;CF!$C$4:$C$103&amp;CF!$D$4:$D$103&amp;CF!$E$4:$E$103,0)),0))))))</f>
        <v>0</v>
      </c>
      <c r="G8" s="61" t="e">
        <f>VLOOKUP($E8,Feuil2!$A$2:$B$83,2)</f>
        <v>#N/A</v>
      </c>
      <c r="H8" s="79"/>
      <c r="I8" s="79"/>
      <c r="J8" s="65"/>
      <c r="K8" s="65"/>
      <c r="L8" s="65"/>
      <c r="M8" s="65"/>
      <c r="N8" s="65"/>
      <c r="O8" s="65"/>
      <c r="P8" s="65"/>
      <c r="Q8" s="65"/>
    </row>
    <row r="9" spans="1:17">
      <c r="A9" s="67"/>
      <c r="B9" s="61" t="e">
        <f>VLOOKUP($A9,général!$A$2:$E$409,2)</f>
        <v>#N/A</v>
      </c>
      <c r="C9" s="61" t="e">
        <f>VLOOKUP($A9,général!$A$2:$E$409,4)</f>
        <v>#N/A</v>
      </c>
      <c r="D9" s="61" t="e">
        <f>VLOOKUP($A9,général!$A$2:$E$409,5)</f>
        <v>#N/A</v>
      </c>
      <c r="E9" s="5">
        <f t="array" ref="E9">IFERROR(INDEX(BF!$A$4:$A$103,MATCH($A9&amp;$C9&amp;$D9&amp;RIGHT($A$1,2),BF!$B$4:$B$103&amp;BF!$C$4:$C$103&amp;BF!$D$4:$D$103&amp;BF!$E$4:$E$103,0)),IFERROR(INDEX(BG!$A$4:$A$103,MATCH($A9&amp;$C9&amp;$D9&amp;RIGHT($A$1,2),BG!$B$4:$B$103&amp;BG!$C$4:$C$103&amp;BG!$D$4:$D$103&amp;BG!$E$4:$E$103,0)),IFERROR(INDEX(MF!$A$4:$A$103,MATCH($A9&amp;$C9&amp;$D9&amp;RIGHT($A$1,2),MF!$B$4:$B$103&amp;MF!$C$4:$C$103&amp;MF!$D$4:$D$103&amp;MF!$E$4:$E$103,0)),IFERROR(INDEX(MG!$A$4:$A$103,MATCH($A9&amp;$C9&amp;$D9&amp;RIGHT($A$1,2),MG!$B$4:$B$103&amp;MG!$C$4:$C$103&amp;MG!$D$4:$D$103&amp;MG!$E$4:$E$103,0)),IFERROR(INDEX('CG - CF - DISP'!$A$3:$A$103,MATCH($A9&amp;$C9&amp;$D9&amp;RIGHT($A$1,2),'CG - CF - DISP'!$B$3:$B$103&amp;'CG - CF - DISP'!$C$3:$C$103&amp;'CG - CF - DISP'!$D$3:$D$103&amp;'CG - CF - DISP'!$E$3:$E$103,0)),IFERROR(INDEX(CF!$A$4:$A$103,MATCH($A9&amp;$C9&amp;$D9&amp;RIGHT($A$1,2),'CG - CF - DISP'!$B$3:$B$103&amp;CF!$C$4:$C$103&amp;CF!$D$4:$D$103&amp;CF!$E$4:$E$103,0)),0))))))</f>
        <v>0</v>
      </c>
      <c r="F9" s="148">
        <f t="array" ref="F9">IFERROR(INDEX(BF!$F$4:$F$103,MATCH($A9&amp;$C9&amp;$D9&amp;RIGHT($A$1,2),BF!$B$4:$B$103&amp;BF!$C$4:$C$103&amp;BF!$D$4:$D$103&amp;BF!$E$4:$E$103,0)),IFERROR(INDEX(BG!$F$4:$F$103,MATCH($A9&amp;$C9&amp;$D9&amp;RIGHT($A$1,2),BG!$B$4:$B$103&amp;BG!$C$4:$C$103&amp;BG!$D$4:$D$103&amp;BG!$E$4:$E$103,0)),IFERROR(INDEX(MF!$F$4:$F$103,MATCH($A9&amp;$C9&amp;$D9&amp;RIGHT($A$1,2),MF!$B$4:$B$103&amp;MF!$C$4:$C$103&amp;MF!$D$4:$D$103&amp;MF!$E$4:$E$103,0)),IFERROR(INDEX(MG!$F$4:$F$103,MATCH($A9&amp;$C9&amp;$D9&amp;RIGHT($A$1,2),MG!$B$4:$B$103&amp;MG!$C$4:$C$103&amp;MG!$D$4:$D$103&amp;MG!$E$4:$E$103,0)),IFERROR(INDEX('CG - CF - DISP'!$F$3:$F$103,MATCH($A9&amp;$C9&amp;$D9&amp;RIGHT($A$1,2),'CG - CF - DISP'!$B$3:$B$103&amp;'CG - CF - DISP'!$C$3:$C$103&amp;'CG - CF - DISP'!$D$3:$D$103&amp;'CG - CF - DISP'!$E$3:$E$103,0)),IFERROR(INDEX(CF!$F$4:$F$103,MATCH($A9&amp;$C9&amp;$D9&amp;RIGHT($A$1,2),'CG - CF - DISP'!$B$3:$B$103&amp;CF!$C$4:$C$103&amp;CF!$D$4:$D$103&amp;CF!$E$4:$E$103,0)),0))))))</f>
        <v>0</v>
      </c>
      <c r="G9" s="61" t="e">
        <f>VLOOKUP($E9,Feuil2!$A$2:$B$83,2)</f>
        <v>#N/A</v>
      </c>
      <c r="H9" s="79"/>
      <c r="I9" s="79"/>
      <c r="J9" s="65"/>
      <c r="K9" s="65"/>
      <c r="L9" s="65"/>
      <c r="M9" s="65"/>
      <c r="N9" s="65"/>
      <c r="O9" s="65"/>
      <c r="P9" s="65"/>
      <c r="Q9" s="65"/>
    </row>
    <row r="10" spans="1:17">
      <c r="A10" s="67"/>
      <c r="B10" s="61" t="e">
        <f>VLOOKUP($A10,général!$A$2:$E$409,2)</f>
        <v>#N/A</v>
      </c>
      <c r="C10" s="61" t="e">
        <f>VLOOKUP($A10,général!$A$2:$E$409,4)</f>
        <v>#N/A</v>
      </c>
      <c r="D10" s="61" t="e">
        <f>VLOOKUP($A10,général!$A$2:$E$409,5)</f>
        <v>#N/A</v>
      </c>
      <c r="E10" s="5">
        <f t="array" ref="E10">IFERROR(INDEX(BF!$A$4:$A$103,MATCH($A10&amp;$C10&amp;$D10&amp;RIGHT($A$1,2),BF!$B$4:$B$103&amp;BF!$C$4:$C$103&amp;BF!$D$4:$D$103&amp;BF!$E$4:$E$103,0)),IFERROR(INDEX(BG!$A$4:$A$103,MATCH($A10&amp;$C10&amp;$D10&amp;RIGHT($A$1,2),BG!$B$4:$B$103&amp;BG!$C$4:$C$103&amp;BG!$D$4:$D$103&amp;BG!$E$4:$E$103,0)),IFERROR(INDEX(MF!$A$4:$A$103,MATCH($A10&amp;$C10&amp;$D10&amp;RIGHT($A$1,2),MF!$B$4:$B$103&amp;MF!$C$4:$C$103&amp;MF!$D$4:$D$103&amp;MF!$E$4:$E$103,0)),IFERROR(INDEX(MG!$A$4:$A$103,MATCH($A10&amp;$C10&amp;$D10&amp;RIGHT($A$1,2),MG!$B$4:$B$103&amp;MG!$C$4:$C$103&amp;MG!$D$4:$D$103&amp;MG!$E$4:$E$103,0)),IFERROR(INDEX('CG - CF - DISP'!$A$3:$A$103,MATCH($A10&amp;$C10&amp;$D10&amp;RIGHT($A$1,2),'CG - CF - DISP'!$B$3:$B$103&amp;'CG - CF - DISP'!$C$3:$C$103&amp;'CG - CF - DISP'!$D$3:$D$103&amp;'CG - CF - DISP'!$E$3:$E$103,0)),IFERROR(INDEX(CF!$A$4:$A$103,MATCH($A10&amp;$C10&amp;$D10&amp;RIGHT($A$1,2),'CG - CF - DISP'!$B$3:$B$103&amp;CF!$C$4:$C$103&amp;CF!$D$4:$D$103&amp;CF!$E$4:$E$103,0)),0))))))</f>
        <v>0</v>
      </c>
      <c r="F10" s="148">
        <f t="array" ref="F10">IFERROR(INDEX(BF!$F$4:$F$103,MATCH($A10&amp;$C10&amp;$D10&amp;RIGHT($A$1,2),BF!$B$4:$B$103&amp;BF!$C$4:$C$103&amp;BF!$D$4:$D$103&amp;BF!$E$4:$E$103,0)),IFERROR(INDEX(BG!$F$4:$F$103,MATCH($A10&amp;$C10&amp;$D10&amp;RIGHT($A$1,2),BG!$B$4:$B$103&amp;BG!$C$4:$C$103&amp;BG!$D$4:$D$103&amp;BG!$E$4:$E$103,0)),IFERROR(INDEX(MF!$F$4:$F$103,MATCH($A10&amp;$C10&amp;$D10&amp;RIGHT($A$1,2),MF!$B$4:$B$103&amp;MF!$C$4:$C$103&amp;MF!$D$4:$D$103&amp;MF!$E$4:$E$103,0)),IFERROR(INDEX(MG!$F$4:$F$103,MATCH($A10&amp;$C10&amp;$D10&amp;RIGHT($A$1,2),MG!$B$4:$B$103&amp;MG!$C$4:$C$103&amp;MG!$D$4:$D$103&amp;MG!$E$4:$E$103,0)),IFERROR(INDEX('CG - CF - DISP'!$F$3:$F$103,MATCH($A10&amp;$C10&amp;$D10&amp;RIGHT($A$1,2),'CG - CF - DISP'!$B$3:$B$103&amp;'CG - CF - DISP'!$C$3:$C$103&amp;'CG - CF - DISP'!$D$3:$D$103&amp;'CG - CF - DISP'!$E$3:$E$103,0)),IFERROR(INDEX(CF!$F$4:$F$103,MATCH($A10&amp;$C10&amp;$D10&amp;RIGHT($A$1,2),'CG - CF - DISP'!$B$3:$B$103&amp;CF!$C$4:$C$103&amp;CF!$D$4:$D$103&amp;CF!$E$4:$E$103,0)),0))))))</f>
        <v>0</v>
      </c>
      <c r="G10" s="61" t="e">
        <f>VLOOKUP($E10,Feuil2!$A$2:$B$83,2)</f>
        <v>#N/A</v>
      </c>
      <c r="H10" s="79"/>
      <c r="I10" s="79"/>
      <c r="J10" s="65"/>
      <c r="K10" s="65"/>
      <c r="L10" s="65"/>
      <c r="M10" s="65"/>
      <c r="N10" s="65"/>
      <c r="O10" s="65"/>
      <c r="P10" s="65"/>
      <c r="Q10" s="65"/>
    </row>
    <row r="11" spans="1:17">
      <c r="A11" s="67"/>
      <c r="B11" s="61" t="e">
        <f>VLOOKUP($A11,général!$A$2:$E$409,2)</f>
        <v>#N/A</v>
      </c>
      <c r="C11" s="61" t="e">
        <f>VLOOKUP($A11,général!$A$2:$E$409,4)</f>
        <v>#N/A</v>
      </c>
      <c r="D11" s="61" t="e">
        <f>VLOOKUP($A11,général!$A$2:$E$409,5)</f>
        <v>#N/A</v>
      </c>
      <c r="E11" s="5">
        <f t="array" ref="E11">IFERROR(INDEX(BF!$A$4:$A$103,MATCH($A11&amp;$C11&amp;$D11&amp;RIGHT($A$1,2),BF!$B$4:$B$103&amp;BF!$C$4:$C$103&amp;BF!$D$4:$D$103&amp;BF!$E$4:$E$103,0)),IFERROR(INDEX(BG!$A$4:$A$103,MATCH($A11&amp;$C11&amp;$D11&amp;RIGHT($A$1,2),BG!$B$4:$B$103&amp;BG!$C$4:$C$103&amp;BG!$D$4:$D$103&amp;BG!$E$4:$E$103,0)),IFERROR(INDEX(MF!$A$4:$A$103,MATCH($A11&amp;$C11&amp;$D11&amp;RIGHT($A$1,2),MF!$B$4:$B$103&amp;MF!$C$4:$C$103&amp;MF!$D$4:$D$103&amp;MF!$E$4:$E$103,0)),IFERROR(INDEX(MG!$A$4:$A$103,MATCH($A11&amp;$C11&amp;$D11&amp;RIGHT($A$1,2),MG!$B$4:$B$103&amp;MG!$C$4:$C$103&amp;MG!$D$4:$D$103&amp;MG!$E$4:$E$103,0)),IFERROR(INDEX('CG - CF - DISP'!$A$3:$A$103,MATCH($A11&amp;$C11&amp;$D11&amp;RIGHT($A$1,2),'CG - CF - DISP'!$B$3:$B$103&amp;'CG - CF - DISP'!$C$3:$C$103&amp;'CG - CF - DISP'!$D$3:$D$103&amp;'CG - CF - DISP'!$E$3:$E$103,0)),IFERROR(INDEX(CF!$A$4:$A$103,MATCH($A11&amp;$C11&amp;$D11&amp;RIGHT($A$1,2),'CG - CF - DISP'!$B$3:$B$103&amp;CF!$C$4:$C$103&amp;CF!$D$4:$D$103&amp;CF!$E$4:$E$103,0)),0))))))</f>
        <v>0</v>
      </c>
      <c r="F11" s="148">
        <f t="array" ref="F11">IFERROR(INDEX(BF!$F$4:$F$103,MATCH($A11&amp;$C11&amp;$D11&amp;RIGHT($A$1,2),BF!$B$4:$B$103&amp;BF!$C$4:$C$103&amp;BF!$D$4:$D$103&amp;BF!$E$4:$E$103,0)),IFERROR(INDEX(BG!$F$4:$F$103,MATCH($A11&amp;$C11&amp;$D11&amp;RIGHT($A$1,2),BG!$B$4:$B$103&amp;BG!$C$4:$C$103&amp;BG!$D$4:$D$103&amp;BG!$E$4:$E$103,0)),IFERROR(INDEX(MF!$F$4:$F$103,MATCH($A11&amp;$C11&amp;$D11&amp;RIGHT($A$1,2),MF!$B$4:$B$103&amp;MF!$C$4:$C$103&amp;MF!$D$4:$D$103&amp;MF!$E$4:$E$103,0)),IFERROR(INDEX(MG!$F$4:$F$103,MATCH($A11&amp;$C11&amp;$D11&amp;RIGHT($A$1,2),MG!$B$4:$B$103&amp;MG!$C$4:$C$103&amp;MG!$D$4:$D$103&amp;MG!$E$4:$E$103,0)),IFERROR(INDEX('CG - CF - DISP'!$F$3:$F$103,MATCH($A11&amp;$C11&amp;$D11&amp;RIGHT($A$1,2),'CG - CF - DISP'!$B$3:$B$103&amp;'CG - CF - DISP'!$C$3:$C$103&amp;'CG - CF - DISP'!$D$3:$D$103&amp;'CG - CF - DISP'!$E$3:$E$103,0)),IFERROR(INDEX(CF!$F$4:$F$103,MATCH($A11&amp;$C11&amp;$D11&amp;RIGHT($A$1,2),'CG - CF - DISP'!$B$3:$B$103&amp;CF!$C$4:$C$103&amp;CF!$D$4:$D$103&amp;CF!$E$4:$E$103,0)),0))))))</f>
        <v>0</v>
      </c>
      <c r="G11" s="61" t="e">
        <f>VLOOKUP($E11,Feuil2!$A$2:$B$83,2)</f>
        <v>#N/A</v>
      </c>
      <c r="H11" s="79"/>
      <c r="I11" s="79"/>
      <c r="J11" s="65"/>
      <c r="K11" s="65"/>
      <c r="L11" s="65"/>
      <c r="M11" s="65"/>
      <c r="N11" s="65"/>
      <c r="O11" s="65"/>
      <c r="P11" s="65"/>
      <c r="Q11" s="65"/>
    </row>
    <row r="12" spans="1:17">
      <c r="A12" s="67"/>
      <c r="B12" s="61" t="e">
        <f>VLOOKUP($A12,général!$A$2:$E$409,2)</f>
        <v>#N/A</v>
      </c>
      <c r="C12" s="61" t="e">
        <f>VLOOKUP($A12,général!$A$2:$E$409,4)</f>
        <v>#N/A</v>
      </c>
      <c r="D12" s="61" t="e">
        <f>VLOOKUP($A12,général!$A$2:$E$409,5)</f>
        <v>#N/A</v>
      </c>
      <c r="E12" s="5">
        <f t="array" ref="E12">IFERROR(INDEX(BF!$A$4:$A$103,MATCH($A12&amp;$C12&amp;$D12&amp;RIGHT($A$1,2),BF!$B$4:$B$103&amp;BF!$C$4:$C$103&amp;BF!$D$4:$D$103&amp;BF!$E$4:$E$103,0)),IFERROR(INDEX(BG!$A$4:$A$103,MATCH($A12&amp;$C12&amp;$D12&amp;RIGHT($A$1,2),BG!$B$4:$B$103&amp;BG!$C$4:$C$103&amp;BG!$D$4:$D$103&amp;BG!$E$4:$E$103,0)),IFERROR(INDEX(MF!$A$4:$A$103,MATCH($A12&amp;$C12&amp;$D12&amp;RIGHT($A$1,2),MF!$B$4:$B$103&amp;MF!$C$4:$C$103&amp;MF!$D$4:$D$103&amp;MF!$E$4:$E$103,0)),IFERROR(INDEX(MG!$A$4:$A$103,MATCH($A12&amp;$C12&amp;$D12&amp;RIGHT($A$1,2),MG!$B$4:$B$103&amp;MG!$C$4:$C$103&amp;MG!$D$4:$D$103&amp;MG!$E$4:$E$103,0)),IFERROR(INDEX('CG - CF - DISP'!$A$3:$A$103,MATCH($A12&amp;$C12&amp;$D12&amp;RIGHT($A$1,2),'CG - CF - DISP'!$B$3:$B$103&amp;'CG - CF - DISP'!$C$3:$C$103&amp;'CG - CF - DISP'!$D$3:$D$103&amp;'CG - CF - DISP'!$E$3:$E$103,0)),IFERROR(INDEX(CF!$A$4:$A$103,MATCH($A12&amp;$C12&amp;$D12&amp;RIGHT($A$1,2),'CG - CF - DISP'!$B$3:$B$103&amp;CF!$C$4:$C$103&amp;CF!$D$4:$D$103&amp;CF!$E$4:$E$103,0)),0))))))</f>
        <v>0</v>
      </c>
      <c r="F12" s="148">
        <f t="array" ref="F12">IFERROR(INDEX(BF!$F$4:$F$103,MATCH($A12&amp;$C12&amp;$D12&amp;RIGHT($A$1,2),BF!$B$4:$B$103&amp;BF!$C$4:$C$103&amp;BF!$D$4:$D$103&amp;BF!$E$4:$E$103,0)),IFERROR(INDEX(BG!$F$4:$F$103,MATCH($A12&amp;$C12&amp;$D12&amp;RIGHT($A$1,2),BG!$B$4:$B$103&amp;BG!$C$4:$C$103&amp;BG!$D$4:$D$103&amp;BG!$E$4:$E$103,0)),IFERROR(INDEX(MF!$F$4:$F$103,MATCH($A12&amp;$C12&amp;$D12&amp;RIGHT($A$1,2),MF!$B$4:$B$103&amp;MF!$C$4:$C$103&amp;MF!$D$4:$D$103&amp;MF!$E$4:$E$103,0)),IFERROR(INDEX(MG!$F$4:$F$103,MATCH($A12&amp;$C12&amp;$D12&amp;RIGHT($A$1,2),MG!$B$4:$B$103&amp;MG!$C$4:$C$103&amp;MG!$D$4:$D$103&amp;MG!$E$4:$E$103,0)),IFERROR(INDEX('CG - CF - DISP'!$F$3:$F$103,MATCH($A12&amp;$C12&amp;$D12&amp;RIGHT($A$1,2),'CG - CF - DISP'!$B$3:$B$103&amp;'CG - CF - DISP'!$C$3:$C$103&amp;'CG - CF - DISP'!$D$3:$D$103&amp;'CG - CF - DISP'!$E$3:$E$103,0)),IFERROR(INDEX(CF!$F$4:$F$103,MATCH($A12&amp;$C12&amp;$D12&amp;RIGHT($A$1,2),'CG - CF - DISP'!$B$3:$B$103&amp;CF!$C$4:$C$103&amp;CF!$D$4:$D$103&amp;CF!$E$4:$E$103,0)),0))))))</f>
        <v>0</v>
      </c>
      <c r="G12" s="61" t="e">
        <f>VLOOKUP($E12,Feuil2!$A$2:$B$83,2)</f>
        <v>#N/A</v>
      </c>
      <c r="H12" s="79"/>
      <c r="I12" s="79"/>
      <c r="J12" s="65"/>
      <c r="K12" s="65"/>
      <c r="L12" s="65"/>
      <c r="M12" s="65"/>
      <c r="N12" s="65"/>
      <c r="O12" s="65"/>
      <c r="P12" s="65"/>
      <c r="Q12" s="65"/>
    </row>
    <row r="13" spans="1:17">
      <c r="A13" s="67"/>
      <c r="B13" s="61" t="e">
        <f>VLOOKUP($A13,général!$A$2:$E$409,2)</f>
        <v>#N/A</v>
      </c>
      <c r="C13" s="61" t="e">
        <f>VLOOKUP($A13,général!$A$2:$E$409,4)</f>
        <v>#N/A</v>
      </c>
      <c r="D13" s="61" t="e">
        <f>VLOOKUP($A13,général!$A$2:$E$409,5)</f>
        <v>#N/A</v>
      </c>
      <c r="E13" s="5">
        <f t="array" ref="E13">IFERROR(INDEX(BF!$A$4:$A$103,MATCH($A13&amp;$C13&amp;$D13&amp;RIGHT($A$1,2),BF!$B$4:$B$103&amp;BF!$C$4:$C$103&amp;BF!$D$4:$D$103&amp;BF!$E$4:$E$103,0)),IFERROR(INDEX(BG!$A$4:$A$103,MATCH($A13&amp;$C13&amp;$D13&amp;RIGHT($A$1,2),BG!$B$4:$B$103&amp;BG!$C$4:$C$103&amp;BG!$D$4:$D$103&amp;BG!$E$4:$E$103,0)),IFERROR(INDEX(MF!$A$4:$A$103,MATCH($A13&amp;$C13&amp;$D13&amp;RIGHT($A$1,2),MF!$B$4:$B$103&amp;MF!$C$4:$C$103&amp;MF!$D$4:$D$103&amp;MF!$E$4:$E$103,0)),IFERROR(INDEX(MG!$A$4:$A$103,MATCH($A13&amp;$C13&amp;$D13&amp;RIGHT($A$1,2),MG!$B$4:$B$103&amp;MG!$C$4:$C$103&amp;MG!$D$4:$D$103&amp;MG!$E$4:$E$103,0)),IFERROR(INDEX('CG - CF - DISP'!$A$3:$A$103,MATCH($A13&amp;$C13&amp;$D13&amp;RIGHT($A$1,2),'CG - CF - DISP'!$B$3:$B$103&amp;'CG - CF - DISP'!$C$3:$C$103&amp;'CG - CF - DISP'!$D$3:$D$103&amp;'CG - CF - DISP'!$E$3:$E$103,0)),IFERROR(INDEX(CF!$A$4:$A$103,MATCH($A13&amp;$C13&amp;$D13&amp;RIGHT($A$1,2),'CG - CF - DISP'!$B$3:$B$103&amp;CF!$C$4:$C$103&amp;CF!$D$4:$D$103&amp;CF!$E$4:$E$103,0)),0))))))</f>
        <v>0</v>
      </c>
      <c r="F13" s="148">
        <f t="array" ref="F13">IFERROR(INDEX(BF!$F$4:$F$103,MATCH($A13&amp;$C13&amp;$D13&amp;RIGHT($A$1,2),BF!$B$4:$B$103&amp;BF!$C$4:$C$103&amp;BF!$D$4:$D$103&amp;BF!$E$4:$E$103,0)),IFERROR(INDEX(BG!$F$4:$F$103,MATCH($A13&amp;$C13&amp;$D13&amp;RIGHT($A$1,2),BG!$B$4:$B$103&amp;BG!$C$4:$C$103&amp;BG!$D$4:$D$103&amp;BG!$E$4:$E$103,0)),IFERROR(INDEX(MF!$F$4:$F$103,MATCH($A13&amp;$C13&amp;$D13&amp;RIGHT($A$1,2),MF!$B$4:$B$103&amp;MF!$C$4:$C$103&amp;MF!$D$4:$D$103&amp;MF!$E$4:$E$103,0)),IFERROR(INDEX(MG!$F$4:$F$103,MATCH($A13&amp;$C13&amp;$D13&amp;RIGHT($A$1,2),MG!$B$4:$B$103&amp;MG!$C$4:$C$103&amp;MG!$D$4:$D$103&amp;MG!$E$4:$E$103,0)),IFERROR(INDEX('CG - CF - DISP'!$F$3:$F$103,MATCH($A13&amp;$C13&amp;$D13&amp;RIGHT($A$1,2),'CG - CF - DISP'!$B$3:$B$103&amp;'CG - CF - DISP'!$C$3:$C$103&amp;'CG - CF - DISP'!$D$3:$D$103&amp;'CG - CF - DISP'!$E$3:$E$103,0)),IFERROR(INDEX(CF!$F$4:$F$103,MATCH($A13&amp;$C13&amp;$D13&amp;RIGHT($A$1,2),'CG - CF - DISP'!$B$3:$B$103&amp;CF!$C$4:$C$103&amp;CF!$D$4:$D$103&amp;CF!$E$4:$E$103,0)),0))))))</f>
        <v>0</v>
      </c>
      <c r="G13" s="61" t="e">
        <f>VLOOKUP($E13,Feuil2!$A$2:$B$83,2)</f>
        <v>#N/A</v>
      </c>
      <c r="H13" s="80"/>
      <c r="I13" s="79"/>
      <c r="J13" s="65"/>
      <c r="K13" s="65"/>
      <c r="L13" s="65"/>
      <c r="M13" s="65"/>
      <c r="N13" s="65"/>
      <c r="O13" s="65"/>
      <c r="P13" s="65"/>
      <c r="Q13" s="65"/>
    </row>
    <row r="14" spans="1:17">
      <c r="A14" s="67"/>
      <c r="B14" s="61" t="e">
        <f>VLOOKUP($A14,général!$A$2:$E$409,2)</f>
        <v>#N/A</v>
      </c>
      <c r="C14" s="61" t="e">
        <f>VLOOKUP($A14,général!$A$2:$E$409,4)</f>
        <v>#N/A</v>
      </c>
      <c r="D14" s="61" t="e">
        <f>VLOOKUP($A14,général!$A$2:$E$409,5)</f>
        <v>#N/A</v>
      </c>
      <c r="E14" s="5">
        <f t="array" ref="E14">IFERROR(INDEX(BF!$A$4:$A$103,MATCH($A14&amp;$C14&amp;$D14&amp;RIGHT($A$1,2),BF!$B$4:$B$103&amp;BF!$C$4:$C$103&amp;BF!$D$4:$D$103&amp;BF!$E$4:$E$103,0)),IFERROR(INDEX(BG!$A$4:$A$103,MATCH($A14&amp;$C14&amp;$D14&amp;RIGHT($A$1,2),BG!$B$4:$B$103&amp;BG!$C$4:$C$103&amp;BG!$D$4:$D$103&amp;BG!$E$4:$E$103,0)),IFERROR(INDEX(MF!$A$4:$A$103,MATCH($A14&amp;$C14&amp;$D14&amp;RIGHT($A$1,2),MF!$B$4:$B$103&amp;MF!$C$4:$C$103&amp;MF!$D$4:$D$103&amp;MF!$E$4:$E$103,0)),IFERROR(INDEX(MG!$A$4:$A$103,MATCH($A14&amp;$C14&amp;$D14&amp;RIGHT($A$1,2),MG!$B$4:$B$103&amp;MG!$C$4:$C$103&amp;MG!$D$4:$D$103&amp;MG!$E$4:$E$103,0)),IFERROR(INDEX('CG - CF - DISP'!$A$3:$A$103,MATCH($A14&amp;$C14&amp;$D14&amp;RIGHT($A$1,2),'CG - CF - DISP'!$B$3:$B$103&amp;'CG - CF - DISP'!$C$3:$C$103&amp;'CG - CF - DISP'!$D$3:$D$103&amp;'CG - CF - DISP'!$E$3:$E$103,0)),IFERROR(INDEX(CF!$A$4:$A$103,MATCH($A14&amp;$C14&amp;$D14&amp;RIGHT($A$1,2),'CG - CF - DISP'!$B$3:$B$103&amp;CF!$C$4:$C$103&amp;CF!$D$4:$D$103&amp;CF!$E$4:$E$103,0)),0))))))</f>
        <v>0</v>
      </c>
      <c r="F14" s="148">
        <f t="array" ref="F14">IFERROR(INDEX(BF!$F$4:$F$103,MATCH($A14&amp;$C14&amp;$D14&amp;RIGHT($A$1,2),BF!$B$4:$B$103&amp;BF!$C$4:$C$103&amp;BF!$D$4:$D$103&amp;BF!$E$4:$E$103,0)),IFERROR(INDEX(BG!$F$4:$F$103,MATCH($A14&amp;$C14&amp;$D14&amp;RIGHT($A$1,2),BG!$B$4:$B$103&amp;BG!$C$4:$C$103&amp;BG!$D$4:$D$103&amp;BG!$E$4:$E$103,0)),IFERROR(INDEX(MF!$F$4:$F$103,MATCH($A14&amp;$C14&amp;$D14&amp;RIGHT($A$1,2),MF!$B$4:$B$103&amp;MF!$C$4:$C$103&amp;MF!$D$4:$D$103&amp;MF!$E$4:$E$103,0)),IFERROR(INDEX(MG!$F$4:$F$103,MATCH($A14&amp;$C14&amp;$D14&amp;RIGHT($A$1,2),MG!$B$4:$B$103&amp;MG!$C$4:$C$103&amp;MG!$D$4:$D$103&amp;MG!$E$4:$E$103,0)),IFERROR(INDEX('CG - CF - DISP'!$F$3:$F$103,MATCH($A14&amp;$C14&amp;$D14&amp;RIGHT($A$1,2),'CG - CF - DISP'!$B$3:$B$103&amp;'CG - CF - DISP'!$C$3:$C$103&amp;'CG - CF - DISP'!$D$3:$D$103&amp;'CG - CF - DISP'!$E$3:$E$103,0)),IFERROR(INDEX(CF!$F$4:$F$103,MATCH($A14&amp;$C14&amp;$D14&amp;RIGHT($A$1,2),'CG - CF - DISP'!$B$3:$B$103&amp;CF!$C$4:$C$103&amp;CF!$D$4:$D$103&amp;CF!$E$4:$E$103,0)),0))))))</f>
        <v>0</v>
      </c>
      <c r="G14" s="61" t="e">
        <f>VLOOKUP($E14,Feuil2!$A$2:$B$83,2)</f>
        <v>#N/A</v>
      </c>
      <c r="H14" s="80"/>
      <c r="I14" s="79"/>
      <c r="J14" s="65"/>
      <c r="K14" s="65"/>
      <c r="L14" s="65"/>
      <c r="M14" s="65"/>
      <c r="N14" s="65"/>
      <c r="O14" s="65"/>
      <c r="P14" s="65"/>
      <c r="Q14" s="65"/>
    </row>
    <row r="15" spans="1:17">
      <c r="A15" s="67"/>
      <c r="B15" s="61" t="e">
        <f>VLOOKUP($A15,général!$A$2:$E$409,2)</f>
        <v>#N/A</v>
      </c>
      <c r="C15" s="61" t="e">
        <f>VLOOKUP($A15,général!$A$2:$E$409,4)</f>
        <v>#N/A</v>
      </c>
      <c r="D15" s="61" t="e">
        <f>VLOOKUP($A15,général!$A$2:$E$409,5)</f>
        <v>#N/A</v>
      </c>
      <c r="E15" s="5">
        <f t="array" ref="E15">IFERROR(INDEX(BF!$A$4:$A$103,MATCH($A15&amp;$C15&amp;$D15&amp;RIGHT($A$1,2),BF!$B$4:$B$103&amp;BF!$C$4:$C$103&amp;BF!$D$4:$D$103&amp;BF!$E$4:$E$103,0)),IFERROR(INDEX(BG!$A$4:$A$103,MATCH($A15&amp;$C15&amp;$D15&amp;RIGHT($A$1,2),BG!$B$4:$B$103&amp;BG!$C$4:$C$103&amp;BG!$D$4:$D$103&amp;BG!$E$4:$E$103,0)),IFERROR(INDEX(MF!$A$4:$A$103,MATCH($A15&amp;$C15&amp;$D15&amp;RIGHT($A$1,2),MF!$B$4:$B$103&amp;MF!$C$4:$C$103&amp;MF!$D$4:$D$103&amp;MF!$E$4:$E$103,0)),IFERROR(INDEX(MG!$A$4:$A$103,MATCH($A15&amp;$C15&amp;$D15&amp;RIGHT($A$1,2),MG!$B$4:$B$103&amp;MG!$C$4:$C$103&amp;MG!$D$4:$D$103&amp;MG!$E$4:$E$103,0)),IFERROR(INDEX('CG - CF - DISP'!$A$3:$A$103,MATCH($A15&amp;$C15&amp;$D15&amp;RIGHT($A$1,2),'CG - CF - DISP'!$B$3:$B$103&amp;'CG - CF - DISP'!$C$3:$C$103&amp;'CG - CF - DISP'!$D$3:$D$103&amp;'CG - CF - DISP'!$E$3:$E$103,0)),IFERROR(INDEX(CF!$A$4:$A$103,MATCH($A15&amp;$C15&amp;$D15&amp;RIGHT($A$1,2),'CG - CF - DISP'!$B$3:$B$103&amp;CF!$C$4:$C$103&amp;CF!$D$4:$D$103&amp;CF!$E$4:$E$103,0)),0))))))</f>
        <v>0</v>
      </c>
      <c r="F15" s="148">
        <f t="array" ref="F15">IFERROR(INDEX(BF!$F$4:$F$103,MATCH($A15&amp;$C15&amp;$D15&amp;RIGHT($A$1,2),BF!$B$4:$B$103&amp;BF!$C$4:$C$103&amp;BF!$D$4:$D$103&amp;BF!$E$4:$E$103,0)),IFERROR(INDEX(BG!$F$4:$F$103,MATCH($A15&amp;$C15&amp;$D15&amp;RIGHT($A$1,2),BG!$B$4:$B$103&amp;BG!$C$4:$C$103&amp;BG!$D$4:$D$103&amp;BG!$E$4:$E$103,0)),IFERROR(INDEX(MF!$F$4:$F$103,MATCH($A15&amp;$C15&amp;$D15&amp;RIGHT($A$1,2),MF!$B$4:$B$103&amp;MF!$C$4:$C$103&amp;MF!$D$4:$D$103&amp;MF!$E$4:$E$103,0)),IFERROR(INDEX(MG!$F$4:$F$103,MATCH($A15&amp;$C15&amp;$D15&amp;RIGHT($A$1,2),MG!$B$4:$B$103&amp;MG!$C$4:$C$103&amp;MG!$D$4:$D$103&amp;MG!$E$4:$E$103,0)),IFERROR(INDEX('CG - CF - DISP'!$F$3:$F$103,MATCH($A15&amp;$C15&amp;$D15&amp;RIGHT($A$1,2),'CG - CF - DISP'!$B$3:$B$103&amp;'CG - CF - DISP'!$C$3:$C$103&amp;'CG - CF - DISP'!$D$3:$D$103&amp;'CG - CF - DISP'!$E$3:$E$103,0)),IFERROR(INDEX(CF!$F$4:$F$103,MATCH($A15&amp;$C15&amp;$D15&amp;RIGHT($A$1,2),'CG - CF - DISP'!$B$3:$B$103&amp;CF!$C$4:$C$103&amp;CF!$D$4:$D$103&amp;CF!$E$4:$E$103,0)),0))))))</f>
        <v>0</v>
      </c>
      <c r="G15" s="61" t="e">
        <f>VLOOKUP($E15,Feuil2!$A$2:$B$83,2)</f>
        <v>#N/A</v>
      </c>
      <c r="H15" s="80"/>
      <c r="I15" s="79"/>
      <c r="J15" s="65"/>
      <c r="K15" s="65"/>
      <c r="L15" s="65"/>
      <c r="M15" s="65"/>
      <c r="N15" s="65"/>
      <c r="O15" s="65"/>
      <c r="P15" s="65"/>
      <c r="Q15" s="65"/>
    </row>
    <row r="16" spans="1:17">
      <c r="A16" s="67"/>
      <c r="B16" s="61" t="e">
        <f>VLOOKUP($A16,général!$A$2:$E$409,2)</f>
        <v>#N/A</v>
      </c>
      <c r="C16" s="61" t="e">
        <f>VLOOKUP($A16,général!$A$2:$E$409,4)</f>
        <v>#N/A</v>
      </c>
      <c r="D16" s="61" t="e">
        <f>VLOOKUP($A16,général!$A$2:$E$409,5)</f>
        <v>#N/A</v>
      </c>
      <c r="E16" s="5">
        <f t="array" ref="E16">IFERROR(INDEX(BF!$A$4:$A$103,MATCH($A16&amp;$C16&amp;$D16&amp;RIGHT($A$1,2),BF!$B$4:$B$103&amp;BF!$C$4:$C$103&amp;BF!$D$4:$D$103&amp;BF!$E$4:$E$103,0)),IFERROR(INDEX(BG!$A$4:$A$103,MATCH($A16&amp;$C16&amp;$D16&amp;RIGHT($A$1,2),BG!$B$4:$B$103&amp;BG!$C$4:$C$103&amp;BG!$D$4:$D$103&amp;BG!$E$4:$E$103,0)),IFERROR(INDEX(MF!$A$4:$A$103,MATCH($A16&amp;$C16&amp;$D16&amp;RIGHT($A$1,2),MF!$B$4:$B$103&amp;MF!$C$4:$C$103&amp;MF!$D$4:$D$103&amp;MF!$E$4:$E$103,0)),IFERROR(INDEX(MG!$A$4:$A$103,MATCH($A16&amp;$C16&amp;$D16&amp;RIGHT($A$1,2),MG!$B$4:$B$103&amp;MG!$C$4:$C$103&amp;MG!$D$4:$D$103&amp;MG!$E$4:$E$103,0)),IFERROR(INDEX('CG - CF - DISP'!$A$3:$A$103,MATCH($A16&amp;$C16&amp;$D16&amp;RIGHT($A$1,2),'CG - CF - DISP'!$B$3:$B$103&amp;'CG - CF - DISP'!$C$3:$C$103&amp;'CG - CF - DISP'!$D$3:$D$103&amp;'CG - CF - DISP'!$E$3:$E$103,0)),IFERROR(INDEX(CF!$A$4:$A$103,MATCH($A16&amp;$C16&amp;$D16&amp;RIGHT($A$1,2),'CG - CF - DISP'!$B$3:$B$103&amp;CF!$C$4:$C$103&amp;CF!$D$4:$D$103&amp;CF!$E$4:$E$103,0)),0))))))</f>
        <v>0</v>
      </c>
      <c r="F16" s="148">
        <f t="array" ref="F16">IFERROR(INDEX(BF!$F$4:$F$103,MATCH($A16&amp;$C16&amp;$D16&amp;RIGHT($A$1,2),BF!$B$4:$B$103&amp;BF!$C$4:$C$103&amp;BF!$D$4:$D$103&amp;BF!$E$4:$E$103,0)),IFERROR(INDEX(BG!$F$4:$F$103,MATCH($A16&amp;$C16&amp;$D16&amp;RIGHT($A$1,2),BG!$B$4:$B$103&amp;BG!$C$4:$C$103&amp;BG!$D$4:$D$103&amp;BG!$E$4:$E$103,0)),IFERROR(INDEX(MF!$F$4:$F$103,MATCH($A16&amp;$C16&amp;$D16&amp;RIGHT($A$1,2),MF!$B$4:$B$103&amp;MF!$C$4:$C$103&amp;MF!$D$4:$D$103&amp;MF!$E$4:$E$103,0)),IFERROR(INDEX(MG!$F$4:$F$103,MATCH($A16&amp;$C16&amp;$D16&amp;RIGHT($A$1,2),MG!$B$4:$B$103&amp;MG!$C$4:$C$103&amp;MG!$D$4:$D$103&amp;MG!$E$4:$E$103,0)),IFERROR(INDEX('CG - CF - DISP'!$F$3:$F$103,MATCH($A16&amp;$C16&amp;$D16&amp;RIGHT($A$1,2),'CG - CF - DISP'!$B$3:$B$103&amp;'CG - CF - DISP'!$C$3:$C$103&amp;'CG - CF - DISP'!$D$3:$D$103&amp;'CG - CF - DISP'!$E$3:$E$103,0)),IFERROR(INDEX(CF!$F$4:$F$103,MATCH($A16&amp;$C16&amp;$D16&amp;RIGHT($A$1,2),'CG - CF - DISP'!$B$3:$B$103&amp;CF!$C$4:$C$103&amp;CF!$D$4:$D$103&amp;CF!$E$4:$E$103,0)),0))))))</f>
        <v>0</v>
      </c>
      <c r="G16" s="61" t="e">
        <f>VLOOKUP($E16,Feuil2!$A$2:$B$83,2)</f>
        <v>#N/A</v>
      </c>
      <c r="H16" s="80"/>
      <c r="I16" s="79"/>
      <c r="J16" s="65"/>
      <c r="K16" s="65"/>
      <c r="L16" s="65"/>
      <c r="M16" s="65"/>
      <c r="N16" s="65"/>
      <c r="O16" s="65"/>
      <c r="P16" s="65"/>
      <c r="Q16" s="65"/>
    </row>
    <row r="17" spans="1:17">
      <c r="A17" s="67"/>
      <c r="B17" s="61" t="e">
        <f>VLOOKUP($A17,général!$A$2:$E$409,2)</f>
        <v>#N/A</v>
      </c>
      <c r="C17" s="61" t="e">
        <f>VLOOKUP($A17,général!$A$2:$E$409,4)</f>
        <v>#N/A</v>
      </c>
      <c r="D17" s="61" t="e">
        <f>VLOOKUP($A17,général!$A$2:$E$409,5)</f>
        <v>#N/A</v>
      </c>
      <c r="E17" s="5">
        <f t="array" ref="E17">IFERROR(INDEX(BF!$A$4:$A$103,MATCH($A17&amp;$C17&amp;$D17&amp;RIGHT($A$1,2),BF!$B$4:$B$103&amp;BF!$C$4:$C$103&amp;BF!$D$4:$D$103&amp;BF!$E$4:$E$103,0)),IFERROR(INDEX(BG!$A$4:$A$103,MATCH($A17&amp;$C17&amp;$D17&amp;RIGHT($A$1,2),BG!$B$4:$B$103&amp;BG!$C$4:$C$103&amp;BG!$D$4:$D$103&amp;BG!$E$4:$E$103,0)),IFERROR(INDEX(MF!$A$4:$A$103,MATCH($A17&amp;$C17&amp;$D17&amp;RIGHT($A$1,2),MF!$B$4:$B$103&amp;MF!$C$4:$C$103&amp;MF!$D$4:$D$103&amp;MF!$E$4:$E$103,0)),IFERROR(INDEX(MG!$A$4:$A$103,MATCH($A17&amp;$C17&amp;$D17&amp;RIGHT($A$1,2),MG!$B$4:$B$103&amp;MG!$C$4:$C$103&amp;MG!$D$4:$D$103&amp;MG!$E$4:$E$103,0)),IFERROR(INDEX('CG - CF - DISP'!$A$3:$A$103,MATCH($A17&amp;$C17&amp;$D17&amp;RIGHT($A$1,2),'CG - CF - DISP'!$B$3:$B$103&amp;'CG - CF - DISP'!$C$3:$C$103&amp;'CG - CF - DISP'!$D$3:$D$103&amp;'CG - CF - DISP'!$E$3:$E$103,0)),IFERROR(INDEX(CF!$A$4:$A$103,MATCH($A17&amp;$C17&amp;$D17&amp;RIGHT($A$1,2),'CG - CF - DISP'!$B$3:$B$103&amp;CF!$C$4:$C$103&amp;CF!$D$4:$D$103&amp;CF!$E$4:$E$103,0)),0))))))</f>
        <v>0</v>
      </c>
      <c r="F17" s="148">
        <f t="array" ref="F17">IFERROR(INDEX(BF!$F$4:$F$103,MATCH($A17&amp;$C17&amp;$D17&amp;RIGHT($A$1,2),BF!$B$4:$B$103&amp;BF!$C$4:$C$103&amp;BF!$D$4:$D$103&amp;BF!$E$4:$E$103,0)),IFERROR(INDEX(BG!$F$4:$F$103,MATCH($A17&amp;$C17&amp;$D17&amp;RIGHT($A$1,2),BG!$B$4:$B$103&amp;BG!$C$4:$C$103&amp;BG!$D$4:$D$103&amp;BG!$E$4:$E$103,0)),IFERROR(INDEX(MF!$F$4:$F$103,MATCH($A17&amp;$C17&amp;$D17&amp;RIGHT($A$1,2),MF!$B$4:$B$103&amp;MF!$C$4:$C$103&amp;MF!$D$4:$D$103&amp;MF!$E$4:$E$103,0)),IFERROR(INDEX(MG!$F$4:$F$103,MATCH($A17&amp;$C17&amp;$D17&amp;RIGHT($A$1,2),MG!$B$4:$B$103&amp;MG!$C$4:$C$103&amp;MG!$D$4:$D$103&amp;MG!$E$4:$E$103,0)),IFERROR(INDEX('CG - CF - DISP'!$F$3:$F$103,MATCH($A17&amp;$C17&amp;$D17&amp;RIGHT($A$1,2),'CG - CF - DISP'!$B$3:$B$103&amp;'CG - CF - DISP'!$C$3:$C$103&amp;'CG - CF - DISP'!$D$3:$D$103&amp;'CG - CF - DISP'!$E$3:$E$103,0)),IFERROR(INDEX(CF!$F$4:$F$103,MATCH($A17&amp;$C17&amp;$D17&amp;RIGHT($A$1,2),'CG - CF - DISP'!$B$3:$B$103&amp;CF!$C$4:$C$103&amp;CF!$D$4:$D$103&amp;CF!$E$4:$E$103,0)),0))))))</f>
        <v>0</v>
      </c>
      <c r="G17" s="61" t="e">
        <f>VLOOKUP($E17,Feuil2!$A$2:$B$83,2)</f>
        <v>#N/A</v>
      </c>
      <c r="H17" s="80"/>
      <c r="I17" s="79"/>
      <c r="J17" s="65"/>
      <c r="K17" s="65"/>
      <c r="L17" s="65"/>
      <c r="M17" s="65"/>
      <c r="N17" s="65"/>
      <c r="O17" s="65"/>
      <c r="P17" s="65"/>
      <c r="Q17" s="65"/>
    </row>
    <row r="18" spans="1:17">
      <c r="A18" s="67"/>
      <c r="B18" s="61" t="e">
        <f>VLOOKUP($A18,général!$A$2:$E$409,2)</f>
        <v>#N/A</v>
      </c>
      <c r="C18" s="61" t="e">
        <f>VLOOKUP($A18,général!$A$2:$E$409,4)</f>
        <v>#N/A</v>
      </c>
      <c r="D18" s="61" t="e">
        <f>VLOOKUP($A18,général!$A$2:$E$409,5)</f>
        <v>#N/A</v>
      </c>
      <c r="E18" s="5">
        <f t="array" ref="E18">IFERROR(INDEX(BF!$A$4:$A$103,MATCH($A18&amp;$C18&amp;$D18&amp;RIGHT($A$1,2),BF!$B$4:$B$103&amp;BF!$C$4:$C$103&amp;BF!$D$4:$D$103&amp;BF!$E$4:$E$103,0)),IFERROR(INDEX(BG!$A$4:$A$103,MATCH($A18&amp;$C18&amp;$D18&amp;RIGHT($A$1,2),BG!$B$4:$B$103&amp;BG!$C$4:$C$103&amp;BG!$D$4:$D$103&amp;BG!$E$4:$E$103,0)),IFERROR(INDEX(MF!$A$4:$A$103,MATCH($A18&amp;$C18&amp;$D18&amp;RIGHT($A$1,2),MF!$B$4:$B$103&amp;MF!$C$4:$C$103&amp;MF!$D$4:$D$103&amp;MF!$E$4:$E$103,0)),IFERROR(INDEX(MG!$A$4:$A$103,MATCH($A18&amp;$C18&amp;$D18&amp;RIGHT($A$1,2),MG!$B$4:$B$103&amp;MG!$C$4:$C$103&amp;MG!$D$4:$D$103&amp;MG!$E$4:$E$103,0)),IFERROR(INDEX('CG - CF - DISP'!$A$3:$A$103,MATCH($A18&amp;$C18&amp;$D18&amp;RIGHT($A$1,2),'CG - CF - DISP'!$B$3:$B$103&amp;'CG - CF - DISP'!$C$3:$C$103&amp;'CG - CF - DISP'!$D$3:$D$103&amp;'CG - CF - DISP'!$E$3:$E$103,0)),IFERROR(INDEX(CF!$A$4:$A$103,MATCH($A18&amp;$C18&amp;$D18&amp;RIGHT($A$1,2),'CG - CF - DISP'!$B$3:$B$103&amp;CF!$C$4:$C$103&amp;CF!$D$4:$D$103&amp;CF!$E$4:$E$103,0)),0))))))</f>
        <v>0</v>
      </c>
      <c r="F18" s="148">
        <f t="array" ref="F18">IFERROR(INDEX(BF!$F$4:$F$103,MATCH($A18&amp;$C18&amp;$D18&amp;RIGHT($A$1,2),BF!$B$4:$B$103&amp;BF!$C$4:$C$103&amp;BF!$D$4:$D$103&amp;BF!$E$4:$E$103,0)),IFERROR(INDEX(BG!$F$4:$F$103,MATCH($A18&amp;$C18&amp;$D18&amp;RIGHT($A$1,2),BG!$B$4:$B$103&amp;BG!$C$4:$C$103&amp;BG!$D$4:$D$103&amp;BG!$E$4:$E$103,0)),IFERROR(INDEX(MF!$F$4:$F$103,MATCH($A18&amp;$C18&amp;$D18&amp;RIGHT($A$1,2),MF!$B$4:$B$103&amp;MF!$C$4:$C$103&amp;MF!$D$4:$D$103&amp;MF!$E$4:$E$103,0)),IFERROR(INDEX(MG!$F$4:$F$103,MATCH($A18&amp;$C18&amp;$D18&amp;RIGHT($A$1,2),MG!$B$4:$B$103&amp;MG!$C$4:$C$103&amp;MG!$D$4:$D$103&amp;MG!$E$4:$E$103,0)),IFERROR(INDEX('CG - CF - DISP'!$F$3:$F$103,MATCH($A18&amp;$C18&amp;$D18&amp;RIGHT($A$1,2),'CG - CF - DISP'!$B$3:$B$103&amp;'CG - CF - DISP'!$C$3:$C$103&amp;'CG - CF - DISP'!$D$3:$D$103&amp;'CG - CF - DISP'!$E$3:$E$103,0)),IFERROR(INDEX(CF!$F$4:$F$103,MATCH($A18&amp;$C18&amp;$D18&amp;RIGHT($A$1,2),'CG - CF - DISP'!$B$3:$B$103&amp;CF!$C$4:$C$103&amp;CF!$D$4:$D$103&amp;CF!$E$4:$E$103,0)),0))))))</f>
        <v>0</v>
      </c>
      <c r="G18" s="61" t="e">
        <f>VLOOKUP($E18,Feuil2!$A$2:$B$83,2)</f>
        <v>#N/A</v>
      </c>
      <c r="H18" s="80"/>
      <c r="I18" s="79"/>
      <c r="J18" s="65"/>
      <c r="K18" s="65"/>
      <c r="L18" s="65"/>
      <c r="M18" s="65"/>
      <c r="N18" s="65"/>
      <c r="O18" s="65"/>
      <c r="P18" s="65"/>
      <c r="Q18" s="65"/>
    </row>
    <row r="19" spans="1:17">
      <c r="A19" s="67"/>
      <c r="B19" s="61" t="e">
        <f>VLOOKUP($A19,général!$A$2:$E$409,2)</f>
        <v>#N/A</v>
      </c>
      <c r="C19" s="61" t="e">
        <f>VLOOKUP($A19,général!$A$2:$E$409,4)</f>
        <v>#N/A</v>
      </c>
      <c r="D19" s="61" t="e">
        <f>VLOOKUP($A19,général!$A$2:$E$409,5)</f>
        <v>#N/A</v>
      </c>
      <c r="E19" s="5">
        <f t="array" ref="E19">IFERROR(INDEX(BF!$A$4:$A$103,MATCH($A19&amp;$C19&amp;$D19&amp;RIGHT($A$1,2),BF!$B$4:$B$103&amp;BF!$C$4:$C$103&amp;BF!$D$4:$D$103&amp;BF!$E$4:$E$103,0)),IFERROR(INDEX(BG!$A$4:$A$103,MATCH($A19&amp;$C19&amp;$D19&amp;RIGHT($A$1,2),BG!$B$4:$B$103&amp;BG!$C$4:$C$103&amp;BG!$D$4:$D$103&amp;BG!$E$4:$E$103,0)),IFERROR(INDEX(MF!$A$4:$A$103,MATCH($A19&amp;$C19&amp;$D19&amp;RIGHT($A$1,2),MF!$B$4:$B$103&amp;MF!$C$4:$C$103&amp;MF!$D$4:$D$103&amp;MF!$E$4:$E$103,0)),IFERROR(INDEX(MG!$A$4:$A$103,MATCH($A19&amp;$C19&amp;$D19&amp;RIGHT($A$1,2),MG!$B$4:$B$103&amp;MG!$C$4:$C$103&amp;MG!$D$4:$D$103&amp;MG!$E$4:$E$103,0)),IFERROR(INDEX('CG - CF - DISP'!$A$3:$A$103,MATCH($A19&amp;$C19&amp;$D19&amp;RIGHT($A$1,2),'CG - CF - DISP'!$B$3:$B$103&amp;'CG - CF - DISP'!$C$3:$C$103&amp;'CG - CF - DISP'!$D$3:$D$103&amp;'CG - CF - DISP'!$E$3:$E$103,0)),IFERROR(INDEX(CF!$A$4:$A$103,MATCH($A19&amp;$C19&amp;$D19&amp;RIGHT($A$1,2),'CG - CF - DISP'!$B$3:$B$103&amp;CF!$C$4:$C$103&amp;CF!$D$4:$D$103&amp;CF!$E$4:$E$103,0)),0))))))</f>
        <v>0</v>
      </c>
      <c r="F19" s="148">
        <f t="array" ref="F19">IFERROR(INDEX(BF!$F$4:$F$103,MATCH($A19&amp;$C19&amp;$D19&amp;RIGHT($A$1,2),BF!$B$4:$B$103&amp;BF!$C$4:$C$103&amp;BF!$D$4:$D$103&amp;BF!$E$4:$E$103,0)),IFERROR(INDEX(BG!$F$4:$F$103,MATCH($A19&amp;$C19&amp;$D19&amp;RIGHT($A$1,2),BG!$B$4:$B$103&amp;BG!$C$4:$C$103&amp;BG!$D$4:$D$103&amp;BG!$E$4:$E$103,0)),IFERROR(INDEX(MF!$F$4:$F$103,MATCH($A19&amp;$C19&amp;$D19&amp;RIGHT($A$1,2),MF!$B$4:$B$103&amp;MF!$C$4:$C$103&amp;MF!$D$4:$D$103&amp;MF!$E$4:$E$103,0)),IFERROR(INDEX(MG!$F$4:$F$103,MATCH($A19&amp;$C19&amp;$D19&amp;RIGHT($A$1,2),MG!$B$4:$B$103&amp;MG!$C$4:$C$103&amp;MG!$D$4:$D$103&amp;MG!$E$4:$E$103,0)),IFERROR(INDEX('CG - CF - DISP'!$F$3:$F$103,MATCH($A19&amp;$C19&amp;$D19&amp;RIGHT($A$1,2),'CG - CF - DISP'!$B$3:$B$103&amp;'CG - CF - DISP'!$C$3:$C$103&amp;'CG - CF - DISP'!$D$3:$D$103&amp;'CG - CF - DISP'!$E$3:$E$103,0)),IFERROR(INDEX(CF!$F$4:$F$103,MATCH($A19&amp;$C19&amp;$D19&amp;RIGHT($A$1,2),'CG - CF - DISP'!$B$3:$B$103&amp;CF!$C$4:$C$103&amp;CF!$D$4:$D$103&amp;CF!$E$4:$E$103,0)),0))))))</f>
        <v>0</v>
      </c>
      <c r="G19" s="61" t="e">
        <f>VLOOKUP($E19,Feuil2!$A$2:$B$83,2)</f>
        <v>#N/A</v>
      </c>
      <c r="H19" s="79"/>
      <c r="I19" s="79"/>
      <c r="J19" s="65"/>
      <c r="K19" s="65"/>
      <c r="L19" s="65"/>
      <c r="M19" s="65"/>
      <c r="N19" s="65"/>
      <c r="O19" s="65"/>
      <c r="P19" s="65"/>
      <c r="Q19" s="65"/>
    </row>
    <row r="20" spans="1:17">
      <c r="A20" s="67"/>
      <c r="B20" s="61" t="e">
        <f>VLOOKUP($A20,général!$A$2:$E$409,2)</f>
        <v>#N/A</v>
      </c>
      <c r="C20" s="61" t="e">
        <f>VLOOKUP($A20,général!$A$2:$E$409,4)</f>
        <v>#N/A</v>
      </c>
      <c r="D20" s="61" t="e">
        <f>VLOOKUP($A20,général!$A$2:$E$409,5)</f>
        <v>#N/A</v>
      </c>
      <c r="E20" s="5">
        <f t="array" ref="E20">IFERROR(INDEX(BF!$A$4:$A$103,MATCH($A20&amp;$C20&amp;$D20&amp;RIGHT($A$1,2),BF!$B$4:$B$103&amp;BF!$C$4:$C$103&amp;BF!$D$4:$D$103&amp;BF!$E$4:$E$103,0)),IFERROR(INDEX(BG!$A$4:$A$103,MATCH($A20&amp;$C20&amp;$D20&amp;RIGHT($A$1,2),BG!$B$4:$B$103&amp;BG!$C$4:$C$103&amp;BG!$D$4:$D$103&amp;BG!$E$4:$E$103,0)),IFERROR(INDEX(MF!$A$4:$A$103,MATCH($A20&amp;$C20&amp;$D20&amp;RIGHT($A$1,2),MF!$B$4:$B$103&amp;MF!$C$4:$C$103&amp;MF!$D$4:$D$103&amp;MF!$E$4:$E$103,0)),IFERROR(INDEX(MG!$A$4:$A$103,MATCH($A20&amp;$C20&amp;$D20&amp;RIGHT($A$1,2),MG!$B$4:$B$103&amp;MG!$C$4:$C$103&amp;MG!$D$4:$D$103&amp;MG!$E$4:$E$103,0)),IFERROR(INDEX('CG - CF - DISP'!$A$3:$A$103,MATCH($A20&amp;$C20&amp;$D20&amp;RIGHT($A$1,2),'CG - CF - DISP'!$B$3:$B$103&amp;'CG - CF - DISP'!$C$3:$C$103&amp;'CG - CF - DISP'!$D$3:$D$103&amp;'CG - CF - DISP'!$E$3:$E$103,0)),IFERROR(INDEX(CF!$A$4:$A$103,MATCH($A20&amp;$C20&amp;$D20&amp;RIGHT($A$1,2),'CG - CF - DISP'!$B$3:$B$103&amp;CF!$C$4:$C$103&amp;CF!$D$4:$D$103&amp;CF!$E$4:$E$103,0)),0))))))</f>
        <v>0</v>
      </c>
      <c r="F20" s="148">
        <f t="array" ref="F20">IFERROR(INDEX(BF!$F$4:$F$103,MATCH($A20&amp;$C20&amp;$D20&amp;RIGHT($A$1,2),BF!$B$4:$B$103&amp;BF!$C$4:$C$103&amp;BF!$D$4:$D$103&amp;BF!$E$4:$E$103,0)),IFERROR(INDEX(BG!$F$4:$F$103,MATCH($A20&amp;$C20&amp;$D20&amp;RIGHT($A$1,2),BG!$B$4:$B$103&amp;BG!$C$4:$C$103&amp;BG!$D$4:$D$103&amp;BG!$E$4:$E$103,0)),IFERROR(INDEX(MF!$F$4:$F$103,MATCH($A20&amp;$C20&amp;$D20&amp;RIGHT($A$1,2),MF!$B$4:$B$103&amp;MF!$C$4:$C$103&amp;MF!$D$4:$D$103&amp;MF!$E$4:$E$103,0)),IFERROR(INDEX(MG!$F$4:$F$103,MATCH($A20&amp;$C20&amp;$D20&amp;RIGHT($A$1,2),MG!$B$4:$B$103&amp;MG!$C$4:$C$103&amp;MG!$D$4:$D$103&amp;MG!$E$4:$E$103,0)),IFERROR(INDEX('CG - CF - DISP'!$F$3:$F$103,MATCH($A20&amp;$C20&amp;$D20&amp;RIGHT($A$1,2),'CG - CF - DISP'!$B$3:$B$103&amp;'CG - CF - DISP'!$C$3:$C$103&amp;'CG - CF - DISP'!$D$3:$D$103&amp;'CG - CF - DISP'!$E$3:$E$103,0)),IFERROR(INDEX(CF!$F$4:$F$103,MATCH($A20&amp;$C20&amp;$D20&amp;RIGHT($A$1,2),'CG - CF - DISP'!$B$3:$B$103&amp;CF!$C$4:$C$103&amp;CF!$D$4:$D$103&amp;CF!$E$4:$E$103,0)),0))))))</f>
        <v>0</v>
      </c>
      <c r="G20" s="61" t="e">
        <f>VLOOKUP($E20,Feuil2!$A$2:$B$83,2)</f>
        <v>#N/A</v>
      </c>
      <c r="H20" s="80"/>
      <c r="I20" s="79"/>
      <c r="J20" s="65"/>
      <c r="K20" s="65"/>
      <c r="L20" s="65"/>
      <c r="M20" s="65"/>
      <c r="N20" s="65"/>
      <c r="O20" s="65"/>
      <c r="P20" s="65"/>
      <c r="Q20" s="65"/>
    </row>
    <row r="21" spans="1:17">
      <c r="A21" s="67"/>
      <c r="B21" s="61" t="e">
        <f>VLOOKUP($A21,général!$A$2:$E$409,2)</f>
        <v>#N/A</v>
      </c>
      <c r="C21" s="61" t="e">
        <f>VLOOKUP($A21,général!$A$2:$E$409,4)</f>
        <v>#N/A</v>
      </c>
      <c r="D21" s="61" t="e">
        <f>VLOOKUP($A21,général!$A$2:$E$409,5)</f>
        <v>#N/A</v>
      </c>
      <c r="E21" s="5">
        <f t="array" ref="E21">IFERROR(INDEX(BF!$A$4:$A$103,MATCH($A21&amp;$C21&amp;$D21&amp;RIGHT($A$1,2),BF!$B$4:$B$103&amp;BF!$C$4:$C$103&amp;BF!$D$4:$D$103&amp;BF!$E$4:$E$103,0)),IFERROR(INDEX(BG!$A$4:$A$103,MATCH($A21&amp;$C21&amp;$D21&amp;RIGHT($A$1,2),BG!$B$4:$B$103&amp;BG!$C$4:$C$103&amp;BG!$D$4:$D$103&amp;BG!$E$4:$E$103,0)),IFERROR(INDEX(MF!$A$4:$A$103,MATCH($A21&amp;$C21&amp;$D21&amp;RIGHT($A$1,2),MF!$B$4:$B$103&amp;MF!$C$4:$C$103&amp;MF!$D$4:$D$103&amp;MF!$E$4:$E$103,0)),IFERROR(INDEX(MG!$A$4:$A$103,MATCH($A21&amp;$C21&amp;$D21&amp;RIGHT($A$1,2),MG!$B$4:$B$103&amp;MG!$C$4:$C$103&amp;MG!$D$4:$D$103&amp;MG!$E$4:$E$103,0)),IFERROR(INDEX('CG - CF - DISP'!$A$3:$A$103,MATCH($A21&amp;$C21&amp;$D21&amp;RIGHT($A$1,2),'CG - CF - DISP'!$B$3:$B$103&amp;'CG - CF - DISP'!$C$3:$C$103&amp;'CG - CF - DISP'!$D$3:$D$103&amp;'CG - CF - DISP'!$E$3:$E$103,0)),IFERROR(INDEX(CF!$A$4:$A$103,MATCH($A21&amp;$C21&amp;$D21&amp;RIGHT($A$1,2),'CG - CF - DISP'!$B$3:$B$103&amp;CF!$C$4:$C$103&amp;CF!$D$4:$D$103&amp;CF!$E$4:$E$103,0)),0))))))</f>
        <v>0</v>
      </c>
      <c r="F21" s="148">
        <f t="array" ref="F21">IFERROR(INDEX(BF!$F$4:$F$103,MATCH($A21&amp;$C21&amp;$D21&amp;RIGHT($A$1,2),BF!$B$4:$B$103&amp;BF!$C$4:$C$103&amp;BF!$D$4:$D$103&amp;BF!$E$4:$E$103,0)),IFERROR(INDEX(BG!$F$4:$F$103,MATCH($A21&amp;$C21&amp;$D21&amp;RIGHT($A$1,2),BG!$B$4:$B$103&amp;BG!$C$4:$C$103&amp;BG!$D$4:$D$103&amp;BG!$E$4:$E$103,0)),IFERROR(INDEX(MF!$F$4:$F$103,MATCH($A21&amp;$C21&amp;$D21&amp;RIGHT($A$1,2),MF!$B$4:$B$103&amp;MF!$C$4:$C$103&amp;MF!$D$4:$D$103&amp;MF!$E$4:$E$103,0)),IFERROR(INDEX(MG!$F$4:$F$103,MATCH($A21&amp;$C21&amp;$D21&amp;RIGHT($A$1,2),MG!$B$4:$B$103&amp;MG!$C$4:$C$103&amp;MG!$D$4:$D$103&amp;MG!$E$4:$E$103,0)),IFERROR(INDEX('CG - CF - DISP'!$F$3:$F$103,MATCH($A21&amp;$C21&amp;$D21&amp;RIGHT($A$1,2),'CG - CF - DISP'!$B$3:$B$103&amp;'CG - CF - DISP'!$C$3:$C$103&amp;'CG - CF - DISP'!$D$3:$D$103&amp;'CG - CF - DISP'!$E$3:$E$103,0)),IFERROR(INDEX(CF!$F$4:$F$103,MATCH($A21&amp;$C21&amp;$D21&amp;RIGHT($A$1,2),'CG - CF - DISP'!$B$3:$B$103&amp;CF!$C$4:$C$103&amp;CF!$D$4:$D$103&amp;CF!$E$4:$E$103,0)),0))))))</f>
        <v>0</v>
      </c>
      <c r="G21" s="61" t="e">
        <f>VLOOKUP($E21,Feuil2!$A$2:$B$83,2)</f>
        <v>#N/A</v>
      </c>
      <c r="H21" s="80"/>
      <c r="I21" s="79"/>
      <c r="J21" s="65"/>
      <c r="K21" s="65"/>
      <c r="L21" s="65"/>
      <c r="M21" s="65"/>
      <c r="N21" s="65"/>
      <c r="O21" s="65"/>
      <c r="P21" s="65"/>
      <c r="Q21" s="65"/>
    </row>
    <row r="22" spans="1:17">
      <c r="A22" s="67"/>
      <c r="B22" s="61" t="e">
        <f>VLOOKUP($A22,général!$A$2:$E$409,2)</f>
        <v>#N/A</v>
      </c>
      <c r="C22" s="61" t="e">
        <f>VLOOKUP($A22,général!$A$2:$E$409,4)</f>
        <v>#N/A</v>
      </c>
      <c r="D22" s="61" t="e">
        <f>VLOOKUP($A22,général!$A$2:$E$409,5)</f>
        <v>#N/A</v>
      </c>
      <c r="E22" s="5">
        <f t="array" ref="E22">IFERROR(INDEX(BF!$A$4:$A$103,MATCH($A22&amp;$C22&amp;$D22&amp;RIGHT($A$1,2),BF!$B$4:$B$103&amp;BF!$C$4:$C$103&amp;BF!$D$4:$D$103&amp;BF!$E$4:$E$103,0)),IFERROR(INDEX(BG!$A$4:$A$103,MATCH($A22&amp;$C22&amp;$D22&amp;RIGHT($A$1,2),BG!$B$4:$B$103&amp;BG!$C$4:$C$103&amp;BG!$D$4:$D$103&amp;BG!$E$4:$E$103,0)),IFERROR(INDEX(MF!$A$4:$A$103,MATCH($A22&amp;$C22&amp;$D22&amp;RIGHT($A$1,2),MF!$B$4:$B$103&amp;MF!$C$4:$C$103&amp;MF!$D$4:$D$103&amp;MF!$E$4:$E$103,0)),IFERROR(INDEX(MG!$A$4:$A$103,MATCH($A22&amp;$C22&amp;$D22&amp;RIGHT($A$1,2),MG!$B$4:$B$103&amp;MG!$C$4:$C$103&amp;MG!$D$4:$D$103&amp;MG!$E$4:$E$103,0)),IFERROR(INDEX('CG - CF - DISP'!$A$3:$A$103,MATCH($A22&amp;$C22&amp;$D22&amp;RIGHT($A$1,2),'CG - CF - DISP'!$B$3:$B$103&amp;'CG - CF - DISP'!$C$3:$C$103&amp;'CG - CF - DISP'!$D$3:$D$103&amp;'CG - CF - DISP'!$E$3:$E$103,0)),IFERROR(INDEX(CF!$A$4:$A$103,MATCH($A22&amp;$C22&amp;$D22&amp;RIGHT($A$1,2),'CG - CF - DISP'!$B$3:$B$103&amp;CF!$C$4:$C$103&amp;CF!$D$4:$D$103&amp;CF!$E$4:$E$103,0)),0))))))</f>
        <v>0</v>
      </c>
      <c r="F22" s="148">
        <f t="array" ref="F22">IFERROR(INDEX(BF!$F$4:$F$103,MATCH($A22&amp;$C22&amp;$D22&amp;RIGHT($A$1,2),BF!$B$4:$B$103&amp;BF!$C$4:$C$103&amp;BF!$D$4:$D$103&amp;BF!$E$4:$E$103,0)),IFERROR(INDEX(BG!$F$4:$F$103,MATCH($A22&amp;$C22&amp;$D22&amp;RIGHT($A$1,2),BG!$B$4:$B$103&amp;BG!$C$4:$C$103&amp;BG!$D$4:$D$103&amp;BG!$E$4:$E$103,0)),IFERROR(INDEX(MF!$F$4:$F$103,MATCH($A22&amp;$C22&amp;$D22&amp;RIGHT($A$1,2),MF!$B$4:$B$103&amp;MF!$C$4:$C$103&amp;MF!$D$4:$D$103&amp;MF!$E$4:$E$103,0)),IFERROR(INDEX(MG!$F$4:$F$103,MATCH($A22&amp;$C22&amp;$D22&amp;RIGHT($A$1,2),MG!$B$4:$B$103&amp;MG!$C$4:$C$103&amp;MG!$D$4:$D$103&amp;MG!$E$4:$E$103,0)),IFERROR(INDEX('CG - CF - DISP'!$F$3:$F$103,MATCH($A22&amp;$C22&amp;$D22&amp;RIGHT($A$1,2),'CG - CF - DISP'!$B$3:$B$103&amp;'CG - CF - DISP'!$C$3:$C$103&amp;'CG - CF - DISP'!$D$3:$D$103&amp;'CG - CF - DISP'!$E$3:$E$103,0)),IFERROR(INDEX(CF!$F$4:$F$103,MATCH($A22&amp;$C22&amp;$D22&amp;RIGHT($A$1,2),'CG - CF - DISP'!$B$3:$B$103&amp;CF!$C$4:$C$103&amp;CF!$D$4:$D$103&amp;CF!$E$4:$E$103,0)),0))))))</f>
        <v>0</v>
      </c>
      <c r="G22" s="61" t="e">
        <f>VLOOKUP($E22,Feuil2!$A$2:$B$83,2)</f>
        <v>#N/A</v>
      </c>
      <c r="H22" s="79"/>
      <c r="I22" s="79"/>
      <c r="J22" s="65"/>
      <c r="K22" s="65"/>
      <c r="L22" s="65"/>
      <c r="M22" s="65"/>
      <c r="N22" s="65"/>
      <c r="O22" s="65"/>
      <c r="P22" s="65"/>
      <c r="Q22" s="65"/>
    </row>
    <row r="23" spans="1:17">
      <c r="A23" s="67"/>
      <c r="B23" s="61" t="e">
        <f>VLOOKUP($A23,général!$A$2:$E$409,2)</f>
        <v>#N/A</v>
      </c>
      <c r="C23" s="61" t="e">
        <f>VLOOKUP($A23,général!$A$2:$E$409,4)</f>
        <v>#N/A</v>
      </c>
      <c r="D23" s="61" t="e">
        <f>VLOOKUP($A23,général!$A$2:$E$409,5)</f>
        <v>#N/A</v>
      </c>
      <c r="E23" s="5">
        <f t="array" ref="E23">IFERROR(INDEX(BF!$A$4:$A$103,MATCH($A23&amp;$C23&amp;$D23&amp;RIGHT($A$1,2),BF!$B$4:$B$103&amp;BF!$C$4:$C$103&amp;BF!$D$4:$D$103&amp;BF!$E$4:$E$103,0)),IFERROR(INDEX(BG!$A$4:$A$103,MATCH($A23&amp;$C23&amp;$D23&amp;RIGHT($A$1,2),BG!$B$4:$B$103&amp;BG!$C$4:$C$103&amp;BG!$D$4:$D$103&amp;BG!$E$4:$E$103,0)),IFERROR(INDEX(MF!$A$4:$A$103,MATCH($A23&amp;$C23&amp;$D23&amp;RIGHT($A$1,2),MF!$B$4:$B$103&amp;MF!$C$4:$C$103&amp;MF!$D$4:$D$103&amp;MF!$E$4:$E$103,0)),IFERROR(INDEX(MG!$A$4:$A$103,MATCH($A23&amp;$C23&amp;$D23&amp;RIGHT($A$1,2),MG!$B$4:$B$103&amp;MG!$C$4:$C$103&amp;MG!$D$4:$D$103&amp;MG!$E$4:$E$103,0)),IFERROR(INDEX('CG - CF - DISP'!$A$3:$A$103,MATCH($A23&amp;$C23&amp;$D23&amp;RIGHT($A$1,2),'CG - CF - DISP'!$B$3:$B$103&amp;'CG - CF - DISP'!$C$3:$C$103&amp;'CG - CF - DISP'!$D$3:$D$103&amp;'CG - CF - DISP'!$E$3:$E$103,0)),IFERROR(INDEX(CF!$A$4:$A$103,MATCH($A23&amp;$C23&amp;$D23&amp;RIGHT($A$1,2),'CG - CF - DISP'!$B$3:$B$103&amp;CF!$C$4:$C$103&amp;CF!$D$4:$D$103&amp;CF!$E$4:$E$103,0)),0))))))</f>
        <v>0</v>
      </c>
      <c r="F23" s="148">
        <f t="array" ref="F23">IFERROR(INDEX(BF!$F$4:$F$103,MATCH($A23&amp;$C23&amp;$D23&amp;RIGHT($A$1,2),BF!$B$4:$B$103&amp;BF!$C$4:$C$103&amp;BF!$D$4:$D$103&amp;BF!$E$4:$E$103,0)),IFERROR(INDEX(BG!$F$4:$F$103,MATCH($A23&amp;$C23&amp;$D23&amp;RIGHT($A$1,2),BG!$B$4:$B$103&amp;BG!$C$4:$C$103&amp;BG!$D$4:$D$103&amp;BG!$E$4:$E$103,0)),IFERROR(INDEX(MF!$F$4:$F$103,MATCH($A23&amp;$C23&amp;$D23&amp;RIGHT($A$1,2),MF!$B$4:$B$103&amp;MF!$C$4:$C$103&amp;MF!$D$4:$D$103&amp;MF!$E$4:$E$103,0)),IFERROR(INDEX(MG!$F$4:$F$103,MATCH($A23&amp;$C23&amp;$D23&amp;RIGHT($A$1,2),MG!$B$4:$B$103&amp;MG!$C$4:$C$103&amp;MG!$D$4:$D$103&amp;MG!$E$4:$E$103,0)),IFERROR(INDEX('CG - CF - DISP'!$F$3:$F$103,MATCH($A23&amp;$C23&amp;$D23&amp;RIGHT($A$1,2),'CG - CF - DISP'!$B$3:$B$103&amp;'CG - CF - DISP'!$C$3:$C$103&amp;'CG - CF - DISP'!$D$3:$D$103&amp;'CG - CF - DISP'!$E$3:$E$103,0)),IFERROR(INDEX(CF!$F$4:$F$103,MATCH($A23&amp;$C23&amp;$D23&amp;RIGHT($A$1,2),'CG - CF - DISP'!$B$3:$B$103&amp;CF!$C$4:$C$103&amp;CF!$D$4:$D$103&amp;CF!$E$4:$E$103,0)),0))))))</f>
        <v>0</v>
      </c>
      <c r="G23" s="61" t="e">
        <f>VLOOKUP($E23,Feuil2!$A$2:$B$83,2)</f>
        <v>#N/A</v>
      </c>
      <c r="H23" s="79"/>
      <c r="I23" s="79"/>
      <c r="J23" s="65"/>
      <c r="K23" s="65"/>
      <c r="L23" s="65"/>
      <c r="M23" s="65"/>
      <c r="N23" s="65"/>
      <c r="O23" s="65"/>
      <c r="P23" s="65"/>
      <c r="Q23" s="65"/>
    </row>
    <row r="24" spans="1:17">
      <c r="A24" s="67"/>
      <c r="B24" s="61" t="e">
        <f>VLOOKUP($A24,général!$A$2:$E$409,2)</f>
        <v>#N/A</v>
      </c>
      <c r="C24" s="61" t="e">
        <f>VLOOKUP($A24,général!$A$2:$E$409,4)</f>
        <v>#N/A</v>
      </c>
      <c r="D24" s="61" t="e">
        <f>VLOOKUP($A24,général!$A$2:$E$409,5)</f>
        <v>#N/A</v>
      </c>
      <c r="E24" s="5">
        <f t="array" ref="E24">IFERROR(INDEX(BF!$A$4:$A$103,MATCH($A24&amp;$C24&amp;$D24&amp;RIGHT($A$1,2),BF!$B$4:$B$103&amp;BF!$C$4:$C$103&amp;BF!$D$4:$D$103&amp;BF!$E$4:$E$103,0)),IFERROR(INDEX(BG!$A$4:$A$103,MATCH($A24&amp;$C24&amp;$D24&amp;RIGHT($A$1,2),BG!$B$4:$B$103&amp;BG!$C$4:$C$103&amp;BG!$D$4:$D$103&amp;BG!$E$4:$E$103,0)),IFERROR(INDEX(MF!$A$4:$A$103,MATCH($A24&amp;$C24&amp;$D24&amp;RIGHT($A$1,2),MF!$B$4:$B$103&amp;MF!$C$4:$C$103&amp;MF!$D$4:$D$103&amp;MF!$E$4:$E$103,0)),IFERROR(INDEX(MG!$A$4:$A$103,MATCH($A24&amp;$C24&amp;$D24&amp;RIGHT($A$1,2),MG!$B$4:$B$103&amp;MG!$C$4:$C$103&amp;MG!$D$4:$D$103&amp;MG!$E$4:$E$103,0)),IFERROR(INDEX('CG - CF - DISP'!$A$3:$A$103,MATCH($A24&amp;$C24&amp;$D24&amp;RIGHT($A$1,2),'CG - CF - DISP'!$B$3:$B$103&amp;'CG - CF - DISP'!$C$3:$C$103&amp;'CG - CF - DISP'!$D$3:$D$103&amp;'CG - CF - DISP'!$E$3:$E$103,0)),IFERROR(INDEX(CF!$A$4:$A$103,MATCH($A24&amp;$C24&amp;$D24&amp;RIGHT($A$1,2),'CG - CF - DISP'!$B$3:$B$103&amp;CF!$C$4:$C$103&amp;CF!$D$4:$D$103&amp;CF!$E$4:$E$103,0)),0))))))</f>
        <v>0</v>
      </c>
      <c r="F24" s="148">
        <f t="array" ref="F24">IFERROR(INDEX(BF!$F$4:$F$103,MATCH($A24&amp;$C24&amp;$D24&amp;RIGHT($A$1,2),BF!$B$4:$B$103&amp;BF!$C$4:$C$103&amp;BF!$D$4:$D$103&amp;BF!$E$4:$E$103,0)),IFERROR(INDEX(BG!$F$4:$F$103,MATCH($A24&amp;$C24&amp;$D24&amp;RIGHT($A$1,2),BG!$B$4:$B$103&amp;BG!$C$4:$C$103&amp;BG!$D$4:$D$103&amp;BG!$E$4:$E$103,0)),IFERROR(INDEX(MF!$F$4:$F$103,MATCH($A24&amp;$C24&amp;$D24&amp;RIGHT($A$1,2),MF!$B$4:$B$103&amp;MF!$C$4:$C$103&amp;MF!$D$4:$D$103&amp;MF!$E$4:$E$103,0)),IFERROR(INDEX(MG!$F$4:$F$103,MATCH($A24&amp;$C24&amp;$D24&amp;RIGHT($A$1,2),MG!$B$4:$B$103&amp;MG!$C$4:$C$103&amp;MG!$D$4:$D$103&amp;MG!$E$4:$E$103,0)),IFERROR(INDEX('CG - CF - DISP'!$F$3:$F$103,MATCH($A24&amp;$C24&amp;$D24&amp;RIGHT($A$1,2),'CG - CF - DISP'!$B$3:$B$103&amp;'CG - CF - DISP'!$C$3:$C$103&amp;'CG - CF - DISP'!$D$3:$D$103&amp;'CG - CF - DISP'!$E$3:$E$103,0)),IFERROR(INDEX(CF!$F$4:$F$103,MATCH($A24&amp;$C24&amp;$D24&amp;RIGHT($A$1,2),'CG - CF - DISP'!$B$3:$B$103&amp;CF!$C$4:$C$103&amp;CF!$D$4:$D$103&amp;CF!$E$4:$E$103,0)),0))))))</f>
        <v>0</v>
      </c>
      <c r="G24" s="61" t="e">
        <f>VLOOKUP($E24,Feuil2!$A$2:$B$83,2)</f>
        <v>#N/A</v>
      </c>
      <c r="H24" s="79"/>
      <c r="I24" s="79"/>
      <c r="J24" s="65"/>
      <c r="K24" s="65"/>
      <c r="L24" s="65"/>
      <c r="M24" s="65"/>
      <c r="N24" s="65"/>
      <c r="O24" s="65"/>
      <c r="P24" s="65"/>
      <c r="Q24" s="65"/>
    </row>
    <row r="25" spans="1:17">
      <c r="A25" s="67"/>
      <c r="B25" s="61" t="e">
        <f>VLOOKUP($A25,général!$A$2:$E$409,2)</f>
        <v>#N/A</v>
      </c>
      <c r="C25" s="61" t="e">
        <f>VLOOKUP($A25,général!$A$2:$E$409,4)</f>
        <v>#N/A</v>
      </c>
      <c r="D25" s="61" t="e">
        <f>VLOOKUP($A25,général!$A$2:$E$409,5)</f>
        <v>#N/A</v>
      </c>
      <c r="E25" s="5">
        <f t="array" ref="E25">IFERROR(INDEX(BF!$A$4:$A$103,MATCH($A25&amp;$C25&amp;$D25&amp;RIGHT($A$1,2),BF!$B$4:$B$103&amp;BF!$C$4:$C$103&amp;BF!$D$4:$D$103&amp;BF!$E$4:$E$103,0)),IFERROR(INDEX(BG!$A$4:$A$103,MATCH($A25&amp;$C25&amp;$D25&amp;RIGHT($A$1,2),BG!$B$4:$B$103&amp;BG!$C$4:$C$103&amp;BG!$D$4:$D$103&amp;BG!$E$4:$E$103,0)),IFERROR(INDEX(MF!$A$4:$A$103,MATCH($A25&amp;$C25&amp;$D25&amp;RIGHT($A$1,2),MF!$B$4:$B$103&amp;MF!$C$4:$C$103&amp;MF!$D$4:$D$103&amp;MF!$E$4:$E$103,0)),IFERROR(INDEX(MG!$A$4:$A$103,MATCH($A25&amp;$C25&amp;$D25&amp;RIGHT($A$1,2),MG!$B$4:$B$103&amp;MG!$C$4:$C$103&amp;MG!$D$4:$D$103&amp;MG!$E$4:$E$103,0)),IFERROR(INDEX('CG - CF - DISP'!$A$3:$A$103,MATCH($A25&amp;$C25&amp;$D25&amp;RIGHT($A$1,2),'CG - CF - DISP'!$B$3:$B$103&amp;'CG - CF - DISP'!$C$3:$C$103&amp;'CG - CF - DISP'!$D$3:$D$103&amp;'CG - CF - DISP'!$E$3:$E$103,0)),IFERROR(INDEX(CF!$A$4:$A$103,MATCH($A25&amp;$C25&amp;$D25&amp;RIGHT($A$1,2),'CG - CF - DISP'!$B$3:$B$103&amp;CF!$C$4:$C$103&amp;CF!$D$4:$D$103&amp;CF!$E$4:$E$103,0)),0))))))</f>
        <v>0</v>
      </c>
      <c r="F25" s="148">
        <f t="array" ref="F25">IFERROR(INDEX(BF!$F$4:$F$103,MATCH($A25&amp;$C25&amp;$D25&amp;RIGHT($A$1,2),BF!$B$4:$B$103&amp;BF!$C$4:$C$103&amp;BF!$D$4:$D$103&amp;BF!$E$4:$E$103,0)),IFERROR(INDEX(BG!$F$4:$F$103,MATCH($A25&amp;$C25&amp;$D25&amp;RIGHT($A$1,2),BG!$B$4:$B$103&amp;BG!$C$4:$C$103&amp;BG!$D$4:$D$103&amp;BG!$E$4:$E$103,0)),IFERROR(INDEX(MF!$F$4:$F$103,MATCH($A25&amp;$C25&amp;$D25&amp;RIGHT($A$1,2),MF!$B$4:$B$103&amp;MF!$C$4:$C$103&amp;MF!$D$4:$D$103&amp;MF!$E$4:$E$103,0)),IFERROR(INDEX(MG!$F$4:$F$103,MATCH($A25&amp;$C25&amp;$D25&amp;RIGHT($A$1,2),MG!$B$4:$B$103&amp;MG!$C$4:$C$103&amp;MG!$D$4:$D$103&amp;MG!$E$4:$E$103,0)),IFERROR(INDEX('CG - CF - DISP'!$F$3:$F$103,MATCH($A25&amp;$C25&amp;$D25&amp;RIGHT($A$1,2),'CG - CF - DISP'!$B$3:$B$103&amp;'CG - CF - DISP'!$C$3:$C$103&amp;'CG - CF - DISP'!$D$3:$D$103&amp;'CG - CF - DISP'!$E$3:$E$103,0)),IFERROR(INDEX(CF!$F$4:$F$103,MATCH($A25&amp;$C25&amp;$D25&amp;RIGHT($A$1,2),'CG - CF - DISP'!$B$3:$B$103&amp;CF!$C$4:$C$103&amp;CF!$D$4:$D$103&amp;CF!$E$4:$E$103,0)),0))))))</f>
        <v>0</v>
      </c>
      <c r="G25" s="61" t="e">
        <f>VLOOKUP($E25,Feuil2!$A$2:$B$83,2)</f>
        <v>#N/A</v>
      </c>
      <c r="H25" s="79"/>
      <c r="I25" s="79"/>
      <c r="J25" s="65"/>
      <c r="K25" s="65"/>
      <c r="L25" s="65"/>
      <c r="M25" s="65"/>
      <c r="N25" s="65"/>
      <c r="O25" s="65"/>
      <c r="P25" s="65"/>
      <c r="Q25" s="65"/>
    </row>
    <row r="26" spans="1:17">
      <c r="A26" s="67"/>
      <c r="B26" s="61" t="e">
        <f>VLOOKUP($A26,général!$A$2:$E$409,2)</f>
        <v>#N/A</v>
      </c>
      <c r="C26" s="61" t="e">
        <f>VLOOKUP($A26,général!$A$2:$E$409,4)</f>
        <v>#N/A</v>
      </c>
      <c r="D26" s="61" t="e">
        <f>VLOOKUP($A26,général!$A$2:$E$409,5)</f>
        <v>#N/A</v>
      </c>
      <c r="E26" s="5"/>
      <c r="F26" s="148"/>
      <c r="G26" s="61"/>
      <c r="H26" s="79"/>
      <c r="I26" s="79"/>
      <c r="J26" s="65"/>
      <c r="K26" s="65"/>
      <c r="L26" s="65"/>
      <c r="M26" s="65"/>
      <c r="N26" s="65"/>
      <c r="O26" s="65"/>
      <c r="P26" s="65"/>
      <c r="Q26" s="65"/>
    </row>
    <row r="27" spans="1:17">
      <c r="A27" s="65"/>
      <c r="B27" s="61" t="e">
        <f>VLOOKUP($A27,général!$A$2:$E$409,2)</f>
        <v>#N/A</v>
      </c>
      <c r="C27" s="61" t="e">
        <f>VLOOKUP($A27,général!$A$2:$E$409,4)</f>
        <v>#N/A</v>
      </c>
      <c r="D27" s="61" t="e">
        <f>VLOOKUP($A27,général!$A$2:$E$409,5)</f>
        <v>#N/A</v>
      </c>
      <c r="E27" s="65"/>
      <c r="F27" s="65"/>
      <c r="G27" s="65"/>
      <c r="H27" s="65"/>
      <c r="I27" s="65"/>
      <c r="J27" s="65"/>
      <c r="K27" s="65"/>
      <c r="L27" s="65"/>
      <c r="M27" s="65"/>
      <c r="N27" s="65"/>
      <c r="O27" s="65"/>
      <c r="P27" s="65"/>
      <c r="Q27" s="65"/>
    </row>
    <row r="28" spans="1:17">
      <c r="A28" s="65"/>
      <c r="B28" s="61" t="e">
        <f>VLOOKUP($A28,général!$A$2:$E$409,2)</f>
        <v>#N/A</v>
      </c>
      <c r="C28" s="61" t="e">
        <f>VLOOKUP($A28,général!$A$2:$E$409,4)</f>
        <v>#N/A</v>
      </c>
      <c r="D28" s="61" t="e">
        <f>VLOOKUP($A28,général!$A$2:$E$409,5)</f>
        <v>#N/A</v>
      </c>
      <c r="E28" s="65"/>
      <c r="F28" s="65"/>
      <c r="G28" s="65"/>
      <c r="H28" s="65"/>
      <c r="I28" s="65"/>
      <c r="J28" s="65"/>
      <c r="K28" s="65"/>
      <c r="L28" s="65"/>
      <c r="M28" s="65"/>
      <c r="N28" s="65"/>
      <c r="O28" s="65"/>
      <c r="P28" s="65"/>
      <c r="Q28" s="65"/>
    </row>
    <row r="29" spans="1:17">
      <c r="A29" s="65"/>
      <c r="B29" s="65"/>
      <c r="C29" s="65"/>
      <c r="D29" s="65"/>
      <c r="E29" s="65"/>
      <c r="F29" s="65"/>
      <c r="G29" s="65"/>
      <c r="H29" s="65"/>
      <c r="I29" s="65"/>
      <c r="J29" s="65"/>
      <c r="K29" s="65"/>
      <c r="L29" s="65"/>
      <c r="M29" s="65"/>
      <c r="N29" s="65"/>
      <c r="O29" s="65"/>
      <c r="P29" s="65"/>
      <c r="Q29" s="65"/>
    </row>
    <row r="30" spans="1:17">
      <c r="A30" s="65"/>
      <c r="B30" s="65"/>
      <c r="C30" s="65"/>
      <c r="D30" s="65"/>
      <c r="E30" s="65"/>
      <c r="F30" s="65"/>
      <c r="G30" s="65"/>
      <c r="H30" s="65"/>
      <c r="I30" s="65"/>
      <c r="J30" s="65"/>
      <c r="K30" s="65"/>
      <c r="L30" s="65"/>
      <c r="M30" s="65"/>
      <c r="N30" s="65"/>
      <c r="O30" s="65"/>
      <c r="P30" s="65"/>
      <c r="Q30" s="65"/>
    </row>
    <row r="31" spans="1:17">
      <c r="A31" s="65"/>
      <c r="B31" s="65"/>
      <c r="C31" s="65"/>
      <c r="D31" s="65"/>
      <c r="E31" s="65"/>
      <c r="F31" s="65"/>
      <c r="G31" s="65"/>
      <c r="H31" s="65"/>
      <c r="I31" s="65"/>
      <c r="J31" s="65"/>
      <c r="K31" s="65"/>
      <c r="L31" s="65"/>
      <c r="M31" s="65"/>
      <c r="N31" s="65"/>
      <c r="O31" s="65"/>
      <c r="P31" s="65"/>
      <c r="Q31" s="65"/>
    </row>
    <row r="32" spans="1:17">
      <c r="A32" s="65"/>
      <c r="B32" s="65"/>
      <c r="C32" s="65"/>
      <c r="D32" s="65"/>
      <c r="E32" s="65"/>
      <c r="F32" s="65"/>
      <c r="G32" s="65"/>
      <c r="H32" s="65"/>
      <c r="I32" s="65"/>
      <c r="J32" s="65"/>
      <c r="K32" s="65"/>
      <c r="L32" s="65"/>
      <c r="M32" s="65"/>
      <c r="N32" s="65"/>
      <c r="O32" s="65"/>
      <c r="P32" s="65"/>
      <c r="Q32" s="65"/>
    </row>
    <row r="33" spans="1:17">
      <c r="A33" s="65"/>
      <c r="B33" s="65"/>
      <c r="C33" s="65"/>
      <c r="D33" s="65"/>
      <c r="E33" s="65"/>
      <c r="F33" s="65"/>
      <c r="G33" s="65"/>
      <c r="H33" s="65"/>
      <c r="I33" s="65"/>
      <c r="J33" s="65"/>
      <c r="K33" s="65"/>
      <c r="L33" s="65"/>
      <c r="M33" s="65"/>
      <c r="N33" s="65"/>
      <c r="O33" s="65"/>
      <c r="P33" s="65"/>
      <c r="Q33" s="65"/>
    </row>
    <row r="34" spans="1:17">
      <c r="A34" s="65"/>
      <c r="B34" s="65"/>
      <c r="C34" s="170" t="s">
        <v>223</v>
      </c>
      <c r="D34" s="170"/>
      <c r="E34" s="170"/>
      <c r="F34" s="140">
        <f>SUM($E3:$E17)</f>
        <v>0</v>
      </c>
      <c r="G34" s="65"/>
      <c r="H34" s="65"/>
      <c r="I34" s="65"/>
      <c r="J34" s="65"/>
      <c r="K34" s="65"/>
      <c r="L34" s="65"/>
      <c r="M34" s="65"/>
      <c r="N34" s="65"/>
      <c r="O34" s="65"/>
      <c r="P34" s="65"/>
      <c r="Q34" s="65"/>
    </row>
    <row r="35" spans="1:17">
      <c r="A35" s="65"/>
      <c r="B35" s="65"/>
      <c r="C35" s="65"/>
      <c r="D35" s="65"/>
      <c r="E35" s="65"/>
      <c r="F35" s="65"/>
      <c r="G35" s="65"/>
      <c r="H35" s="65"/>
      <c r="I35" s="65"/>
      <c r="J35" s="65"/>
      <c r="K35" s="65"/>
      <c r="L35" s="65"/>
      <c r="M35" s="65"/>
      <c r="N35" s="65"/>
      <c r="O35" s="65"/>
      <c r="P35" s="65"/>
      <c r="Q35" s="65"/>
    </row>
    <row r="36" spans="1:17">
      <c r="A36" s="65"/>
      <c r="B36" s="65"/>
      <c r="C36" s="65"/>
      <c r="D36" s="65"/>
      <c r="E36" s="65"/>
      <c r="F36" s="65"/>
      <c r="G36" s="65"/>
      <c r="H36" s="65"/>
      <c r="I36" s="65"/>
      <c r="J36" s="65"/>
      <c r="K36" s="65"/>
      <c r="L36" s="65"/>
      <c r="M36" s="65"/>
      <c r="N36" s="65"/>
      <c r="O36" s="65"/>
      <c r="P36" s="65"/>
      <c r="Q36" s="65"/>
    </row>
    <row r="37" spans="1:17">
      <c r="A37" s="65"/>
      <c r="B37" s="65"/>
      <c r="C37" s="65"/>
      <c r="D37" s="65"/>
      <c r="E37" s="65"/>
      <c r="F37" s="65"/>
      <c r="G37" s="65"/>
      <c r="H37" s="65"/>
      <c r="I37" s="65"/>
      <c r="J37" s="65"/>
      <c r="K37" s="65"/>
      <c r="L37" s="65"/>
      <c r="M37" s="65"/>
      <c r="N37" s="65"/>
      <c r="O37" s="65"/>
      <c r="P37" s="65"/>
      <c r="Q37" s="65"/>
    </row>
    <row r="38" spans="1:17">
      <c r="A38" s="65"/>
      <c r="B38" s="65"/>
      <c r="C38" s="65"/>
      <c r="D38" s="65"/>
      <c r="E38" s="65"/>
      <c r="F38" s="65"/>
      <c r="G38" s="65"/>
      <c r="H38" s="65"/>
      <c r="I38" s="65"/>
      <c r="J38" s="65"/>
      <c r="K38" s="65"/>
      <c r="L38" s="65"/>
      <c r="M38" s="65"/>
      <c r="N38" s="65"/>
      <c r="O38" s="65"/>
      <c r="P38" s="65"/>
      <c r="Q38" s="65"/>
    </row>
    <row r="39" spans="1:17">
      <c r="A39" s="65"/>
      <c r="B39" s="65"/>
      <c r="C39" s="65"/>
      <c r="D39" s="65"/>
      <c r="E39" s="65"/>
      <c r="F39" s="65"/>
      <c r="G39" s="65"/>
      <c r="H39" s="65"/>
      <c r="I39" s="65"/>
      <c r="J39" s="65"/>
      <c r="K39" s="65"/>
      <c r="L39" s="65"/>
      <c r="M39" s="65"/>
      <c r="N39" s="65"/>
      <c r="O39" s="65"/>
      <c r="P39" s="65"/>
      <c r="Q39" s="65"/>
    </row>
    <row r="40" spans="1:17">
      <c r="A40" s="65"/>
      <c r="B40" s="65"/>
      <c r="C40" s="65"/>
      <c r="D40" s="65"/>
      <c r="E40" s="65"/>
      <c r="F40" s="65"/>
      <c r="G40" s="65"/>
      <c r="H40" s="65"/>
      <c r="I40" s="65"/>
      <c r="J40" s="65"/>
      <c r="K40" s="65"/>
      <c r="L40" s="65"/>
      <c r="M40" s="65"/>
      <c r="N40" s="65"/>
      <c r="O40" s="65"/>
      <c r="P40" s="65"/>
      <c r="Q40" s="65"/>
    </row>
    <row r="41" spans="1:17">
      <c r="A41" s="65"/>
      <c r="B41" s="65"/>
      <c r="C41" s="65"/>
      <c r="D41" s="65"/>
      <c r="E41" s="65"/>
      <c r="F41" s="65"/>
      <c r="G41" s="65"/>
      <c r="H41" s="65"/>
      <c r="I41" s="65"/>
      <c r="J41" s="65"/>
      <c r="K41" s="65"/>
      <c r="L41" s="65"/>
      <c r="M41" s="65"/>
      <c r="N41" s="65"/>
      <c r="O41" s="65"/>
      <c r="P41" s="65"/>
      <c r="Q41" s="65"/>
    </row>
    <row r="42" spans="1:17">
      <c r="A42" s="65"/>
      <c r="B42" s="65"/>
      <c r="C42" s="65"/>
      <c r="D42" s="65"/>
      <c r="E42" s="65"/>
      <c r="F42" s="65"/>
      <c r="G42" s="65"/>
      <c r="H42" s="65"/>
      <c r="I42" s="65"/>
      <c r="J42" s="65"/>
      <c r="K42" s="65"/>
      <c r="L42" s="65"/>
      <c r="M42" s="65"/>
      <c r="N42" s="65"/>
      <c r="O42" s="65"/>
      <c r="P42" s="65"/>
      <c r="Q42" s="65"/>
    </row>
    <row r="43" spans="1:17">
      <c r="A43" s="65"/>
      <c r="B43" s="65"/>
      <c r="C43" s="65"/>
      <c r="D43" s="65"/>
      <c r="E43" s="65"/>
      <c r="F43" s="65"/>
      <c r="G43" s="65"/>
      <c r="H43" s="65"/>
      <c r="I43" s="65"/>
      <c r="J43" s="65"/>
      <c r="K43" s="65"/>
      <c r="L43" s="65"/>
      <c r="M43" s="65"/>
      <c r="N43" s="65"/>
      <c r="O43" s="65"/>
      <c r="P43" s="65"/>
      <c r="Q43" s="65"/>
    </row>
    <row r="44" spans="1:17">
      <c r="A44" s="65"/>
      <c r="B44" s="65"/>
      <c r="C44" s="65"/>
      <c r="D44" s="65"/>
      <c r="E44" s="65"/>
      <c r="F44" s="65"/>
      <c r="G44" s="65"/>
      <c r="H44" s="65"/>
      <c r="I44" s="65"/>
      <c r="J44" s="65"/>
      <c r="K44" s="65"/>
      <c r="L44" s="65"/>
      <c r="M44" s="65"/>
      <c r="N44" s="65"/>
      <c r="O44" s="65"/>
      <c r="P44" s="65"/>
      <c r="Q44" s="65"/>
    </row>
    <row r="45" spans="1:17">
      <c r="A45" s="65"/>
      <c r="B45" s="65"/>
      <c r="C45" s="65"/>
      <c r="D45" s="65"/>
      <c r="E45" s="65"/>
      <c r="F45" s="65"/>
      <c r="G45" s="65"/>
      <c r="H45" s="65"/>
      <c r="I45" s="65"/>
      <c r="J45" s="65"/>
      <c r="K45" s="65"/>
      <c r="L45" s="65"/>
      <c r="M45" s="65"/>
      <c r="N45" s="65"/>
      <c r="O45" s="65"/>
      <c r="P45" s="65"/>
      <c r="Q45" s="65"/>
    </row>
    <row r="46" spans="1:17">
      <c r="A46" s="65"/>
      <c r="B46" s="65"/>
      <c r="C46" s="65"/>
      <c r="D46" s="65"/>
      <c r="E46" s="65"/>
      <c r="F46" s="65"/>
      <c r="G46" s="65"/>
      <c r="H46" s="65"/>
      <c r="I46" s="65"/>
      <c r="J46" s="65"/>
      <c r="K46" s="65"/>
      <c r="L46" s="65"/>
      <c r="M46" s="65"/>
      <c r="N46" s="65"/>
      <c r="O46" s="65"/>
      <c r="P46" s="65"/>
      <c r="Q46" s="65"/>
    </row>
    <row r="47" spans="1:17">
      <c r="A47" s="65"/>
      <c r="B47" s="65"/>
      <c r="C47" s="65"/>
      <c r="D47" s="65"/>
      <c r="E47" s="65"/>
      <c r="F47" s="65"/>
      <c r="G47" s="65"/>
      <c r="H47" s="65"/>
      <c r="I47" s="65"/>
      <c r="J47" s="65"/>
      <c r="K47" s="65"/>
      <c r="L47" s="65"/>
      <c r="M47" s="65"/>
      <c r="N47" s="65"/>
      <c r="O47" s="65"/>
      <c r="P47" s="65"/>
      <c r="Q47" s="65"/>
    </row>
    <row r="48" spans="1:17">
      <c r="A48" s="65"/>
      <c r="B48" s="65"/>
      <c r="C48" s="65"/>
      <c r="D48" s="65"/>
      <c r="E48" s="65"/>
      <c r="F48" s="65"/>
      <c r="G48" s="65"/>
      <c r="H48" s="65"/>
      <c r="I48" s="65"/>
      <c r="J48" s="65"/>
      <c r="K48" s="65"/>
      <c r="L48" s="65"/>
      <c r="M48" s="65"/>
      <c r="N48" s="65"/>
      <c r="O48" s="65"/>
      <c r="P48" s="65"/>
      <c r="Q48" s="65"/>
    </row>
    <row r="49" spans="1:17">
      <c r="A49" s="65"/>
      <c r="B49" s="65"/>
      <c r="C49" s="65"/>
      <c r="D49" s="65"/>
      <c r="E49" s="65"/>
      <c r="F49" s="65"/>
      <c r="G49" s="65"/>
      <c r="H49" s="65"/>
      <c r="I49" s="65"/>
      <c r="J49" s="65"/>
      <c r="K49" s="65"/>
      <c r="L49" s="65"/>
      <c r="M49" s="65"/>
      <c r="N49" s="65"/>
      <c r="O49" s="65"/>
      <c r="P49" s="65"/>
      <c r="Q49" s="65"/>
    </row>
    <row r="50" spans="1:17">
      <c r="A50" s="65"/>
      <c r="B50" s="65"/>
      <c r="C50" s="65"/>
      <c r="D50" s="65"/>
      <c r="E50" s="65"/>
      <c r="F50" s="65"/>
      <c r="G50" s="65"/>
      <c r="H50" s="65"/>
      <c r="I50" s="65"/>
      <c r="J50" s="65"/>
      <c r="K50" s="65"/>
      <c r="L50" s="65"/>
      <c r="M50" s="65"/>
      <c r="N50" s="65"/>
      <c r="O50" s="65"/>
      <c r="P50" s="65"/>
      <c r="Q50" s="65"/>
    </row>
    <row r="51" spans="1:17">
      <c r="A51" s="65"/>
      <c r="B51" s="65"/>
      <c r="C51" s="65"/>
      <c r="D51" s="65"/>
      <c r="E51" s="65"/>
      <c r="F51" s="65"/>
      <c r="G51" s="65"/>
      <c r="H51" s="65"/>
      <c r="I51" s="65"/>
      <c r="J51" s="65"/>
      <c r="K51" s="65"/>
      <c r="L51" s="65"/>
      <c r="M51" s="65"/>
      <c r="N51" s="65"/>
      <c r="O51" s="65"/>
      <c r="P51" s="65"/>
      <c r="Q51" s="65"/>
    </row>
    <row r="52" spans="1:17">
      <c r="A52" s="65"/>
      <c r="B52" s="65"/>
      <c r="C52" s="65"/>
      <c r="D52" s="65"/>
      <c r="E52" s="65"/>
      <c r="F52" s="65"/>
      <c r="G52" s="65"/>
      <c r="H52" s="65"/>
      <c r="I52" s="65"/>
      <c r="J52" s="65"/>
      <c r="K52" s="65"/>
      <c r="L52" s="65"/>
      <c r="M52" s="65"/>
      <c r="N52" s="65"/>
      <c r="O52" s="65"/>
      <c r="P52" s="65"/>
      <c r="Q52" s="65"/>
    </row>
    <row r="53" spans="1:17">
      <c r="A53" s="65"/>
      <c r="B53" s="65"/>
      <c r="C53" s="65"/>
      <c r="D53" s="65"/>
      <c r="E53" s="65"/>
      <c r="F53" s="65"/>
      <c r="G53" s="65"/>
      <c r="H53" s="65"/>
      <c r="I53" s="65"/>
      <c r="J53" s="65"/>
      <c r="K53" s="65"/>
      <c r="L53" s="65"/>
      <c r="M53" s="65"/>
      <c r="N53" s="65"/>
      <c r="O53" s="65"/>
      <c r="P53" s="65"/>
      <c r="Q53" s="65"/>
    </row>
    <row r="54" spans="1:17">
      <c r="A54" s="65"/>
      <c r="B54" s="65"/>
      <c r="C54" s="65"/>
      <c r="D54" s="65"/>
      <c r="E54" s="65"/>
      <c r="F54" s="65"/>
      <c r="G54" s="65"/>
      <c r="H54" s="65"/>
      <c r="I54" s="65"/>
      <c r="J54" s="65"/>
      <c r="K54" s="65"/>
      <c r="L54" s="65"/>
      <c r="M54" s="65"/>
      <c r="N54" s="65"/>
      <c r="O54" s="65"/>
      <c r="P54" s="65"/>
      <c r="Q54" s="65"/>
    </row>
    <row r="55" spans="1:17">
      <c r="A55" s="65"/>
      <c r="B55" s="65"/>
      <c r="C55" s="65"/>
      <c r="D55" s="65"/>
      <c r="E55" s="65"/>
      <c r="F55" s="65"/>
      <c r="G55" s="65"/>
      <c r="H55" s="65"/>
      <c r="I55" s="65"/>
      <c r="J55" s="65"/>
      <c r="K55" s="65"/>
      <c r="L55" s="65"/>
      <c r="M55" s="65"/>
      <c r="N55" s="65"/>
      <c r="O55" s="65"/>
      <c r="P55" s="65"/>
      <c r="Q55" s="65"/>
    </row>
    <row r="56" spans="1:17">
      <c r="A56" s="65"/>
      <c r="B56" s="65"/>
      <c r="C56" s="65"/>
      <c r="D56" s="65"/>
      <c r="E56" s="65"/>
      <c r="F56" s="65"/>
    </row>
    <row r="57" spans="1:17">
      <c r="A57" s="65"/>
      <c r="B57" s="65"/>
      <c r="C57" s="65"/>
      <c r="D57" s="65"/>
      <c r="E57" s="65"/>
      <c r="F57" s="65"/>
    </row>
    <row r="58" spans="1:17">
      <c r="A58" s="65"/>
      <c r="B58" s="65"/>
      <c r="C58" s="65"/>
      <c r="D58" s="65"/>
      <c r="E58" s="65"/>
      <c r="F58" s="65"/>
    </row>
    <row r="59" spans="1:17">
      <c r="A59" s="65"/>
      <c r="B59" s="65"/>
      <c r="C59" s="65"/>
      <c r="D59" s="65"/>
      <c r="E59" s="65"/>
      <c r="F59" s="65"/>
    </row>
    <row r="60" spans="1:17">
      <c r="A60" s="65"/>
      <c r="B60" s="65"/>
      <c r="C60" s="65"/>
      <c r="D60" s="65"/>
      <c r="E60" s="65"/>
      <c r="F60" s="65"/>
    </row>
    <row r="61" spans="1:17">
      <c r="A61" s="65"/>
      <c r="B61" s="65"/>
      <c r="C61" s="65"/>
      <c r="D61" s="65"/>
      <c r="E61" s="65"/>
      <c r="F61" s="65"/>
    </row>
    <row r="62" spans="1:17">
      <c r="A62" s="65"/>
      <c r="B62" s="65"/>
      <c r="C62" s="65"/>
      <c r="D62" s="65"/>
      <c r="E62" s="65"/>
      <c r="F62" s="65"/>
    </row>
    <row r="63" spans="1:17">
      <c r="A63" s="65"/>
      <c r="B63" s="65"/>
      <c r="C63" s="65"/>
      <c r="D63" s="65"/>
      <c r="E63" s="65"/>
      <c r="F63" s="65"/>
    </row>
    <row r="64" spans="1:17">
      <c r="A64" s="65"/>
      <c r="B64" s="65"/>
      <c r="C64" s="65"/>
      <c r="D64" s="65"/>
      <c r="E64" s="65"/>
      <c r="F64" s="65"/>
    </row>
    <row r="65" spans="1:6">
      <c r="A65" s="65"/>
      <c r="B65" s="65"/>
      <c r="C65" s="65"/>
      <c r="D65" s="65"/>
      <c r="E65" s="65"/>
      <c r="F65" s="65"/>
    </row>
    <row r="66" spans="1:6">
      <c r="A66" s="65"/>
      <c r="B66" s="65"/>
      <c r="C66" s="65"/>
      <c r="D66" s="65"/>
      <c r="E66" s="65"/>
      <c r="F66" s="65"/>
    </row>
    <row r="67" spans="1:6">
      <c r="A67" s="65"/>
      <c r="B67" s="65"/>
      <c r="C67" s="65"/>
      <c r="D67" s="65"/>
      <c r="E67" s="65"/>
      <c r="F67" s="65"/>
    </row>
    <row r="68" spans="1:6">
      <c r="A68" s="65"/>
      <c r="B68" s="65"/>
      <c r="C68" s="65"/>
      <c r="D68" s="65"/>
      <c r="E68" s="65"/>
      <c r="F68" s="65"/>
    </row>
    <row r="69" spans="1:6">
      <c r="A69" s="65"/>
      <c r="B69" s="65"/>
      <c r="C69" s="65"/>
      <c r="D69" s="65"/>
      <c r="E69" s="65"/>
      <c r="F69" s="65"/>
    </row>
    <row r="70" spans="1:6">
      <c r="A70" s="65"/>
      <c r="B70" s="65"/>
      <c r="C70" s="65"/>
      <c r="D70" s="65"/>
      <c r="E70" s="65"/>
      <c r="F70" s="65"/>
    </row>
    <row r="71" spans="1:6">
      <c r="A71" s="65"/>
      <c r="B71" s="65"/>
      <c r="C71" s="65"/>
      <c r="D71" s="65"/>
      <c r="E71" s="65"/>
      <c r="F71" s="65"/>
    </row>
    <row r="72" spans="1:6">
      <c r="A72" s="65"/>
      <c r="B72" s="65"/>
      <c r="C72" s="65"/>
      <c r="D72" s="65"/>
      <c r="E72" s="65"/>
      <c r="F72" s="65"/>
    </row>
    <row r="73" spans="1:6">
      <c r="A73" s="65"/>
      <c r="B73" s="65"/>
      <c r="C73" s="65"/>
      <c r="D73" s="65"/>
      <c r="E73" s="65"/>
      <c r="F73" s="65"/>
    </row>
    <row r="74" spans="1:6">
      <c r="A74" s="65"/>
      <c r="B74" s="65"/>
      <c r="C74" s="65"/>
      <c r="D74" s="65"/>
      <c r="E74" s="65"/>
      <c r="F74" s="65"/>
    </row>
    <row r="75" spans="1:6">
      <c r="A75" s="65"/>
      <c r="B75" s="65"/>
      <c r="C75" s="65"/>
      <c r="D75" s="65"/>
      <c r="E75" s="65"/>
      <c r="F75" s="65"/>
    </row>
    <row r="76" spans="1:6">
      <c r="A76" s="65"/>
      <c r="B76" s="65"/>
      <c r="C76" s="65"/>
      <c r="D76" s="65"/>
      <c r="E76" s="65"/>
      <c r="F76" s="65"/>
    </row>
    <row r="77" spans="1:6">
      <c r="A77" s="65"/>
      <c r="B77" s="65"/>
      <c r="C77" s="65"/>
      <c r="D77" s="65"/>
      <c r="E77" s="65"/>
      <c r="F77" s="65"/>
    </row>
    <row r="78" spans="1:6">
      <c r="A78" s="65"/>
      <c r="B78" s="65"/>
      <c r="C78" s="65"/>
      <c r="D78" s="65"/>
      <c r="E78" s="65"/>
      <c r="F78" s="65"/>
    </row>
    <row r="79" spans="1:6">
      <c r="A79" s="65"/>
      <c r="B79" s="65"/>
      <c r="C79" s="65"/>
      <c r="D79" s="65"/>
      <c r="E79" s="65"/>
      <c r="F79" s="65"/>
    </row>
    <row r="80" spans="1:6">
      <c r="A80" s="65"/>
      <c r="B80" s="65"/>
      <c r="C80" s="65"/>
      <c r="D80" s="65"/>
      <c r="E80" s="65"/>
      <c r="F80" s="65"/>
    </row>
    <row r="81" spans="1:6">
      <c r="A81" s="65"/>
      <c r="B81" s="65"/>
      <c r="C81" s="65"/>
      <c r="D81" s="65"/>
      <c r="E81" s="65"/>
      <c r="F81" s="65"/>
    </row>
    <row r="82" spans="1:6">
      <c r="A82" s="65"/>
      <c r="B82" s="65"/>
      <c r="C82" s="65"/>
      <c r="D82" s="65"/>
      <c r="E82" s="65"/>
      <c r="F82" s="65"/>
    </row>
    <row r="83" spans="1:6">
      <c r="A83" s="65"/>
      <c r="B83" s="65"/>
      <c r="C83" s="65"/>
      <c r="D83" s="65"/>
      <c r="E83" s="65"/>
      <c r="F83" s="65"/>
    </row>
    <row r="84" spans="1:6">
      <c r="A84" s="65"/>
      <c r="B84" s="65"/>
      <c r="C84" s="65"/>
      <c r="D84" s="65"/>
      <c r="E84" s="65"/>
      <c r="F84" s="65"/>
    </row>
    <row r="85" spans="1:6">
      <c r="A85" s="65"/>
      <c r="B85" s="65"/>
      <c r="C85" s="65"/>
      <c r="D85" s="65"/>
      <c r="E85" s="65"/>
      <c r="F85" s="65"/>
    </row>
  </sheetData>
  <autoFilter ref="A2:F26">
    <sortState ref="A3:F26">
      <sortCondition ref="C2:C26"/>
    </sortState>
  </autoFilter>
  <mergeCells count="2">
    <mergeCell ref="A1:F1"/>
    <mergeCell ref="C34:E34"/>
  </mergeCells>
  <pageMargins left="0.7" right="0.7" top="0.75" bottom="0.75" header="0.51180555555555496" footer="0.51180555555555496"/>
  <pageSetup paperSize="0" scale="0" firstPageNumber="0" orientation="portrait" usePrinterDefaults="0" horizontalDpi="0" verticalDpi="0" copies="0"/>
</worksheet>
</file>

<file path=xl/worksheets/sheet19.xml><?xml version="1.0" encoding="utf-8"?>
<worksheet xmlns="http://schemas.openxmlformats.org/spreadsheetml/2006/main" xmlns:r="http://schemas.openxmlformats.org/officeDocument/2006/relationships">
  <sheetPr codeName="Feuil19">
    <tabColor rgb="FFFF0000"/>
  </sheetPr>
  <dimension ref="A1:AD63"/>
  <sheetViews>
    <sheetView workbookViewId="0">
      <selection activeCell="B3" sqref="B3:D3"/>
    </sheetView>
  </sheetViews>
  <sheetFormatPr baseColWidth="10" defaultColWidth="9.140625" defaultRowHeight="15"/>
  <cols>
    <col min="1" max="1" width="10.42578125"/>
    <col min="2" max="2" width="7" customWidth="1"/>
    <col min="3" max="3" width="17.85546875" customWidth="1"/>
    <col min="4" max="1025" width="10.42578125"/>
  </cols>
  <sheetData>
    <row r="1" spans="1:30" ht="19.5">
      <c r="A1" s="168" t="s">
        <v>213</v>
      </c>
      <c r="B1" s="168"/>
      <c r="C1" s="168"/>
      <c r="D1" s="168"/>
      <c r="E1" s="168"/>
      <c r="F1" s="168"/>
      <c r="G1" s="65"/>
      <c r="H1" s="65"/>
      <c r="I1" s="65"/>
      <c r="J1" s="65"/>
      <c r="K1" s="65"/>
      <c r="L1" s="65"/>
      <c r="M1" s="65"/>
      <c r="N1" s="65"/>
      <c r="O1" s="65"/>
      <c r="P1" s="65"/>
      <c r="Q1" s="65"/>
      <c r="R1" s="65"/>
      <c r="S1" s="65"/>
      <c r="T1" s="65"/>
      <c r="U1" s="65"/>
      <c r="V1" s="65"/>
      <c r="W1" s="65"/>
      <c r="X1" s="65"/>
      <c r="Y1" s="65"/>
      <c r="Z1" s="65"/>
      <c r="AA1" s="65"/>
      <c r="AB1" s="65"/>
      <c r="AC1" s="65"/>
      <c r="AD1" s="65"/>
    </row>
    <row r="2" spans="1:30">
      <c r="A2" s="58" t="s">
        <v>0</v>
      </c>
      <c r="B2" s="58" t="s">
        <v>205</v>
      </c>
      <c r="C2" s="58" t="s">
        <v>202</v>
      </c>
      <c r="D2" s="63" t="s">
        <v>203</v>
      </c>
      <c r="E2" s="58" t="s">
        <v>186</v>
      </c>
      <c r="F2" s="135" t="s">
        <v>204</v>
      </c>
      <c r="G2" s="80"/>
      <c r="H2" s="80"/>
      <c r="I2" s="79"/>
      <c r="J2" s="79"/>
      <c r="K2" s="65"/>
      <c r="L2" s="65"/>
      <c r="M2" s="65"/>
      <c r="N2" s="65"/>
      <c r="O2" s="65"/>
      <c r="P2" s="65"/>
      <c r="Q2" s="65"/>
      <c r="R2" s="65"/>
      <c r="S2" s="65"/>
      <c r="T2" s="65"/>
      <c r="U2" s="65"/>
      <c r="V2" s="65"/>
      <c r="W2" s="65"/>
      <c r="X2" s="65"/>
      <c r="Y2" s="65"/>
      <c r="Z2" s="65"/>
      <c r="AA2" s="65"/>
      <c r="AB2" s="65"/>
      <c r="AC2" s="65"/>
      <c r="AD2" s="65"/>
    </row>
    <row r="3" spans="1:30">
      <c r="A3" s="59"/>
      <c r="B3" s="61" t="e">
        <f>VLOOKUP($A3,général!$A$2:$E$409,2)</f>
        <v>#N/A</v>
      </c>
      <c r="C3" s="61" t="e">
        <f>VLOOKUP($A3,général!$A$2:$E$409,4)</f>
        <v>#N/A</v>
      </c>
      <c r="D3" s="61" t="e">
        <f>VLOOKUP($A3,général!$A$2:$E$409,5)</f>
        <v>#N/A</v>
      </c>
      <c r="E3" s="5">
        <f t="array" ref="E3">IFERROR(INDEX(BF!$A$4:$A$103,MATCH($A3&amp;$C3&amp;$D3&amp;RIGHT($A$1,2),BF!$B$4:$B$103&amp;BF!$C$4:$C$103&amp;BF!$D$4:$D$103&amp;BF!$E$4:$E$103,0)),IFERROR(INDEX(BG!$A$4:$A$103,MATCH($A3&amp;$C3&amp;$D3&amp;RIGHT($A$1,2),BG!$B$4:$B$103&amp;BG!$C$4:$C$103&amp;BG!$D$4:$D$103&amp;BG!$E$4:$E$103,0)),IFERROR(INDEX(MF!$A$4:$A$103,MATCH($A3&amp;$C3&amp;$D3&amp;RIGHT($A$1,2),MF!$B$4:$B$103&amp;MF!$C$4:$C$103&amp;MF!$D$4:$D$103&amp;MF!$E$4:$E$103,0)),IFERROR(INDEX(MG!$A$4:$A$103,MATCH($A3&amp;$C3&amp;$D3&amp;RIGHT($A$1,2),MG!$B$4:$B$103&amp;MG!$C$4:$C$103&amp;MG!$D$4:$D$103&amp;MG!$E$4:$E$103,0)),IFERROR(INDEX('CG - CF - DISP'!$A$3:$A$103,MATCH($A3&amp;$C3&amp;$D3&amp;RIGHT($A$1,2),'CG - CF - DISP'!$B$3:$B$103&amp;'CG - CF - DISP'!$C$3:$C$103&amp;'CG - CF - DISP'!$D$3:$D$103&amp;'CG - CF - DISP'!$E$3:$E$103,0)),IFERROR(INDEX(CF!$A$4:$A$103,MATCH($A3&amp;$C3&amp;$D3&amp;RIGHT($A$1,2),'CG - CF - DISP'!$B$3:$B$103&amp;CF!$C$4:$C$103&amp;CF!$D$4:$D$103&amp;CF!$E$4:$E$103,0)),0))))))</f>
        <v>0</v>
      </c>
      <c r="F3" s="70">
        <f t="array" ref="F3">IFERROR(INDEX(BF!$F$4:$F$103,MATCH($A3&amp;$C3&amp;$D3&amp;RIGHT($A$1,2),BF!$B$4:$B$103&amp;BF!$C$4:$C$103&amp;BF!$D$4:$D$103&amp;BF!$E$4:$E$103,0)),IFERROR(INDEX(BG!$F$4:$F$103,MATCH($A3&amp;$C3&amp;$D3&amp;RIGHT($A$1,2),BG!$B$4:$B$103&amp;BG!$C$4:$C$103&amp;BG!$D$4:$D$103&amp;BG!$E$4:$E$103,0)),IFERROR(INDEX(MF!$F$4:$F$103,MATCH($A3&amp;$C3&amp;$D3&amp;RIGHT($A$1,2),MF!$B$4:$B$103&amp;MF!$C$4:$C$103&amp;MF!$D$4:$D$103&amp;MF!$E$4:$E$103,0)),IFERROR(INDEX(MG!$F$4:$F$103,MATCH($A3&amp;$C3&amp;$D3&amp;RIGHT($A$1,2),MG!$B$4:$B$103&amp;MG!$C$4:$C$103&amp;MG!$D$4:$D$103&amp;MG!$E$4:$E$103,0)),IFERROR(INDEX('CG - CF - DISP'!$F$3:$F$103,MATCH($A3&amp;$C3&amp;$D3&amp;RIGHT($A$1,2),'CG - CF - DISP'!$B$3:$B$103&amp;'CG - CF - DISP'!$C$3:$C$103&amp;'CG - CF - DISP'!$D$3:$D$103&amp;'CG - CF - DISP'!$E$3:$E$103,0)),IFERROR(INDEX(CF!$F$4:$F$103,MATCH($A3&amp;$C3&amp;$D3&amp;RIGHT($A$1,2),'CG - CF - DISP'!$B$3:$B$103&amp;CF!$C$4:$C$103&amp;CF!$D$4:$D$103&amp;CF!$E$4:$E$103,0)),0))))))</f>
        <v>0</v>
      </c>
      <c r="G3" s="61" t="e">
        <f>VLOOKUP($E3,Feuil2!$A$2:$B$83,2)</f>
        <v>#N/A</v>
      </c>
      <c r="H3" s="79"/>
      <c r="I3" s="79"/>
      <c r="J3" s="79"/>
      <c r="K3" s="65"/>
      <c r="L3" s="65"/>
      <c r="M3" s="65"/>
      <c r="N3" s="65"/>
      <c r="O3" s="65"/>
      <c r="P3" s="65"/>
      <c r="Q3" s="65"/>
      <c r="R3" s="65"/>
      <c r="S3" s="65"/>
      <c r="T3" s="65"/>
      <c r="U3" s="65"/>
      <c r="V3" s="65"/>
      <c r="W3" s="65"/>
      <c r="X3" s="65"/>
      <c r="Y3" s="65"/>
      <c r="Z3" s="65"/>
      <c r="AA3" s="65"/>
      <c r="AB3" s="65"/>
      <c r="AC3" s="65"/>
      <c r="AD3" s="65"/>
    </row>
    <row r="4" spans="1:30">
      <c r="A4" s="59"/>
      <c r="B4" s="61" t="e">
        <f>VLOOKUP($A4,général!$A$2:$E$409,2)</f>
        <v>#N/A</v>
      </c>
      <c r="C4" s="61" t="e">
        <f>VLOOKUP($A4,général!$A$2:$E$409,4)</f>
        <v>#N/A</v>
      </c>
      <c r="D4" s="61" t="e">
        <f>VLOOKUP($A4,général!$A$2:$E$409,5)</f>
        <v>#N/A</v>
      </c>
      <c r="E4" s="5">
        <f t="array" ref="E4">IFERROR(INDEX(BF!$A$4:$A$103,MATCH($A4&amp;$C4&amp;$D4&amp;RIGHT($A$1,2),BF!$B$4:$B$103&amp;BF!$C$4:$C$103&amp;BF!$D$4:$D$103&amp;BF!$E$4:$E$103,0)),IFERROR(INDEX(BG!$A$4:$A$103,MATCH($A4&amp;$C4&amp;$D4&amp;RIGHT($A$1,2),BG!$B$4:$B$103&amp;BG!$C$4:$C$103&amp;BG!$D$4:$D$103&amp;BG!$E$4:$E$103,0)),IFERROR(INDEX(MF!$A$4:$A$103,MATCH($A4&amp;$C4&amp;$D4&amp;RIGHT($A$1,2),MF!$B$4:$B$103&amp;MF!$C$4:$C$103&amp;MF!$D$4:$D$103&amp;MF!$E$4:$E$103,0)),IFERROR(INDEX(MG!$A$4:$A$103,MATCH($A4&amp;$C4&amp;$D4&amp;RIGHT($A$1,2),MG!$B$4:$B$103&amp;MG!$C$4:$C$103&amp;MG!$D$4:$D$103&amp;MG!$E$4:$E$103,0)),IFERROR(INDEX('CG - CF - DISP'!$A$3:$A$103,MATCH($A4&amp;$C4&amp;$D4&amp;RIGHT($A$1,2),'CG - CF - DISP'!$B$3:$B$103&amp;'CG - CF - DISP'!$C$3:$C$103&amp;'CG - CF - DISP'!$D$3:$D$103&amp;'CG - CF - DISP'!$E$3:$E$103,0)),IFERROR(INDEX(CF!$A$4:$A$103,MATCH($A4&amp;$C4&amp;$D4&amp;RIGHT($A$1,2),'CG - CF - DISP'!$B$3:$B$103&amp;CF!$C$4:$C$103&amp;CF!$D$4:$D$103&amp;CF!$E$4:$E$103,0)),0))))))</f>
        <v>0</v>
      </c>
      <c r="F4" s="70">
        <f t="array" ref="F4">IFERROR(INDEX(BF!$F$4:$F$103,MATCH($A4&amp;$C4&amp;$D4&amp;RIGHT($A$1,2),BF!$B$4:$B$103&amp;BF!$C$4:$C$103&amp;BF!$D$4:$D$103&amp;BF!$E$4:$E$103,0)),IFERROR(INDEX(BG!$F$4:$F$103,MATCH($A4&amp;$C4&amp;$D4&amp;RIGHT($A$1,2),BG!$B$4:$B$103&amp;BG!$C$4:$C$103&amp;BG!$D$4:$D$103&amp;BG!$E$4:$E$103,0)),IFERROR(INDEX(MF!$F$4:$F$103,MATCH($A4&amp;$C4&amp;$D4&amp;RIGHT($A$1,2),MF!$B$4:$B$103&amp;MF!$C$4:$C$103&amp;MF!$D$4:$D$103&amp;MF!$E$4:$E$103,0)),IFERROR(INDEX(MG!$F$4:$F$103,MATCH($A4&amp;$C4&amp;$D4&amp;RIGHT($A$1,2),MG!$B$4:$B$103&amp;MG!$C$4:$C$103&amp;MG!$D$4:$D$103&amp;MG!$E$4:$E$103,0)),IFERROR(INDEX('CG - CF - DISP'!$F$3:$F$103,MATCH($A4&amp;$C4&amp;$D4&amp;RIGHT($A$1,2),'CG - CF - DISP'!$B$3:$B$103&amp;'CG - CF - DISP'!$C$3:$C$103&amp;'CG - CF - DISP'!$D$3:$D$103&amp;'CG - CF - DISP'!$E$3:$E$103,0)),IFERROR(INDEX(CF!$F$4:$F$103,MATCH($A4&amp;$C4&amp;$D4&amp;RIGHT($A$1,2),'CG - CF - DISP'!$B$3:$B$103&amp;CF!$C$4:$C$103&amp;CF!$D$4:$D$103&amp;CF!$E$4:$E$103,0)),0))))))</f>
        <v>0</v>
      </c>
      <c r="G4" s="61" t="e">
        <f>VLOOKUP($E4,Feuil2!$A$2:$B$83,2)</f>
        <v>#N/A</v>
      </c>
      <c r="H4" s="80"/>
      <c r="I4" s="79"/>
      <c r="J4" s="79"/>
      <c r="K4" s="65"/>
      <c r="L4" s="65"/>
      <c r="M4" s="65"/>
      <c r="N4" s="65"/>
      <c r="O4" s="65"/>
      <c r="P4" s="65"/>
      <c r="Q4" s="65"/>
      <c r="R4" s="65"/>
      <c r="S4" s="65"/>
      <c r="T4" s="65"/>
      <c r="U4" s="65"/>
      <c r="V4" s="65"/>
      <c r="W4" s="65"/>
      <c r="X4" s="65"/>
      <c r="Y4" s="65"/>
      <c r="Z4" s="65"/>
      <c r="AA4" s="65"/>
      <c r="AB4" s="65"/>
      <c r="AC4" s="65"/>
      <c r="AD4" s="65"/>
    </row>
    <row r="5" spans="1:30">
      <c r="A5" s="59"/>
      <c r="B5" s="61" t="e">
        <f>VLOOKUP($A5,général!$A$2:$E$409,2)</f>
        <v>#N/A</v>
      </c>
      <c r="C5" s="61" t="e">
        <f>VLOOKUP($A5,général!$A$2:$E$409,4)</f>
        <v>#N/A</v>
      </c>
      <c r="D5" s="61" t="e">
        <f>VLOOKUP($A5,général!$A$2:$E$409,5)</f>
        <v>#N/A</v>
      </c>
      <c r="E5" s="5">
        <f t="array" ref="E5">IFERROR(INDEX(BF!$A$4:$A$103,MATCH($A5&amp;$C5&amp;$D5&amp;RIGHT($A$1,2),BF!$B$4:$B$103&amp;BF!$C$4:$C$103&amp;BF!$D$4:$D$103&amp;BF!$E$4:$E$103,0)),IFERROR(INDEX(BG!$A$4:$A$103,MATCH($A5&amp;$C5&amp;$D5&amp;RIGHT($A$1,2),BG!$B$4:$B$103&amp;BG!$C$4:$C$103&amp;BG!$D$4:$D$103&amp;BG!$E$4:$E$103,0)),IFERROR(INDEX(MF!$A$4:$A$103,MATCH($A5&amp;$C5&amp;$D5&amp;RIGHT($A$1,2),MF!$B$4:$B$103&amp;MF!$C$4:$C$103&amp;MF!$D$4:$D$103&amp;MF!$E$4:$E$103,0)),IFERROR(INDEX(MG!$A$4:$A$103,MATCH($A5&amp;$C5&amp;$D5&amp;RIGHT($A$1,2),MG!$B$4:$B$103&amp;MG!$C$4:$C$103&amp;MG!$D$4:$D$103&amp;MG!$E$4:$E$103,0)),IFERROR(INDEX('CG - CF - DISP'!$A$3:$A$103,MATCH($A5&amp;$C5&amp;$D5&amp;RIGHT($A$1,2),'CG - CF - DISP'!$B$3:$B$103&amp;'CG - CF - DISP'!$C$3:$C$103&amp;'CG - CF - DISP'!$D$3:$D$103&amp;'CG - CF - DISP'!$E$3:$E$103,0)),IFERROR(INDEX(CF!$A$4:$A$103,MATCH($A5&amp;$C5&amp;$D5&amp;RIGHT($A$1,2),'CG - CF - DISP'!$B$3:$B$103&amp;CF!$C$4:$C$103&amp;CF!$D$4:$D$103&amp;CF!$E$4:$E$103,0)),0))))))</f>
        <v>0</v>
      </c>
      <c r="F5" s="70">
        <f t="array" ref="F5">IFERROR(INDEX(BF!$F$4:$F$103,MATCH($A5&amp;$C5&amp;$D5&amp;RIGHT($A$1,2),BF!$B$4:$B$103&amp;BF!$C$4:$C$103&amp;BF!$D$4:$D$103&amp;BF!$E$4:$E$103,0)),IFERROR(INDEX(BG!$F$4:$F$103,MATCH($A5&amp;$C5&amp;$D5&amp;RIGHT($A$1,2),BG!$B$4:$B$103&amp;BG!$C$4:$C$103&amp;BG!$D$4:$D$103&amp;BG!$E$4:$E$103,0)),IFERROR(INDEX(MF!$F$4:$F$103,MATCH($A5&amp;$C5&amp;$D5&amp;RIGHT($A$1,2),MF!$B$4:$B$103&amp;MF!$C$4:$C$103&amp;MF!$D$4:$D$103&amp;MF!$E$4:$E$103,0)),IFERROR(INDEX(MG!$F$4:$F$103,MATCH($A5&amp;$C5&amp;$D5&amp;RIGHT($A$1,2),MG!$B$4:$B$103&amp;MG!$C$4:$C$103&amp;MG!$D$4:$D$103&amp;MG!$E$4:$E$103,0)),IFERROR(INDEX('CG - CF - DISP'!$F$3:$F$103,MATCH($A5&amp;$C5&amp;$D5&amp;RIGHT($A$1,2),'CG - CF - DISP'!$B$3:$B$103&amp;'CG - CF - DISP'!$C$3:$C$103&amp;'CG - CF - DISP'!$D$3:$D$103&amp;'CG - CF - DISP'!$E$3:$E$103,0)),IFERROR(INDEX(CF!$F$4:$F$103,MATCH($A5&amp;$C5&amp;$D5&amp;RIGHT($A$1,2),'CG - CF - DISP'!$B$3:$B$103&amp;CF!$C$4:$C$103&amp;CF!$D$4:$D$103&amp;CF!$E$4:$E$103,0)),0))))))</f>
        <v>0</v>
      </c>
      <c r="G5" s="61" t="e">
        <f>VLOOKUP($E5,Feuil2!$A$2:$B$83,2)</f>
        <v>#N/A</v>
      </c>
      <c r="H5" s="79"/>
      <c r="I5" s="79"/>
      <c r="J5" s="79"/>
      <c r="K5" s="65"/>
      <c r="L5" s="65"/>
      <c r="M5" s="65"/>
      <c r="N5" s="65"/>
      <c r="O5" s="65"/>
      <c r="P5" s="65"/>
      <c r="Q5" s="65"/>
      <c r="R5" s="65"/>
      <c r="S5" s="65"/>
      <c r="T5" s="65"/>
      <c r="U5" s="65"/>
      <c r="V5" s="65"/>
      <c r="W5" s="65"/>
      <c r="X5" s="65"/>
      <c r="Y5" s="65"/>
      <c r="Z5" s="65"/>
      <c r="AA5" s="65"/>
      <c r="AB5" s="65"/>
      <c r="AC5" s="65"/>
      <c r="AD5" s="65"/>
    </row>
    <row r="6" spans="1:30">
      <c r="A6" s="59"/>
      <c r="B6" s="61" t="e">
        <f>VLOOKUP($A6,général!$A$2:$E$409,2)</f>
        <v>#N/A</v>
      </c>
      <c r="C6" s="61" t="e">
        <f>VLOOKUP($A6,général!$A$2:$E$409,4)</f>
        <v>#N/A</v>
      </c>
      <c r="D6" s="61" t="e">
        <f>VLOOKUP($A6,général!$A$2:$E$409,5)</f>
        <v>#N/A</v>
      </c>
      <c r="E6" s="5">
        <f t="array" ref="E6">IFERROR(INDEX(BF!$A$4:$A$103,MATCH($A6&amp;$C6&amp;$D6&amp;RIGHT($A$1,2),BF!$B$4:$B$103&amp;BF!$C$4:$C$103&amp;BF!$D$4:$D$103&amp;BF!$E$4:$E$103,0)),IFERROR(INDEX(BG!$A$4:$A$103,MATCH($A6&amp;$C6&amp;$D6&amp;RIGHT($A$1,2),BG!$B$4:$B$103&amp;BG!$C$4:$C$103&amp;BG!$D$4:$D$103&amp;BG!$E$4:$E$103,0)),IFERROR(INDEX(MF!$A$4:$A$103,MATCH($A6&amp;$C6&amp;$D6&amp;RIGHT($A$1,2),MF!$B$4:$B$103&amp;MF!$C$4:$C$103&amp;MF!$D$4:$D$103&amp;MF!$E$4:$E$103,0)),IFERROR(INDEX(MG!$A$4:$A$103,MATCH($A6&amp;$C6&amp;$D6&amp;RIGHT($A$1,2),MG!$B$4:$B$103&amp;MG!$C$4:$C$103&amp;MG!$D$4:$D$103&amp;MG!$E$4:$E$103,0)),IFERROR(INDEX('CG - CF - DISP'!$A$3:$A$103,MATCH($A6&amp;$C6&amp;$D6&amp;RIGHT($A$1,2),'CG - CF - DISP'!$B$3:$B$103&amp;'CG - CF - DISP'!$C$3:$C$103&amp;'CG - CF - DISP'!$D$3:$D$103&amp;'CG - CF - DISP'!$E$3:$E$103,0)),IFERROR(INDEX(CF!$A$4:$A$103,MATCH($A6&amp;$C6&amp;$D6&amp;RIGHT($A$1,2),'CG - CF - DISP'!$B$3:$B$103&amp;CF!$C$4:$C$103&amp;CF!$D$4:$D$103&amp;CF!$E$4:$E$103,0)),0))))))</f>
        <v>0</v>
      </c>
      <c r="F6" s="70">
        <f t="array" ref="F6">IFERROR(INDEX(BF!$F$4:$F$103,MATCH($A6&amp;$C6&amp;$D6&amp;RIGHT($A$1,2),BF!$B$4:$B$103&amp;BF!$C$4:$C$103&amp;BF!$D$4:$D$103&amp;BF!$E$4:$E$103,0)),IFERROR(INDEX(BG!$F$4:$F$103,MATCH($A6&amp;$C6&amp;$D6&amp;RIGHT($A$1,2),BG!$B$4:$B$103&amp;BG!$C$4:$C$103&amp;BG!$D$4:$D$103&amp;BG!$E$4:$E$103,0)),IFERROR(INDEX(MF!$F$4:$F$103,MATCH($A6&amp;$C6&amp;$D6&amp;RIGHT($A$1,2),MF!$B$4:$B$103&amp;MF!$C$4:$C$103&amp;MF!$D$4:$D$103&amp;MF!$E$4:$E$103,0)),IFERROR(INDEX(MG!$F$4:$F$103,MATCH($A6&amp;$C6&amp;$D6&amp;RIGHT($A$1,2),MG!$B$4:$B$103&amp;MG!$C$4:$C$103&amp;MG!$D$4:$D$103&amp;MG!$E$4:$E$103,0)),IFERROR(INDEX('CG - CF - DISP'!$F$3:$F$103,MATCH($A6&amp;$C6&amp;$D6&amp;RIGHT($A$1,2),'CG - CF - DISP'!$B$3:$B$103&amp;'CG - CF - DISP'!$C$3:$C$103&amp;'CG - CF - DISP'!$D$3:$D$103&amp;'CG - CF - DISP'!$E$3:$E$103,0)),IFERROR(INDEX(CF!$F$4:$F$103,MATCH($A6&amp;$C6&amp;$D6&amp;RIGHT($A$1,2),'CG - CF - DISP'!$B$3:$B$103&amp;CF!$C$4:$C$103&amp;CF!$D$4:$D$103&amp;CF!$E$4:$E$103,0)),0))))))</f>
        <v>0</v>
      </c>
      <c r="G6" s="61" t="e">
        <f>VLOOKUP($E6,Feuil2!$A$2:$B$83,2)</f>
        <v>#N/A</v>
      </c>
      <c r="H6" s="79"/>
      <c r="I6" s="79"/>
      <c r="J6" s="79"/>
      <c r="K6" s="65"/>
      <c r="L6" s="65"/>
      <c r="M6" s="65"/>
      <c r="N6" s="65"/>
      <c r="O6" s="65"/>
      <c r="P6" s="65"/>
      <c r="Q6" s="65"/>
      <c r="R6" s="65"/>
      <c r="S6" s="65"/>
      <c r="T6" s="65"/>
      <c r="U6" s="65"/>
      <c r="V6" s="65"/>
      <c r="W6" s="65"/>
      <c r="X6" s="65"/>
      <c r="Y6" s="65"/>
      <c r="Z6" s="65"/>
      <c r="AA6" s="65"/>
      <c r="AB6" s="65"/>
      <c r="AC6" s="65"/>
      <c r="AD6" s="65"/>
    </row>
    <row r="7" spans="1:30">
      <c r="A7" s="59"/>
      <c r="B7" s="61" t="e">
        <f>VLOOKUP($A7,général!$A$2:$E$409,2)</f>
        <v>#N/A</v>
      </c>
      <c r="C7" s="61" t="e">
        <f>VLOOKUP($A7,général!$A$2:$E$409,4)</f>
        <v>#N/A</v>
      </c>
      <c r="D7" s="61" t="e">
        <f>VLOOKUP($A7,général!$A$2:$E$409,5)</f>
        <v>#N/A</v>
      </c>
      <c r="E7" s="5">
        <f t="array" ref="E7">IFERROR(INDEX(BF!$A$4:$A$103,MATCH($A7&amp;$C7&amp;$D7&amp;RIGHT($A$1,2),BF!$B$4:$B$103&amp;BF!$C$4:$C$103&amp;BF!$D$4:$D$103&amp;BF!$E$4:$E$103,0)),IFERROR(INDEX(BG!$A$4:$A$103,MATCH($A7&amp;$C7&amp;$D7&amp;RIGHT($A$1,2),BG!$B$4:$B$103&amp;BG!$C$4:$C$103&amp;BG!$D$4:$D$103&amp;BG!$E$4:$E$103,0)),IFERROR(INDEX(MF!$A$4:$A$103,MATCH($A7&amp;$C7&amp;$D7&amp;RIGHT($A$1,2),MF!$B$4:$B$103&amp;MF!$C$4:$C$103&amp;MF!$D$4:$D$103&amp;MF!$E$4:$E$103,0)),IFERROR(INDEX(MG!$A$4:$A$103,MATCH($A7&amp;$C7&amp;$D7&amp;RIGHT($A$1,2),MG!$B$4:$B$103&amp;MG!$C$4:$C$103&amp;MG!$D$4:$D$103&amp;MG!$E$4:$E$103,0)),IFERROR(INDEX('CG - CF - DISP'!$A$3:$A$103,MATCH($A7&amp;$C7&amp;$D7&amp;RIGHT($A$1,2),'CG - CF - DISP'!$B$3:$B$103&amp;'CG - CF - DISP'!$C$3:$C$103&amp;'CG - CF - DISP'!$D$3:$D$103&amp;'CG - CF - DISP'!$E$3:$E$103,0)),IFERROR(INDEX(CF!$A$4:$A$103,MATCH($A7&amp;$C7&amp;$D7&amp;RIGHT($A$1,2),'CG - CF - DISP'!$B$3:$B$103&amp;CF!$C$4:$C$103&amp;CF!$D$4:$D$103&amp;CF!$E$4:$E$103,0)),0))))))</f>
        <v>0</v>
      </c>
      <c r="F7" s="70">
        <f t="array" ref="F7">IFERROR(INDEX(BF!$F$4:$F$103,MATCH($A7&amp;$C7&amp;$D7&amp;RIGHT($A$1,2),BF!$B$4:$B$103&amp;BF!$C$4:$C$103&amp;BF!$D$4:$D$103&amp;BF!$E$4:$E$103,0)),IFERROR(INDEX(BG!$F$4:$F$103,MATCH($A7&amp;$C7&amp;$D7&amp;RIGHT($A$1,2),BG!$B$4:$B$103&amp;BG!$C$4:$C$103&amp;BG!$D$4:$D$103&amp;BG!$E$4:$E$103,0)),IFERROR(INDEX(MF!$F$4:$F$103,MATCH($A7&amp;$C7&amp;$D7&amp;RIGHT($A$1,2),MF!$B$4:$B$103&amp;MF!$C$4:$C$103&amp;MF!$D$4:$D$103&amp;MF!$E$4:$E$103,0)),IFERROR(INDEX(MG!$F$4:$F$103,MATCH($A7&amp;$C7&amp;$D7&amp;RIGHT($A$1,2),MG!$B$4:$B$103&amp;MG!$C$4:$C$103&amp;MG!$D$4:$D$103&amp;MG!$E$4:$E$103,0)),IFERROR(INDEX('CG - CF - DISP'!$F$3:$F$103,MATCH($A7&amp;$C7&amp;$D7&amp;RIGHT($A$1,2),'CG - CF - DISP'!$B$3:$B$103&amp;'CG - CF - DISP'!$C$3:$C$103&amp;'CG - CF - DISP'!$D$3:$D$103&amp;'CG - CF - DISP'!$E$3:$E$103,0)),IFERROR(INDEX(CF!$F$4:$F$103,MATCH($A7&amp;$C7&amp;$D7&amp;RIGHT($A$1,2),'CG - CF - DISP'!$B$3:$B$103&amp;CF!$C$4:$C$103&amp;CF!$D$4:$D$103&amp;CF!$E$4:$E$103,0)),0))))))</f>
        <v>0</v>
      </c>
      <c r="G7" s="61" t="e">
        <f>VLOOKUP($E7,Feuil2!$A$2:$B$83,2)</f>
        <v>#N/A</v>
      </c>
      <c r="H7" s="79"/>
      <c r="I7" s="79"/>
      <c r="J7" s="79"/>
      <c r="K7" s="65"/>
      <c r="L7" s="65"/>
      <c r="M7" s="65"/>
      <c r="N7" s="65"/>
      <c r="O7" s="65"/>
      <c r="P7" s="65"/>
      <c r="Q7" s="65"/>
      <c r="R7" s="65"/>
      <c r="S7" s="65"/>
      <c r="T7" s="65"/>
      <c r="U7" s="65"/>
      <c r="V7" s="65"/>
      <c r="W7" s="65"/>
      <c r="X7" s="65"/>
      <c r="Y7" s="65"/>
      <c r="Z7" s="65"/>
      <c r="AA7" s="65"/>
      <c r="AB7" s="65"/>
      <c r="AC7" s="65"/>
      <c r="AD7" s="65"/>
    </row>
    <row r="8" spans="1:30">
      <c r="A8" s="59"/>
      <c r="B8" s="61" t="e">
        <f>VLOOKUP($A8,général!$A$2:$E$409,2)</f>
        <v>#N/A</v>
      </c>
      <c r="C8" s="61" t="e">
        <f>VLOOKUP($A8,général!$A$2:$E$409,4)</f>
        <v>#N/A</v>
      </c>
      <c r="D8" s="61" t="e">
        <f>VLOOKUP($A8,général!$A$2:$E$409,5)</f>
        <v>#N/A</v>
      </c>
      <c r="E8" s="5">
        <f t="array" ref="E8">IFERROR(INDEX(BF!$A$4:$A$103,MATCH($A8&amp;$C8&amp;$D8&amp;RIGHT($A$1,2),BF!$B$4:$B$103&amp;BF!$C$4:$C$103&amp;BF!$D$4:$D$103&amp;BF!$E$4:$E$103,0)),IFERROR(INDEX(BG!$A$4:$A$103,MATCH($A8&amp;$C8&amp;$D8&amp;RIGHT($A$1,2),BG!$B$4:$B$103&amp;BG!$C$4:$C$103&amp;BG!$D$4:$D$103&amp;BG!$E$4:$E$103,0)),IFERROR(INDEX(MF!$A$4:$A$103,MATCH($A8&amp;$C8&amp;$D8&amp;RIGHT($A$1,2),MF!$B$4:$B$103&amp;MF!$C$4:$C$103&amp;MF!$D$4:$D$103&amp;MF!$E$4:$E$103,0)),IFERROR(INDEX(MG!$A$4:$A$103,MATCH($A8&amp;$C8&amp;$D8&amp;RIGHT($A$1,2),MG!$B$4:$B$103&amp;MG!$C$4:$C$103&amp;MG!$D$4:$D$103&amp;MG!$E$4:$E$103,0)),IFERROR(INDEX('CG - CF - DISP'!$A$3:$A$103,MATCH($A8&amp;$C8&amp;$D8&amp;RIGHT($A$1,2),'CG - CF - DISP'!$B$3:$B$103&amp;'CG - CF - DISP'!$C$3:$C$103&amp;'CG - CF - DISP'!$D$3:$D$103&amp;'CG - CF - DISP'!$E$3:$E$103,0)),IFERROR(INDEX(CF!$A$4:$A$103,MATCH($A8&amp;$C8&amp;$D8&amp;RIGHT($A$1,2),'CG - CF - DISP'!$B$3:$B$103&amp;CF!$C$4:$C$103&amp;CF!$D$4:$D$103&amp;CF!$E$4:$E$103,0)),0))))))</f>
        <v>0</v>
      </c>
      <c r="F8" s="70">
        <f t="array" ref="F8">IFERROR(INDEX(BF!$F$4:$F$103,MATCH($A8&amp;$C8&amp;$D8&amp;RIGHT($A$1,2),BF!$B$4:$B$103&amp;BF!$C$4:$C$103&amp;BF!$D$4:$D$103&amp;BF!$E$4:$E$103,0)),IFERROR(INDEX(BG!$F$4:$F$103,MATCH($A8&amp;$C8&amp;$D8&amp;RIGHT($A$1,2),BG!$B$4:$B$103&amp;BG!$C$4:$C$103&amp;BG!$D$4:$D$103&amp;BG!$E$4:$E$103,0)),IFERROR(INDEX(MF!$F$4:$F$103,MATCH($A8&amp;$C8&amp;$D8&amp;RIGHT($A$1,2),MF!$B$4:$B$103&amp;MF!$C$4:$C$103&amp;MF!$D$4:$D$103&amp;MF!$E$4:$E$103,0)),IFERROR(INDEX(MG!$F$4:$F$103,MATCH($A8&amp;$C8&amp;$D8&amp;RIGHT($A$1,2),MG!$B$4:$B$103&amp;MG!$C$4:$C$103&amp;MG!$D$4:$D$103&amp;MG!$E$4:$E$103,0)),IFERROR(INDEX('CG - CF - DISP'!$F$3:$F$103,MATCH($A8&amp;$C8&amp;$D8&amp;RIGHT($A$1,2),'CG - CF - DISP'!$B$3:$B$103&amp;'CG - CF - DISP'!$C$3:$C$103&amp;'CG - CF - DISP'!$D$3:$D$103&amp;'CG - CF - DISP'!$E$3:$E$103,0)),IFERROR(INDEX(CF!$F$4:$F$103,MATCH($A8&amp;$C8&amp;$D8&amp;RIGHT($A$1,2),'CG - CF - DISP'!$B$3:$B$103&amp;CF!$C$4:$C$103&amp;CF!$D$4:$D$103&amp;CF!$E$4:$E$103,0)),0))))))</f>
        <v>0</v>
      </c>
      <c r="G8" s="61" t="e">
        <f>VLOOKUP($E8,Feuil2!$A$2:$B$83,2)</f>
        <v>#N/A</v>
      </c>
      <c r="H8" s="79"/>
      <c r="I8" s="79"/>
      <c r="J8" s="79"/>
      <c r="K8" s="65"/>
      <c r="L8" s="65"/>
      <c r="M8" s="65"/>
      <c r="N8" s="65"/>
      <c r="O8" s="65"/>
      <c r="P8" s="65"/>
      <c r="Q8" s="65"/>
      <c r="R8" s="65"/>
      <c r="S8" s="65"/>
      <c r="T8" s="65"/>
      <c r="U8" s="65"/>
      <c r="V8" s="65"/>
      <c r="W8" s="65"/>
      <c r="X8" s="65"/>
      <c r="Y8" s="65"/>
      <c r="Z8" s="65"/>
      <c r="AA8" s="65"/>
      <c r="AB8" s="65"/>
      <c r="AC8" s="65"/>
      <c r="AD8" s="65"/>
    </row>
    <row r="9" spans="1:30">
      <c r="A9" s="59"/>
      <c r="B9" s="61" t="e">
        <f>VLOOKUP($A9,général!$A$2:$E$409,2)</f>
        <v>#N/A</v>
      </c>
      <c r="C9" s="61" t="e">
        <f>VLOOKUP($A9,général!$A$2:$E$409,4)</f>
        <v>#N/A</v>
      </c>
      <c r="D9" s="61" t="e">
        <f>VLOOKUP($A9,général!$A$2:$E$409,5)</f>
        <v>#N/A</v>
      </c>
      <c r="E9" s="5">
        <f t="array" ref="E9">IFERROR(INDEX(BF!$A$4:$A$103,MATCH($A9&amp;$C9&amp;$D9&amp;RIGHT($A$1,2),BF!$B$4:$B$103&amp;BF!$C$4:$C$103&amp;BF!$D$4:$D$103&amp;BF!$E$4:$E$103,0)),IFERROR(INDEX(BG!$A$4:$A$103,MATCH($A9&amp;$C9&amp;$D9&amp;RIGHT($A$1,2),BG!$B$4:$B$103&amp;BG!$C$4:$C$103&amp;BG!$D$4:$D$103&amp;BG!$E$4:$E$103,0)),IFERROR(INDEX(MF!$A$4:$A$103,MATCH($A9&amp;$C9&amp;$D9&amp;RIGHT($A$1,2),MF!$B$4:$B$103&amp;MF!$C$4:$C$103&amp;MF!$D$4:$D$103&amp;MF!$E$4:$E$103,0)),IFERROR(INDEX(MG!$A$4:$A$103,MATCH($A9&amp;$C9&amp;$D9&amp;RIGHT($A$1,2),MG!$B$4:$B$103&amp;MG!$C$4:$C$103&amp;MG!$D$4:$D$103&amp;MG!$E$4:$E$103,0)),IFERROR(INDEX('CG - CF - DISP'!$A$3:$A$103,MATCH($A9&amp;$C9&amp;$D9&amp;RIGHT($A$1,2),'CG - CF - DISP'!$B$3:$B$103&amp;'CG - CF - DISP'!$C$3:$C$103&amp;'CG - CF - DISP'!$D$3:$D$103&amp;'CG - CF - DISP'!$E$3:$E$103,0)),IFERROR(INDEX(CF!$A$4:$A$103,MATCH($A9&amp;$C9&amp;$D9&amp;RIGHT($A$1,2),'CG - CF - DISP'!$B$3:$B$103&amp;CF!$C$4:$C$103&amp;CF!$D$4:$D$103&amp;CF!$E$4:$E$103,0)),0))))))</f>
        <v>0</v>
      </c>
      <c r="F9" s="70">
        <f t="array" ref="F9">IFERROR(INDEX(BF!$F$4:$F$103,MATCH($A9&amp;$C9&amp;$D9&amp;RIGHT($A$1,2),BF!$B$4:$B$103&amp;BF!$C$4:$C$103&amp;BF!$D$4:$D$103&amp;BF!$E$4:$E$103,0)),IFERROR(INDEX(BG!$F$4:$F$103,MATCH($A9&amp;$C9&amp;$D9&amp;RIGHT($A$1,2),BG!$B$4:$B$103&amp;BG!$C$4:$C$103&amp;BG!$D$4:$D$103&amp;BG!$E$4:$E$103,0)),IFERROR(INDEX(MF!$F$4:$F$103,MATCH($A9&amp;$C9&amp;$D9&amp;RIGHT($A$1,2),MF!$B$4:$B$103&amp;MF!$C$4:$C$103&amp;MF!$D$4:$D$103&amp;MF!$E$4:$E$103,0)),IFERROR(INDEX(MG!$F$4:$F$103,MATCH($A9&amp;$C9&amp;$D9&amp;RIGHT($A$1,2),MG!$B$4:$B$103&amp;MG!$C$4:$C$103&amp;MG!$D$4:$D$103&amp;MG!$E$4:$E$103,0)),IFERROR(INDEX('CG - CF - DISP'!$F$3:$F$103,MATCH($A9&amp;$C9&amp;$D9&amp;RIGHT($A$1,2),'CG - CF - DISP'!$B$3:$B$103&amp;'CG - CF - DISP'!$C$3:$C$103&amp;'CG - CF - DISP'!$D$3:$D$103&amp;'CG - CF - DISP'!$E$3:$E$103,0)),IFERROR(INDEX(CF!$F$4:$F$103,MATCH($A9&amp;$C9&amp;$D9&amp;RIGHT($A$1,2),'CG - CF - DISP'!$B$3:$B$103&amp;CF!$C$4:$C$103&amp;CF!$D$4:$D$103&amp;CF!$E$4:$E$103,0)),0))))))</f>
        <v>0</v>
      </c>
      <c r="G9" s="61" t="e">
        <f>VLOOKUP($E9,Feuil2!$A$2:$B$83,2)</f>
        <v>#N/A</v>
      </c>
      <c r="H9" s="79"/>
      <c r="I9" s="79"/>
      <c r="J9" s="79"/>
      <c r="K9" s="65"/>
      <c r="L9" s="65"/>
      <c r="M9" s="65"/>
      <c r="N9" s="65"/>
      <c r="O9" s="65"/>
      <c r="P9" s="65"/>
      <c r="Q9" s="65"/>
      <c r="R9" s="65"/>
      <c r="S9" s="65"/>
      <c r="T9" s="65"/>
      <c r="U9" s="65"/>
      <c r="V9" s="65"/>
      <c r="W9" s="65"/>
      <c r="X9" s="65"/>
      <c r="Y9" s="65"/>
      <c r="Z9" s="65"/>
      <c r="AA9" s="65"/>
      <c r="AB9" s="65"/>
      <c r="AC9" s="65"/>
      <c r="AD9" s="65"/>
    </row>
    <row r="10" spans="1:30">
      <c r="A10" s="59"/>
      <c r="B10" s="61" t="e">
        <f>VLOOKUP($A10,général!$A$2:$E$409,2)</f>
        <v>#N/A</v>
      </c>
      <c r="C10" s="61" t="e">
        <f>VLOOKUP($A10,général!$A$2:$E$409,4)</f>
        <v>#N/A</v>
      </c>
      <c r="D10" s="61" t="e">
        <f>VLOOKUP($A10,général!$A$2:$E$409,5)</f>
        <v>#N/A</v>
      </c>
      <c r="E10" s="5">
        <f t="array" ref="E10">IFERROR(INDEX(BF!$A$4:$A$103,MATCH($A10&amp;$C10&amp;$D10&amp;RIGHT($A$1,2),BF!$B$4:$B$103&amp;BF!$C$4:$C$103&amp;BF!$D$4:$D$103&amp;BF!$E$4:$E$103,0)),IFERROR(INDEX(BG!$A$4:$A$103,MATCH($A10&amp;$C10&amp;$D10&amp;RIGHT($A$1,2),BG!$B$4:$B$103&amp;BG!$C$4:$C$103&amp;BG!$D$4:$D$103&amp;BG!$E$4:$E$103,0)),IFERROR(INDEX(MF!$A$4:$A$103,MATCH($A10&amp;$C10&amp;$D10&amp;RIGHT($A$1,2),MF!$B$4:$B$103&amp;MF!$C$4:$C$103&amp;MF!$D$4:$D$103&amp;MF!$E$4:$E$103,0)),IFERROR(INDEX(MG!$A$4:$A$103,MATCH($A10&amp;$C10&amp;$D10&amp;RIGHT($A$1,2),MG!$B$4:$B$103&amp;MG!$C$4:$C$103&amp;MG!$D$4:$D$103&amp;MG!$E$4:$E$103,0)),IFERROR(INDEX('CG - CF - DISP'!$A$3:$A$103,MATCH($A10&amp;$C10&amp;$D10&amp;RIGHT($A$1,2),'CG - CF - DISP'!$B$3:$B$103&amp;'CG - CF - DISP'!$C$3:$C$103&amp;'CG - CF - DISP'!$D$3:$D$103&amp;'CG - CF - DISP'!$E$3:$E$103,0)),IFERROR(INDEX(CF!$A$4:$A$103,MATCH($A10&amp;$C10&amp;$D10&amp;RIGHT($A$1,2),'CG - CF - DISP'!$B$3:$B$103&amp;CF!$C$4:$C$103&amp;CF!$D$4:$D$103&amp;CF!$E$4:$E$103,0)),0))))))</f>
        <v>0</v>
      </c>
      <c r="F10" s="70">
        <f t="array" ref="F10">IFERROR(INDEX(BF!$F$4:$F$103,MATCH($A10&amp;$C10&amp;$D10&amp;RIGHT($A$1,2),BF!$B$4:$B$103&amp;BF!$C$4:$C$103&amp;BF!$D$4:$D$103&amp;BF!$E$4:$E$103,0)),IFERROR(INDEX(BG!$F$4:$F$103,MATCH($A10&amp;$C10&amp;$D10&amp;RIGHT($A$1,2),BG!$B$4:$B$103&amp;BG!$C$4:$C$103&amp;BG!$D$4:$D$103&amp;BG!$E$4:$E$103,0)),IFERROR(INDEX(MF!$F$4:$F$103,MATCH($A10&amp;$C10&amp;$D10&amp;RIGHT($A$1,2),MF!$B$4:$B$103&amp;MF!$C$4:$C$103&amp;MF!$D$4:$D$103&amp;MF!$E$4:$E$103,0)),IFERROR(INDEX(MG!$F$4:$F$103,MATCH($A10&amp;$C10&amp;$D10&amp;RIGHT($A$1,2),MG!$B$4:$B$103&amp;MG!$C$4:$C$103&amp;MG!$D$4:$D$103&amp;MG!$E$4:$E$103,0)),IFERROR(INDEX('CG - CF - DISP'!$F$3:$F$103,MATCH($A10&amp;$C10&amp;$D10&amp;RIGHT($A$1,2),'CG - CF - DISP'!$B$3:$B$103&amp;'CG - CF - DISP'!$C$3:$C$103&amp;'CG - CF - DISP'!$D$3:$D$103&amp;'CG - CF - DISP'!$E$3:$E$103,0)),IFERROR(INDEX(CF!$F$4:$F$103,MATCH($A10&amp;$C10&amp;$D10&amp;RIGHT($A$1,2),'CG - CF - DISP'!$B$3:$B$103&amp;CF!$C$4:$C$103&amp;CF!$D$4:$D$103&amp;CF!$E$4:$E$103,0)),0))))))</f>
        <v>0</v>
      </c>
      <c r="G10" s="61" t="e">
        <f>VLOOKUP($E10,Feuil2!$A$2:$B$83,2)</f>
        <v>#N/A</v>
      </c>
      <c r="H10" s="79"/>
      <c r="I10" s="79"/>
      <c r="J10" s="79"/>
      <c r="K10" s="65"/>
      <c r="L10" s="65"/>
      <c r="M10" s="65"/>
      <c r="N10" s="65"/>
      <c r="O10" s="65"/>
      <c r="P10" s="65"/>
      <c r="Q10" s="65"/>
      <c r="R10" s="65"/>
      <c r="S10" s="65"/>
      <c r="T10" s="65"/>
      <c r="U10" s="65"/>
      <c r="V10" s="65"/>
      <c r="W10" s="65"/>
      <c r="X10" s="65"/>
      <c r="Y10" s="65"/>
      <c r="Z10" s="65"/>
      <c r="AA10" s="65"/>
      <c r="AB10" s="65"/>
      <c r="AC10" s="65"/>
      <c r="AD10" s="65"/>
    </row>
    <row r="11" spans="1:30">
      <c r="A11" s="59"/>
      <c r="B11" s="61" t="e">
        <f>VLOOKUP($A11,général!$A$2:$E$409,2)</f>
        <v>#N/A</v>
      </c>
      <c r="C11" s="61" t="e">
        <f>VLOOKUP($A11,général!$A$2:$E$409,4)</f>
        <v>#N/A</v>
      </c>
      <c r="D11" s="61" t="e">
        <f>VLOOKUP($A11,général!$A$2:$E$409,5)</f>
        <v>#N/A</v>
      </c>
      <c r="E11" s="5">
        <f t="array" ref="E11">IFERROR(INDEX(BF!$A$4:$A$103,MATCH($A11&amp;$C11&amp;$D11&amp;RIGHT($A$1,2),BF!$B$4:$B$103&amp;BF!$C$4:$C$103&amp;BF!$D$4:$D$103&amp;BF!$E$4:$E$103,0)),IFERROR(INDEX(BG!$A$4:$A$103,MATCH($A11&amp;$C11&amp;$D11&amp;RIGHT($A$1,2),BG!$B$4:$B$103&amp;BG!$C$4:$C$103&amp;BG!$D$4:$D$103&amp;BG!$E$4:$E$103,0)),IFERROR(INDEX(MF!$A$4:$A$103,MATCH($A11&amp;$C11&amp;$D11&amp;RIGHT($A$1,2),MF!$B$4:$B$103&amp;MF!$C$4:$C$103&amp;MF!$D$4:$D$103&amp;MF!$E$4:$E$103,0)),IFERROR(INDEX(MG!$A$4:$A$103,MATCH($A11&amp;$C11&amp;$D11&amp;RIGHT($A$1,2),MG!$B$4:$B$103&amp;MG!$C$4:$C$103&amp;MG!$D$4:$D$103&amp;MG!$E$4:$E$103,0)),IFERROR(INDEX('CG - CF - DISP'!$A$3:$A$103,MATCH($A11&amp;$C11&amp;$D11&amp;RIGHT($A$1,2),'CG - CF - DISP'!$B$3:$B$103&amp;'CG - CF - DISP'!$C$3:$C$103&amp;'CG - CF - DISP'!$D$3:$D$103&amp;'CG - CF - DISP'!$E$3:$E$103,0)),IFERROR(INDEX(CF!$A$4:$A$103,MATCH($A11&amp;$C11&amp;$D11&amp;RIGHT($A$1,2),'CG - CF - DISP'!$B$3:$B$103&amp;CF!$C$4:$C$103&amp;CF!$D$4:$D$103&amp;CF!$E$4:$E$103,0)),0))))))</f>
        <v>0</v>
      </c>
      <c r="F11" s="70">
        <f t="array" ref="F11">IFERROR(INDEX(BF!$F$4:$F$103,MATCH($A11&amp;$C11&amp;$D11&amp;RIGHT($A$1,2),BF!$B$4:$B$103&amp;BF!$C$4:$C$103&amp;BF!$D$4:$D$103&amp;BF!$E$4:$E$103,0)),IFERROR(INDEX(BG!$F$4:$F$103,MATCH($A11&amp;$C11&amp;$D11&amp;RIGHT($A$1,2),BG!$B$4:$B$103&amp;BG!$C$4:$C$103&amp;BG!$D$4:$D$103&amp;BG!$E$4:$E$103,0)),IFERROR(INDEX(MF!$F$4:$F$103,MATCH($A11&amp;$C11&amp;$D11&amp;RIGHT($A$1,2),MF!$B$4:$B$103&amp;MF!$C$4:$C$103&amp;MF!$D$4:$D$103&amp;MF!$E$4:$E$103,0)),IFERROR(INDEX(MG!$F$4:$F$103,MATCH($A11&amp;$C11&amp;$D11&amp;RIGHT($A$1,2),MG!$B$4:$B$103&amp;MG!$C$4:$C$103&amp;MG!$D$4:$D$103&amp;MG!$E$4:$E$103,0)),IFERROR(INDEX('CG - CF - DISP'!$F$3:$F$103,MATCH($A11&amp;$C11&amp;$D11&amp;RIGHT($A$1,2),'CG - CF - DISP'!$B$3:$B$103&amp;'CG - CF - DISP'!$C$3:$C$103&amp;'CG - CF - DISP'!$D$3:$D$103&amp;'CG - CF - DISP'!$E$3:$E$103,0)),IFERROR(INDEX(CF!$F$4:$F$103,MATCH($A11&amp;$C11&amp;$D11&amp;RIGHT($A$1,2),'CG - CF - DISP'!$B$3:$B$103&amp;CF!$C$4:$C$103&amp;CF!$D$4:$D$103&amp;CF!$E$4:$E$103,0)),0))))))</f>
        <v>0</v>
      </c>
      <c r="G11" s="61" t="e">
        <f>VLOOKUP($E11,Feuil2!$A$2:$B$83,2)</f>
        <v>#N/A</v>
      </c>
      <c r="H11" s="79"/>
      <c r="I11" s="79"/>
      <c r="J11" s="79"/>
      <c r="K11" s="65"/>
      <c r="L11" s="65"/>
      <c r="M11" s="65"/>
      <c r="N11" s="65"/>
      <c r="O11" s="65"/>
      <c r="P11" s="65"/>
      <c r="Q11" s="65"/>
      <c r="R11" s="65"/>
      <c r="S11" s="65"/>
      <c r="T11" s="65"/>
      <c r="U11" s="65"/>
      <c r="V11" s="65"/>
      <c r="W11" s="65"/>
      <c r="X11" s="65"/>
      <c r="Y11" s="65"/>
      <c r="Z11" s="65"/>
      <c r="AA11" s="65"/>
      <c r="AB11" s="65"/>
      <c r="AC11" s="65"/>
      <c r="AD11" s="65"/>
    </row>
    <row r="12" spans="1:30">
      <c r="A12" s="59"/>
      <c r="B12" s="61" t="e">
        <f>VLOOKUP($A12,général!$A$2:$E$409,2)</f>
        <v>#N/A</v>
      </c>
      <c r="C12" s="61" t="e">
        <f>VLOOKUP($A12,général!$A$2:$E$409,4)</f>
        <v>#N/A</v>
      </c>
      <c r="D12" s="61" t="e">
        <f>VLOOKUP($A12,général!$A$2:$E$409,5)</f>
        <v>#N/A</v>
      </c>
      <c r="E12" s="5">
        <f t="array" ref="E12">IFERROR(INDEX(BF!$A$4:$A$103,MATCH($A12&amp;$C12&amp;$D12&amp;RIGHT($A$1,2),BF!$B$4:$B$103&amp;BF!$C$4:$C$103&amp;BF!$D$4:$D$103&amp;BF!$E$4:$E$103,0)),IFERROR(INDEX(BG!$A$4:$A$103,MATCH($A12&amp;$C12&amp;$D12&amp;RIGHT($A$1,2),BG!$B$4:$B$103&amp;BG!$C$4:$C$103&amp;BG!$D$4:$D$103&amp;BG!$E$4:$E$103,0)),IFERROR(INDEX(MF!$A$4:$A$103,MATCH($A12&amp;$C12&amp;$D12&amp;RIGHT($A$1,2),MF!$B$4:$B$103&amp;MF!$C$4:$C$103&amp;MF!$D$4:$D$103&amp;MF!$E$4:$E$103,0)),IFERROR(INDEX(MG!$A$4:$A$103,MATCH($A12&amp;$C12&amp;$D12&amp;RIGHT($A$1,2),MG!$B$4:$B$103&amp;MG!$C$4:$C$103&amp;MG!$D$4:$D$103&amp;MG!$E$4:$E$103,0)),IFERROR(INDEX('CG - CF - DISP'!$A$3:$A$103,MATCH($A12&amp;$C12&amp;$D12&amp;RIGHT($A$1,2),'CG - CF - DISP'!$B$3:$B$103&amp;'CG - CF - DISP'!$C$3:$C$103&amp;'CG - CF - DISP'!$D$3:$D$103&amp;'CG - CF - DISP'!$E$3:$E$103,0)),IFERROR(INDEX(CF!$A$4:$A$103,MATCH($A12&amp;$C12&amp;$D12&amp;RIGHT($A$1,2),'CG - CF - DISP'!$B$3:$B$103&amp;CF!$C$4:$C$103&amp;CF!$D$4:$D$103&amp;CF!$E$4:$E$103,0)),0))))))</f>
        <v>0</v>
      </c>
      <c r="F12" s="70">
        <f t="array" ref="F12">IFERROR(INDEX(BF!$F$4:$F$103,MATCH($A12&amp;$C12&amp;$D12&amp;RIGHT($A$1,2),BF!$B$4:$B$103&amp;BF!$C$4:$C$103&amp;BF!$D$4:$D$103&amp;BF!$E$4:$E$103,0)),IFERROR(INDEX(BG!$F$4:$F$103,MATCH($A12&amp;$C12&amp;$D12&amp;RIGHT($A$1,2),BG!$B$4:$B$103&amp;BG!$C$4:$C$103&amp;BG!$D$4:$D$103&amp;BG!$E$4:$E$103,0)),IFERROR(INDEX(MF!$F$4:$F$103,MATCH($A12&amp;$C12&amp;$D12&amp;RIGHT($A$1,2),MF!$B$4:$B$103&amp;MF!$C$4:$C$103&amp;MF!$D$4:$D$103&amp;MF!$E$4:$E$103,0)),IFERROR(INDEX(MG!$F$4:$F$103,MATCH($A12&amp;$C12&amp;$D12&amp;RIGHT($A$1,2),MG!$B$4:$B$103&amp;MG!$C$4:$C$103&amp;MG!$D$4:$D$103&amp;MG!$E$4:$E$103,0)),IFERROR(INDEX('CG - CF - DISP'!$F$3:$F$103,MATCH($A12&amp;$C12&amp;$D12&amp;RIGHT($A$1,2),'CG - CF - DISP'!$B$3:$B$103&amp;'CG - CF - DISP'!$C$3:$C$103&amp;'CG - CF - DISP'!$D$3:$D$103&amp;'CG - CF - DISP'!$E$3:$E$103,0)),IFERROR(INDEX(CF!$F$4:$F$103,MATCH($A12&amp;$C12&amp;$D12&amp;RIGHT($A$1,2),'CG - CF - DISP'!$B$3:$B$103&amp;CF!$C$4:$C$103&amp;CF!$D$4:$D$103&amp;CF!$E$4:$E$103,0)),0))))))</f>
        <v>0</v>
      </c>
      <c r="G12" s="61" t="e">
        <f>VLOOKUP($E12,Feuil2!$A$2:$B$83,2)</f>
        <v>#N/A</v>
      </c>
      <c r="H12" s="80"/>
      <c r="I12" s="79"/>
      <c r="J12" s="79"/>
      <c r="K12" s="65"/>
      <c r="L12" s="65"/>
      <c r="M12" s="65"/>
      <c r="N12" s="65"/>
      <c r="O12" s="65"/>
      <c r="P12" s="65"/>
      <c r="Q12" s="65"/>
      <c r="R12" s="65"/>
      <c r="S12" s="65"/>
      <c r="T12" s="65"/>
      <c r="U12" s="65"/>
      <c r="V12" s="65"/>
      <c r="W12" s="65"/>
      <c r="X12" s="65"/>
      <c r="Y12" s="65"/>
      <c r="Z12" s="65"/>
      <c r="AA12" s="65"/>
      <c r="AB12" s="65"/>
      <c r="AC12" s="65"/>
      <c r="AD12" s="65"/>
    </row>
    <row r="13" spans="1:30">
      <c r="A13" s="59"/>
      <c r="B13" s="61" t="e">
        <f>VLOOKUP($A13,général!$A$2:$E$409,2)</f>
        <v>#N/A</v>
      </c>
      <c r="C13" s="61" t="e">
        <f>VLOOKUP($A13,général!$A$2:$E$409,4)</f>
        <v>#N/A</v>
      </c>
      <c r="D13" s="61" t="e">
        <f>VLOOKUP($A13,général!$A$2:$E$409,5)</f>
        <v>#N/A</v>
      </c>
      <c r="E13" s="5">
        <f t="array" ref="E13">IFERROR(INDEX(BF!$A$4:$A$103,MATCH($A13&amp;$C13&amp;$D13&amp;RIGHT($A$1,2),BF!$B$4:$B$103&amp;BF!$C$4:$C$103&amp;BF!$D$4:$D$103&amp;BF!$E$4:$E$103,0)),IFERROR(INDEX(BG!$A$4:$A$103,MATCH($A13&amp;$C13&amp;$D13&amp;RIGHT($A$1,2),BG!$B$4:$B$103&amp;BG!$C$4:$C$103&amp;BG!$D$4:$D$103&amp;BG!$E$4:$E$103,0)),IFERROR(INDEX(MF!$A$4:$A$103,MATCH($A13&amp;$C13&amp;$D13&amp;RIGHT($A$1,2),MF!$B$4:$B$103&amp;MF!$C$4:$C$103&amp;MF!$D$4:$D$103&amp;MF!$E$4:$E$103,0)),IFERROR(INDEX(MG!$A$4:$A$103,MATCH($A13&amp;$C13&amp;$D13&amp;RIGHT($A$1,2),MG!$B$4:$B$103&amp;MG!$C$4:$C$103&amp;MG!$D$4:$D$103&amp;MG!$E$4:$E$103,0)),IFERROR(INDEX('CG - CF - DISP'!$A$3:$A$103,MATCH($A13&amp;$C13&amp;$D13&amp;RIGHT($A$1,2),'CG - CF - DISP'!$B$3:$B$103&amp;'CG - CF - DISP'!$C$3:$C$103&amp;'CG - CF - DISP'!$D$3:$D$103&amp;'CG - CF - DISP'!$E$3:$E$103,0)),IFERROR(INDEX(CF!$A$4:$A$103,MATCH($A13&amp;$C13&amp;$D13&amp;RIGHT($A$1,2),'CG - CF - DISP'!$B$3:$B$103&amp;CF!$C$4:$C$103&amp;CF!$D$4:$D$103&amp;CF!$E$4:$E$103,0)),0))))))</f>
        <v>0</v>
      </c>
      <c r="F13" s="70">
        <f t="array" ref="F13">IFERROR(INDEX(BF!$F$4:$F$103,MATCH($A13&amp;$C13&amp;$D13&amp;RIGHT($A$1,2),BF!$B$4:$B$103&amp;BF!$C$4:$C$103&amp;BF!$D$4:$D$103&amp;BF!$E$4:$E$103,0)),IFERROR(INDEX(BG!$F$4:$F$103,MATCH($A13&amp;$C13&amp;$D13&amp;RIGHT($A$1,2),BG!$B$4:$B$103&amp;BG!$C$4:$C$103&amp;BG!$D$4:$D$103&amp;BG!$E$4:$E$103,0)),IFERROR(INDEX(MF!$F$4:$F$103,MATCH($A13&amp;$C13&amp;$D13&amp;RIGHT($A$1,2),MF!$B$4:$B$103&amp;MF!$C$4:$C$103&amp;MF!$D$4:$D$103&amp;MF!$E$4:$E$103,0)),IFERROR(INDEX(MG!$F$4:$F$103,MATCH($A13&amp;$C13&amp;$D13&amp;RIGHT($A$1,2),MG!$B$4:$B$103&amp;MG!$C$4:$C$103&amp;MG!$D$4:$D$103&amp;MG!$E$4:$E$103,0)),IFERROR(INDEX('CG - CF - DISP'!$F$3:$F$103,MATCH($A13&amp;$C13&amp;$D13&amp;RIGHT($A$1,2),'CG - CF - DISP'!$B$3:$B$103&amp;'CG - CF - DISP'!$C$3:$C$103&amp;'CG - CF - DISP'!$D$3:$D$103&amp;'CG - CF - DISP'!$E$3:$E$103,0)),IFERROR(INDEX(CF!$F$4:$F$103,MATCH($A13&amp;$C13&amp;$D13&amp;RIGHT($A$1,2),'CG - CF - DISP'!$B$3:$B$103&amp;CF!$C$4:$C$103&amp;CF!$D$4:$D$103&amp;CF!$E$4:$E$103,0)),0))))))</f>
        <v>0</v>
      </c>
      <c r="G13" s="61" t="e">
        <f>VLOOKUP($E13,Feuil2!$A$2:$B$83,2)</f>
        <v>#N/A</v>
      </c>
      <c r="H13" s="80"/>
      <c r="I13" s="79"/>
      <c r="J13" s="79"/>
      <c r="K13" s="65"/>
      <c r="L13" s="65"/>
      <c r="M13" s="65"/>
      <c r="N13" s="65"/>
      <c r="O13" s="65"/>
      <c r="P13" s="65"/>
      <c r="Q13" s="65"/>
      <c r="R13" s="65"/>
      <c r="S13" s="65"/>
      <c r="T13" s="65"/>
      <c r="U13" s="65"/>
      <c r="V13" s="65"/>
      <c r="W13" s="65"/>
      <c r="X13" s="65"/>
      <c r="Y13" s="65"/>
      <c r="Z13" s="65"/>
      <c r="AA13" s="65"/>
      <c r="AB13" s="65"/>
      <c r="AC13" s="65"/>
      <c r="AD13" s="65"/>
    </row>
    <row r="14" spans="1:30">
      <c r="A14" s="59"/>
      <c r="B14" s="61" t="e">
        <f>VLOOKUP($A14,général!$A$2:$E$409,2)</f>
        <v>#N/A</v>
      </c>
      <c r="C14" s="61" t="e">
        <f>VLOOKUP($A14,général!$A$2:$E$409,4)</f>
        <v>#N/A</v>
      </c>
      <c r="D14" s="61" t="e">
        <f>VLOOKUP($A14,général!$A$2:$E$409,5)</f>
        <v>#N/A</v>
      </c>
      <c r="E14" s="5">
        <f t="array" ref="E14">IFERROR(INDEX(BF!$A$4:$A$103,MATCH($A14&amp;$C14&amp;$D14&amp;RIGHT($A$1,2),BF!$B$4:$B$103&amp;BF!$C$4:$C$103&amp;BF!$D$4:$D$103&amp;BF!$E$4:$E$103,0)),IFERROR(INDEX(BG!$A$4:$A$103,MATCH($A14&amp;$C14&amp;$D14&amp;RIGHT($A$1,2),BG!$B$4:$B$103&amp;BG!$C$4:$C$103&amp;BG!$D$4:$D$103&amp;BG!$E$4:$E$103,0)),IFERROR(INDEX(MF!$A$4:$A$103,MATCH($A14&amp;$C14&amp;$D14&amp;RIGHT($A$1,2),MF!$B$4:$B$103&amp;MF!$C$4:$C$103&amp;MF!$D$4:$D$103&amp;MF!$E$4:$E$103,0)),IFERROR(INDEX(MG!$A$4:$A$103,MATCH($A14&amp;$C14&amp;$D14&amp;RIGHT($A$1,2),MG!$B$4:$B$103&amp;MG!$C$4:$C$103&amp;MG!$D$4:$D$103&amp;MG!$E$4:$E$103,0)),IFERROR(INDEX('CG - CF - DISP'!$A$3:$A$103,MATCH($A14&amp;$C14&amp;$D14&amp;RIGHT($A$1,2),'CG - CF - DISP'!$B$3:$B$103&amp;'CG - CF - DISP'!$C$3:$C$103&amp;'CG - CF - DISP'!$D$3:$D$103&amp;'CG - CF - DISP'!$E$3:$E$103,0)),IFERROR(INDEX(CF!$A$4:$A$103,MATCH($A14&amp;$C14&amp;$D14&amp;RIGHT($A$1,2),'CG - CF - DISP'!$B$3:$B$103&amp;CF!$C$4:$C$103&amp;CF!$D$4:$D$103&amp;CF!$E$4:$E$103,0)),0))))))</f>
        <v>0</v>
      </c>
      <c r="F14" s="70">
        <f t="array" ref="F14">IFERROR(INDEX(BF!$F$4:$F$103,MATCH($A14&amp;$C14&amp;$D14&amp;RIGHT($A$1,2),BF!$B$4:$B$103&amp;BF!$C$4:$C$103&amp;BF!$D$4:$D$103&amp;BF!$E$4:$E$103,0)),IFERROR(INDEX(BG!$F$4:$F$103,MATCH($A14&amp;$C14&amp;$D14&amp;RIGHT($A$1,2),BG!$B$4:$B$103&amp;BG!$C$4:$C$103&amp;BG!$D$4:$D$103&amp;BG!$E$4:$E$103,0)),IFERROR(INDEX(MF!$F$4:$F$103,MATCH($A14&amp;$C14&amp;$D14&amp;RIGHT($A$1,2),MF!$B$4:$B$103&amp;MF!$C$4:$C$103&amp;MF!$D$4:$D$103&amp;MF!$E$4:$E$103,0)),IFERROR(INDEX(MG!$F$4:$F$103,MATCH($A14&amp;$C14&amp;$D14&amp;RIGHT($A$1,2),MG!$B$4:$B$103&amp;MG!$C$4:$C$103&amp;MG!$D$4:$D$103&amp;MG!$E$4:$E$103,0)),IFERROR(INDEX('CG - CF - DISP'!$F$3:$F$103,MATCH($A14&amp;$C14&amp;$D14&amp;RIGHT($A$1,2),'CG - CF - DISP'!$B$3:$B$103&amp;'CG - CF - DISP'!$C$3:$C$103&amp;'CG - CF - DISP'!$D$3:$D$103&amp;'CG - CF - DISP'!$E$3:$E$103,0)),IFERROR(INDEX(CF!$F$4:$F$103,MATCH($A14&amp;$C14&amp;$D14&amp;RIGHT($A$1,2),'CG - CF - DISP'!$B$3:$B$103&amp;CF!$C$4:$C$103&amp;CF!$D$4:$D$103&amp;CF!$E$4:$E$103,0)),0))))))</f>
        <v>0</v>
      </c>
      <c r="G14" s="61" t="e">
        <f>VLOOKUP($E14,Feuil2!$A$2:$B$83,2)</f>
        <v>#N/A</v>
      </c>
      <c r="H14" s="80"/>
      <c r="I14" s="79"/>
      <c r="J14" s="79"/>
      <c r="K14" s="65"/>
      <c r="L14" s="65"/>
      <c r="M14" s="65"/>
      <c r="N14" s="65"/>
      <c r="O14" s="65"/>
      <c r="P14" s="65"/>
      <c r="Q14" s="65"/>
      <c r="R14" s="65"/>
      <c r="S14" s="65"/>
      <c r="T14" s="65"/>
      <c r="U14" s="65"/>
      <c r="V14" s="65"/>
      <c r="W14" s="65"/>
      <c r="X14" s="65"/>
      <c r="Y14" s="65"/>
      <c r="Z14" s="65"/>
      <c r="AA14" s="65"/>
      <c r="AB14" s="65"/>
      <c r="AC14" s="65"/>
      <c r="AD14" s="65"/>
    </row>
    <row r="15" spans="1:30">
      <c r="A15" s="59"/>
      <c r="B15" s="61" t="e">
        <f>VLOOKUP($A15,général!$A$2:$E$409,2)</f>
        <v>#N/A</v>
      </c>
      <c r="C15" s="61" t="e">
        <f>VLOOKUP($A15,général!$A$2:$E$409,4)</f>
        <v>#N/A</v>
      </c>
      <c r="D15" s="61" t="e">
        <f>VLOOKUP($A15,général!$A$2:$E$409,5)</f>
        <v>#N/A</v>
      </c>
      <c r="E15" s="5">
        <f t="array" ref="E15">IFERROR(INDEX(BF!$A$4:$A$103,MATCH($A15&amp;$C15&amp;$D15&amp;RIGHT($A$1,2),BF!$B$4:$B$103&amp;BF!$C$4:$C$103&amp;BF!$D$4:$D$103&amp;BF!$E$4:$E$103,0)),IFERROR(INDEX(BG!$A$4:$A$103,MATCH($A15&amp;$C15&amp;$D15&amp;RIGHT($A$1,2),BG!$B$4:$B$103&amp;BG!$C$4:$C$103&amp;BG!$D$4:$D$103&amp;BG!$E$4:$E$103,0)),IFERROR(INDEX(MF!$A$4:$A$103,MATCH($A15&amp;$C15&amp;$D15&amp;RIGHT($A$1,2),MF!$B$4:$B$103&amp;MF!$C$4:$C$103&amp;MF!$D$4:$D$103&amp;MF!$E$4:$E$103,0)),IFERROR(INDEX(MG!$A$4:$A$103,MATCH($A15&amp;$C15&amp;$D15&amp;RIGHT($A$1,2),MG!$B$4:$B$103&amp;MG!$C$4:$C$103&amp;MG!$D$4:$D$103&amp;MG!$E$4:$E$103,0)),IFERROR(INDEX('CG - CF - DISP'!$A$3:$A$103,MATCH($A15&amp;$C15&amp;$D15&amp;RIGHT($A$1,2),'CG - CF - DISP'!$B$3:$B$103&amp;'CG - CF - DISP'!$C$3:$C$103&amp;'CG - CF - DISP'!$D$3:$D$103&amp;'CG - CF - DISP'!$E$3:$E$103,0)),IFERROR(INDEX(CF!$A$4:$A$103,MATCH($A15&amp;$C15&amp;$D15&amp;RIGHT($A$1,2),'CG - CF - DISP'!$B$3:$B$103&amp;CF!$C$4:$C$103&amp;CF!$D$4:$D$103&amp;CF!$E$4:$E$103,0)),0))))))</f>
        <v>0</v>
      </c>
      <c r="F15" s="70">
        <f t="array" ref="F15">IFERROR(INDEX(BF!$F$4:$F$103,MATCH($A15&amp;$C15&amp;$D15&amp;RIGHT($A$1,2),BF!$B$4:$B$103&amp;BF!$C$4:$C$103&amp;BF!$D$4:$D$103&amp;BF!$E$4:$E$103,0)),IFERROR(INDEX(BG!$F$4:$F$103,MATCH($A15&amp;$C15&amp;$D15&amp;RIGHT($A$1,2),BG!$B$4:$B$103&amp;BG!$C$4:$C$103&amp;BG!$D$4:$D$103&amp;BG!$E$4:$E$103,0)),IFERROR(INDEX(MF!$F$4:$F$103,MATCH($A15&amp;$C15&amp;$D15&amp;RIGHT($A$1,2),MF!$B$4:$B$103&amp;MF!$C$4:$C$103&amp;MF!$D$4:$D$103&amp;MF!$E$4:$E$103,0)),IFERROR(INDEX(MG!$F$4:$F$103,MATCH($A15&amp;$C15&amp;$D15&amp;RIGHT($A$1,2),MG!$B$4:$B$103&amp;MG!$C$4:$C$103&amp;MG!$D$4:$D$103&amp;MG!$E$4:$E$103,0)),IFERROR(INDEX('CG - CF - DISP'!$F$3:$F$103,MATCH($A15&amp;$C15&amp;$D15&amp;RIGHT($A$1,2),'CG - CF - DISP'!$B$3:$B$103&amp;'CG - CF - DISP'!$C$3:$C$103&amp;'CG - CF - DISP'!$D$3:$D$103&amp;'CG - CF - DISP'!$E$3:$E$103,0)),IFERROR(INDEX(CF!$F$4:$F$103,MATCH($A15&amp;$C15&amp;$D15&amp;RIGHT($A$1,2),'CG - CF - DISP'!$B$3:$B$103&amp;CF!$C$4:$C$103&amp;CF!$D$4:$D$103&amp;CF!$E$4:$E$103,0)),0))))))</f>
        <v>0</v>
      </c>
      <c r="G15" s="61" t="e">
        <f>VLOOKUP($E15,Feuil2!$A$2:$B$83,2)</f>
        <v>#N/A</v>
      </c>
      <c r="H15" s="80"/>
      <c r="I15" s="79"/>
      <c r="J15" s="79"/>
      <c r="K15" s="65"/>
      <c r="L15" s="65"/>
      <c r="M15" s="65"/>
      <c r="N15" s="65"/>
      <c r="O15" s="65"/>
      <c r="P15" s="65"/>
      <c r="Q15" s="65"/>
      <c r="R15" s="65"/>
      <c r="S15" s="65"/>
      <c r="T15" s="65"/>
      <c r="U15" s="65"/>
      <c r="V15" s="65"/>
      <c r="W15" s="65"/>
      <c r="X15" s="65"/>
      <c r="Y15" s="65"/>
      <c r="Z15" s="65"/>
      <c r="AA15" s="65"/>
      <c r="AB15" s="65"/>
      <c r="AC15" s="65"/>
      <c r="AD15" s="65"/>
    </row>
    <row r="16" spans="1:30">
      <c r="A16" s="59"/>
      <c r="B16" s="61" t="e">
        <f>VLOOKUP($A16,général!$A$2:$E$409,2)</f>
        <v>#N/A</v>
      </c>
      <c r="C16" s="61" t="e">
        <f>VLOOKUP($A16,général!$A$2:$E$409,4)</f>
        <v>#N/A</v>
      </c>
      <c r="D16" s="61" t="e">
        <f>VLOOKUP($A16,général!$A$2:$E$409,5)</f>
        <v>#N/A</v>
      </c>
      <c r="E16" s="5">
        <f t="array" ref="E16">IFERROR(INDEX(BF!$A$4:$A$103,MATCH($A16&amp;$C16&amp;$D16&amp;RIGHT($A$1,2),BF!$B$4:$B$103&amp;BF!$C$4:$C$103&amp;BF!$D$4:$D$103&amp;BF!$E$4:$E$103,0)),IFERROR(INDEX(BG!$A$4:$A$103,MATCH($A16&amp;$C16&amp;$D16&amp;RIGHT($A$1,2),BG!$B$4:$B$103&amp;BG!$C$4:$C$103&amp;BG!$D$4:$D$103&amp;BG!$E$4:$E$103,0)),IFERROR(INDEX(MF!$A$4:$A$103,MATCH($A16&amp;$C16&amp;$D16&amp;RIGHT($A$1,2),MF!$B$4:$B$103&amp;MF!$C$4:$C$103&amp;MF!$D$4:$D$103&amp;MF!$E$4:$E$103,0)),IFERROR(INDEX(MG!$A$4:$A$103,MATCH($A16&amp;$C16&amp;$D16&amp;RIGHT($A$1,2),MG!$B$4:$B$103&amp;MG!$C$4:$C$103&amp;MG!$D$4:$D$103&amp;MG!$E$4:$E$103,0)),IFERROR(INDEX('CG - CF - DISP'!$A$3:$A$103,MATCH($A16&amp;$C16&amp;$D16&amp;RIGHT($A$1,2),'CG - CF - DISP'!$B$3:$B$103&amp;'CG - CF - DISP'!$C$3:$C$103&amp;'CG - CF - DISP'!$D$3:$D$103&amp;'CG - CF - DISP'!$E$3:$E$103,0)),IFERROR(INDEX(CF!$A$4:$A$103,MATCH($A16&amp;$C16&amp;$D16&amp;RIGHT($A$1,2),'CG - CF - DISP'!$B$3:$B$103&amp;CF!$C$4:$C$103&amp;CF!$D$4:$D$103&amp;CF!$E$4:$E$103,0)),0))))))</f>
        <v>0</v>
      </c>
      <c r="F16" s="70">
        <f t="array" ref="F16">IFERROR(INDEX(BF!$F$4:$F$103,MATCH($A16&amp;$C16&amp;$D16&amp;RIGHT($A$1,2),BF!$B$4:$B$103&amp;BF!$C$4:$C$103&amp;BF!$D$4:$D$103&amp;BF!$E$4:$E$103,0)),IFERROR(INDEX(BG!$F$4:$F$103,MATCH($A16&amp;$C16&amp;$D16&amp;RIGHT($A$1,2),BG!$B$4:$B$103&amp;BG!$C$4:$C$103&amp;BG!$D$4:$D$103&amp;BG!$E$4:$E$103,0)),IFERROR(INDEX(MF!$F$4:$F$103,MATCH($A16&amp;$C16&amp;$D16&amp;RIGHT($A$1,2),MF!$B$4:$B$103&amp;MF!$C$4:$C$103&amp;MF!$D$4:$D$103&amp;MF!$E$4:$E$103,0)),IFERROR(INDEX(MG!$F$4:$F$103,MATCH($A16&amp;$C16&amp;$D16&amp;RIGHT($A$1,2),MG!$B$4:$B$103&amp;MG!$C$4:$C$103&amp;MG!$D$4:$D$103&amp;MG!$E$4:$E$103,0)),IFERROR(INDEX('CG - CF - DISP'!$F$3:$F$103,MATCH($A16&amp;$C16&amp;$D16&amp;RIGHT($A$1,2),'CG - CF - DISP'!$B$3:$B$103&amp;'CG - CF - DISP'!$C$3:$C$103&amp;'CG - CF - DISP'!$D$3:$D$103&amp;'CG - CF - DISP'!$E$3:$E$103,0)),IFERROR(INDEX(CF!$F$4:$F$103,MATCH($A16&amp;$C16&amp;$D16&amp;RIGHT($A$1,2),'CG - CF - DISP'!$B$3:$B$103&amp;CF!$C$4:$C$103&amp;CF!$D$4:$D$103&amp;CF!$E$4:$E$103,0)),0))))))</f>
        <v>0</v>
      </c>
      <c r="G16" s="61" t="e">
        <f>VLOOKUP($E16,Feuil2!$A$2:$B$83,2)</f>
        <v>#N/A</v>
      </c>
      <c r="H16" s="80"/>
      <c r="I16" s="79"/>
      <c r="J16" s="79"/>
      <c r="K16" s="65"/>
      <c r="L16" s="65"/>
      <c r="M16" s="65"/>
      <c r="N16" s="65"/>
      <c r="O16" s="65"/>
      <c r="P16" s="65"/>
      <c r="Q16" s="65"/>
      <c r="R16" s="65"/>
      <c r="S16" s="65"/>
      <c r="T16" s="65"/>
      <c r="U16" s="65"/>
      <c r="V16" s="65"/>
      <c r="W16" s="65"/>
      <c r="X16" s="65"/>
      <c r="Y16" s="65"/>
      <c r="Z16" s="65"/>
      <c r="AA16" s="65"/>
      <c r="AB16" s="65"/>
      <c r="AC16" s="65"/>
      <c r="AD16" s="65"/>
    </row>
    <row r="17" spans="1:30">
      <c r="A17" s="59"/>
      <c r="B17" s="61" t="e">
        <f>VLOOKUP($A17,général!$A$2:$E$409,2)</f>
        <v>#N/A</v>
      </c>
      <c r="C17" s="61" t="e">
        <f>VLOOKUP($A17,général!$A$2:$E$409,4)</f>
        <v>#N/A</v>
      </c>
      <c r="D17" s="61" t="e">
        <f>VLOOKUP($A17,général!$A$2:$E$409,5)</f>
        <v>#N/A</v>
      </c>
      <c r="E17" s="5">
        <f t="array" ref="E17">IFERROR(INDEX(BF!$A$4:$A$103,MATCH($A17&amp;$C17&amp;$D17&amp;RIGHT($A$1,2),BF!$B$4:$B$103&amp;BF!$C$4:$C$103&amp;BF!$D$4:$D$103&amp;BF!$E$4:$E$103,0)),IFERROR(INDEX(BG!$A$4:$A$103,MATCH($A17&amp;$C17&amp;$D17&amp;RIGHT($A$1,2),BG!$B$4:$B$103&amp;BG!$C$4:$C$103&amp;BG!$D$4:$D$103&amp;BG!$E$4:$E$103,0)),IFERROR(INDEX(MF!$A$4:$A$103,MATCH($A17&amp;$C17&amp;$D17&amp;RIGHT($A$1,2),MF!$B$4:$B$103&amp;MF!$C$4:$C$103&amp;MF!$D$4:$D$103&amp;MF!$E$4:$E$103,0)),IFERROR(INDEX(MG!$A$4:$A$103,MATCH($A17&amp;$C17&amp;$D17&amp;RIGHT($A$1,2),MG!$B$4:$B$103&amp;MG!$C$4:$C$103&amp;MG!$D$4:$D$103&amp;MG!$E$4:$E$103,0)),IFERROR(INDEX('CG - CF - DISP'!$A$3:$A$103,MATCH($A17&amp;$C17&amp;$D17&amp;RIGHT($A$1,2),'CG - CF - DISP'!$B$3:$B$103&amp;'CG - CF - DISP'!$C$3:$C$103&amp;'CG - CF - DISP'!$D$3:$D$103&amp;'CG - CF - DISP'!$E$3:$E$103,0)),IFERROR(INDEX(CF!$A$4:$A$103,MATCH($A17&amp;$C17&amp;$D17&amp;RIGHT($A$1,2),'CG - CF - DISP'!$B$3:$B$103&amp;CF!$C$4:$C$103&amp;CF!$D$4:$D$103&amp;CF!$E$4:$E$103,0)),0))))))</f>
        <v>0</v>
      </c>
      <c r="F17" s="70">
        <f t="array" ref="F17">IFERROR(INDEX(BF!$F$4:$F$103,MATCH($A17&amp;$C17&amp;$D17&amp;RIGHT($A$1,2),BF!$B$4:$B$103&amp;BF!$C$4:$C$103&amp;BF!$D$4:$D$103&amp;BF!$E$4:$E$103,0)),IFERROR(INDEX(BG!$F$4:$F$103,MATCH($A17&amp;$C17&amp;$D17&amp;RIGHT($A$1,2),BG!$B$4:$B$103&amp;BG!$C$4:$C$103&amp;BG!$D$4:$D$103&amp;BG!$E$4:$E$103,0)),IFERROR(INDEX(MF!$F$4:$F$103,MATCH($A17&amp;$C17&amp;$D17&amp;RIGHT($A$1,2),MF!$B$4:$B$103&amp;MF!$C$4:$C$103&amp;MF!$D$4:$D$103&amp;MF!$E$4:$E$103,0)),IFERROR(INDEX(MG!$F$4:$F$103,MATCH($A17&amp;$C17&amp;$D17&amp;RIGHT($A$1,2),MG!$B$4:$B$103&amp;MG!$C$4:$C$103&amp;MG!$D$4:$D$103&amp;MG!$E$4:$E$103,0)),IFERROR(INDEX('CG - CF - DISP'!$F$3:$F$103,MATCH($A17&amp;$C17&amp;$D17&amp;RIGHT($A$1,2),'CG - CF - DISP'!$B$3:$B$103&amp;'CG - CF - DISP'!$C$3:$C$103&amp;'CG - CF - DISP'!$D$3:$D$103&amp;'CG - CF - DISP'!$E$3:$E$103,0)),IFERROR(INDEX(CF!$F$4:$F$103,MATCH($A17&amp;$C17&amp;$D17&amp;RIGHT($A$1,2),'CG - CF - DISP'!$B$3:$B$103&amp;CF!$C$4:$C$103&amp;CF!$D$4:$D$103&amp;CF!$E$4:$E$103,0)),0))))))</f>
        <v>0</v>
      </c>
      <c r="G17" s="61" t="e">
        <f>VLOOKUP($E17,Feuil2!$A$2:$B$83,2)</f>
        <v>#N/A</v>
      </c>
      <c r="H17" s="80"/>
      <c r="I17" s="79"/>
      <c r="J17" s="79"/>
      <c r="K17" s="65"/>
      <c r="L17" s="65"/>
      <c r="M17" s="65"/>
      <c r="N17" s="65"/>
      <c r="O17" s="65"/>
      <c r="P17" s="65"/>
      <c r="Q17" s="65"/>
      <c r="R17" s="65"/>
      <c r="S17" s="65"/>
      <c r="T17" s="65"/>
      <c r="U17" s="65"/>
      <c r="V17" s="65"/>
      <c r="W17" s="65"/>
      <c r="X17" s="65"/>
      <c r="Y17" s="65"/>
      <c r="Z17" s="65"/>
      <c r="AA17" s="65"/>
      <c r="AB17" s="65"/>
      <c r="AC17" s="65"/>
      <c r="AD17" s="65"/>
    </row>
    <row r="18" spans="1:30">
      <c r="A18" s="59"/>
      <c r="B18" s="61" t="e">
        <f>VLOOKUP($A18,général!$A$2:$E$409,2)</f>
        <v>#N/A</v>
      </c>
      <c r="C18" s="61" t="e">
        <f>VLOOKUP($A18,général!$A$2:$E$409,4)</f>
        <v>#N/A</v>
      </c>
      <c r="D18" s="61" t="e">
        <f>VLOOKUP($A18,général!$A$2:$E$409,5)</f>
        <v>#N/A</v>
      </c>
      <c r="E18" s="5">
        <f t="array" ref="E18">IFERROR(INDEX(BF!$A$4:$A$103,MATCH($A18&amp;$C18&amp;$D18&amp;RIGHT($A$1,2),BF!$B$4:$B$103&amp;BF!$C$4:$C$103&amp;BF!$D$4:$D$103&amp;BF!$E$4:$E$103,0)),IFERROR(INDEX(BG!$A$4:$A$103,MATCH($A18&amp;$C18&amp;$D18&amp;RIGHT($A$1,2),BG!$B$4:$B$103&amp;BG!$C$4:$C$103&amp;BG!$D$4:$D$103&amp;BG!$E$4:$E$103,0)),IFERROR(INDEX(MF!$A$4:$A$103,MATCH($A18&amp;$C18&amp;$D18&amp;RIGHT($A$1,2),MF!$B$4:$B$103&amp;MF!$C$4:$C$103&amp;MF!$D$4:$D$103&amp;MF!$E$4:$E$103,0)),IFERROR(INDEX(MG!$A$4:$A$103,MATCH($A18&amp;$C18&amp;$D18&amp;RIGHT($A$1,2),MG!$B$4:$B$103&amp;MG!$C$4:$C$103&amp;MG!$D$4:$D$103&amp;MG!$E$4:$E$103,0)),IFERROR(INDEX('CG - CF - DISP'!$A$3:$A$103,MATCH($A18&amp;$C18&amp;$D18&amp;RIGHT($A$1,2),'CG - CF - DISP'!$B$3:$B$103&amp;'CG - CF - DISP'!$C$3:$C$103&amp;'CG - CF - DISP'!$D$3:$D$103&amp;'CG - CF - DISP'!$E$3:$E$103,0)),IFERROR(INDEX(CF!$A$4:$A$103,MATCH($A18&amp;$C18&amp;$D18&amp;RIGHT($A$1,2),'CG - CF - DISP'!$B$3:$B$103&amp;CF!$C$4:$C$103&amp;CF!$D$4:$D$103&amp;CF!$E$4:$E$103,0)),0))))))</f>
        <v>0</v>
      </c>
      <c r="F18" s="70">
        <f t="array" ref="F18">IFERROR(INDEX(BF!$F$4:$F$103,MATCH($A18&amp;$C18&amp;$D18&amp;RIGHT($A$1,2),BF!$B$4:$B$103&amp;BF!$C$4:$C$103&amp;BF!$D$4:$D$103&amp;BF!$E$4:$E$103,0)),IFERROR(INDEX(BG!$F$4:$F$103,MATCH($A18&amp;$C18&amp;$D18&amp;RIGHT($A$1,2),BG!$B$4:$B$103&amp;BG!$C$4:$C$103&amp;BG!$D$4:$D$103&amp;BG!$E$4:$E$103,0)),IFERROR(INDEX(MF!$F$4:$F$103,MATCH($A18&amp;$C18&amp;$D18&amp;RIGHT($A$1,2),MF!$B$4:$B$103&amp;MF!$C$4:$C$103&amp;MF!$D$4:$D$103&amp;MF!$E$4:$E$103,0)),IFERROR(INDEX(MG!$F$4:$F$103,MATCH($A18&amp;$C18&amp;$D18&amp;RIGHT($A$1,2),MG!$B$4:$B$103&amp;MG!$C$4:$C$103&amp;MG!$D$4:$D$103&amp;MG!$E$4:$E$103,0)),IFERROR(INDEX('CG - CF - DISP'!$F$3:$F$103,MATCH($A18&amp;$C18&amp;$D18&amp;RIGHT($A$1,2),'CG - CF - DISP'!$B$3:$B$103&amp;'CG - CF - DISP'!$C$3:$C$103&amp;'CG - CF - DISP'!$D$3:$D$103&amp;'CG - CF - DISP'!$E$3:$E$103,0)),IFERROR(INDEX(CF!$F$4:$F$103,MATCH($A18&amp;$C18&amp;$D18&amp;RIGHT($A$1,2),'CG - CF - DISP'!$B$3:$B$103&amp;CF!$C$4:$C$103&amp;CF!$D$4:$D$103&amp;CF!$E$4:$E$103,0)),0))))))</f>
        <v>0</v>
      </c>
      <c r="G18" s="61" t="e">
        <f>VLOOKUP($E18,Feuil2!$A$2:$B$83,2)</f>
        <v>#N/A</v>
      </c>
      <c r="H18" s="80"/>
      <c r="I18" s="79"/>
      <c r="J18" s="79"/>
      <c r="K18" s="65"/>
      <c r="L18" s="65"/>
      <c r="M18" s="65"/>
      <c r="N18" s="65"/>
      <c r="O18" s="65"/>
      <c r="P18" s="65"/>
      <c r="Q18" s="65"/>
      <c r="R18" s="65"/>
      <c r="S18" s="65"/>
      <c r="T18" s="65"/>
      <c r="U18" s="65"/>
      <c r="V18" s="65"/>
      <c r="W18" s="65"/>
      <c r="X18" s="65"/>
      <c r="Y18" s="65"/>
      <c r="Z18" s="65"/>
      <c r="AA18" s="65"/>
      <c r="AB18" s="65"/>
      <c r="AC18" s="65"/>
      <c r="AD18" s="65"/>
    </row>
    <row r="19" spans="1:30">
      <c r="A19" s="59"/>
      <c r="B19" s="61" t="e">
        <f>VLOOKUP($A19,général!$A$2:$E$409,2)</f>
        <v>#N/A</v>
      </c>
      <c r="C19" s="61" t="e">
        <f>VLOOKUP($A19,général!$A$2:$E$409,4)</f>
        <v>#N/A</v>
      </c>
      <c r="D19" s="61" t="e">
        <f>VLOOKUP($A19,général!$A$2:$E$409,5)</f>
        <v>#N/A</v>
      </c>
      <c r="E19" s="5">
        <f t="array" ref="E19">IFERROR(INDEX(BF!$A$4:$A$103,MATCH($A19&amp;$C19&amp;$D19&amp;RIGHT($A$1,2),BF!$B$4:$B$103&amp;BF!$C$4:$C$103&amp;BF!$D$4:$D$103&amp;BF!$E$4:$E$103,0)),IFERROR(INDEX(BG!$A$4:$A$103,MATCH($A19&amp;$C19&amp;$D19&amp;RIGHT($A$1,2),BG!$B$4:$B$103&amp;BG!$C$4:$C$103&amp;BG!$D$4:$D$103&amp;BG!$E$4:$E$103,0)),IFERROR(INDEX(MF!$A$4:$A$103,MATCH($A19&amp;$C19&amp;$D19&amp;RIGHT($A$1,2),MF!$B$4:$B$103&amp;MF!$C$4:$C$103&amp;MF!$D$4:$D$103&amp;MF!$E$4:$E$103,0)),IFERROR(INDEX(MG!$A$4:$A$103,MATCH($A19&amp;$C19&amp;$D19&amp;RIGHT($A$1,2),MG!$B$4:$B$103&amp;MG!$C$4:$C$103&amp;MG!$D$4:$D$103&amp;MG!$E$4:$E$103,0)),IFERROR(INDEX('CG - CF - DISP'!$A$3:$A$103,MATCH($A19&amp;$C19&amp;$D19&amp;RIGHT($A$1,2),'CG - CF - DISP'!$B$3:$B$103&amp;'CG - CF - DISP'!$C$3:$C$103&amp;'CG - CF - DISP'!$D$3:$D$103&amp;'CG - CF - DISP'!$E$3:$E$103,0)),IFERROR(INDEX(CF!$A$4:$A$103,MATCH($A19&amp;$C19&amp;$D19&amp;RIGHT($A$1,2),'CG - CF - DISP'!$B$3:$B$103&amp;CF!$C$4:$C$103&amp;CF!$D$4:$D$103&amp;CF!$E$4:$E$103,0)),0))))))</f>
        <v>0</v>
      </c>
      <c r="F19" s="70">
        <f t="array" ref="F19">IFERROR(INDEX(BF!$F$4:$F$103,MATCH($A19&amp;$C19&amp;$D19&amp;RIGHT($A$1,2),BF!$B$4:$B$103&amp;BF!$C$4:$C$103&amp;BF!$D$4:$D$103&amp;BF!$E$4:$E$103,0)),IFERROR(INDEX(BG!$F$4:$F$103,MATCH($A19&amp;$C19&amp;$D19&amp;RIGHT($A$1,2),BG!$B$4:$B$103&amp;BG!$C$4:$C$103&amp;BG!$D$4:$D$103&amp;BG!$E$4:$E$103,0)),IFERROR(INDEX(MF!$F$4:$F$103,MATCH($A19&amp;$C19&amp;$D19&amp;RIGHT($A$1,2),MF!$B$4:$B$103&amp;MF!$C$4:$C$103&amp;MF!$D$4:$D$103&amp;MF!$E$4:$E$103,0)),IFERROR(INDEX(MG!$F$4:$F$103,MATCH($A19&amp;$C19&amp;$D19&amp;RIGHT($A$1,2),MG!$B$4:$B$103&amp;MG!$C$4:$C$103&amp;MG!$D$4:$D$103&amp;MG!$E$4:$E$103,0)),IFERROR(INDEX('CG - CF - DISP'!$F$3:$F$103,MATCH($A19&amp;$C19&amp;$D19&amp;RIGHT($A$1,2),'CG - CF - DISP'!$B$3:$B$103&amp;'CG - CF - DISP'!$C$3:$C$103&amp;'CG - CF - DISP'!$D$3:$D$103&amp;'CG - CF - DISP'!$E$3:$E$103,0)),IFERROR(INDEX(CF!$F$4:$F$103,MATCH($A19&amp;$C19&amp;$D19&amp;RIGHT($A$1,2),'CG - CF - DISP'!$B$3:$B$103&amp;CF!$C$4:$C$103&amp;CF!$D$4:$D$103&amp;CF!$E$4:$E$103,0)),0))))))</f>
        <v>0</v>
      </c>
      <c r="G19" s="61" t="e">
        <f>VLOOKUP($E19,Feuil2!$A$2:$B$83,2)</f>
        <v>#N/A</v>
      </c>
      <c r="H19" s="80"/>
      <c r="I19" s="79"/>
      <c r="J19" s="79"/>
      <c r="K19" s="65"/>
      <c r="L19" s="65"/>
      <c r="M19" s="65"/>
      <c r="N19" s="65"/>
      <c r="O19" s="65"/>
      <c r="P19" s="65"/>
      <c r="Q19" s="65"/>
      <c r="R19" s="65"/>
      <c r="S19" s="65"/>
      <c r="T19" s="65"/>
      <c r="U19" s="65"/>
      <c r="V19" s="65"/>
      <c r="W19" s="65"/>
      <c r="X19" s="65"/>
      <c r="Y19" s="65"/>
      <c r="Z19" s="65"/>
      <c r="AA19" s="65"/>
      <c r="AB19" s="65"/>
      <c r="AC19" s="65"/>
      <c r="AD19" s="65"/>
    </row>
    <row r="20" spans="1:30">
      <c r="A20" s="59"/>
      <c r="B20" s="61" t="e">
        <f>VLOOKUP($A20,général!$A$2:$E$409,2)</f>
        <v>#N/A</v>
      </c>
      <c r="C20" s="61" t="e">
        <f>VLOOKUP($A20,général!$A$2:$E$409,4)</f>
        <v>#N/A</v>
      </c>
      <c r="D20" s="61" t="e">
        <f>VLOOKUP($A20,général!$A$2:$E$409,5)</f>
        <v>#N/A</v>
      </c>
      <c r="E20" s="5">
        <f t="array" ref="E20">IFERROR(INDEX(BF!$A$4:$A$103,MATCH($A20&amp;$C20&amp;$D20&amp;RIGHT($A$1,2),BF!$B$4:$B$103&amp;BF!$C$4:$C$103&amp;BF!$D$4:$D$103&amp;BF!$E$4:$E$103,0)),IFERROR(INDEX(BG!$A$4:$A$103,MATCH($A20&amp;$C20&amp;$D20&amp;RIGHT($A$1,2),BG!$B$4:$B$103&amp;BG!$C$4:$C$103&amp;BG!$D$4:$D$103&amp;BG!$E$4:$E$103,0)),IFERROR(INDEX(MF!$A$4:$A$103,MATCH($A20&amp;$C20&amp;$D20&amp;RIGHT($A$1,2),MF!$B$4:$B$103&amp;MF!$C$4:$C$103&amp;MF!$D$4:$D$103&amp;MF!$E$4:$E$103,0)),IFERROR(INDEX(MG!$A$4:$A$103,MATCH($A20&amp;$C20&amp;$D20&amp;RIGHT($A$1,2),MG!$B$4:$B$103&amp;MG!$C$4:$C$103&amp;MG!$D$4:$D$103&amp;MG!$E$4:$E$103,0)),IFERROR(INDEX('CG - CF - DISP'!$A$3:$A$103,MATCH($A20&amp;$C20&amp;$D20&amp;RIGHT($A$1,2),'CG - CF - DISP'!$B$3:$B$103&amp;'CG - CF - DISP'!$C$3:$C$103&amp;'CG - CF - DISP'!$D$3:$D$103&amp;'CG - CF - DISP'!$E$3:$E$103,0)),IFERROR(INDEX(CF!$A$4:$A$103,MATCH($A20&amp;$C20&amp;$D20&amp;RIGHT($A$1,2),'CG - CF - DISP'!$B$3:$B$103&amp;CF!$C$4:$C$103&amp;CF!$D$4:$D$103&amp;CF!$E$4:$E$103,0)),0))))))</f>
        <v>0</v>
      </c>
      <c r="F20" s="70">
        <f t="array" ref="F20">IFERROR(INDEX(BF!$F$4:$F$103,MATCH($A20&amp;$C20&amp;$D20&amp;RIGHT($A$1,2),BF!$B$4:$B$103&amp;BF!$C$4:$C$103&amp;BF!$D$4:$D$103&amp;BF!$E$4:$E$103,0)),IFERROR(INDEX(BG!$F$4:$F$103,MATCH($A20&amp;$C20&amp;$D20&amp;RIGHT($A$1,2),BG!$B$4:$B$103&amp;BG!$C$4:$C$103&amp;BG!$D$4:$D$103&amp;BG!$E$4:$E$103,0)),IFERROR(INDEX(MF!$F$4:$F$103,MATCH($A20&amp;$C20&amp;$D20&amp;RIGHT($A$1,2),MF!$B$4:$B$103&amp;MF!$C$4:$C$103&amp;MF!$D$4:$D$103&amp;MF!$E$4:$E$103,0)),IFERROR(INDEX(MG!$F$4:$F$103,MATCH($A20&amp;$C20&amp;$D20&amp;RIGHT($A$1,2),MG!$B$4:$B$103&amp;MG!$C$4:$C$103&amp;MG!$D$4:$D$103&amp;MG!$E$4:$E$103,0)),IFERROR(INDEX('CG - CF - DISP'!$F$3:$F$103,MATCH($A20&amp;$C20&amp;$D20&amp;RIGHT($A$1,2),'CG - CF - DISP'!$B$3:$B$103&amp;'CG - CF - DISP'!$C$3:$C$103&amp;'CG - CF - DISP'!$D$3:$D$103&amp;'CG - CF - DISP'!$E$3:$E$103,0)),IFERROR(INDEX(CF!$F$4:$F$103,MATCH($A20&amp;$C20&amp;$D20&amp;RIGHT($A$1,2),'CG - CF - DISP'!$B$3:$B$103&amp;CF!$C$4:$C$103&amp;CF!$D$4:$D$103&amp;CF!$E$4:$E$103,0)),0))))))</f>
        <v>0</v>
      </c>
      <c r="G20" s="61" t="e">
        <f>VLOOKUP($E20,Feuil2!$A$2:$B$83,2)</f>
        <v>#N/A</v>
      </c>
      <c r="H20" s="80"/>
      <c r="I20" s="79"/>
      <c r="J20" s="79"/>
      <c r="K20" s="65"/>
      <c r="L20" s="65"/>
      <c r="M20" s="65"/>
      <c r="N20" s="65"/>
      <c r="O20" s="65"/>
      <c r="P20" s="65"/>
      <c r="Q20" s="65"/>
      <c r="R20" s="65"/>
      <c r="S20" s="65"/>
      <c r="T20" s="65"/>
      <c r="U20" s="65"/>
      <c r="V20" s="65"/>
      <c r="W20" s="65"/>
      <c r="X20" s="65"/>
      <c r="Y20" s="65"/>
      <c r="Z20" s="65"/>
      <c r="AA20" s="65"/>
      <c r="AB20" s="65"/>
      <c r="AC20" s="65"/>
      <c r="AD20" s="65"/>
    </row>
    <row r="21" spans="1:30">
      <c r="A21" s="59"/>
      <c r="B21" s="61" t="e">
        <f>VLOOKUP($A21,général!$A$2:$E$409,2)</f>
        <v>#N/A</v>
      </c>
      <c r="C21" s="61" t="e">
        <f>VLOOKUP($A21,général!$A$2:$E$409,4)</f>
        <v>#N/A</v>
      </c>
      <c r="D21" s="61" t="e">
        <f>VLOOKUP($A21,général!$A$2:$E$409,5)</f>
        <v>#N/A</v>
      </c>
      <c r="E21" s="5">
        <f t="array" ref="E21">IFERROR(INDEX(BF!$A$4:$A$103,MATCH($A21&amp;$C21&amp;$D21&amp;RIGHT($A$1,2),BF!$B$4:$B$103&amp;BF!$C$4:$C$103&amp;BF!$D$4:$D$103&amp;BF!$E$4:$E$103,0)),IFERROR(INDEX(BG!$A$4:$A$103,MATCH($A21&amp;$C21&amp;$D21&amp;RIGHT($A$1,2),BG!$B$4:$B$103&amp;BG!$C$4:$C$103&amp;BG!$D$4:$D$103&amp;BG!$E$4:$E$103,0)),IFERROR(INDEX(MF!$A$4:$A$103,MATCH($A21&amp;$C21&amp;$D21&amp;RIGHT($A$1,2),MF!$B$4:$B$103&amp;MF!$C$4:$C$103&amp;MF!$D$4:$D$103&amp;MF!$E$4:$E$103,0)),IFERROR(INDEX(MG!$A$4:$A$103,MATCH($A21&amp;$C21&amp;$D21&amp;RIGHT($A$1,2),MG!$B$4:$B$103&amp;MG!$C$4:$C$103&amp;MG!$D$4:$D$103&amp;MG!$E$4:$E$103,0)),IFERROR(INDEX('CG - CF - DISP'!$A$3:$A$103,MATCH($A21&amp;$C21&amp;$D21&amp;RIGHT($A$1,2),'CG - CF - DISP'!$B$3:$B$103&amp;'CG - CF - DISP'!$C$3:$C$103&amp;'CG - CF - DISP'!$D$3:$D$103&amp;'CG - CF - DISP'!$E$3:$E$103,0)),IFERROR(INDEX(CF!$A$4:$A$103,MATCH($A21&amp;$C21&amp;$D21&amp;RIGHT($A$1,2),'CG - CF - DISP'!$B$3:$B$103&amp;CF!$C$4:$C$103&amp;CF!$D$4:$D$103&amp;CF!$E$4:$E$103,0)),0))))))</f>
        <v>0</v>
      </c>
      <c r="F21" s="70">
        <f t="array" ref="F21">IFERROR(INDEX(BF!$F$4:$F$103,MATCH($A21&amp;$C21&amp;$D21&amp;RIGHT($A$1,2),BF!$B$4:$B$103&amp;BF!$C$4:$C$103&amp;BF!$D$4:$D$103&amp;BF!$E$4:$E$103,0)),IFERROR(INDEX(BG!$F$4:$F$103,MATCH($A21&amp;$C21&amp;$D21&amp;RIGHT($A$1,2),BG!$B$4:$B$103&amp;BG!$C$4:$C$103&amp;BG!$D$4:$D$103&amp;BG!$E$4:$E$103,0)),IFERROR(INDEX(MF!$F$4:$F$103,MATCH($A21&amp;$C21&amp;$D21&amp;RIGHT($A$1,2),MF!$B$4:$B$103&amp;MF!$C$4:$C$103&amp;MF!$D$4:$D$103&amp;MF!$E$4:$E$103,0)),IFERROR(INDEX(MG!$F$4:$F$103,MATCH($A21&amp;$C21&amp;$D21&amp;RIGHT($A$1,2),MG!$B$4:$B$103&amp;MG!$C$4:$C$103&amp;MG!$D$4:$D$103&amp;MG!$E$4:$E$103,0)),IFERROR(INDEX('CG - CF - DISP'!$F$3:$F$103,MATCH($A21&amp;$C21&amp;$D21&amp;RIGHT($A$1,2),'CG - CF - DISP'!$B$3:$B$103&amp;'CG - CF - DISP'!$C$3:$C$103&amp;'CG - CF - DISP'!$D$3:$D$103&amp;'CG - CF - DISP'!$E$3:$E$103,0)),IFERROR(INDEX(CF!$F$4:$F$103,MATCH($A21&amp;$C21&amp;$D21&amp;RIGHT($A$1,2),'CG - CF - DISP'!$B$3:$B$103&amp;CF!$C$4:$C$103&amp;CF!$D$4:$D$103&amp;CF!$E$4:$E$103,0)),0))))))</f>
        <v>0</v>
      </c>
      <c r="G21" s="61" t="e">
        <f>VLOOKUP($E21,Feuil2!$A$2:$B$83,2)</f>
        <v>#N/A</v>
      </c>
      <c r="H21" s="79"/>
      <c r="I21" s="79"/>
      <c r="J21" s="79"/>
      <c r="K21" s="65"/>
      <c r="L21" s="65"/>
      <c r="M21" s="65"/>
      <c r="N21" s="65"/>
      <c r="O21" s="65"/>
      <c r="P21" s="65"/>
      <c r="Q21" s="65"/>
      <c r="R21" s="65"/>
      <c r="S21" s="65"/>
      <c r="T21" s="65"/>
      <c r="U21" s="65"/>
      <c r="V21" s="65"/>
      <c r="W21" s="65"/>
      <c r="X21" s="65"/>
      <c r="Y21" s="65"/>
      <c r="Z21" s="65"/>
      <c r="AA21" s="65"/>
      <c r="AB21" s="65"/>
      <c r="AC21" s="65"/>
      <c r="AD21" s="65"/>
    </row>
    <row r="22" spans="1:30">
      <c r="A22" s="59"/>
      <c r="B22" s="61" t="e">
        <f>VLOOKUP($A22,général!$A$2:$E$409,2)</f>
        <v>#N/A</v>
      </c>
      <c r="C22" s="61" t="e">
        <f>VLOOKUP($A22,général!$A$2:$E$409,4)</f>
        <v>#N/A</v>
      </c>
      <c r="D22" s="61" t="e">
        <f>VLOOKUP($A22,général!$A$2:$E$409,5)</f>
        <v>#N/A</v>
      </c>
      <c r="E22" s="5">
        <f t="array" ref="E22">IFERROR(INDEX(BF!$A$4:$A$103,MATCH($A22&amp;$C22&amp;$D22&amp;RIGHT($A$1,2),BF!$B$4:$B$103&amp;BF!$C$4:$C$103&amp;BF!$D$4:$D$103&amp;BF!$E$4:$E$103,0)),IFERROR(INDEX(BG!$A$4:$A$103,MATCH($A22&amp;$C22&amp;$D22&amp;RIGHT($A$1,2),BG!$B$4:$B$103&amp;BG!$C$4:$C$103&amp;BG!$D$4:$D$103&amp;BG!$E$4:$E$103,0)),IFERROR(INDEX(MF!$A$4:$A$103,MATCH($A22&amp;$C22&amp;$D22&amp;RIGHT($A$1,2),MF!$B$4:$B$103&amp;MF!$C$4:$C$103&amp;MF!$D$4:$D$103&amp;MF!$E$4:$E$103,0)),IFERROR(INDEX(MG!$A$4:$A$103,MATCH($A22&amp;$C22&amp;$D22&amp;RIGHT($A$1,2),MG!$B$4:$B$103&amp;MG!$C$4:$C$103&amp;MG!$D$4:$D$103&amp;MG!$E$4:$E$103,0)),IFERROR(INDEX('CG - CF - DISP'!$A$3:$A$103,MATCH($A22&amp;$C22&amp;$D22&amp;RIGHT($A$1,2),'CG - CF - DISP'!$B$3:$B$103&amp;'CG - CF - DISP'!$C$3:$C$103&amp;'CG - CF - DISP'!$D$3:$D$103&amp;'CG - CF - DISP'!$E$3:$E$103,0)),IFERROR(INDEX(CF!$A$4:$A$103,MATCH($A22&amp;$C22&amp;$D22&amp;RIGHT($A$1,2),'CG - CF - DISP'!$B$3:$B$103&amp;CF!$C$4:$C$103&amp;CF!$D$4:$D$103&amp;CF!$E$4:$E$103,0)),0))))))</f>
        <v>0</v>
      </c>
      <c r="F22" s="70">
        <f t="array" ref="F22">IFERROR(INDEX(BF!$F$4:$F$103,MATCH($A22&amp;$C22&amp;$D22&amp;RIGHT($A$1,2),BF!$B$4:$B$103&amp;BF!$C$4:$C$103&amp;BF!$D$4:$D$103&amp;BF!$E$4:$E$103,0)),IFERROR(INDEX(BG!$F$4:$F$103,MATCH($A22&amp;$C22&amp;$D22&amp;RIGHT($A$1,2),BG!$B$4:$B$103&amp;BG!$C$4:$C$103&amp;BG!$D$4:$D$103&amp;BG!$E$4:$E$103,0)),IFERROR(INDEX(MF!$F$4:$F$103,MATCH($A22&amp;$C22&amp;$D22&amp;RIGHT($A$1,2),MF!$B$4:$B$103&amp;MF!$C$4:$C$103&amp;MF!$D$4:$D$103&amp;MF!$E$4:$E$103,0)),IFERROR(INDEX(MG!$F$4:$F$103,MATCH($A22&amp;$C22&amp;$D22&amp;RIGHT($A$1,2),MG!$B$4:$B$103&amp;MG!$C$4:$C$103&amp;MG!$D$4:$D$103&amp;MG!$E$4:$E$103,0)),IFERROR(INDEX('CG - CF - DISP'!$F$3:$F$103,MATCH($A22&amp;$C22&amp;$D22&amp;RIGHT($A$1,2),'CG - CF - DISP'!$B$3:$B$103&amp;'CG - CF - DISP'!$C$3:$C$103&amp;'CG - CF - DISP'!$D$3:$D$103&amp;'CG - CF - DISP'!$E$3:$E$103,0)),IFERROR(INDEX(CF!$F$4:$F$103,MATCH($A22&amp;$C22&amp;$D22&amp;RIGHT($A$1,2),'CG - CF - DISP'!$B$3:$B$103&amp;CF!$C$4:$C$103&amp;CF!$D$4:$D$103&amp;CF!$E$4:$E$103,0)),0))))))</f>
        <v>0</v>
      </c>
      <c r="G22" s="61" t="e">
        <f>VLOOKUP($E22,Feuil2!$A$2:$B$83,2)</f>
        <v>#N/A</v>
      </c>
      <c r="H22" s="79"/>
      <c r="I22" s="79"/>
      <c r="J22" s="79"/>
      <c r="K22" s="65"/>
      <c r="L22" s="65"/>
      <c r="M22" s="65"/>
      <c r="N22" s="65"/>
      <c r="O22" s="65"/>
      <c r="P22" s="65"/>
      <c r="Q22" s="65"/>
      <c r="R22" s="65"/>
      <c r="S22" s="65"/>
      <c r="T22" s="65"/>
      <c r="U22" s="65"/>
      <c r="V22" s="65"/>
      <c r="W22" s="65"/>
      <c r="X22" s="65"/>
      <c r="Y22" s="65"/>
      <c r="Z22" s="65"/>
      <c r="AA22" s="65"/>
      <c r="AB22" s="65"/>
      <c r="AC22" s="65"/>
      <c r="AD22" s="65"/>
    </row>
    <row r="23" spans="1:30">
      <c r="A23" s="59"/>
      <c r="B23" s="61" t="e">
        <f>VLOOKUP($A23,général!$A$2:$E$409,2)</f>
        <v>#N/A</v>
      </c>
      <c r="C23" s="61" t="e">
        <f>VLOOKUP($A23,général!$A$2:$E$409,4)</f>
        <v>#N/A</v>
      </c>
      <c r="D23" s="61" t="e">
        <f>VLOOKUP($A23,général!$A$2:$E$409,5)</f>
        <v>#N/A</v>
      </c>
      <c r="E23" s="5">
        <f t="array" ref="E23">IFERROR(INDEX(BF!$A$4:$A$103,MATCH($A23&amp;$C23&amp;$D23&amp;RIGHT($A$1,2),BF!$B$4:$B$103&amp;BF!$C$4:$C$103&amp;BF!$D$4:$D$103&amp;BF!$E$4:$E$103,0)),IFERROR(INDEX(BG!$A$4:$A$103,MATCH($A23&amp;$C23&amp;$D23&amp;RIGHT($A$1,2),BG!$B$4:$B$103&amp;BG!$C$4:$C$103&amp;BG!$D$4:$D$103&amp;BG!$E$4:$E$103,0)),IFERROR(INDEX(MF!$A$4:$A$103,MATCH($A23&amp;$C23&amp;$D23&amp;RIGHT($A$1,2),MF!$B$4:$B$103&amp;MF!$C$4:$C$103&amp;MF!$D$4:$D$103&amp;MF!$E$4:$E$103,0)),IFERROR(INDEX(MG!$A$4:$A$103,MATCH($A23&amp;$C23&amp;$D23&amp;RIGHT($A$1,2),MG!$B$4:$B$103&amp;MG!$C$4:$C$103&amp;MG!$D$4:$D$103&amp;MG!$E$4:$E$103,0)),IFERROR(INDEX('CG - CF - DISP'!$A$3:$A$103,MATCH($A23&amp;$C23&amp;$D23&amp;RIGHT($A$1,2),'CG - CF - DISP'!$B$3:$B$103&amp;'CG - CF - DISP'!$C$3:$C$103&amp;'CG - CF - DISP'!$D$3:$D$103&amp;'CG - CF - DISP'!$E$3:$E$103,0)),IFERROR(INDEX(CF!$A$4:$A$103,MATCH($A23&amp;$C23&amp;$D23&amp;RIGHT($A$1,2),'CG - CF - DISP'!$B$3:$B$103&amp;CF!$C$4:$C$103&amp;CF!$D$4:$D$103&amp;CF!$E$4:$E$103,0)),0))))))</f>
        <v>0</v>
      </c>
      <c r="F23" s="70">
        <f t="array" ref="F23">IFERROR(INDEX(BF!$F$4:$F$103,MATCH($A23&amp;$C23&amp;$D23&amp;RIGHT($A$1,2),BF!$B$4:$B$103&amp;BF!$C$4:$C$103&amp;BF!$D$4:$D$103&amp;BF!$E$4:$E$103,0)),IFERROR(INDEX(BG!$F$4:$F$103,MATCH($A23&amp;$C23&amp;$D23&amp;RIGHT($A$1,2),BG!$B$4:$B$103&amp;BG!$C$4:$C$103&amp;BG!$D$4:$D$103&amp;BG!$E$4:$E$103,0)),IFERROR(INDEX(MF!$F$4:$F$103,MATCH($A23&amp;$C23&amp;$D23&amp;RIGHT($A$1,2),MF!$B$4:$B$103&amp;MF!$C$4:$C$103&amp;MF!$D$4:$D$103&amp;MF!$E$4:$E$103,0)),IFERROR(INDEX(MG!$F$4:$F$103,MATCH($A23&amp;$C23&amp;$D23&amp;RIGHT($A$1,2),MG!$B$4:$B$103&amp;MG!$C$4:$C$103&amp;MG!$D$4:$D$103&amp;MG!$E$4:$E$103,0)),IFERROR(INDEX('CG - CF - DISP'!$F$3:$F$103,MATCH($A23&amp;$C23&amp;$D23&amp;RIGHT($A$1,2),'CG - CF - DISP'!$B$3:$B$103&amp;'CG - CF - DISP'!$C$3:$C$103&amp;'CG - CF - DISP'!$D$3:$D$103&amp;'CG - CF - DISP'!$E$3:$E$103,0)),IFERROR(INDEX(CF!$F$4:$F$103,MATCH($A23&amp;$C23&amp;$D23&amp;RIGHT($A$1,2),'CG - CF - DISP'!$B$3:$B$103&amp;CF!$C$4:$C$103&amp;CF!$D$4:$D$103&amp;CF!$E$4:$E$103,0)),0))))))</f>
        <v>0</v>
      </c>
      <c r="G23" s="61" t="e">
        <f>VLOOKUP($E23,Feuil2!$A$2:$B$83,2)</f>
        <v>#N/A</v>
      </c>
      <c r="H23" s="79"/>
      <c r="I23" s="79"/>
      <c r="J23" s="79"/>
      <c r="K23" s="65"/>
      <c r="L23" s="65"/>
      <c r="M23" s="65"/>
      <c r="N23" s="65"/>
      <c r="O23" s="65"/>
      <c r="P23" s="65"/>
      <c r="Q23" s="65"/>
      <c r="R23" s="65"/>
      <c r="S23" s="65"/>
      <c r="T23" s="65"/>
      <c r="U23" s="65"/>
      <c r="V23" s="65"/>
      <c r="W23" s="65"/>
      <c r="X23" s="65"/>
      <c r="Y23" s="65"/>
      <c r="Z23" s="65"/>
      <c r="AA23" s="65"/>
      <c r="AB23" s="65"/>
      <c r="AC23" s="65"/>
      <c r="AD23" s="65"/>
    </row>
    <row r="24" spans="1:30">
      <c r="A24" s="59"/>
      <c r="B24" s="61" t="e">
        <f>VLOOKUP($A24,général!$A$2:$E$409,2)</f>
        <v>#N/A</v>
      </c>
      <c r="C24" s="61" t="e">
        <f>VLOOKUP($A24,général!$A$2:$E$409,4)</f>
        <v>#N/A</v>
      </c>
      <c r="D24" s="61" t="e">
        <f>VLOOKUP($A24,général!$A$2:$E$409,5)</f>
        <v>#N/A</v>
      </c>
      <c r="E24" s="5">
        <f t="array" ref="E24">IFERROR(INDEX(BF!$A$4:$A$103,MATCH($A24&amp;$C24&amp;$D24&amp;RIGHT($A$1,2),BF!$B$4:$B$103&amp;BF!$C$4:$C$103&amp;BF!$D$4:$D$103&amp;BF!$E$4:$E$103,0)),IFERROR(INDEX(BG!$A$4:$A$103,MATCH($A24&amp;$C24&amp;$D24&amp;RIGHT($A$1,2),BG!$B$4:$B$103&amp;BG!$C$4:$C$103&amp;BG!$D$4:$D$103&amp;BG!$E$4:$E$103,0)),IFERROR(INDEX(MF!$A$4:$A$103,MATCH($A24&amp;$C24&amp;$D24&amp;RIGHT($A$1,2),MF!$B$4:$B$103&amp;MF!$C$4:$C$103&amp;MF!$D$4:$D$103&amp;MF!$E$4:$E$103,0)),IFERROR(INDEX(MG!$A$4:$A$103,MATCH($A24&amp;$C24&amp;$D24&amp;RIGHT($A$1,2),MG!$B$4:$B$103&amp;MG!$C$4:$C$103&amp;MG!$D$4:$D$103&amp;MG!$E$4:$E$103,0)),IFERROR(INDEX('CG - CF - DISP'!$A$3:$A$103,MATCH($A24&amp;$C24&amp;$D24&amp;RIGHT($A$1,2),'CG - CF - DISP'!$B$3:$B$103&amp;'CG - CF - DISP'!$C$3:$C$103&amp;'CG - CF - DISP'!$D$3:$D$103&amp;'CG - CF - DISP'!$E$3:$E$103,0)),IFERROR(INDEX(CF!$A$4:$A$103,MATCH($A24&amp;$C24&amp;$D24&amp;RIGHT($A$1,2),'CG - CF - DISP'!$B$3:$B$103&amp;CF!$C$4:$C$103&amp;CF!$D$4:$D$103&amp;CF!$E$4:$E$103,0)),0))))))</f>
        <v>0</v>
      </c>
      <c r="F24" s="70">
        <f t="array" ref="F24">IFERROR(INDEX(BF!$F$4:$F$103,MATCH($A24&amp;$C24&amp;$D24&amp;RIGHT($A$1,2),BF!$B$4:$B$103&amp;BF!$C$4:$C$103&amp;BF!$D$4:$D$103&amp;BF!$E$4:$E$103,0)),IFERROR(INDEX(BG!$F$4:$F$103,MATCH($A24&amp;$C24&amp;$D24&amp;RIGHT($A$1,2),BG!$B$4:$B$103&amp;BG!$C$4:$C$103&amp;BG!$D$4:$D$103&amp;BG!$E$4:$E$103,0)),IFERROR(INDEX(MF!$F$4:$F$103,MATCH($A24&amp;$C24&amp;$D24&amp;RIGHT($A$1,2),MF!$B$4:$B$103&amp;MF!$C$4:$C$103&amp;MF!$D$4:$D$103&amp;MF!$E$4:$E$103,0)),IFERROR(INDEX(MG!$F$4:$F$103,MATCH($A24&amp;$C24&amp;$D24&amp;RIGHT($A$1,2),MG!$B$4:$B$103&amp;MG!$C$4:$C$103&amp;MG!$D$4:$D$103&amp;MG!$E$4:$E$103,0)),IFERROR(INDEX('CG - CF - DISP'!$F$3:$F$103,MATCH($A24&amp;$C24&amp;$D24&amp;RIGHT($A$1,2),'CG - CF - DISP'!$B$3:$B$103&amp;'CG - CF - DISP'!$C$3:$C$103&amp;'CG - CF - DISP'!$D$3:$D$103&amp;'CG - CF - DISP'!$E$3:$E$103,0)),IFERROR(INDEX(CF!$F$4:$F$103,MATCH($A24&amp;$C24&amp;$D24&amp;RIGHT($A$1,2),'CG - CF - DISP'!$B$3:$B$103&amp;CF!$C$4:$C$103&amp;CF!$D$4:$D$103&amp;CF!$E$4:$E$103,0)),0))))))</f>
        <v>0</v>
      </c>
      <c r="G24" s="61" t="e">
        <f>VLOOKUP($E24,Feuil2!$A$2:$B$83,2)</f>
        <v>#N/A</v>
      </c>
      <c r="H24" s="79"/>
      <c r="I24" s="79"/>
      <c r="J24" s="79"/>
      <c r="K24" s="65"/>
      <c r="L24" s="65"/>
      <c r="M24" s="65"/>
      <c r="N24" s="65"/>
      <c r="O24" s="65"/>
      <c r="P24" s="65"/>
      <c r="Q24" s="65"/>
      <c r="R24" s="65"/>
      <c r="S24" s="65"/>
      <c r="T24" s="65"/>
      <c r="U24" s="65"/>
      <c r="V24" s="65"/>
      <c r="W24" s="65"/>
      <c r="X24" s="65"/>
      <c r="Y24" s="65"/>
      <c r="Z24" s="65"/>
      <c r="AA24" s="65"/>
      <c r="AB24" s="65"/>
      <c r="AC24" s="65"/>
      <c r="AD24" s="65"/>
    </row>
    <row r="25" spans="1:30">
      <c r="A25" s="59"/>
      <c r="B25" s="61" t="e">
        <f>VLOOKUP($A25,général!$A$2:$E$409,2)</f>
        <v>#N/A</v>
      </c>
      <c r="C25" s="61" t="e">
        <f>VLOOKUP($A25,général!$A$2:$E$409,4)</f>
        <v>#N/A</v>
      </c>
      <c r="D25" s="61" t="e">
        <f>VLOOKUP($A25,général!$A$2:$E$409,5)</f>
        <v>#N/A</v>
      </c>
      <c r="E25" s="5"/>
      <c r="F25" s="70"/>
      <c r="G25" s="61"/>
      <c r="H25" s="79"/>
      <c r="I25" s="79"/>
      <c r="J25" s="79"/>
      <c r="K25" s="65"/>
      <c r="L25" s="65"/>
      <c r="M25" s="65"/>
      <c r="N25" s="65"/>
      <c r="O25" s="65"/>
      <c r="P25" s="65"/>
      <c r="Q25" s="65"/>
      <c r="R25" s="65"/>
      <c r="S25" s="65"/>
      <c r="T25" s="65"/>
      <c r="U25" s="65"/>
      <c r="V25" s="65"/>
      <c r="W25" s="65"/>
      <c r="X25" s="65"/>
      <c r="Y25" s="65"/>
      <c r="Z25" s="65"/>
      <c r="AA25" s="65"/>
      <c r="AB25" s="65"/>
      <c r="AC25" s="65"/>
      <c r="AD25" s="65"/>
    </row>
    <row r="26" spans="1:30">
      <c r="A26" s="59"/>
      <c r="B26" s="61" t="e">
        <f>VLOOKUP($A26,général!$A$2:$E$409,2)</f>
        <v>#N/A</v>
      </c>
      <c r="C26" s="61" t="e">
        <f>VLOOKUP($A26,général!$A$2:$E$409,4)</f>
        <v>#N/A</v>
      </c>
      <c r="D26" s="61" t="e">
        <f>VLOOKUP($A26,général!$A$2:$E$409,5)</f>
        <v>#N/A</v>
      </c>
      <c r="E26" s="5"/>
      <c r="F26" s="70"/>
      <c r="G26" s="79"/>
      <c r="H26" s="79"/>
      <c r="I26" s="79"/>
      <c r="J26" s="79"/>
      <c r="K26" s="65"/>
      <c r="L26" s="65"/>
      <c r="M26" s="65"/>
      <c r="N26" s="65"/>
      <c r="O26" s="65"/>
      <c r="P26" s="65"/>
      <c r="Q26" s="65"/>
      <c r="R26" s="65"/>
      <c r="S26" s="65"/>
      <c r="T26" s="65"/>
      <c r="U26" s="65"/>
      <c r="V26" s="65"/>
      <c r="W26" s="65"/>
      <c r="X26" s="65"/>
      <c r="Y26" s="65"/>
      <c r="Z26" s="65"/>
      <c r="AA26" s="65"/>
      <c r="AB26" s="65"/>
      <c r="AC26" s="65"/>
      <c r="AD26" s="65"/>
    </row>
    <row r="27" spans="1:30">
      <c r="A27" s="59"/>
      <c r="B27" s="61" t="e">
        <f>VLOOKUP($A27,général!$A$2:$E$409,2)</f>
        <v>#N/A</v>
      </c>
      <c r="C27" s="61" t="e">
        <f>VLOOKUP($A27,général!$A$2:$E$409,4)</f>
        <v>#N/A</v>
      </c>
      <c r="D27" s="61" t="e">
        <f>VLOOKUP($A27,général!$A$2:$E$409,5)</f>
        <v>#N/A</v>
      </c>
      <c r="E27" s="5"/>
      <c r="F27" s="70"/>
      <c r="G27" s="79"/>
      <c r="H27" s="79"/>
      <c r="I27" s="79"/>
      <c r="J27" s="79"/>
      <c r="K27" s="65"/>
      <c r="L27" s="65"/>
      <c r="M27" s="65"/>
      <c r="N27" s="65"/>
      <c r="O27" s="65"/>
      <c r="P27" s="65"/>
      <c r="Q27" s="65"/>
      <c r="R27" s="65"/>
      <c r="S27" s="65"/>
      <c r="T27" s="65"/>
      <c r="U27" s="65"/>
      <c r="V27" s="65"/>
      <c r="W27" s="65"/>
      <c r="X27" s="65"/>
      <c r="Y27" s="65"/>
      <c r="Z27" s="65"/>
      <c r="AA27" s="65"/>
      <c r="AB27" s="65"/>
      <c r="AC27" s="65"/>
      <c r="AD27" s="65"/>
    </row>
    <row r="28" spans="1:30">
      <c r="A28" s="66"/>
      <c r="B28" s="61" t="e">
        <f>VLOOKUP($A28,général!$A$2:$E$409,2)</f>
        <v>#N/A</v>
      </c>
      <c r="C28" s="61" t="e">
        <f>VLOOKUP($A28,général!$A$2:$E$409,4)</f>
        <v>#N/A</v>
      </c>
      <c r="D28" s="61" t="e">
        <f>VLOOKUP($A28,général!$A$2:$E$409,5)</f>
        <v>#N/A</v>
      </c>
      <c r="E28" s="66"/>
      <c r="F28" s="143"/>
      <c r="G28" s="79"/>
      <c r="H28" s="79"/>
      <c r="I28" s="79"/>
      <c r="J28" s="79"/>
      <c r="K28" s="65"/>
      <c r="L28" s="65"/>
      <c r="M28" s="65"/>
      <c r="N28" s="65"/>
      <c r="O28" s="65"/>
      <c r="P28" s="65"/>
      <c r="Q28" s="65"/>
      <c r="R28" s="65"/>
      <c r="S28" s="65"/>
      <c r="T28" s="65"/>
      <c r="U28" s="65"/>
      <c r="V28" s="65"/>
      <c r="W28" s="65"/>
      <c r="X28" s="65"/>
      <c r="Y28" s="65"/>
      <c r="Z28" s="65"/>
      <c r="AA28" s="65"/>
      <c r="AB28" s="65"/>
      <c r="AC28" s="65"/>
      <c r="AD28" s="65"/>
    </row>
    <row r="29" spans="1:30">
      <c r="A29" s="65"/>
      <c r="B29" s="65"/>
      <c r="C29" s="65"/>
      <c r="D29" s="65"/>
      <c r="E29" s="65"/>
      <c r="F29" s="65"/>
      <c r="G29" s="65"/>
      <c r="H29" s="65"/>
      <c r="I29" s="65"/>
      <c r="J29" s="65"/>
      <c r="K29" s="65"/>
      <c r="L29" s="65"/>
      <c r="M29" s="65"/>
      <c r="N29" s="65"/>
      <c r="O29" s="65"/>
      <c r="P29" s="65"/>
      <c r="Q29" s="65"/>
      <c r="R29" s="65"/>
      <c r="S29" s="65"/>
      <c r="T29" s="65"/>
      <c r="U29" s="65"/>
      <c r="V29" s="65"/>
      <c r="W29" s="65"/>
      <c r="X29" s="65"/>
      <c r="Y29" s="65"/>
      <c r="Z29" s="65"/>
      <c r="AA29" s="65"/>
      <c r="AB29" s="65"/>
      <c r="AC29" s="65"/>
      <c r="AD29" s="65"/>
    </row>
    <row r="30" spans="1:30">
      <c r="A30" s="65"/>
      <c r="B30" s="65"/>
      <c r="C30" s="65"/>
      <c r="D30" s="65"/>
      <c r="E30" s="65"/>
      <c r="F30" s="65"/>
      <c r="G30" s="65"/>
      <c r="H30" s="65"/>
      <c r="I30" s="65"/>
      <c r="J30" s="65"/>
      <c r="K30" s="65"/>
      <c r="L30" s="65"/>
      <c r="M30" s="65"/>
      <c r="N30" s="65"/>
      <c r="O30" s="65"/>
      <c r="P30" s="65"/>
      <c r="Q30" s="65"/>
      <c r="R30" s="65"/>
      <c r="S30" s="65"/>
      <c r="T30" s="65"/>
      <c r="U30" s="65"/>
      <c r="V30" s="65"/>
      <c r="W30" s="65"/>
      <c r="X30" s="65"/>
      <c r="Y30" s="65"/>
      <c r="Z30" s="65"/>
      <c r="AA30" s="65"/>
      <c r="AB30" s="65"/>
      <c r="AC30" s="65"/>
      <c r="AD30" s="65"/>
    </row>
    <row r="31" spans="1:30">
      <c r="A31" s="65"/>
      <c r="B31" s="65"/>
      <c r="C31" s="65"/>
      <c r="D31" s="65"/>
      <c r="E31" s="65"/>
      <c r="F31" s="65"/>
      <c r="G31" s="65"/>
      <c r="H31" s="65"/>
      <c r="I31" s="65"/>
      <c r="J31" s="65"/>
      <c r="K31" s="65"/>
      <c r="L31" s="65"/>
      <c r="M31" s="65"/>
      <c r="N31" s="65"/>
      <c r="O31" s="65"/>
      <c r="P31" s="65"/>
      <c r="Q31" s="65"/>
      <c r="R31" s="65"/>
      <c r="S31" s="65"/>
      <c r="T31" s="65"/>
      <c r="U31" s="65"/>
      <c r="V31" s="65"/>
      <c r="W31" s="65"/>
      <c r="X31" s="65"/>
      <c r="Y31" s="65"/>
      <c r="Z31" s="65"/>
      <c r="AA31" s="65"/>
      <c r="AB31" s="65"/>
      <c r="AC31" s="65"/>
      <c r="AD31" s="65"/>
    </row>
    <row r="32" spans="1:30">
      <c r="A32" s="65"/>
      <c r="B32" s="65"/>
      <c r="C32" s="65"/>
      <c r="D32" s="65"/>
      <c r="E32" s="65"/>
      <c r="F32" s="65"/>
      <c r="G32" s="65"/>
      <c r="H32" s="65"/>
      <c r="I32" s="65"/>
      <c r="J32" s="65"/>
      <c r="K32" s="65"/>
      <c r="L32" s="65"/>
      <c r="M32" s="65"/>
      <c r="N32" s="65"/>
      <c r="O32" s="65"/>
      <c r="P32" s="65"/>
      <c r="Q32" s="65"/>
      <c r="R32" s="65"/>
      <c r="S32" s="65"/>
      <c r="T32" s="65"/>
      <c r="U32" s="65"/>
      <c r="V32" s="65"/>
      <c r="W32" s="65"/>
      <c r="X32" s="65"/>
      <c r="Y32" s="65"/>
      <c r="Z32" s="65"/>
      <c r="AA32" s="65"/>
      <c r="AB32" s="65"/>
      <c r="AC32" s="65"/>
      <c r="AD32" s="65"/>
    </row>
    <row r="33" spans="1:30">
      <c r="A33" s="65"/>
      <c r="B33" s="65"/>
      <c r="C33" s="65"/>
      <c r="D33" s="65"/>
      <c r="E33" s="65"/>
      <c r="F33" s="65"/>
      <c r="G33" s="65"/>
      <c r="H33" s="65"/>
      <c r="I33" s="65"/>
      <c r="J33" s="65"/>
      <c r="K33" s="65"/>
      <c r="L33" s="65"/>
      <c r="M33" s="65"/>
      <c r="N33" s="65"/>
      <c r="O33" s="65"/>
      <c r="P33" s="65"/>
      <c r="Q33" s="65"/>
      <c r="R33" s="65"/>
      <c r="S33" s="65"/>
      <c r="T33" s="65"/>
      <c r="U33" s="65"/>
      <c r="V33" s="65"/>
      <c r="W33" s="65"/>
      <c r="X33" s="65"/>
      <c r="Y33" s="65"/>
      <c r="Z33" s="65"/>
      <c r="AA33" s="65"/>
      <c r="AB33" s="65"/>
      <c r="AC33" s="65"/>
      <c r="AD33" s="65"/>
    </row>
    <row r="34" spans="1:30">
      <c r="A34" s="65"/>
      <c r="B34" s="171" t="s">
        <v>223</v>
      </c>
      <c r="C34" s="171"/>
      <c r="D34" s="171"/>
      <c r="E34" s="112">
        <f>SUM($E3:$E17)</f>
        <v>0</v>
      </c>
      <c r="F34" s="65"/>
      <c r="G34" s="65"/>
      <c r="H34" s="65"/>
      <c r="I34" s="65"/>
      <c r="J34" s="65"/>
      <c r="K34" s="65"/>
      <c r="L34" s="65"/>
      <c r="M34" s="65"/>
      <c r="N34" s="65"/>
      <c r="O34" s="65"/>
      <c r="P34" s="65"/>
      <c r="Q34" s="65"/>
      <c r="R34" s="65"/>
      <c r="S34" s="65"/>
      <c r="T34" s="65"/>
      <c r="U34" s="65"/>
      <c r="V34" s="65"/>
      <c r="W34" s="65"/>
      <c r="X34" s="65"/>
      <c r="Y34" s="65"/>
      <c r="Z34" s="65"/>
      <c r="AA34" s="65"/>
      <c r="AB34" s="65"/>
      <c r="AC34" s="65"/>
      <c r="AD34" s="65"/>
    </row>
    <row r="35" spans="1:30">
      <c r="A35" s="65"/>
      <c r="B35" s="65"/>
      <c r="C35" s="65"/>
      <c r="D35" s="65"/>
      <c r="E35" s="65"/>
      <c r="F35" s="65"/>
      <c r="G35" s="65"/>
      <c r="H35" s="65"/>
      <c r="I35" s="65"/>
      <c r="J35" s="65"/>
      <c r="K35" s="65"/>
      <c r="L35" s="65"/>
      <c r="M35" s="65"/>
      <c r="N35" s="65"/>
      <c r="O35" s="65"/>
      <c r="P35" s="65"/>
      <c r="Q35" s="65"/>
      <c r="R35" s="65"/>
      <c r="S35" s="65"/>
      <c r="T35" s="65"/>
      <c r="U35" s="65"/>
      <c r="V35" s="65"/>
      <c r="W35" s="65"/>
      <c r="X35" s="65"/>
      <c r="Y35" s="65"/>
      <c r="Z35" s="65"/>
      <c r="AA35" s="65"/>
      <c r="AB35" s="65"/>
      <c r="AC35" s="65"/>
      <c r="AD35" s="65"/>
    </row>
    <row r="36" spans="1:30">
      <c r="A36" s="65"/>
      <c r="B36" s="65"/>
      <c r="C36" s="65"/>
      <c r="D36" s="65"/>
      <c r="E36" s="65"/>
      <c r="F36" s="65"/>
      <c r="G36" s="65"/>
      <c r="H36" s="65"/>
      <c r="I36" s="65"/>
      <c r="J36" s="65"/>
      <c r="K36" s="65"/>
      <c r="L36" s="65"/>
      <c r="M36" s="65"/>
      <c r="N36" s="65"/>
      <c r="O36" s="65"/>
      <c r="P36" s="65"/>
      <c r="Q36" s="65"/>
      <c r="R36" s="65"/>
      <c r="S36" s="65"/>
      <c r="T36" s="65"/>
      <c r="U36" s="65"/>
      <c r="V36" s="65"/>
      <c r="W36" s="65"/>
      <c r="X36" s="65"/>
      <c r="Y36" s="65"/>
      <c r="Z36" s="65"/>
      <c r="AA36" s="65"/>
      <c r="AB36" s="65"/>
      <c r="AC36" s="65"/>
      <c r="AD36" s="65"/>
    </row>
    <row r="37" spans="1:30">
      <c r="A37" s="65"/>
      <c r="B37" s="65"/>
      <c r="C37" s="65"/>
      <c r="D37" s="65"/>
      <c r="E37" s="65"/>
      <c r="F37" s="65"/>
      <c r="G37" s="65"/>
      <c r="H37" s="65"/>
      <c r="I37" s="65"/>
      <c r="J37" s="65"/>
      <c r="K37" s="65"/>
      <c r="L37" s="65"/>
      <c r="M37" s="65"/>
      <c r="N37" s="65"/>
      <c r="O37" s="65"/>
      <c r="P37" s="65"/>
      <c r="Q37" s="65"/>
      <c r="R37" s="65"/>
      <c r="S37" s="65"/>
      <c r="T37" s="65"/>
      <c r="U37" s="65"/>
      <c r="V37" s="65"/>
      <c r="W37" s="65"/>
      <c r="X37" s="65"/>
      <c r="Y37" s="65"/>
      <c r="Z37" s="65"/>
      <c r="AA37" s="65"/>
      <c r="AB37" s="65"/>
      <c r="AC37" s="65"/>
      <c r="AD37" s="65"/>
    </row>
    <row r="38" spans="1:30">
      <c r="A38" s="65"/>
      <c r="B38" s="65"/>
      <c r="C38" s="65"/>
      <c r="D38" s="65"/>
      <c r="E38" s="65"/>
      <c r="F38" s="65"/>
      <c r="G38" s="65"/>
      <c r="H38" s="65"/>
      <c r="I38" s="65"/>
      <c r="J38" s="65"/>
      <c r="K38" s="65"/>
      <c r="L38" s="65"/>
      <c r="M38" s="65"/>
      <c r="N38" s="65"/>
      <c r="O38" s="65"/>
      <c r="P38" s="65"/>
      <c r="Q38" s="65"/>
      <c r="R38" s="65"/>
      <c r="S38" s="65"/>
      <c r="T38" s="65"/>
      <c r="U38" s="65"/>
      <c r="V38" s="65"/>
      <c r="W38" s="65"/>
      <c r="X38" s="65"/>
      <c r="Y38" s="65"/>
      <c r="Z38" s="65"/>
      <c r="AA38" s="65"/>
      <c r="AB38" s="65"/>
      <c r="AC38" s="65"/>
      <c r="AD38" s="65"/>
    </row>
    <row r="39" spans="1:30">
      <c r="A39" s="65"/>
      <c r="B39" s="65"/>
      <c r="C39" s="65"/>
      <c r="D39" s="65"/>
      <c r="E39" s="65"/>
      <c r="F39" s="65"/>
      <c r="G39" s="65"/>
      <c r="H39" s="65"/>
      <c r="I39" s="65"/>
      <c r="J39" s="65"/>
      <c r="K39" s="65"/>
      <c r="L39" s="65"/>
      <c r="M39" s="65"/>
      <c r="N39" s="65"/>
      <c r="O39" s="65"/>
      <c r="P39" s="65"/>
      <c r="Q39" s="65"/>
      <c r="R39" s="65"/>
      <c r="S39" s="65"/>
      <c r="T39" s="65"/>
      <c r="U39" s="65"/>
      <c r="V39" s="65"/>
      <c r="W39" s="65"/>
      <c r="X39" s="65"/>
      <c r="Y39" s="65"/>
      <c r="Z39" s="65"/>
      <c r="AA39" s="65"/>
      <c r="AB39" s="65"/>
      <c r="AC39" s="65"/>
      <c r="AD39" s="65"/>
    </row>
    <row r="40" spans="1:30">
      <c r="A40" s="65"/>
      <c r="B40" s="65"/>
      <c r="C40" s="65"/>
      <c r="D40" s="65"/>
      <c r="E40" s="65"/>
      <c r="F40" s="65"/>
      <c r="G40" s="65"/>
      <c r="H40" s="65"/>
      <c r="I40" s="65"/>
      <c r="J40" s="65"/>
      <c r="K40" s="65"/>
      <c r="L40" s="65"/>
      <c r="M40" s="65"/>
      <c r="N40" s="65"/>
      <c r="O40" s="65"/>
      <c r="P40" s="65"/>
      <c r="Q40" s="65"/>
      <c r="R40" s="65"/>
      <c r="S40" s="65"/>
      <c r="T40" s="65"/>
      <c r="U40" s="65"/>
      <c r="V40" s="65"/>
      <c r="W40" s="65"/>
      <c r="X40" s="65"/>
      <c r="Y40" s="65"/>
      <c r="Z40" s="65"/>
      <c r="AA40" s="65"/>
      <c r="AB40" s="65"/>
      <c r="AC40" s="65"/>
      <c r="AD40" s="65"/>
    </row>
    <row r="41" spans="1:30">
      <c r="A41" s="65"/>
      <c r="B41" s="65"/>
      <c r="C41" s="65"/>
      <c r="D41" s="65"/>
      <c r="E41" s="65"/>
      <c r="F41" s="65"/>
      <c r="G41" s="65"/>
      <c r="H41" s="65"/>
      <c r="I41" s="65"/>
      <c r="J41" s="65"/>
      <c r="K41" s="65"/>
      <c r="L41" s="65"/>
      <c r="M41" s="65"/>
      <c r="N41" s="65"/>
      <c r="O41" s="65"/>
      <c r="P41" s="65"/>
      <c r="Q41" s="65"/>
      <c r="R41" s="65"/>
      <c r="S41" s="65"/>
      <c r="T41" s="65"/>
      <c r="U41" s="65"/>
      <c r="V41" s="65"/>
      <c r="W41" s="65"/>
      <c r="X41" s="65"/>
      <c r="Y41" s="65"/>
      <c r="Z41" s="65"/>
      <c r="AA41" s="65"/>
      <c r="AB41" s="65"/>
      <c r="AC41" s="65"/>
      <c r="AD41" s="65"/>
    </row>
    <row r="42" spans="1:30">
      <c r="A42" s="65"/>
      <c r="B42" s="65"/>
      <c r="C42" s="65"/>
      <c r="D42" s="65"/>
      <c r="E42" s="65"/>
      <c r="F42" s="65"/>
      <c r="G42" s="65"/>
      <c r="H42" s="65"/>
      <c r="I42" s="65"/>
      <c r="J42" s="65"/>
      <c r="K42" s="65"/>
      <c r="L42" s="65"/>
      <c r="M42" s="65"/>
      <c r="N42" s="65"/>
      <c r="O42" s="65"/>
      <c r="P42" s="65"/>
      <c r="Q42" s="65"/>
      <c r="R42" s="65"/>
      <c r="S42" s="65"/>
      <c r="T42" s="65"/>
      <c r="U42" s="65"/>
      <c r="V42" s="65"/>
      <c r="W42" s="65"/>
      <c r="X42" s="65"/>
      <c r="Y42" s="65"/>
      <c r="Z42" s="65"/>
      <c r="AA42" s="65"/>
      <c r="AB42" s="65"/>
      <c r="AC42" s="65"/>
      <c r="AD42" s="65"/>
    </row>
    <row r="43" spans="1:30">
      <c r="A43" s="65"/>
      <c r="B43" s="65"/>
      <c r="C43" s="65"/>
      <c r="D43" s="65"/>
      <c r="E43" s="65"/>
      <c r="F43" s="65"/>
      <c r="G43" s="65"/>
      <c r="H43" s="65"/>
      <c r="I43" s="65"/>
      <c r="J43" s="65"/>
      <c r="K43" s="65"/>
      <c r="L43" s="65"/>
      <c r="M43" s="65"/>
      <c r="N43" s="65"/>
      <c r="O43" s="65"/>
      <c r="P43" s="65"/>
      <c r="Q43" s="65"/>
      <c r="R43" s="65"/>
      <c r="S43" s="65"/>
      <c r="T43" s="65"/>
      <c r="U43" s="65"/>
      <c r="V43" s="65"/>
      <c r="W43" s="65"/>
      <c r="X43" s="65"/>
      <c r="Y43" s="65"/>
      <c r="Z43" s="65"/>
      <c r="AA43" s="65"/>
      <c r="AB43" s="65"/>
      <c r="AC43" s="65"/>
      <c r="AD43" s="65"/>
    </row>
    <row r="44" spans="1:30">
      <c r="A44" s="65"/>
      <c r="B44" s="65"/>
      <c r="C44" s="65"/>
      <c r="D44" s="65"/>
      <c r="E44" s="65"/>
      <c r="F44" s="65"/>
      <c r="G44" s="65"/>
      <c r="H44" s="65"/>
      <c r="I44" s="65"/>
      <c r="J44" s="65"/>
      <c r="K44" s="65"/>
      <c r="L44" s="65"/>
      <c r="M44" s="65"/>
      <c r="N44" s="65"/>
      <c r="O44" s="65"/>
      <c r="P44" s="65"/>
      <c r="Q44" s="65"/>
      <c r="R44" s="65"/>
      <c r="S44" s="65"/>
      <c r="T44" s="65"/>
      <c r="U44" s="65"/>
      <c r="V44" s="65"/>
      <c r="W44" s="65"/>
      <c r="X44" s="65"/>
      <c r="Y44" s="65"/>
      <c r="Z44" s="65"/>
      <c r="AA44" s="65"/>
      <c r="AB44" s="65"/>
      <c r="AC44" s="65"/>
      <c r="AD44" s="65"/>
    </row>
    <row r="45" spans="1:30">
      <c r="A45" s="65"/>
      <c r="B45" s="65"/>
      <c r="C45" s="65"/>
      <c r="D45" s="65"/>
      <c r="E45" s="65"/>
      <c r="F45" s="65"/>
      <c r="G45" s="65"/>
      <c r="H45" s="65"/>
      <c r="I45" s="65"/>
      <c r="J45" s="65"/>
      <c r="K45" s="65"/>
      <c r="L45" s="65"/>
      <c r="M45" s="65"/>
      <c r="N45" s="65"/>
      <c r="O45" s="65"/>
      <c r="P45" s="65"/>
      <c r="Q45" s="65"/>
      <c r="R45" s="65"/>
      <c r="S45" s="65"/>
      <c r="T45" s="65"/>
      <c r="U45" s="65"/>
      <c r="V45" s="65"/>
      <c r="W45" s="65"/>
      <c r="X45" s="65"/>
      <c r="Y45" s="65"/>
      <c r="Z45" s="65"/>
      <c r="AA45" s="65"/>
      <c r="AB45" s="65"/>
      <c r="AC45" s="65"/>
      <c r="AD45" s="65"/>
    </row>
    <row r="46" spans="1:30">
      <c r="A46" s="65"/>
      <c r="B46" s="65"/>
      <c r="C46" s="65"/>
      <c r="D46" s="65"/>
      <c r="E46" s="65"/>
      <c r="F46" s="65"/>
      <c r="G46" s="65"/>
      <c r="H46" s="65"/>
      <c r="I46" s="65"/>
      <c r="J46" s="65"/>
      <c r="K46" s="65"/>
      <c r="L46" s="65"/>
      <c r="M46" s="65"/>
      <c r="N46" s="65"/>
      <c r="O46" s="65"/>
      <c r="P46" s="65"/>
      <c r="Q46" s="65"/>
      <c r="R46" s="65"/>
      <c r="S46" s="65"/>
      <c r="T46" s="65"/>
      <c r="U46" s="65"/>
      <c r="V46" s="65"/>
      <c r="W46" s="65"/>
      <c r="X46" s="65"/>
      <c r="Y46" s="65"/>
      <c r="Z46" s="65"/>
      <c r="AA46" s="65"/>
      <c r="AB46" s="65"/>
      <c r="AC46" s="65"/>
      <c r="AD46" s="65"/>
    </row>
    <row r="47" spans="1:30">
      <c r="G47" s="65"/>
      <c r="H47" s="65"/>
      <c r="I47" s="65"/>
      <c r="J47" s="65"/>
      <c r="K47" s="65"/>
      <c r="L47" s="65"/>
      <c r="M47" s="65"/>
      <c r="N47" s="65"/>
      <c r="O47" s="65"/>
      <c r="P47" s="65"/>
      <c r="Q47" s="65"/>
      <c r="R47" s="65"/>
      <c r="S47" s="65"/>
      <c r="T47" s="65"/>
      <c r="U47" s="65"/>
      <c r="V47" s="65"/>
      <c r="W47" s="65"/>
      <c r="X47" s="65"/>
      <c r="Y47" s="65"/>
      <c r="Z47" s="65"/>
      <c r="AA47" s="65"/>
      <c r="AB47" s="65"/>
      <c r="AC47" s="65"/>
      <c r="AD47" s="65"/>
    </row>
    <row r="48" spans="1:30">
      <c r="G48" s="65"/>
      <c r="H48" s="65"/>
      <c r="I48" s="65"/>
      <c r="J48" s="65"/>
      <c r="K48" s="65"/>
      <c r="L48" s="65"/>
      <c r="M48" s="65"/>
      <c r="N48" s="65"/>
      <c r="O48" s="65"/>
      <c r="P48" s="65"/>
      <c r="Q48" s="65"/>
      <c r="R48" s="65"/>
      <c r="S48" s="65"/>
      <c r="T48" s="65"/>
      <c r="U48" s="65"/>
      <c r="V48" s="65"/>
      <c r="W48" s="65"/>
      <c r="X48" s="65"/>
      <c r="Y48" s="65"/>
      <c r="Z48" s="65"/>
      <c r="AA48" s="65"/>
      <c r="AB48" s="65"/>
      <c r="AC48" s="65"/>
      <c r="AD48" s="65"/>
    </row>
    <row r="49" spans="7:30">
      <c r="G49" s="65"/>
      <c r="H49" s="65"/>
      <c r="I49" s="65"/>
      <c r="J49" s="65"/>
      <c r="K49" s="65"/>
      <c r="L49" s="65"/>
      <c r="M49" s="65"/>
      <c r="N49" s="65"/>
      <c r="O49" s="65"/>
      <c r="P49" s="65"/>
      <c r="Q49" s="65"/>
      <c r="R49" s="65"/>
      <c r="S49" s="65"/>
      <c r="T49" s="65"/>
      <c r="U49" s="65"/>
      <c r="V49" s="65"/>
      <c r="W49" s="65"/>
      <c r="X49" s="65"/>
      <c r="Y49" s="65"/>
      <c r="Z49" s="65"/>
      <c r="AA49" s="65"/>
      <c r="AB49" s="65"/>
      <c r="AC49" s="65"/>
      <c r="AD49" s="65"/>
    </row>
    <row r="50" spans="7:30">
      <c r="G50" s="65"/>
      <c r="H50" s="65"/>
      <c r="I50" s="65"/>
      <c r="J50" s="65"/>
      <c r="K50" s="65"/>
      <c r="L50" s="65"/>
      <c r="M50" s="65"/>
      <c r="N50" s="65"/>
      <c r="O50" s="65"/>
      <c r="P50" s="65"/>
      <c r="Q50" s="65"/>
      <c r="R50" s="65"/>
      <c r="S50" s="65"/>
      <c r="T50" s="65"/>
      <c r="U50" s="65"/>
      <c r="V50" s="65"/>
      <c r="W50" s="65"/>
      <c r="X50" s="65"/>
      <c r="Y50" s="65"/>
      <c r="Z50" s="65"/>
      <c r="AA50" s="65"/>
      <c r="AB50" s="65"/>
      <c r="AC50" s="65"/>
      <c r="AD50" s="65"/>
    </row>
    <row r="51" spans="7:30">
      <c r="G51" s="65"/>
      <c r="H51" s="65"/>
      <c r="I51" s="65"/>
      <c r="J51" s="65"/>
      <c r="K51" s="65"/>
      <c r="L51" s="65"/>
      <c r="M51" s="65"/>
      <c r="N51" s="65"/>
      <c r="O51" s="65"/>
      <c r="P51" s="65"/>
      <c r="Q51" s="65"/>
      <c r="R51" s="65"/>
      <c r="S51" s="65"/>
      <c r="T51" s="65"/>
      <c r="U51" s="65"/>
      <c r="V51" s="65"/>
      <c r="W51" s="65"/>
      <c r="X51" s="65"/>
      <c r="Y51" s="65"/>
      <c r="Z51" s="65"/>
      <c r="AA51" s="65"/>
      <c r="AB51" s="65"/>
      <c r="AC51" s="65"/>
      <c r="AD51" s="65"/>
    </row>
    <row r="52" spans="7:30">
      <c r="G52" s="65"/>
      <c r="H52" s="65"/>
      <c r="I52" s="65"/>
      <c r="J52" s="65"/>
      <c r="K52" s="65"/>
      <c r="L52" s="65"/>
      <c r="M52" s="65"/>
      <c r="N52" s="65"/>
      <c r="O52" s="65"/>
      <c r="P52" s="65"/>
      <c r="Q52" s="65"/>
      <c r="R52" s="65"/>
      <c r="S52" s="65"/>
      <c r="T52" s="65"/>
      <c r="U52" s="65"/>
      <c r="V52" s="65"/>
      <c r="W52" s="65"/>
      <c r="X52" s="65"/>
      <c r="Y52" s="65"/>
      <c r="Z52" s="65"/>
      <c r="AA52" s="65"/>
      <c r="AB52" s="65"/>
      <c r="AC52" s="65"/>
      <c r="AD52" s="65"/>
    </row>
    <row r="53" spans="7:30">
      <c r="G53" s="65"/>
      <c r="H53" s="65"/>
      <c r="I53" s="65"/>
      <c r="J53" s="65"/>
      <c r="K53" s="65"/>
      <c r="L53" s="65"/>
      <c r="M53" s="65"/>
      <c r="N53" s="65"/>
      <c r="O53" s="65"/>
      <c r="P53" s="65"/>
      <c r="Q53" s="65"/>
      <c r="R53" s="65"/>
      <c r="S53" s="65"/>
      <c r="T53" s="65"/>
      <c r="U53" s="65"/>
      <c r="V53" s="65"/>
      <c r="W53" s="65"/>
      <c r="X53" s="65"/>
      <c r="Y53" s="65"/>
      <c r="Z53" s="65"/>
      <c r="AA53" s="65"/>
      <c r="AB53" s="65"/>
      <c r="AC53" s="65"/>
      <c r="AD53" s="65"/>
    </row>
    <row r="54" spans="7:30">
      <c r="G54" s="65"/>
      <c r="H54" s="65"/>
      <c r="I54" s="65"/>
      <c r="J54" s="65"/>
      <c r="K54" s="65"/>
      <c r="L54" s="65"/>
      <c r="M54" s="65"/>
      <c r="N54" s="65"/>
      <c r="O54" s="65"/>
      <c r="P54" s="65"/>
      <c r="Q54" s="65"/>
      <c r="R54" s="65"/>
      <c r="S54" s="65"/>
      <c r="T54" s="65"/>
      <c r="U54" s="65"/>
      <c r="V54" s="65"/>
      <c r="W54" s="65"/>
      <c r="X54" s="65"/>
      <c r="Y54" s="65"/>
      <c r="Z54" s="65"/>
      <c r="AA54" s="65"/>
      <c r="AB54" s="65"/>
      <c r="AC54" s="65"/>
      <c r="AD54" s="65"/>
    </row>
    <row r="55" spans="7:30">
      <c r="G55" s="65"/>
      <c r="H55" s="65"/>
      <c r="I55" s="65"/>
      <c r="J55" s="65"/>
      <c r="K55" s="65"/>
      <c r="L55" s="65"/>
      <c r="M55" s="65"/>
      <c r="N55" s="65"/>
      <c r="O55" s="65"/>
      <c r="P55" s="65"/>
      <c r="Q55" s="65"/>
      <c r="R55" s="65"/>
      <c r="S55" s="65"/>
      <c r="T55" s="65"/>
      <c r="U55" s="65"/>
      <c r="V55" s="65"/>
      <c r="W55" s="65"/>
      <c r="X55" s="65"/>
      <c r="Y55" s="65"/>
      <c r="Z55" s="65"/>
      <c r="AA55" s="65"/>
      <c r="AB55" s="65"/>
      <c r="AC55" s="65"/>
      <c r="AD55" s="65"/>
    </row>
    <row r="56" spans="7:30">
      <c r="G56" s="65"/>
      <c r="H56" s="65"/>
      <c r="I56" s="65"/>
      <c r="J56" s="65"/>
      <c r="K56" s="65"/>
      <c r="L56" s="65"/>
      <c r="M56" s="65"/>
      <c r="N56" s="65"/>
      <c r="O56" s="65"/>
      <c r="P56" s="65"/>
      <c r="Q56" s="65"/>
      <c r="R56" s="65"/>
      <c r="S56" s="65"/>
      <c r="T56" s="65"/>
      <c r="U56" s="65"/>
      <c r="V56" s="65"/>
      <c r="W56" s="65"/>
      <c r="X56" s="65"/>
      <c r="Y56" s="65"/>
      <c r="Z56" s="65"/>
      <c r="AA56" s="65"/>
      <c r="AB56" s="65"/>
      <c r="AC56" s="65"/>
      <c r="AD56" s="65"/>
    </row>
    <row r="57" spans="7:30">
      <c r="G57" s="65"/>
      <c r="H57" s="65"/>
      <c r="I57" s="65"/>
      <c r="J57" s="65"/>
      <c r="K57" s="65"/>
      <c r="L57" s="65"/>
      <c r="M57" s="65"/>
      <c r="N57" s="65"/>
      <c r="O57" s="65"/>
      <c r="P57" s="65"/>
      <c r="Q57" s="65"/>
      <c r="R57" s="65"/>
      <c r="S57" s="65"/>
      <c r="T57" s="65"/>
      <c r="U57" s="65"/>
      <c r="V57" s="65"/>
      <c r="W57" s="65"/>
      <c r="X57" s="65"/>
      <c r="Y57" s="65"/>
      <c r="Z57" s="65"/>
      <c r="AA57" s="65"/>
      <c r="AB57" s="65"/>
      <c r="AC57" s="65"/>
      <c r="AD57" s="65"/>
    </row>
    <row r="58" spans="7:30">
      <c r="G58" s="65"/>
      <c r="H58" s="65"/>
      <c r="I58" s="65"/>
      <c r="J58" s="65"/>
      <c r="K58" s="65"/>
      <c r="L58" s="65"/>
      <c r="M58" s="65"/>
      <c r="N58" s="65"/>
      <c r="O58" s="65"/>
      <c r="P58" s="65"/>
      <c r="Q58" s="65"/>
      <c r="R58" s="65"/>
      <c r="S58" s="65"/>
      <c r="T58" s="65"/>
      <c r="U58" s="65"/>
      <c r="V58" s="65"/>
      <c r="W58" s="65"/>
      <c r="X58" s="65"/>
      <c r="Y58" s="65"/>
      <c r="Z58" s="65"/>
      <c r="AA58" s="65"/>
      <c r="AB58" s="65"/>
      <c r="AC58" s="65"/>
      <c r="AD58" s="65"/>
    </row>
    <row r="59" spans="7:30">
      <c r="G59" s="65"/>
      <c r="H59" s="65"/>
      <c r="I59" s="65"/>
      <c r="J59" s="65"/>
      <c r="K59" s="65"/>
      <c r="L59" s="65"/>
      <c r="M59" s="65"/>
      <c r="N59" s="65"/>
      <c r="O59" s="65"/>
      <c r="P59" s="65"/>
      <c r="Q59" s="65"/>
      <c r="R59" s="65"/>
      <c r="S59" s="65"/>
      <c r="T59" s="65"/>
      <c r="U59" s="65"/>
      <c r="V59" s="65"/>
      <c r="W59" s="65"/>
      <c r="X59" s="65"/>
      <c r="Y59" s="65"/>
      <c r="Z59" s="65"/>
      <c r="AA59" s="65"/>
      <c r="AB59" s="65"/>
      <c r="AC59" s="65"/>
      <c r="AD59" s="65"/>
    </row>
    <row r="60" spans="7:30">
      <c r="G60" s="65"/>
      <c r="H60" s="65"/>
      <c r="I60" s="65"/>
      <c r="J60" s="65"/>
      <c r="K60" s="65"/>
      <c r="L60" s="65"/>
      <c r="M60" s="65"/>
      <c r="N60" s="65"/>
      <c r="O60" s="65"/>
      <c r="P60" s="65"/>
      <c r="Q60" s="65"/>
      <c r="R60" s="65"/>
      <c r="S60" s="65"/>
      <c r="T60" s="65"/>
      <c r="U60" s="65"/>
      <c r="V60" s="65"/>
      <c r="W60" s="65"/>
      <c r="X60" s="65"/>
      <c r="Y60" s="65"/>
      <c r="Z60" s="65"/>
      <c r="AA60" s="65"/>
      <c r="AB60" s="65"/>
      <c r="AC60" s="65"/>
      <c r="AD60" s="65"/>
    </row>
    <row r="61" spans="7:30">
      <c r="G61" s="65"/>
      <c r="H61" s="65"/>
      <c r="I61" s="65"/>
      <c r="J61" s="65"/>
      <c r="K61" s="65"/>
      <c r="L61" s="65"/>
      <c r="M61" s="65"/>
      <c r="N61" s="65"/>
      <c r="O61" s="65"/>
      <c r="P61" s="65"/>
      <c r="Q61" s="65"/>
      <c r="R61" s="65"/>
      <c r="S61" s="65"/>
      <c r="T61" s="65"/>
      <c r="U61" s="65"/>
      <c r="V61" s="65"/>
      <c r="W61" s="65"/>
      <c r="X61" s="65"/>
      <c r="Y61" s="65"/>
      <c r="Z61" s="65"/>
      <c r="AA61" s="65"/>
      <c r="AB61" s="65"/>
      <c r="AC61" s="65"/>
      <c r="AD61" s="65"/>
    </row>
    <row r="62" spans="7:30">
      <c r="G62" s="65"/>
      <c r="H62" s="65"/>
      <c r="I62" s="65"/>
      <c r="J62" s="65"/>
      <c r="K62" s="65"/>
      <c r="L62" s="65"/>
      <c r="M62" s="65"/>
      <c r="N62" s="65"/>
      <c r="O62" s="65"/>
      <c r="P62" s="65"/>
      <c r="Q62" s="65"/>
      <c r="R62" s="65"/>
      <c r="S62" s="65"/>
      <c r="T62" s="65"/>
      <c r="U62" s="65"/>
      <c r="V62" s="65"/>
      <c r="W62" s="65"/>
      <c r="X62" s="65"/>
      <c r="Y62" s="65"/>
      <c r="Z62" s="65"/>
      <c r="AA62" s="65"/>
      <c r="AB62" s="65"/>
      <c r="AC62" s="65"/>
      <c r="AD62" s="65"/>
    </row>
    <row r="63" spans="7:30">
      <c r="G63" s="65"/>
      <c r="H63" s="65"/>
      <c r="I63" s="65"/>
      <c r="J63" s="65"/>
      <c r="K63" s="65"/>
      <c r="L63" s="65"/>
      <c r="M63" s="65"/>
      <c r="N63" s="65"/>
      <c r="O63" s="65"/>
      <c r="P63" s="65"/>
      <c r="Q63" s="65"/>
      <c r="R63" s="65"/>
      <c r="S63" s="65"/>
      <c r="T63" s="65"/>
      <c r="U63" s="65"/>
      <c r="V63" s="65"/>
      <c r="W63" s="65"/>
      <c r="X63" s="65"/>
      <c r="Y63" s="65"/>
      <c r="Z63" s="65"/>
      <c r="AA63" s="65"/>
      <c r="AB63" s="65"/>
      <c r="AC63" s="65"/>
      <c r="AD63" s="65"/>
    </row>
  </sheetData>
  <autoFilter ref="A2:F27">
    <sortState ref="A3:F27">
      <sortCondition ref="E2:E27"/>
    </sortState>
  </autoFilter>
  <mergeCells count="2">
    <mergeCell ref="A1:F1"/>
    <mergeCell ref="B34:D34"/>
  </mergeCells>
  <conditionalFormatting sqref="B1:B1048576">
    <cfRule type="containsText" dxfId="27" priority="1" operator="containsText" text="C">
      <formula>NOT(ISERROR(SEARCH("C",B1)))</formula>
    </cfRule>
  </conditionalFormatting>
  <pageMargins left="0.7" right="0.7" top="0.75" bottom="0.75" header="0.51180555555555496" footer="0.51180555555555496"/>
  <pageSetup paperSize="9" firstPageNumber="0" orientation="portrait" r:id="rId1"/>
</worksheet>
</file>

<file path=xl/worksheets/sheet20.xml><?xml version="1.0" encoding="utf-8"?>
<worksheet xmlns="http://schemas.openxmlformats.org/spreadsheetml/2006/main" xmlns:r="http://schemas.openxmlformats.org/officeDocument/2006/relationships">
  <sheetPr codeName="Feuil20">
    <tabColor rgb="FFFF0000"/>
  </sheetPr>
  <dimension ref="A1:Z64"/>
  <sheetViews>
    <sheetView workbookViewId="0">
      <selection activeCell="B3" sqref="B3:D3"/>
    </sheetView>
  </sheetViews>
  <sheetFormatPr baseColWidth="10" defaultColWidth="9.140625" defaultRowHeight="15"/>
  <cols>
    <col min="1" max="1" width="10.42578125"/>
    <col min="2" max="2" width="7.85546875" customWidth="1"/>
    <col min="3" max="3" width="16.42578125" customWidth="1"/>
    <col min="4" max="1025" width="10.42578125"/>
  </cols>
  <sheetData>
    <row r="1" spans="1:26" ht="19.5">
      <c r="A1" s="168" t="s">
        <v>212</v>
      </c>
      <c r="B1" s="168"/>
      <c r="C1" s="168"/>
      <c r="D1" s="168"/>
      <c r="E1" s="168"/>
      <c r="F1" s="168"/>
      <c r="G1" s="65"/>
      <c r="H1" s="65"/>
      <c r="I1" s="65"/>
      <c r="J1" s="65"/>
      <c r="K1" s="65"/>
      <c r="L1" s="65"/>
      <c r="M1" s="65"/>
      <c r="N1" s="65"/>
      <c r="O1" s="65"/>
      <c r="P1" s="65"/>
      <c r="Q1" s="65"/>
      <c r="R1" s="65"/>
      <c r="S1" s="65"/>
      <c r="T1" s="65"/>
      <c r="U1" s="65"/>
      <c r="V1" s="65"/>
      <c r="W1" s="65"/>
      <c r="X1" s="65"/>
      <c r="Y1" s="65"/>
      <c r="Z1" s="65"/>
    </row>
    <row r="2" spans="1:26">
      <c r="A2" s="58" t="s">
        <v>0</v>
      </c>
      <c r="B2" s="58" t="s">
        <v>205</v>
      </c>
      <c r="C2" s="58" t="s">
        <v>202</v>
      </c>
      <c r="D2" s="63" t="s">
        <v>203</v>
      </c>
      <c r="E2" s="58" t="s">
        <v>186</v>
      </c>
      <c r="F2" s="135" t="s">
        <v>204</v>
      </c>
      <c r="G2" s="80"/>
      <c r="H2" s="80"/>
      <c r="I2" s="79"/>
      <c r="J2" s="79"/>
      <c r="K2" s="79"/>
      <c r="L2" s="65"/>
      <c r="M2" s="65"/>
      <c r="N2" s="65"/>
      <c r="O2" s="65"/>
      <c r="P2" s="65"/>
      <c r="Q2" s="65"/>
      <c r="R2" s="65"/>
      <c r="S2" s="65"/>
      <c r="T2" s="65"/>
      <c r="U2" s="65"/>
      <c r="V2" s="65"/>
      <c r="W2" s="65"/>
      <c r="X2" s="65"/>
      <c r="Y2" s="65"/>
      <c r="Z2" s="65"/>
    </row>
    <row r="3" spans="1:26">
      <c r="A3" s="59"/>
      <c r="B3" s="61" t="e">
        <f>VLOOKUP($A3,général!$A$2:$E$409,2)</f>
        <v>#N/A</v>
      </c>
      <c r="C3" s="61" t="e">
        <f>VLOOKUP($A3,général!$A$2:$E$409,4)</f>
        <v>#N/A</v>
      </c>
      <c r="D3" s="61" t="e">
        <f>VLOOKUP($A3,général!$A$2:$E$409,5)</f>
        <v>#N/A</v>
      </c>
      <c r="E3" s="5">
        <f t="array" ref="E3">IFERROR(INDEX(BF!$A$4:$A$103,MATCH($A3&amp;$C3&amp;$D3&amp;RIGHT($A$1,2),BF!$B$4:$B$103&amp;BF!$C$4:$C$103&amp;BF!$D$4:$D$103&amp;BF!$E$4:$E$103,0)),IFERROR(INDEX(BG!$A$4:$A$103,MATCH($A3&amp;$C3&amp;$D3&amp;RIGHT($A$1,2),BG!$B$4:$B$103&amp;BG!$C$4:$C$103&amp;BG!$D$4:$D$103&amp;BG!$E$4:$E$103,0)),IFERROR(INDEX(MF!$A$4:$A$103,MATCH($A3&amp;$C3&amp;$D3&amp;RIGHT($A$1,2),MF!$B$4:$B$103&amp;MF!$C$4:$C$103&amp;MF!$D$4:$D$103&amp;MF!$E$4:$E$103,0)),IFERROR(INDEX(MG!$A$4:$A$103,MATCH($A3&amp;$C3&amp;$D3&amp;RIGHT($A$1,2),MG!$B$4:$B$103&amp;MG!$C$4:$C$103&amp;MG!$D$4:$D$103&amp;MG!$E$4:$E$103,0)),IFERROR(INDEX('CG - CF - DISP'!$A$3:$A$103,MATCH($A3&amp;$C3&amp;$D3&amp;RIGHT($A$1,2),'CG - CF - DISP'!$B$3:$B$103&amp;'CG - CF - DISP'!$C$3:$C$103&amp;'CG - CF - DISP'!$D$3:$D$103&amp;'CG - CF - DISP'!$E$3:$E$103,0)),IFERROR(INDEX(CF!$A$4:$A$103,MATCH($A3&amp;$C3&amp;$D3&amp;RIGHT($A$1,2),'CG - CF - DISP'!$B$3:$B$103&amp;CF!$C$4:$C$103&amp;CF!$D$4:$D$103&amp;CF!$E$4:$E$103,0)),0))))))</f>
        <v>0</v>
      </c>
      <c r="F3" s="70">
        <f t="array" ref="F3">IFERROR(INDEX(BF!$F$4:$F$103,MATCH($A3&amp;$C3&amp;$D3&amp;RIGHT($A$1,2),BF!$B$4:$B$103&amp;BF!$C$4:$C$103&amp;BF!$D$4:$D$103&amp;BF!$E$4:$E$103,0)),IFERROR(INDEX(BG!$F$4:$F$103,MATCH($A3&amp;$C3&amp;$D3&amp;RIGHT($A$1,2),BG!$B$4:$B$103&amp;BG!$C$4:$C$103&amp;BG!$D$4:$D$103&amp;BG!$E$4:$E$103,0)),IFERROR(INDEX(MF!$F$4:$F$103,MATCH($A3&amp;$C3&amp;$D3&amp;RIGHT($A$1,2),MF!$B$4:$B$103&amp;MF!$C$4:$C$103&amp;MF!$D$4:$D$103&amp;MF!$E$4:$E$103,0)),IFERROR(INDEX(MG!$F$4:$F$103,MATCH($A3&amp;$C3&amp;$D3&amp;RIGHT($A$1,2),MG!$B$4:$B$103&amp;MG!$C$4:$C$103&amp;MG!$D$4:$D$103&amp;MG!$E$4:$E$103,0)),IFERROR(INDEX('CG - CF - DISP'!$F$3:$F$103,MATCH($A3&amp;$C3&amp;$D3&amp;RIGHT($A$1,2),'CG - CF - DISP'!$B$3:$B$103&amp;'CG - CF - DISP'!$C$3:$C$103&amp;'CG - CF - DISP'!$D$3:$D$103&amp;'CG - CF - DISP'!$E$3:$E$103,0)),IFERROR(INDEX(CF!$F$4:$F$103,MATCH($A3&amp;$C3&amp;$D3&amp;RIGHT($A$1,2),'CG - CF - DISP'!$B$3:$B$103&amp;CF!$C$4:$C$103&amp;CF!$D$4:$D$103&amp;CF!$E$4:$E$103,0)),0))))))</f>
        <v>0</v>
      </c>
      <c r="G3" s="61" t="e">
        <f>VLOOKUP($E3,Feuil2!$A$2:$B$83,2)</f>
        <v>#N/A</v>
      </c>
      <c r="H3" s="79"/>
      <c r="I3" s="79"/>
      <c r="J3" s="79"/>
      <c r="K3" s="79"/>
      <c r="L3" s="65"/>
      <c r="M3" s="65"/>
      <c r="N3" s="65"/>
      <c r="O3" s="65"/>
      <c r="P3" s="65"/>
      <c r="Q3" s="65"/>
      <c r="R3" s="65"/>
      <c r="S3" s="65"/>
      <c r="T3" s="65"/>
      <c r="U3" s="65"/>
      <c r="V3" s="65"/>
      <c r="W3" s="65"/>
      <c r="X3" s="65"/>
      <c r="Y3" s="65"/>
      <c r="Z3" s="65"/>
    </row>
    <row r="4" spans="1:26">
      <c r="A4" s="59"/>
      <c r="B4" s="61" t="e">
        <f>VLOOKUP($A4,général!$A$2:$E$409,2)</f>
        <v>#N/A</v>
      </c>
      <c r="C4" s="61" t="e">
        <f>VLOOKUP($A4,général!$A$2:$E$409,4)</f>
        <v>#N/A</v>
      </c>
      <c r="D4" s="61" t="e">
        <f>VLOOKUP($A4,général!$A$2:$E$409,5)</f>
        <v>#N/A</v>
      </c>
      <c r="E4" s="5">
        <f t="array" ref="E4">IFERROR(INDEX(BF!$A$4:$A$103,MATCH($A4&amp;$C4&amp;$D4&amp;RIGHT($A$1,2),BF!$B$4:$B$103&amp;BF!$C$4:$C$103&amp;BF!$D$4:$D$103&amp;BF!$E$4:$E$103,0)),IFERROR(INDEX(BG!$A$4:$A$103,MATCH($A4&amp;$C4&amp;$D4&amp;RIGHT($A$1,2),BG!$B$4:$B$103&amp;BG!$C$4:$C$103&amp;BG!$D$4:$D$103&amp;BG!$E$4:$E$103,0)),IFERROR(INDEX(MF!$A$4:$A$103,MATCH($A4&amp;$C4&amp;$D4&amp;RIGHT($A$1,2),MF!$B$4:$B$103&amp;MF!$C$4:$C$103&amp;MF!$D$4:$D$103&amp;MF!$E$4:$E$103,0)),IFERROR(INDEX(MG!$A$4:$A$103,MATCH($A4&amp;$C4&amp;$D4&amp;RIGHT($A$1,2),MG!$B$4:$B$103&amp;MG!$C$4:$C$103&amp;MG!$D$4:$D$103&amp;MG!$E$4:$E$103,0)),IFERROR(INDEX('CG - CF - DISP'!$A$3:$A$103,MATCH($A4&amp;$C4&amp;$D4&amp;RIGHT($A$1,2),'CG - CF - DISP'!$B$3:$B$103&amp;'CG - CF - DISP'!$C$3:$C$103&amp;'CG - CF - DISP'!$D$3:$D$103&amp;'CG - CF - DISP'!$E$3:$E$103,0)),IFERROR(INDEX(CF!$A$4:$A$103,MATCH($A4&amp;$C4&amp;$D4&amp;RIGHT($A$1,2),'CG - CF - DISP'!$B$3:$B$103&amp;CF!$C$4:$C$103&amp;CF!$D$4:$D$103&amp;CF!$E$4:$E$103,0)),0))))))</f>
        <v>0</v>
      </c>
      <c r="F4" s="70">
        <f t="array" ref="F4">IFERROR(INDEX(BF!$F$4:$F$103,MATCH($A4&amp;$C4&amp;$D4&amp;RIGHT($A$1,2),BF!$B$4:$B$103&amp;BF!$C$4:$C$103&amp;BF!$D$4:$D$103&amp;BF!$E$4:$E$103,0)),IFERROR(INDEX(BG!$F$4:$F$103,MATCH($A4&amp;$C4&amp;$D4&amp;RIGHT($A$1,2),BG!$B$4:$B$103&amp;BG!$C$4:$C$103&amp;BG!$D$4:$D$103&amp;BG!$E$4:$E$103,0)),IFERROR(INDEX(MF!$F$4:$F$103,MATCH($A4&amp;$C4&amp;$D4&amp;RIGHT($A$1,2),MF!$B$4:$B$103&amp;MF!$C$4:$C$103&amp;MF!$D$4:$D$103&amp;MF!$E$4:$E$103,0)),IFERROR(INDEX(MG!$F$4:$F$103,MATCH($A4&amp;$C4&amp;$D4&amp;RIGHT($A$1,2),MG!$B$4:$B$103&amp;MG!$C$4:$C$103&amp;MG!$D$4:$D$103&amp;MG!$E$4:$E$103,0)),IFERROR(INDEX('CG - CF - DISP'!$F$3:$F$103,MATCH($A4&amp;$C4&amp;$D4&amp;RIGHT($A$1,2),'CG - CF - DISP'!$B$3:$B$103&amp;'CG - CF - DISP'!$C$3:$C$103&amp;'CG - CF - DISP'!$D$3:$D$103&amp;'CG - CF - DISP'!$E$3:$E$103,0)),IFERROR(INDEX(CF!$F$4:$F$103,MATCH($A4&amp;$C4&amp;$D4&amp;RIGHT($A$1,2),'CG - CF - DISP'!$B$3:$B$103&amp;CF!$C$4:$C$103&amp;CF!$D$4:$D$103&amp;CF!$E$4:$E$103,0)),0))))))</f>
        <v>0</v>
      </c>
      <c r="G4" s="61" t="e">
        <f>VLOOKUP($E4,Feuil2!$A$2:$B$83,2)</f>
        <v>#N/A</v>
      </c>
      <c r="H4" s="79"/>
      <c r="I4" s="79"/>
      <c r="J4" s="79"/>
      <c r="K4" s="79"/>
      <c r="L4" s="65"/>
      <c r="M4" s="65"/>
      <c r="N4" s="65"/>
      <c r="O4" s="65"/>
      <c r="P4" s="65"/>
      <c r="Q4" s="65"/>
      <c r="R4" s="65"/>
      <c r="S4" s="65"/>
      <c r="T4" s="65"/>
      <c r="U4" s="65"/>
      <c r="V4" s="65"/>
      <c r="W4" s="65"/>
      <c r="X4" s="65"/>
      <c r="Y4" s="65"/>
      <c r="Z4" s="65"/>
    </row>
    <row r="5" spans="1:26">
      <c r="A5" s="59"/>
      <c r="B5" s="61" t="e">
        <f>VLOOKUP($A5,général!$A$2:$E$409,2)</f>
        <v>#N/A</v>
      </c>
      <c r="C5" s="61" t="e">
        <f>VLOOKUP($A5,général!$A$2:$E$409,4)</f>
        <v>#N/A</v>
      </c>
      <c r="D5" s="61" t="e">
        <f>VLOOKUP($A5,général!$A$2:$E$409,5)</f>
        <v>#N/A</v>
      </c>
      <c r="E5" s="5">
        <f t="array" ref="E5">IFERROR(INDEX(BF!$A$4:$A$103,MATCH($A5&amp;$C5&amp;$D5&amp;RIGHT($A$1,2),BF!$B$4:$B$103&amp;BF!$C$4:$C$103&amp;BF!$D$4:$D$103&amp;BF!$E$4:$E$103,0)),IFERROR(INDEX(BG!$A$4:$A$103,MATCH($A5&amp;$C5&amp;$D5&amp;RIGHT($A$1,2),BG!$B$4:$B$103&amp;BG!$C$4:$C$103&amp;BG!$D$4:$D$103&amp;BG!$E$4:$E$103,0)),IFERROR(INDEX(MF!$A$4:$A$103,MATCH($A5&amp;$C5&amp;$D5&amp;RIGHT($A$1,2),MF!$B$4:$B$103&amp;MF!$C$4:$C$103&amp;MF!$D$4:$D$103&amp;MF!$E$4:$E$103,0)),IFERROR(INDEX(MG!$A$4:$A$103,MATCH($A5&amp;$C5&amp;$D5&amp;RIGHT($A$1,2),MG!$B$4:$B$103&amp;MG!$C$4:$C$103&amp;MG!$D$4:$D$103&amp;MG!$E$4:$E$103,0)),IFERROR(INDEX('CG - CF - DISP'!$A$3:$A$103,MATCH($A5&amp;$C5&amp;$D5&amp;RIGHT($A$1,2),'CG - CF - DISP'!$B$3:$B$103&amp;'CG - CF - DISP'!$C$3:$C$103&amp;'CG - CF - DISP'!$D$3:$D$103&amp;'CG - CF - DISP'!$E$3:$E$103,0)),IFERROR(INDEX(CF!$A$4:$A$103,MATCH($A5&amp;$C5&amp;$D5&amp;RIGHT($A$1,2),'CG - CF - DISP'!$B$3:$B$103&amp;CF!$C$4:$C$103&amp;CF!$D$4:$D$103&amp;CF!$E$4:$E$103,0)),0))))))</f>
        <v>0</v>
      </c>
      <c r="F5" s="70">
        <f t="array" ref="F5">IFERROR(INDEX(BF!$F$4:$F$103,MATCH($A5&amp;$C5&amp;$D5&amp;RIGHT($A$1,2),BF!$B$4:$B$103&amp;BF!$C$4:$C$103&amp;BF!$D$4:$D$103&amp;BF!$E$4:$E$103,0)),IFERROR(INDEX(BG!$F$4:$F$103,MATCH($A5&amp;$C5&amp;$D5&amp;RIGHT($A$1,2),BG!$B$4:$B$103&amp;BG!$C$4:$C$103&amp;BG!$D$4:$D$103&amp;BG!$E$4:$E$103,0)),IFERROR(INDEX(MF!$F$4:$F$103,MATCH($A5&amp;$C5&amp;$D5&amp;RIGHT($A$1,2),MF!$B$4:$B$103&amp;MF!$C$4:$C$103&amp;MF!$D$4:$D$103&amp;MF!$E$4:$E$103,0)),IFERROR(INDEX(MG!$F$4:$F$103,MATCH($A5&amp;$C5&amp;$D5&amp;RIGHT($A$1,2),MG!$B$4:$B$103&amp;MG!$C$4:$C$103&amp;MG!$D$4:$D$103&amp;MG!$E$4:$E$103,0)),IFERROR(INDEX('CG - CF - DISP'!$F$3:$F$103,MATCH($A5&amp;$C5&amp;$D5&amp;RIGHT($A$1,2),'CG - CF - DISP'!$B$3:$B$103&amp;'CG - CF - DISP'!$C$3:$C$103&amp;'CG - CF - DISP'!$D$3:$D$103&amp;'CG - CF - DISP'!$E$3:$E$103,0)),IFERROR(INDEX(CF!$F$4:$F$103,MATCH($A5&amp;$C5&amp;$D5&amp;RIGHT($A$1,2),'CG - CF - DISP'!$B$3:$B$103&amp;CF!$C$4:$C$103&amp;CF!$D$4:$D$103&amp;CF!$E$4:$E$103,0)),0))))))</f>
        <v>0</v>
      </c>
      <c r="G5" s="61" t="e">
        <f>VLOOKUP($E5,Feuil2!$A$2:$B$83,2)</f>
        <v>#N/A</v>
      </c>
      <c r="H5" s="79"/>
      <c r="I5" s="79"/>
      <c r="J5" s="79"/>
      <c r="K5" s="79"/>
      <c r="L5" s="65"/>
      <c r="M5" s="65"/>
      <c r="N5" s="65"/>
      <c r="O5" s="65"/>
      <c r="P5" s="65"/>
      <c r="Q5" s="65"/>
      <c r="R5" s="65"/>
      <c r="S5" s="65"/>
      <c r="T5" s="65"/>
      <c r="U5" s="65"/>
      <c r="V5" s="65"/>
      <c r="W5" s="65"/>
      <c r="X5" s="65"/>
      <c r="Y5" s="65"/>
      <c r="Z5" s="65"/>
    </row>
    <row r="6" spans="1:26">
      <c r="A6" s="59"/>
      <c r="B6" s="61" t="e">
        <f>VLOOKUP($A6,général!$A$2:$E$409,2)</f>
        <v>#N/A</v>
      </c>
      <c r="C6" s="61" t="e">
        <f>VLOOKUP($A6,général!$A$2:$E$409,4)</f>
        <v>#N/A</v>
      </c>
      <c r="D6" s="61" t="e">
        <f>VLOOKUP($A6,général!$A$2:$E$409,5)</f>
        <v>#N/A</v>
      </c>
      <c r="E6" s="5">
        <f t="array" ref="E6">IFERROR(INDEX(BF!$A$4:$A$103,MATCH($A6&amp;$C6&amp;$D6&amp;RIGHT($A$1,2),BF!$B$4:$B$103&amp;BF!$C$4:$C$103&amp;BF!$D$4:$D$103&amp;BF!$E$4:$E$103,0)),IFERROR(INDEX(BG!$A$4:$A$103,MATCH($A6&amp;$C6&amp;$D6&amp;RIGHT($A$1,2),BG!$B$4:$B$103&amp;BG!$C$4:$C$103&amp;BG!$D$4:$D$103&amp;BG!$E$4:$E$103,0)),IFERROR(INDEX(MF!$A$4:$A$103,MATCH($A6&amp;$C6&amp;$D6&amp;RIGHT($A$1,2),MF!$B$4:$B$103&amp;MF!$C$4:$C$103&amp;MF!$D$4:$D$103&amp;MF!$E$4:$E$103,0)),IFERROR(INDEX(MG!$A$4:$A$103,MATCH($A6&amp;$C6&amp;$D6&amp;RIGHT($A$1,2),MG!$B$4:$B$103&amp;MG!$C$4:$C$103&amp;MG!$D$4:$D$103&amp;MG!$E$4:$E$103,0)),IFERROR(INDEX('CG - CF - DISP'!$A$3:$A$103,MATCH($A6&amp;$C6&amp;$D6&amp;RIGHT($A$1,2),'CG - CF - DISP'!$B$3:$B$103&amp;'CG - CF - DISP'!$C$3:$C$103&amp;'CG - CF - DISP'!$D$3:$D$103&amp;'CG - CF - DISP'!$E$3:$E$103,0)),IFERROR(INDEX(CF!$A$4:$A$103,MATCH($A6&amp;$C6&amp;$D6&amp;RIGHT($A$1,2),'CG - CF - DISP'!$B$3:$B$103&amp;CF!$C$4:$C$103&amp;CF!$D$4:$D$103&amp;CF!$E$4:$E$103,0)),0))))))</f>
        <v>0</v>
      </c>
      <c r="F6" s="70">
        <f t="array" ref="F6">IFERROR(INDEX(BF!$F$4:$F$103,MATCH($A6&amp;$C6&amp;$D6&amp;RIGHT($A$1,2),BF!$B$4:$B$103&amp;BF!$C$4:$C$103&amp;BF!$D$4:$D$103&amp;BF!$E$4:$E$103,0)),IFERROR(INDEX(BG!$F$4:$F$103,MATCH($A6&amp;$C6&amp;$D6&amp;RIGHT($A$1,2),BG!$B$4:$B$103&amp;BG!$C$4:$C$103&amp;BG!$D$4:$D$103&amp;BG!$E$4:$E$103,0)),IFERROR(INDEX(MF!$F$4:$F$103,MATCH($A6&amp;$C6&amp;$D6&amp;RIGHT($A$1,2),MF!$B$4:$B$103&amp;MF!$C$4:$C$103&amp;MF!$D$4:$D$103&amp;MF!$E$4:$E$103,0)),IFERROR(INDEX(MG!$F$4:$F$103,MATCH($A6&amp;$C6&amp;$D6&amp;RIGHT($A$1,2),MG!$B$4:$B$103&amp;MG!$C$4:$C$103&amp;MG!$D$4:$D$103&amp;MG!$E$4:$E$103,0)),IFERROR(INDEX('CG - CF - DISP'!$F$3:$F$103,MATCH($A6&amp;$C6&amp;$D6&amp;RIGHT($A$1,2),'CG - CF - DISP'!$B$3:$B$103&amp;'CG - CF - DISP'!$C$3:$C$103&amp;'CG - CF - DISP'!$D$3:$D$103&amp;'CG - CF - DISP'!$E$3:$E$103,0)),IFERROR(INDEX(CF!$F$4:$F$103,MATCH($A6&amp;$C6&amp;$D6&amp;RIGHT($A$1,2),'CG - CF - DISP'!$B$3:$B$103&amp;CF!$C$4:$C$103&amp;CF!$D$4:$D$103&amp;CF!$E$4:$E$103,0)),0))))))</f>
        <v>0</v>
      </c>
      <c r="G6" s="61" t="e">
        <f>VLOOKUP($E6,Feuil2!$A$2:$B$83,2)</f>
        <v>#N/A</v>
      </c>
      <c r="H6" s="79"/>
      <c r="I6" s="79"/>
      <c r="J6" s="79"/>
      <c r="K6" s="79"/>
      <c r="L6" s="65"/>
      <c r="M6" s="65"/>
      <c r="N6" s="65"/>
      <c r="O6" s="65"/>
      <c r="P6" s="65"/>
      <c r="Q6" s="65"/>
      <c r="R6" s="65"/>
      <c r="S6" s="65"/>
      <c r="T6" s="65"/>
      <c r="U6" s="65"/>
      <c r="V6" s="65"/>
      <c r="W6" s="65"/>
      <c r="X6" s="65"/>
      <c r="Y6" s="65"/>
      <c r="Z6" s="65"/>
    </row>
    <row r="7" spans="1:26">
      <c r="A7" s="59"/>
      <c r="B7" s="61" t="e">
        <f>VLOOKUP($A7,général!$A$2:$E$409,2)</f>
        <v>#N/A</v>
      </c>
      <c r="C7" s="61" t="e">
        <f>VLOOKUP($A7,général!$A$2:$E$409,4)</f>
        <v>#N/A</v>
      </c>
      <c r="D7" s="61" t="e">
        <f>VLOOKUP($A7,général!$A$2:$E$409,5)</f>
        <v>#N/A</v>
      </c>
      <c r="E7" s="5">
        <f t="array" ref="E7">IFERROR(INDEX(BF!$A$4:$A$103,MATCH($A7&amp;$C7&amp;$D7&amp;RIGHT($A$1,2),BF!$B$4:$B$103&amp;BF!$C$4:$C$103&amp;BF!$D$4:$D$103&amp;BF!$E$4:$E$103,0)),IFERROR(INDEX(BG!$A$4:$A$103,MATCH($A7&amp;$C7&amp;$D7&amp;RIGHT($A$1,2),BG!$B$4:$B$103&amp;BG!$C$4:$C$103&amp;BG!$D$4:$D$103&amp;BG!$E$4:$E$103,0)),IFERROR(INDEX(MF!$A$4:$A$103,MATCH($A7&amp;$C7&amp;$D7&amp;RIGHT($A$1,2),MF!$B$4:$B$103&amp;MF!$C$4:$C$103&amp;MF!$D$4:$D$103&amp;MF!$E$4:$E$103,0)),IFERROR(INDEX(MG!$A$4:$A$103,MATCH($A7&amp;$C7&amp;$D7&amp;RIGHT($A$1,2),MG!$B$4:$B$103&amp;MG!$C$4:$C$103&amp;MG!$D$4:$D$103&amp;MG!$E$4:$E$103,0)),IFERROR(INDEX('CG - CF - DISP'!$A$3:$A$103,MATCH($A7&amp;$C7&amp;$D7&amp;RIGHT($A$1,2),'CG - CF - DISP'!$B$3:$B$103&amp;'CG - CF - DISP'!$C$3:$C$103&amp;'CG - CF - DISP'!$D$3:$D$103&amp;'CG - CF - DISP'!$E$3:$E$103,0)),IFERROR(INDEX(CF!$A$4:$A$103,MATCH($A7&amp;$C7&amp;$D7&amp;RIGHT($A$1,2),'CG - CF - DISP'!$B$3:$B$103&amp;CF!$C$4:$C$103&amp;CF!$D$4:$D$103&amp;CF!$E$4:$E$103,0)),0))))))</f>
        <v>0</v>
      </c>
      <c r="F7" s="70">
        <f t="array" ref="F7">IFERROR(INDEX(BF!$F$4:$F$103,MATCH($A7&amp;$C7&amp;$D7&amp;RIGHT($A$1,2),BF!$B$4:$B$103&amp;BF!$C$4:$C$103&amp;BF!$D$4:$D$103&amp;BF!$E$4:$E$103,0)),IFERROR(INDEX(BG!$F$4:$F$103,MATCH($A7&amp;$C7&amp;$D7&amp;RIGHT($A$1,2),BG!$B$4:$B$103&amp;BG!$C$4:$C$103&amp;BG!$D$4:$D$103&amp;BG!$E$4:$E$103,0)),IFERROR(INDEX(MF!$F$4:$F$103,MATCH($A7&amp;$C7&amp;$D7&amp;RIGHT($A$1,2),MF!$B$4:$B$103&amp;MF!$C$4:$C$103&amp;MF!$D$4:$D$103&amp;MF!$E$4:$E$103,0)),IFERROR(INDEX(MG!$F$4:$F$103,MATCH($A7&amp;$C7&amp;$D7&amp;RIGHT($A$1,2),MG!$B$4:$B$103&amp;MG!$C$4:$C$103&amp;MG!$D$4:$D$103&amp;MG!$E$4:$E$103,0)),IFERROR(INDEX('CG - CF - DISP'!$F$3:$F$103,MATCH($A7&amp;$C7&amp;$D7&amp;RIGHT($A$1,2),'CG - CF - DISP'!$B$3:$B$103&amp;'CG - CF - DISP'!$C$3:$C$103&amp;'CG - CF - DISP'!$D$3:$D$103&amp;'CG - CF - DISP'!$E$3:$E$103,0)),IFERROR(INDEX(CF!$F$4:$F$103,MATCH($A7&amp;$C7&amp;$D7&amp;RIGHT($A$1,2),'CG - CF - DISP'!$B$3:$B$103&amp;CF!$C$4:$C$103&amp;CF!$D$4:$D$103&amp;CF!$E$4:$E$103,0)),0))))))</f>
        <v>0</v>
      </c>
      <c r="G7" s="61" t="e">
        <f>VLOOKUP($E7,Feuil2!$A$2:$B$83,2)</f>
        <v>#N/A</v>
      </c>
      <c r="H7" s="79"/>
      <c r="I7" s="79"/>
      <c r="J7" s="79"/>
      <c r="K7" s="79"/>
      <c r="L7" s="65"/>
      <c r="M7" s="65"/>
      <c r="N7" s="65"/>
      <c r="O7" s="65"/>
      <c r="P7" s="65"/>
      <c r="Q7" s="65"/>
      <c r="R7" s="65"/>
      <c r="S7" s="65"/>
      <c r="T7" s="65"/>
      <c r="U7" s="65"/>
      <c r="V7" s="65"/>
      <c r="W7" s="65"/>
      <c r="X7" s="65"/>
      <c r="Y7" s="65"/>
      <c r="Z7" s="65"/>
    </row>
    <row r="8" spans="1:26">
      <c r="A8" s="59"/>
      <c r="B8" s="61" t="e">
        <f>VLOOKUP($A8,général!$A$2:$E$409,2)</f>
        <v>#N/A</v>
      </c>
      <c r="C8" s="61" t="e">
        <f>VLOOKUP($A8,général!$A$2:$E$409,4)</f>
        <v>#N/A</v>
      </c>
      <c r="D8" s="61" t="e">
        <f>VLOOKUP($A8,général!$A$2:$E$409,5)</f>
        <v>#N/A</v>
      </c>
      <c r="E8" s="5">
        <f t="array" ref="E8">IFERROR(INDEX(BF!$A$4:$A$103,MATCH($A8&amp;$C8&amp;$D8&amp;RIGHT($A$1,2),BF!$B$4:$B$103&amp;BF!$C$4:$C$103&amp;BF!$D$4:$D$103&amp;BF!$E$4:$E$103,0)),IFERROR(INDEX(BG!$A$4:$A$103,MATCH($A8&amp;$C8&amp;$D8&amp;RIGHT($A$1,2),BG!$B$4:$B$103&amp;BG!$C$4:$C$103&amp;BG!$D$4:$D$103&amp;BG!$E$4:$E$103,0)),IFERROR(INDEX(MF!$A$4:$A$103,MATCH($A8&amp;$C8&amp;$D8&amp;RIGHT($A$1,2),MF!$B$4:$B$103&amp;MF!$C$4:$C$103&amp;MF!$D$4:$D$103&amp;MF!$E$4:$E$103,0)),IFERROR(INDEX(MG!$A$4:$A$103,MATCH($A8&amp;$C8&amp;$D8&amp;RIGHT($A$1,2),MG!$B$4:$B$103&amp;MG!$C$4:$C$103&amp;MG!$D$4:$D$103&amp;MG!$E$4:$E$103,0)),IFERROR(INDEX('CG - CF - DISP'!$A$3:$A$103,MATCH($A8&amp;$C8&amp;$D8&amp;RIGHT($A$1,2),'CG - CF - DISP'!$B$3:$B$103&amp;'CG - CF - DISP'!$C$3:$C$103&amp;'CG - CF - DISP'!$D$3:$D$103&amp;'CG - CF - DISP'!$E$3:$E$103,0)),IFERROR(INDEX(CF!$A$4:$A$103,MATCH($A8&amp;$C8&amp;$D8&amp;RIGHT($A$1,2),'CG - CF - DISP'!$B$3:$B$103&amp;CF!$C$4:$C$103&amp;CF!$D$4:$D$103&amp;CF!$E$4:$E$103,0)),0))))))</f>
        <v>0</v>
      </c>
      <c r="F8" s="70">
        <f t="array" ref="F8">IFERROR(INDEX(BF!$F$4:$F$103,MATCH($A8&amp;$C8&amp;$D8&amp;RIGHT($A$1,2),BF!$B$4:$B$103&amp;BF!$C$4:$C$103&amp;BF!$D$4:$D$103&amp;BF!$E$4:$E$103,0)),IFERROR(INDEX(BG!$F$4:$F$103,MATCH($A8&amp;$C8&amp;$D8&amp;RIGHT($A$1,2),BG!$B$4:$B$103&amp;BG!$C$4:$C$103&amp;BG!$D$4:$D$103&amp;BG!$E$4:$E$103,0)),IFERROR(INDEX(MF!$F$4:$F$103,MATCH($A8&amp;$C8&amp;$D8&amp;RIGHT($A$1,2),MF!$B$4:$B$103&amp;MF!$C$4:$C$103&amp;MF!$D$4:$D$103&amp;MF!$E$4:$E$103,0)),IFERROR(INDEX(MG!$F$4:$F$103,MATCH($A8&amp;$C8&amp;$D8&amp;RIGHT($A$1,2),MG!$B$4:$B$103&amp;MG!$C$4:$C$103&amp;MG!$D$4:$D$103&amp;MG!$E$4:$E$103,0)),IFERROR(INDEX('CG - CF - DISP'!$F$3:$F$103,MATCH($A8&amp;$C8&amp;$D8&amp;RIGHT($A$1,2),'CG - CF - DISP'!$B$3:$B$103&amp;'CG - CF - DISP'!$C$3:$C$103&amp;'CG - CF - DISP'!$D$3:$D$103&amp;'CG - CF - DISP'!$E$3:$E$103,0)),IFERROR(INDEX(CF!$F$4:$F$103,MATCH($A8&amp;$C8&amp;$D8&amp;RIGHT($A$1,2),'CG - CF - DISP'!$B$3:$B$103&amp;CF!$C$4:$C$103&amp;CF!$D$4:$D$103&amp;CF!$E$4:$E$103,0)),0))))))</f>
        <v>0</v>
      </c>
      <c r="G8" s="61" t="e">
        <f>VLOOKUP($E8,Feuil2!$A$2:$B$83,2)</f>
        <v>#N/A</v>
      </c>
      <c r="H8" s="79"/>
      <c r="I8" s="79"/>
      <c r="J8" s="79"/>
      <c r="K8" s="79"/>
      <c r="L8" s="65"/>
      <c r="M8" s="65"/>
      <c r="N8" s="65"/>
      <c r="O8" s="65"/>
      <c r="P8" s="65"/>
      <c r="Q8" s="65"/>
      <c r="R8" s="65"/>
      <c r="S8" s="65"/>
      <c r="T8" s="65"/>
      <c r="U8" s="65"/>
      <c r="V8" s="65"/>
      <c r="W8" s="65"/>
      <c r="X8" s="65"/>
      <c r="Y8" s="65"/>
      <c r="Z8" s="65"/>
    </row>
    <row r="9" spans="1:26">
      <c r="A9" s="59"/>
      <c r="B9" s="61" t="e">
        <f>VLOOKUP($A9,général!$A$2:$E$409,2)</f>
        <v>#N/A</v>
      </c>
      <c r="C9" s="61" t="e">
        <f>VLOOKUP($A9,général!$A$2:$E$409,4)</f>
        <v>#N/A</v>
      </c>
      <c r="D9" s="61" t="e">
        <f>VLOOKUP($A9,général!$A$2:$E$409,5)</f>
        <v>#N/A</v>
      </c>
      <c r="E9" s="5">
        <f t="array" ref="E9">IFERROR(INDEX(BF!$A$4:$A$103,MATCH($A9&amp;$C9&amp;$D9&amp;RIGHT($A$1,2),BF!$B$4:$B$103&amp;BF!$C$4:$C$103&amp;BF!$D$4:$D$103&amp;BF!$E$4:$E$103,0)),IFERROR(INDEX(BG!$A$4:$A$103,MATCH($A9&amp;$C9&amp;$D9&amp;RIGHT($A$1,2),BG!$B$4:$B$103&amp;BG!$C$4:$C$103&amp;BG!$D$4:$D$103&amp;BG!$E$4:$E$103,0)),IFERROR(INDEX(MF!$A$4:$A$103,MATCH($A9&amp;$C9&amp;$D9&amp;RIGHT($A$1,2),MF!$B$4:$B$103&amp;MF!$C$4:$C$103&amp;MF!$D$4:$D$103&amp;MF!$E$4:$E$103,0)),IFERROR(INDEX(MG!$A$4:$A$103,MATCH($A9&amp;$C9&amp;$D9&amp;RIGHT($A$1,2),MG!$B$4:$B$103&amp;MG!$C$4:$C$103&amp;MG!$D$4:$D$103&amp;MG!$E$4:$E$103,0)),IFERROR(INDEX('CG - CF - DISP'!$A$3:$A$103,MATCH($A9&amp;$C9&amp;$D9&amp;RIGHT($A$1,2),'CG - CF - DISP'!$B$3:$B$103&amp;'CG - CF - DISP'!$C$3:$C$103&amp;'CG - CF - DISP'!$D$3:$D$103&amp;'CG - CF - DISP'!$E$3:$E$103,0)),IFERROR(INDEX(CF!$A$4:$A$103,MATCH($A9&amp;$C9&amp;$D9&amp;RIGHT($A$1,2),'CG - CF - DISP'!$B$3:$B$103&amp;CF!$C$4:$C$103&amp;CF!$D$4:$D$103&amp;CF!$E$4:$E$103,0)),0))))))</f>
        <v>0</v>
      </c>
      <c r="F9" s="70">
        <f t="array" ref="F9">IFERROR(INDEX(BF!$F$4:$F$103,MATCH($A9&amp;$C9&amp;$D9&amp;RIGHT($A$1,2),BF!$B$4:$B$103&amp;BF!$C$4:$C$103&amp;BF!$D$4:$D$103&amp;BF!$E$4:$E$103,0)),IFERROR(INDEX(BG!$F$4:$F$103,MATCH($A9&amp;$C9&amp;$D9&amp;RIGHT($A$1,2),BG!$B$4:$B$103&amp;BG!$C$4:$C$103&amp;BG!$D$4:$D$103&amp;BG!$E$4:$E$103,0)),IFERROR(INDEX(MF!$F$4:$F$103,MATCH($A9&amp;$C9&amp;$D9&amp;RIGHT($A$1,2),MF!$B$4:$B$103&amp;MF!$C$4:$C$103&amp;MF!$D$4:$D$103&amp;MF!$E$4:$E$103,0)),IFERROR(INDEX(MG!$F$4:$F$103,MATCH($A9&amp;$C9&amp;$D9&amp;RIGHT($A$1,2),MG!$B$4:$B$103&amp;MG!$C$4:$C$103&amp;MG!$D$4:$D$103&amp;MG!$E$4:$E$103,0)),IFERROR(INDEX('CG - CF - DISP'!$F$3:$F$103,MATCH($A9&amp;$C9&amp;$D9&amp;RIGHT($A$1,2),'CG - CF - DISP'!$B$3:$B$103&amp;'CG - CF - DISP'!$C$3:$C$103&amp;'CG - CF - DISP'!$D$3:$D$103&amp;'CG - CF - DISP'!$E$3:$E$103,0)),IFERROR(INDEX(CF!$F$4:$F$103,MATCH($A9&amp;$C9&amp;$D9&amp;RIGHT($A$1,2),'CG - CF - DISP'!$B$3:$B$103&amp;CF!$C$4:$C$103&amp;CF!$D$4:$D$103&amp;CF!$E$4:$E$103,0)),0))))))</f>
        <v>0</v>
      </c>
      <c r="G9" s="61" t="e">
        <f>VLOOKUP($E9,Feuil2!$A$2:$B$83,2)</f>
        <v>#N/A</v>
      </c>
      <c r="H9" s="79"/>
      <c r="I9" s="79"/>
      <c r="J9" s="79"/>
      <c r="K9" s="79"/>
      <c r="L9" s="65"/>
      <c r="M9" s="65"/>
      <c r="N9" s="65"/>
      <c r="O9" s="65"/>
      <c r="P9" s="65"/>
      <c r="Q9" s="65"/>
      <c r="R9" s="65"/>
      <c r="S9" s="65"/>
      <c r="T9" s="65"/>
      <c r="U9" s="65"/>
      <c r="V9" s="65"/>
      <c r="W9" s="65"/>
      <c r="X9" s="65"/>
      <c r="Y9" s="65"/>
      <c r="Z9" s="65"/>
    </row>
    <row r="10" spans="1:26">
      <c r="A10" s="59"/>
      <c r="B10" s="61" t="e">
        <f>VLOOKUP($A10,général!$A$2:$E$409,2)</f>
        <v>#N/A</v>
      </c>
      <c r="C10" s="61" t="e">
        <f>VLOOKUP($A10,général!$A$2:$E$409,4)</f>
        <v>#N/A</v>
      </c>
      <c r="D10" s="61" t="e">
        <f>VLOOKUP($A10,général!$A$2:$E$409,5)</f>
        <v>#N/A</v>
      </c>
      <c r="E10" s="5">
        <f t="array" ref="E10">IFERROR(INDEX(BF!$A$4:$A$103,MATCH($A10&amp;$C10&amp;$D10&amp;RIGHT($A$1,2),BF!$B$4:$B$103&amp;BF!$C$4:$C$103&amp;BF!$D$4:$D$103&amp;BF!$E$4:$E$103,0)),IFERROR(INDEX(BG!$A$4:$A$103,MATCH($A10&amp;$C10&amp;$D10&amp;RIGHT($A$1,2),BG!$B$4:$B$103&amp;BG!$C$4:$C$103&amp;BG!$D$4:$D$103&amp;BG!$E$4:$E$103,0)),IFERROR(INDEX(MF!$A$4:$A$103,MATCH($A10&amp;$C10&amp;$D10&amp;RIGHT($A$1,2),MF!$B$4:$B$103&amp;MF!$C$4:$C$103&amp;MF!$D$4:$D$103&amp;MF!$E$4:$E$103,0)),IFERROR(INDEX(MG!$A$4:$A$103,MATCH($A10&amp;$C10&amp;$D10&amp;RIGHT($A$1,2),MG!$B$4:$B$103&amp;MG!$C$4:$C$103&amp;MG!$D$4:$D$103&amp;MG!$E$4:$E$103,0)),IFERROR(INDEX('CG - CF - DISP'!$A$3:$A$103,MATCH($A10&amp;$C10&amp;$D10&amp;RIGHT($A$1,2),'CG - CF - DISP'!$B$3:$B$103&amp;'CG - CF - DISP'!$C$3:$C$103&amp;'CG - CF - DISP'!$D$3:$D$103&amp;'CG - CF - DISP'!$E$3:$E$103,0)),IFERROR(INDEX(CF!$A$4:$A$103,MATCH($A10&amp;$C10&amp;$D10&amp;RIGHT($A$1,2),'CG - CF - DISP'!$B$3:$B$103&amp;CF!$C$4:$C$103&amp;CF!$D$4:$D$103&amp;CF!$E$4:$E$103,0)),0))))))</f>
        <v>0</v>
      </c>
      <c r="F10" s="70">
        <f t="array" ref="F10">IFERROR(INDEX(BF!$F$4:$F$103,MATCH($A10&amp;$C10&amp;$D10&amp;RIGHT($A$1,2),BF!$B$4:$B$103&amp;BF!$C$4:$C$103&amp;BF!$D$4:$D$103&amp;BF!$E$4:$E$103,0)),IFERROR(INDEX(BG!$F$4:$F$103,MATCH($A10&amp;$C10&amp;$D10&amp;RIGHT($A$1,2),BG!$B$4:$B$103&amp;BG!$C$4:$C$103&amp;BG!$D$4:$D$103&amp;BG!$E$4:$E$103,0)),IFERROR(INDEX(MF!$F$4:$F$103,MATCH($A10&amp;$C10&amp;$D10&amp;RIGHT($A$1,2),MF!$B$4:$B$103&amp;MF!$C$4:$C$103&amp;MF!$D$4:$D$103&amp;MF!$E$4:$E$103,0)),IFERROR(INDEX(MG!$F$4:$F$103,MATCH($A10&amp;$C10&amp;$D10&amp;RIGHT($A$1,2),MG!$B$4:$B$103&amp;MG!$C$4:$C$103&amp;MG!$D$4:$D$103&amp;MG!$E$4:$E$103,0)),IFERROR(INDEX('CG - CF - DISP'!$F$3:$F$103,MATCH($A10&amp;$C10&amp;$D10&amp;RIGHT($A$1,2),'CG - CF - DISP'!$B$3:$B$103&amp;'CG - CF - DISP'!$C$3:$C$103&amp;'CG - CF - DISP'!$D$3:$D$103&amp;'CG - CF - DISP'!$E$3:$E$103,0)),IFERROR(INDEX(CF!$F$4:$F$103,MATCH($A10&amp;$C10&amp;$D10&amp;RIGHT($A$1,2),'CG - CF - DISP'!$B$3:$B$103&amp;CF!$C$4:$C$103&amp;CF!$D$4:$D$103&amp;CF!$E$4:$E$103,0)),0))))))</f>
        <v>0</v>
      </c>
      <c r="G10" s="61" t="e">
        <f>VLOOKUP($E10,Feuil2!$A$2:$B$83,2)</f>
        <v>#N/A</v>
      </c>
      <c r="H10" s="79"/>
      <c r="I10" s="79"/>
      <c r="J10" s="79"/>
      <c r="K10" s="79"/>
      <c r="L10" s="65"/>
      <c r="M10" s="65"/>
      <c r="N10" s="65"/>
      <c r="O10" s="65"/>
      <c r="P10" s="65"/>
      <c r="Q10" s="65"/>
      <c r="R10" s="65"/>
      <c r="S10" s="65"/>
      <c r="T10" s="65"/>
      <c r="U10" s="65"/>
      <c r="V10" s="65"/>
      <c r="W10" s="65"/>
      <c r="X10" s="65"/>
      <c r="Y10" s="65"/>
      <c r="Z10" s="65"/>
    </row>
    <row r="11" spans="1:26">
      <c r="A11" s="59"/>
      <c r="B11" s="61" t="e">
        <f>VLOOKUP($A11,général!$A$2:$E$409,2)</f>
        <v>#N/A</v>
      </c>
      <c r="C11" s="61" t="e">
        <f>VLOOKUP($A11,général!$A$2:$E$409,4)</f>
        <v>#N/A</v>
      </c>
      <c r="D11" s="61" t="e">
        <f>VLOOKUP($A11,général!$A$2:$E$409,5)</f>
        <v>#N/A</v>
      </c>
      <c r="E11" s="5">
        <f t="array" ref="E11">IFERROR(INDEX(BF!$A$4:$A$103,MATCH($A11&amp;$C11&amp;$D11&amp;RIGHT($A$1,2),BF!$B$4:$B$103&amp;BF!$C$4:$C$103&amp;BF!$D$4:$D$103&amp;BF!$E$4:$E$103,0)),IFERROR(INDEX(BG!$A$4:$A$103,MATCH($A11&amp;$C11&amp;$D11&amp;RIGHT($A$1,2),BG!$B$4:$B$103&amp;BG!$C$4:$C$103&amp;BG!$D$4:$D$103&amp;BG!$E$4:$E$103,0)),IFERROR(INDEX(MF!$A$4:$A$103,MATCH($A11&amp;$C11&amp;$D11&amp;RIGHT($A$1,2),MF!$B$4:$B$103&amp;MF!$C$4:$C$103&amp;MF!$D$4:$D$103&amp;MF!$E$4:$E$103,0)),IFERROR(INDEX(MG!$A$4:$A$103,MATCH($A11&amp;$C11&amp;$D11&amp;RIGHT($A$1,2),MG!$B$4:$B$103&amp;MG!$C$4:$C$103&amp;MG!$D$4:$D$103&amp;MG!$E$4:$E$103,0)),IFERROR(INDEX('CG - CF - DISP'!$A$3:$A$103,MATCH($A11&amp;$C11&amp;$D11&amp;RIGHT($A$1,2),'CG - CF - DISP'!$B$3:$B$103&amp;'CG - CF - DISP'!$C$3:$C$103&amp;'CG - CF - DISP'!$D$3:$D$103&amp;'CG - CF - DISP'!$E$3:$E$103,0)),IFERROR(INDEX(CF!$A$4:$A$103,MATCH($A11&amp;$C11&amp;$D11&amp;RIGHT($A$1,2),'CG - CF - DISP'!$B$3:$B$103&amp;CF!$C$4:$C$103&amp;CF!$D$4:$D$103&amp;CF!$E$4:$E$103,0)),0))))))</f>
        <v>0</v>
      </c>
      <c r="F11" s="70">
        <f t="array" ref="F11">IFERROR(INDEX(BF!$F$4:$F$103,MATCH($A11&amp;$C11&amp;$D11&amp;RIGHT($A$1,2),BF!$B$4:$B$103&amp;BF!$C$4:$C$103&amp;BF!$D$4:$D$103&amp;BF!$E$4:$E$103,0)),IFERROR(INDEX(BG!$F$4:$F$103,MATCH($A11&amp;$C11&amp;$D11&amp;RIGHT($A$1,2),BG!$B$4:$B$103&amp;BG!$C$4:$C$103&amp;BG!$D$4:$D$103&amp;BG!$E$4:$E$103,0)),IFERROR(INDEX(MF!$F$4:$F$103,MATCH($A11&amp;$C11&amp;$D11&amp;RIGHT($A$1,2),MF!$B$4:$B$103&amp;MF!$C$4:$C$103&amp;MF!$D$4:$D$103&amp;MF!$E$4:$E$103,0)),IFERROR(INDEX(MG!$F$4:$F$103,MATCH($A11&amp;$C11&amp;$D11&amp;RIGHT($A$1,2),MG!$B$4:$B$103&amp;MG!$C$4:$C$103&amp;MG!$D$4:$D$103&amp;MG!$E$4:$E$103,0)),IFERROR(INDEX('CG - CF - DISP'!$F$3:$F$103,MATCH($A11&amp;$C11&amp;$D11&amp;RIGHT($A$1,2),'CG - CF - DISP'!$B$3:$B$103&amp;'CG - CF - DISP'!$C$3:$C$103&amp;'CG - CF - DISP'!$D$3:$D$103&amp;'CG - CF - DISP'!$E$3:$E$103,0)),IFERROR(INDEX(CF!$F$4:$F$103,MATCH($A11&amp;$C11&amp;$D11&amp;RIGHT($A$1,2),'CG - CF - DISP'!$B$3:$B$103&amp;CF!$C$4:$C$103&amp;CF!$D$4:$D$103&amp;CF!$E$4:$E$103,0)),0))))))</f>
        <v>0</v>
      </c>
      <c r="G11" s="61" t="e">
        <f>VLOOKUP($E11,Feuil2!$A$2:$B$83,2)</f>
        <v>#N/A</v>
      </c>
      <c r="H11" s="79"/>
      <c r="I11" s="79"/>
      <c r="J11" s="79"/>
      <c r="K11" s="79"/>
      <c r="L11" s="65"/>
      <c r="M11" s="65"/>
      <c r="N11" s="65"/>
      <c r="O11" s="65"/>
      <c r="P11" s="65"/>
      <c r="Q11" s="65"/>
      <c r="R11" s="65"/>
      <c r="S11" s="65"/>
      <c r="T11" s="65"/>
      <c r="U11" s="65"/>
      <c r="V11" s="65"/>
      <c r="W11" s="65"/>
      <c r="X11" s="65"/>
      <c r="Y11" s="65"/>
      <c r="Z11" s="65"/>
    </row>
    <row r="12" spans="1:26">
      <c r="A12" s="59"/>
      <c r="B12" s="61" t="e">
        <f>VLOOKUP($A12,général!$A$2:$E$409,2)</f>
        <v>#N/A</v>
      </c>
      <c r="C12" s="61" t="e">
        <f>VLOOKUP($A12,général!$A$2:$E$409,4)</f>
        <v>#N/A</v>
      </c>
      <c r="D12" s="61" t="e">
        <f>VLOOKUP($A12,général!$A$2:$E$409,5)</f>
        <v>#N/A</v>
      </c>
      <c r="E12" s="5">
        <f t="array" ref="E12">IFERROR(INDEX(BF!$A$4:$A$103,MATCH($A12&amp;$C12&amp;$D12&amp;RIGHT($A$1,2),BF!$B$4:$B$103&amp;BF!$C$4:$C$103&amp;BF!$D$4:$D$103&amp;BF!$E$4:$E$103,0)),IFERROR(INDEX(BG!$A$4:$A$103,MATCH($A12&amp;$C12&amp;$D12&amp;RIGHT($A$1,2),BG!$B$4:$B$103&amp;BG!$C$4:$C$103&amp;BG!$D$4:$D$103&amp;BG!$E$4:$E$103,0)),IFERROR(INDEX(MF!$A$4:$A$103,MATCH($A12&amp;$C12&amp;$D12&amp;RIGHT($A$1,2),MF!$B$4:$B$103&amp;MF!$C$4:$C$103&amp;MF!$D$4:$D$103&amp;MF!$E$4:$E$103,0)),IFERROR(INDEX(MG!$A$4:$A$103,MATCH($A12&amp;$C12&amp;$D12&amp;RIGHT($A$1,2),MG!$B$4:$B$103&amp;MG!$C$4:$C$103&amp;MG!$D$4:$D$103&amp;MG!$E$4:$E$103,0)),IFERROR(INDEX('CG - CF - DISP'!$A$3:$A$103,MATCH($A12&amp;$C12&amp;$D12&amp;RIGHT($A$1,2),'CG - CF - DISP'!$B$3:$B$103&amp;'CG - CF - DISP'!$C$3:$C$103&amp;'CG - CF - DISP'!$D$3:$D$103&amp;'CG - CF - DISP'!$E$3:$E$103,0)),IFERROR(INDEX(CF!$A$4:$A$103,MATCH($A12&amp;$C12&amp;$D12&amp;RIGHT($A$1,2),'CG - CF - DISP'!$B$3:$B$103&amp;CF!$C$4:$C$103&amp;CF!$D$4:$D$103&amp;CF!$E$4:$E$103,0)),0))))))</f>
        <v>0</v>
      </c>
      <c r="F12" s="70">
        <f t="array" ref="F12">IFERROR(INDEX(BF!$F$4:$F$103,MATCH($A12&amp;$C12&amp;$D12&amp;RIGHT($A$1,2),BF!$B$4:$B$103&amp;BF!$C$4:$C$103&amp;BF!$D$4:$D$103&amp;BF!$E$4:$E$103,0)),IFERROR(INDEX(BG!$F$4:$F$103,MATCH($A12&amp;$C12&amp;$D12&amp;RIGHT($A$1,2),BG!$B$4:$B$103&amp;BG!$C$4:$C$103&amp;BG!$D$4:$D$103&amp;BG!$E$4:$E$103,0)),IFERROR(INDEX(MF!$F$4:$F$103,MATCH($A12&amp;$C12&amp;$D12&amp;RIGHT($A$1,2),MF!$B$4:$B$103&amp;MF!$C$4:$C$103&amp;MF!$D$4:$D$103&amp;MF!$E$4:$E$103,0)),IFERROR(INDEX(MG!$F$4:$F$103,MATCH($A12&amp;$C12&amp;$D12&amp;RIGHT($A$1,2),MG!$B$4:$B$103&amp;MG!$C$4:$C$103&amp;MG!$D$4:$D$103&amp;MG!$E$4:$E$103,0)),IFERROR(INDEX('CG - CF - DISP'!$F$3:$F$103,MATCH($A12&amp;$C12&amp;$D12&amp;RIGHT($A$1,2),'CG - CF - DISP'!$B$3:$B$103&amp;'CG - CF - DISP'!$C$3:$C$103&amp;'CG - CF - DISP'!$D$3:$D$103&amp;'CG - CF - DISP'!$E$3:$E$103,0)),IFERROR(INDEX(CF!$F$4:$F$103,MATCH($A12&amp;$C12&amp;$D12&amp;RIGHT($A$1,2),'CG - CF - DISP'!$B$3:$B$103&amp;CF!$C$4:$C$103&amp;CF!$D$4:$D$103&amp;CF!$E$4:$E$103,0)),0))))))</f>
        <v>0</v>
      </c>
      <c r="G12" s="61" t="e">
        <f>VLOOKUP($E12,Feuil2!$A$2:$B$83,2)</f>
        <v>#N/A</v>
      </c>
      <c r="H12" s="79"/>
      <c r="I12" s="79"/>
      <c r="J12" s="79"/>
      <c r="K12" s="79"/>
      <c r="L12" s="65"/>
      <c r="M12" s="65"/>
      <c r="N12" s="65"/>
      <c r="O12" s="65"/>
      <c r="P12" s="65"/>
      <c r="Q12" s="65"/>
      <c r="R12" s="65"/>
      <c r="S12" s="65"/>
      <c r="T12" s="65"/>
      <c r="U12" s="65"/>
      <c r="V12" s="65"/>
      <c r="W12" s="65"/>
      <c r="X12" s="65"/>
      <c r="Y12" s="65"/>
      <c r="Z12" s="65"/>
    </row>
    <row r="13" spans="1:26">
      <c r="A13" s="59"/>
      <c r="B13" s="61" t="e">
        <f>VLOOKUP($A13,général!$A$2:$E$409,2)</f>
        <v>#N/A</v>
      </c>
      <c r="C13" s="61" t="e">
        <f>VLOOKUP($A13,général!$A$2:$E$409,4)</f>
        <v>#N/A</v>
      </c>
      <c r="D13" s="61" t="e">
        <f>VLOOKUP($A13,général!$A$2:$E$409,5)</f>
        <v>#N/A</v>
      </c>
      <c r="E13" s="5">
        <f t="array" ref="E13">IFERROR(INDEX(BF!$A$4:$A$103,MATCH($A13&amp;$C13&amp;$D13&amp;RIGHT($A$1,2),BF!$B$4:$B$103&amp;BF!$C$4:$C$103&amp;BF!$D$4:$D$103&amp;BF!$E$4:$E$103,0)),IFERROR(INDEX(BG!$A$4:$A$103,MATCH($A13&amp;$C13&amp;$D13&amp;RIGHT($A$1,2),BG!$B$4:$B$103&amp;BG!$C$4:$C$103&amp;BG!$D$4:$D$103&amp;BG!$E$4:$E$103,0)),IFERROR(INDEX(MF!$A$4:$A$103,MATCH($A13&amp;$C13&amp;$D13&amp;RIGHT($A$1,2),MF!$B$4:$B$103&amp;MF!$C$4:$C$103&amp;MF!$D$4:$D$103&amp;MF!$E$4:$E$103,0)),IFERROR(INDEX(MG!$A$4:$A$103,MATCH($A13&amp;$C13&amp;$D13&amp;RIGHT($A$1,2),MG!$B$4:$B$103&amp;MG!$C$4:$C$103&amp;MG!$D$4:$D$103&amp;MG!$E$4:$E$103,0)),IFERROR(INDEX('CG - CF - DISP'!$A$3:$A$103,MATCH($A13&amp;$C13&amp;$D13&amp;RIGHT($A$1,2),'CG - CF - DISP'!$B$3:$B$103&amp;'CG - CF - DISP'!$C$3:$C$103&amp;'CG - CF - DISP'!$D$3:$D$103&amp;'CG - CF - DISP'!$E$3:$E$103,0)),IFERROR(INDEX(CF!$A$4:$A$103,MATCH($A13&amp;$C13&amp;$D13&amp;RIGHT($A$1,2),'CG - CF - DISP'!$B$3:$B$103&amp;CF!$C$4:$C$103&amp;CF!$D$4:$D$103&amp;CF!$E$4:$E$103,0)),0))))))</f>
        <v>0</v>
      </c>
      <c r="F13" s="70">
        <f t="array" ref="F13">IFERROR(INDEX(BF!$F$4:$F$103,MATCH($A13&amp;$C13&amp;$D13&amp;RIGHT($A$1,2),BF!$B$4:$B$103&amp;BF!$C$4:$C$103&amp;BF!$D$4:$D$103&amp;BF!$E$4:$E$103,0)),IFERROR(INDEX(BG!$F$4:$F$103,MATCH($A13&amp;$C13&amp;$D13&amp;RIGHT($A$1,2),BG!$B$4:$B$103&amp;BG!$C$4:$C$103&amp;BG!$D$4:$D$103&amp;BG!$E$4:$E$103,0)),IFERROR(INDEX(MF!$F$4:$F$103,MATCH($A13&amp;$C13&amp;$D13&amp;RIGHT($A$1,2),MF!$B$4:$B$103&amp;MF!$C$4:$C$103&amp;MF!$D$4:$D$103&amp;MF!$E$4:$E$103,0)),IFERROR(INDEX(MG!$F$4:$F$103,MATCH($A13&amp;$C13&amp;$D13&amp;RIGHT($A$1,2),MG!$B$4:$B$103&amp;MG!$C$4:$C$103&amp;MG!$D$4:$D$103&amp;MG!$E$4:$E$103,0)),IFERROR(INDEX('CG - CF - DISP'!$F$3:$F$103,MATCH($A13&amp;$C13&amp;$D13&amp;RIGHT($A$1,2),'CG - CF - DISP'!$B$3:$B$103&amp;'CG - CF - DISP'!$C$3:$C$103&amp;'CG - CF - DISP'!$D$3:$D$103&amp;'CG - CF - DISP'!$E$3:$E$103,0)),IFERROR(INDEX(CF!$F$4:$F$103,MATCH($A13&amp;$C13&amp;$D13&amp;RIGHT($A$1,2),'CG - CF - DISP'!$B$3:$B$103&amp;CF!$C$4:$C$103&amp;CF!$D$4:$D$103&amp;CF!$E$4:$E$103,0)),0))))))</f>
        <v>0</v>
      </c>
      <c r="G13" s="61" t="e">
        <f>VLOOKUP($E13,Feuil2!$A$2:$B$83,2)</f>
        <v>#N/A</v>
      </c>
      <c r="H13" s="79"/>
      <c r="I13" s="79"/>
      <c r="J13" s="79"/>
      <c r="K13" s="79"/>
      <c r="L13" s="65"/>
      <c r="M13" s="65"/>
      <c r="N13" s="65"/>
      <c r="O13" s="65"/>
      <c r="P13" s="65"/>
      <c r="Q13" s="65"/>
      <c r="R13" s="65"/>
      <c r="S13" s="65"/>
      <c r="T13" s="65"/>
      <c r="U13" s="65"/>
      <c r="V13" s="65"/>
      <c r="W13" s="65"/>
      <c r="X13" s="65"/>
      <c r="Y13" s="65"/>
      <c r="Z13" s="65"/>
    </row>
    <row r="14" spans="1:26">
      <c r="A14" s="59"/>
      <c r="B14" s="61" t="e">
        <f>VLOOKUP($A14,général!$A$2:$E$409,2)</f>
        <v>#N/A</v>
      </c>
      <c r="C14" s="61" t="e">
        <f>VLOOKUP($A14,général!$A$2:$E$409,4)</f>
        <v>#N/A</v>
      </c>
      <c r="D14" s="61" t="e">
        <f>VLOOKUP($A14,général!$A$2:$E$409,5)</f>
        <v>#N/A</v>
      </c>
      <c r="E14" s="5">
        <f t="array" ref="E14">IFERROR(INDEX(BF!$A$4:$A$103,MATCH($A14&amp;$C14&amp;$D14&amp;RIGHT($A$1,2),BF!$B$4:$B$103&amp;BF!$C$4:$C$103&amp;BF!$D$4:$D$103&amp;BF!$E$4:$E$103,0)),IFERROR(INDEX(BG!$A$4:$A$103,MATCH($A14&amp;$C14&amp;$D14&amp;RIGHT($A$1,2),BG!$B$4:$B$103&amp;BG!$C$4:$C$103&amp;BG!$D$4:$D$103&amp;BG!$E$4:$E$103,0)),IFERROR(INDEX(MF!$A$4:$A$103,MATCH($A14&amp;$C14&amp;$D14&amp;RIGHT($A$1,2),MF!$B$4:$B$103&amp;MF!$C$4:$C$103&amp;MF!$D$4:$D$103&amp;MF!$E$4:$E$103,0)),IFERROR(INDEX(MG!$A$4:$A$103,MATCH($A14&amp;$C14&amp;$D14&amp;RIGHT($A$1,2),MG!$B$4:$B$103&amp;MG!$C$4:$C$103&amp;MG!$D$4:$D$103&amp;MG!$E$4:$E$103,0)),IFERROR(INDEX('CG - CF - DISP'!$A$3:$A$103,MATCH($A14&amp;$C14&amp;$D14&amp;RIGHT($A$1,2),'CG - CF - DISP'!$B$3:$B$103&amp;'CG - CF - DISP'!$C$3:$C$103&amp;'CG - CF - DISP'!$D$3:$D$103&amp;'CG - CF - DISP'!$E$3:$E$103,0)),IFERROR(INDEX(CF!$A$4:$A$103,MATCH($A14&amp;$C14&amp;$D14&amp;RIGHT($A$1,2),'CG - CF - DISP'!$B$3:$B$103&amp;CF!$C$4:$C$103&amp;CF!$D$4:$D$103&amp;CF!$E$4:$E$103,0)),0))))))</f>
        <v>0</v>
      </c>
      <c r="F14" s="70">
        <f t="array" ref="F14">IFERROR(INDEX(BF!$F$4:$F$103,MATCH($A14&amp;$C14&amp;$D14&amp;RIGHT($A$1,2),BF!$B$4:$B$103&amp;BF!$C$4:$C$103&amp;BF!$D$4:$D$103&amp;BF!$E$4:$E$103,0)),IFERROR(INDEX(BG!$F$4:$F$103,MATCH($A14&amp;$C14&amp;$D14&amp;RIGHT($A$1,2),BG!$B$4:$B$103&amp;BG!$C$4:$C$103&amp;BG!$D$4:$D$103&amp;BG!$E$4:$E$103,0)),IFERROR(INDEX(MF!$F$4:$F$103,MATCH($A14&amp;$C14&amp;$D14&amp;RIGHT($A$1,2),MF!$B$4:$B$103&amp;MF!$C$4:$C$103&amp;MF!$D$4:$D$103&amp;MF!$E$4:$E$103,0)),IFERROR(INDEX(MG!$F$4:$F$103,MATCH($A14&amp;$C14&amp;$D14&amp;RIGHT($A$1,2),MG!$B$4:$B$103&amp;MG!$C$4:$C$103&amp;MG!$D$4:$D$103&amp;MG!$E$4:$E$103,0)),IFERROR(INDEX('CG - CF - DISP'!$F$3:$F$103,MATCH($A14&amp;$C14&amp;$D14&amp;RIGHT($A$1,2),'CG - CF - DISP'!$B$3:$B$103&amp;'CG - CF - DISP'!$C$3:$C$103&amp;'CG - CF - DISP'!$D$3:$D$103&amp;'CG - CF - DISP'!$E$3:$E$103,0)),IFERROR(INDEX(CF!$F$4:$F$103,MATCH($A14&amp;$C14&amp;$D14&amp;RIGHT($A$1,2),'CG - CF - DISP'!$B$3:$B$103&amp;CF!$C$4:$C$103&amp;CF!$D$4:$D$103&amp;CF!$E$4:$E$103,0)),0))))))</f>
        <v>0</v>
      </c>
      <c r="G14" s="61" t="e">
        <f>VLOOKUP($E14,Feuil2!$A$2:$B$83,2)</f>
        <v>#N/A</v>
      </c>
      <c r="H14" s="80"/>
      <c r="I14" s="79"/>
      <c r="J14" s="79"/>
      <c r="K14" s="79"/>
      <c r="L14" s="65"/>
      <c r="M14" s="65"/>
      <c r="N14" s="65"/>
      <c r="O14" s="65"/>
      <c r="P14" s="65"/>
      <c r="Q14" s="65"/>
      <c r="R14" s="65"/>
      <c r="S14" s="65"/>
      <c r="T14" s="65"/>
      <c r="U14" s="65"/>
      <c r="V14" s="65"/>
      <c r="W14" s="65"/>
      <c r="X14" s="65"/>
      <c r="Y14" s="65"/>
      <c r="Z14" s="65"/>
    </row>
    <row r="15" spans="1:26">
      <c r="A15" s="59"/>
      <c r="B15" s="61" t="e">
        <f>VLOOKUP($A15,général!$A$2:$E$409,2)</f>
        <v>#N/A</v>
      </c>
      <c r="C15" s="61" t="e">
        <f>VLOOKUP($A15,général!$A$2:$E$409,4)</f>
        <v>#N/A</v>
      </c>
      <c r="D15" s="61" t="e">
        <f>VLOOKUP($A15,général!$A$2:$E$409,5)</f>
        <v>#N/A</v>
      </c>
      <c r="E15" s="5">
        <f t="array" ref="E15">IFERROR(INDEX(BF!$A$4:$A$103,MATCH($A15&amp;$C15&amp;$D15&amp;RIGHT($A$1,2),BF!$B$4:$B$103&amp;BF!$C$4:$C$103&amp;BF!$D$4:$D$103&amp;BF!$E$4:$E$103,0)),IFERROR(INDEX(BG!$A$4:$A$103,MATCH($A15&amp;$C15&amp;$D15&amp;RIGHT($A$1,2),BG!$B$4:$B$103&amp;BG!$C$4:$C$103&amp;BG!$D$4:$D$103&amp;BG!$E$4:$E$103,0)),IFERROR(INDEX(MF!$A$4:$A$103,MATCH($A15&amp;$C15&amp;$D15&amp;RIGHT($A$1,2),MF!$B$4:$B$103&amp;MF!$C$4:$C$103&amp;MF!$D$4:$D$103&amp;MF!$E$4:$E$103,0)),IFERROR(INDEX(MG!$A$4:$A$103,MATCH($A15&amp;$C15&amp;$D15&amp;RIGHT($A$1,2),MG!$B$4:$B$103&amp;MG!$C$4:$C$103&amp;MG!$D$4:$D$103&amp;MG!$E$4:$E$103,0)),IFERROR(INDEX('CG - CF - DISP'!$A$3:$A$103,MATCH($A15&amp;$C15&amp;$D15&amp;RIGHT($A$1,2),'CG - CF - DISP'!$B$3:$B$103&amp;'CG - CF - DISP'!$C$3:$C$103&amp;'CG - CF - DISP'!$D$3:$D$103&amp;'CG - CF - DISP'!$E$3:$E$103,0)),IFERROR(INDEX(CF!$A$4:$A$103,MATCH($A15&amp;$C15&amp;$D15&amp;RIGHT($A$1,2),'CG - CF - DISP'!$B$3:$B$103&amp;CF!$C$4:$C$103&amp;CF!$D$4:$D$103&amp;CF!$E$4:$E$103,0)),0))))))</f>
        <v>0</v>
      </c>
      <c r="F15" s="70">
        <f t="array" ref="F15">IFERROR(INDEX(BF!$F$4:$F$103,MATCH($A15&amp;$C15&amp;$D15&amp;RIGHT($A$1,2),BF!$B$4:$B$103&amp;BF!$C$4:$C$103&amp;BF!$D$4:$D$103&amp;BF!$E$4:$E$103,0)),IFERROR(INDEX(BG!$F$4:$F$103,MATCH($A15&amp;$C15&amp;$D15&amp;RIGHT($A$1,2),BG!$B$4:$B$103&amp;BG!$C$4:$C$103&amp;BG!$D$4:$D$103&amp;BG!$E$4:$E$103,0)),IFERROR(INDEX(MF!$F$4:$F$103,MATCH($A15&amp;$C15&amp;$D15&amp;RIGHT($A$1,2),MF!$B$4:$B$103&amp;MF!$C$4:$C$103&amp;MF!$D$4:$D$103&amp;MF!$E$4:$E$103,0)),IFERROR(INDEX(MG!$F$4:$F$103,MATCH($A15&amp;$C15&amp;$D15&amp;RIGHT($A$1,2),MG!$B$4:$B$103&amp;MG!$C$4:$C$103&amp;MG!$D$4:$D$103&amp;MG!$E$4:$E$103,0)),IFERROR(INDEX('CG - CF - DISP'!$F$3:$F$103,MATCH($A15&amp;$C15&amp;$D15&amp;RIGHT($A$1,2),'CG - CF - DISP'!$B$3:$B$103&amp;'CG - CF - DISP'!$C$3:$C$103&amp;'CG - CF - DISP'!$D$3:$D$103&amp;'CG - CF - DISP'!$E$3:$E$103,0)),IFERROR(INDEX(CF!$F$4:$F$103,MATCH($A15&amp;$C15&amp;$D15&amp;RIGHT($A$1,2),'CG - CF - DISP'!$B$3:$B$103&amp;CF!$C$4:$C$103&amp;CF!$D$4:$D$103&amp;CF!$E$4:$E$103,0)),0))))))</f>
        <v>0</v>
      </c>
      <c r="G15" s="61" t="e">
        <f>VLOOKUP($E15,Feuil2!$A$2:$B$83,2)</f>
        <v>#N/A</v>
      </c>
      <c r="H15" s="80"/>
      <c r="I15" s="79"/>
      <c r="J15" s="79"/>
      <c r="K15" s="79"/>
      <c r="L15" s="65"/>
      <c r="M15" s="65"/>
      <c r="N15" s="65"/>
      <c r="O15" s="65"/>
      <c r="P15" s="65"/>
      <c r="Q15" s="65"/>
      <c r="R15" s="65"/>
      <c r="S15" s="65"/>
      <c r="T15" s="65"/>
      <c r="U15" s="65"/>
      <c r="V15" s="65"/>
      <c r="W15" s="65"/>
      <c r="X15" s="65"/>
      <c r="Y15" s="65"/>
      <c r="Z15" s="65"/>
    </row>
    <row r="16" spans="1:26">
      <c r="A16" s="59"/>
      <c r="B16" s="61" t="e">
        <f>VLOOKUP($A16,général!$A$2:$E$409,2)</f>
        <v>#N/A</v>
      </c>
      <c r="C16" s="61" t="e">
        <f>VLOOKUP($A16,général!$A$2:$E$409,4)</f>
        <v>#N/A</v>
      </c>
      <c r="D16" s="61" t="e">
        <f>VLOOKUP($A16,général!$A$2:$E$409,5)</f>
        <v>#N/A</v>
      </c>
      <c r="E16" s="5">
        <f t="array" ref="E16">IFERROR(INDEX(BF!$A$4:$A$103,MATCH($A16&amp;$C16&amp;$D16&amp;RIGHT($A$1,2),BF!$B$4:$B$103&amp;BF!$C$4:$C$103&amp;BF!$D$4:$D$103&amp;BF!$E$4:$E$103,0)),IFERROR(INDEX(BG!$A$4:$A$103,MATCH($A16&amp;$C16&amp;$D16&amp;RIGHT($A$1,2),BG!$B$4:$B$103&amp;BG!$C$4:$C$103&amp;BG!$D$4:$D$103&amp;BG!$E$4:$E$103,0)),IFERROR(INDEX(MF!$A$4:$A$103,MATCH($A16&amp;$C16&amp;$D16&amp;RIGHT($A$1,2),MF!$B$4:$B$103&amp;MF!$C$4:$C$103&amp;MF!$D$4:$D$103&amp;MF!$E$4:$E$103,0)),IFERROR(INDEX(MG!$A$4:$A$103,MATCH($A16&amp;$C16&amp;$D16&amp;RIGHT($A$1,2),MG!$B$4:$B$103&amp;MG!$C$4:$C$103&amp;MG!$D$4:$D$103&amp;MG!$E$4:$E$103,0)),IFERROR(INDEX('CG - CF - DISP'!$A$3:$A$103,MATCH($A16&amp;$C16&amp;$D16&amp;RIGHT($A$1,2),'CG - CF - DISP'!$B$3:$B$103&amp;'CG - CF - DISP'!$C$3:$C$103&amp;'CG - CF - DISP'!$D$3:$D$103&amp;'CG - CF - DISP'!$E$3:$E$103,0)),IFERROR(INDEX(CF!$A$4:$A$103,MATCH($A16&amp;$C16&amp;$D16&amp;RIGHT($A$1,2),'CG - CF - DISP'!$B$3:$B$103&amp;CF!$C$4:$C$103&amp;CF!$D$4:$D$103&amp;CF!$E$4:$E$103,0)),0))))))</f>
        <v>0</v>
      </c>
      <c r="F16" s="70">
        <f t="array" ref="F16">IFERROR(INDEX(BF!$F$4:$F$103,MATCH($A16&amp;$C16&amp;$D16&amp;RIGHT($A$1,2),BF!$B$4:$B$103&amp;BF!$C$4:$C$103&amp;BF!$D$4:$D$103&amp;BF!$E$4:$E$103,0)),IFERROR(INDEX(BG!$F$4:$F$103,MATCH($A16&amp;$C16&amp;$D16&amp;RIGHT($A$1,2),BG!$B$4:$B$103&amp;BG!$C$4:$C$103&amp;BG!$D$4:$D$103&amp;BG!$E$4:$E$103,0)),IFERROR(INDEX(MF!$F$4:$F$103,MATCH($A16&amp;$C16&amp;$D16&amp;RIGHT($A$1,2),MF!$B$4:$B$103&amp;MF!$C$4:$C$103&amp;MF!$D$4:$D$103&amp;MF!$E$4:$E$103,0)),IFERROR(INDEX(MG!$F$4:$F$103,MATCH($A16&amp;$C16&amp;$D16&amp;RIGHT($A$1,2),MG!$B$4:$B$103&amp;MG!$C$4:$C$103&amp;MG!$D$4:$D$103&amp;MG!$E$4:$E$103,0)),IFERROR(INDEX('CG - CF - DISP'!$F$3:$F$103,MATCH($A16&amp;$C16&amp;$D16&amp;RIGHT($A$1,2),'CG - CF - DISP'!$B$3:$B$103&amp;'CG - CF - DISP'!$C$3:$C$103&amp;'CG - CF - DISP'!$D$3:$D$103&amp;'CG - CF - DISP'!$E$3:$E$103,0)),IFERROR(INDEX(CF!$F$4:$F$103,MATCH($A16&amp;$C16&amp;$D16&amp;RIGHT($A$1,2),'CG - CF - DISP'!$B$3:$B$103&amp;CF!$C$4:$C$103&amp;CF!$D$4:$D$103&amp;CF!$E$4:$E$103,0)),0))))))</f>
        <v>0</v>
      </c>
      <c r="G16" s="61" t="e">
        <f>VLOOKUP($E16,Feuil2!$A$2:$B$83,2)</f>
        <v>#N/A</v>
      </c>
      <c r="H16" s="80"/>
      <c r="I16" s="79"/>
      <c r="J16" s="79"/>
      <c r="K16" s="79"/>
      <c r="L16" s="65"/>
      <c r="M16" s="65"/>
      <c r="N16" s="65"/>
      <c r="O16" s="65"/>
      <c r="P16" s="65"/>
      <c r="Q16" s="65"/>
      <c r="R16" s="65"/>
      <c r="S16" s="65"/>
      <c r="T16" s="65"/>
      <c r="U16" s="65"/>
      <c r="V16" s="65"/>
      <c r="W16" s="65"/>
      <c r="X16" s="65"/>
      <c r="Y16" s="65"/>
      <c r="Z16" s="65"/>
    </row>
    <row r="17" spans="1:26">
      <c r="A17" s="59"/>
      <c r="B17" s="61" t="e">
        <f>VLOOKUP($A17,général!$A$2:$E$409,2)</f>
        <v>#N/A</v>
      </c>
      <c r="C17" s="61" t="e">
        <f>VLOOKUP($A17,général!$A$2:$E$409,4)</f>
        <v>#N/A</v>
      </c>
      <c r="D17" s="61" t="e">
        <f>VLOOKUP($A17,général!$A$2:$E$409,5)</f>
        <v>#N/A</v>
      </c>
      <c r="E17" s="5">
        <f t="array" ref="E17">IFERROR(INDEX(BF!$A$4:$A$103,MATCH($A17&amp;$C17&amp;$D17&amp;RIGHT($A$1,2),BF!$B$4:$B$103&amp;BF!$C$4:$C$103&amp;BF!$D$4:$D$103&amp;BF!$E$4:$E$103,0)),IFERROR(INDEX(BG!$A$4:$A$103,MATCH($A17&amp;$C17&amp;$D17&amp;RIGHT($A$1,2),BG!$B$4:$B$103&amp;BG!$C$4:$C$103&amp;BG!$D$4:$D$103&amp;BG!$E$4:$E$103,0)),IFERROR(INDEX(MF!$A$4:$A$103,MATCH($A17&amp;$C17&amp;$D17&amp;RIGHT($A$1,2),MF!$B$4:$B$103&amp;MF!$C$4:$C$103&amp;MF!$D$4:$D$103&amp;MF!$E$4:$E$103,0)),IFERROR(INDEX(MG!$A$4:$A$103,MATCH($A17&amp;$C17&amp;$D17&amp;RIGHT($A$1,2),MG!$B$4:$B$103&amp;MG!$C$4:$C$103&amp;MG!$D$4:$D$103&amp;MG!$E$4:$E$103,0)),IFERROR(INDEX('CG - CF - DISP'!$A$3:$A$103,MATCH($A17&amp;$C17&amp;$D17&amp;RIGHT($A$1,2),'CG - CF - DISP'!$B$3:$B$103&amp;'CG - CF - DISP'!$C$3:$C$103&amp;'CG - CF - DISP'!$D$3:$D$103&amp;'CG - CF - DISP'!$E$3:$E$103,0)),IFERROR(INDEX(CF!$A$4:$A$103,MATCH($A17&amp;$C17&amp;$D17&amp;RIGHT($A$1,2),'CG - CF - DISP'!$B$3:$B$103&amp;CF!$C$4:$C$103&amp;CF!$D$4:$D$103&amp;CF!$E$4:$E$103,0)),0))))))</f>
        <v>0</v>
      </c>
      <c r="F17" s="70">
        <f t="array" ref="F17">IFERROR(INDEX(BF!$F$4:$F$103,MATCH($A17&amp;$C17&amp;$D17&amp;RIGHT($A$1,2),BF!$B$4:$B$103&amp;BF!$C$4:$C$103&amp;BF!$D$4:$D$103&amp;BF!$E$4:$E$103,0)),IFERROR(INDEX(BG!$F$4:$F$103,MATCH($A17&amp;$C17&amp;$D17&amp;RIGHT($A$1,2),BG!$B$4:$B$103&amp;BG!$C$4:$C$103&amp;BG!$D$4:$D$103&amp;BG!$E$4:$E$103,0)),IFERROR(INDEX(MF!$F$4:$F$103,MATCH($A17&amp;$C17&amp;$D17&amp;RIGHT($A$1,2),MF!$B$4:$B$103&amp;MF!$C$4:$C$103&amp;MF!$D$4:$D$103&amp;MF!$E$4:$E$103,0)),IFERROR(INDEX(MG!$F$4:$F$103,MATCH($A17&amp;$C17&amp;$D17&amp;RIGHT($A$1,2),MG!$B$4:$B$103&amp;MG!$C$4:$C$103&amp;MG!$D$4:$D$103&amp;MG!$E$4:$E$103,0)),IFERROR(INDEX('CG - CF - DISP'!$F$3:$F$103,MATCH($A17&amp;$C17&amp;$D17&amp;RIGHT($A$1,2),'CG - CF - DISP'!$B$3:$B$103&amp;'CG - CF - DISP'!$C$3:$C$103&amp;'CG - CF - DISP'!$D$3:$D$103&amp;'CG - CF - DISP'!$E$3:$E$103,0)),IFERROR(INDEX(CF!$F$4:$F$103,MATCH($A17&amp;$C17&amp;$D17&amp;RIGHT($A$1,2),'CG - CF - DISP'!$B$3:$B$103&amp;CF!$C$4:$C$103&amp;CF!$D$4:$D$103&amp;CF!$E$4:$E$103,0)),0))))))</f>
        <v>0</v>
      </c>
      <c r="G17" s="61" t="e">
        <f>VLOOKUP($E17,Feuil2!$A$2:$B$83,2)</f>
        <v>#N/A</v>
      </c>
      <c r="H17" s="80"/>
      <c r="I17" s="79"/>
      <c r="J17" s="79"/>
      <c r="K17" s="79"/>
      <c r="L17" s="65"/>
      <c r="M17" s="65"/>
      <c r="N17" s="65"/>
      <c r="O17" s="65"/>
      <c r="P17" s="65"/>
      <c r="Q17" s="65"/>
      <c r="R17" s="65"/>
      <c r="S17" s="65"/>
      <c r="T17" s="65"/>
      <c r="U17" s="65"/>
      <c r="V17" s="65"/>
      <c r="W17" s="65"/>
      <c r="X17" s="65"/>
      <c r="Y17" s="65"/>
      <c r="Z17" s="65"/>
    </row>
    <row r="18" spans="1:26">
      <c r="A18" s="59"/>
      <c r="B18" s="61" t="e">
        <f>VLOOKUP($A18,général!$A$2:$E$409,2)</f>
        <v>#N/A</v>
      </c>
      <c r="C18" s="61" t="e">
        <f>VLOOKUP($A18,général!$A$2:$E$409,4)</f>
        <v>#N/A</v>
      </c>
      <c r="D18" s="61" t="e">
        <f>VLOOKUP($A18,général!$A$2:$E$409,5)</f>
        <v>#N/A</v>
      </c>
      <c r="E18" s="5">
        <f t="array" ref="E18">IFERROR(INDEX(BF!$A$4:$A$103,MATCH($A18&amp;$C18&amp;$D18&amp;RIGHT($A$1,2),BF!$B$4:$B$103&amp;BF!$C$4:$C$103&amp;BF!$D$4:$D$103&amp;BF!$E$4:$E$103,0)),IFERROR(INDEX(BG!$A$4:$A$103,MATCH($A18&amp;$C18&amp;$D18&amp;RIGHT($A$1,2),BG!$B$4:$B$103&amp;BG!$C$4:$C$103&amp;BG!$D$4:$D$103&amp;BG!$E$4:$E$103,0)),IFERROR(INDEX(MF!$A$4:$A$103,MATCH($A18&amp;$C18&amp;$D18&amp;RIGHT($A$1,2),MF!$B$4:$B$103&amp;MF!$C$4:$C$103&amp;MF!$D$4:$D$103&amp;MF!$E$4:$E$103,0)),IFERROR(INDEX(MG!$A$4:$A$103,MATCH($A18&amp;$C18&amp;$D18&amp;RIGHT($A$1,2),MG!$B$4:$B$103&amp;MG!$C$4:$C$103&amp;MG!$D$4:$D$103&amp;MG!$E$4:$E$103,0)),IFERROR(INDEX('CG - CF - DISP'!$A$3:$A$103,MATCH($A18&amp;$C18&amp;$D18&amp;RIGHT($A$1,2),'CG - CF - DISP'!$B$3:$B$103&amp;'CG - CF - DISP'!$C$3:$C$103&amp;'CG - CF - DISP'!$D$3:$D$103&amp;'CG - CF - DISP'!$E$3:$E$103,0)),IFERROR(INDEX(CF!$A$4:$A$103,MATCH($A18&amp;$C18&amp;$D18&amp;RIGHT($A$1,2),'CG - CF - DISP'!$B$3:$B$103&amp;CF!$C$4:$C$103&amp;CF!$D$4:$D$103&amp;CF!$E$4:$E$103,0)),0))))))</f>
        <v>0</v>
      </c>
      <c r="F18" s="70">
        <f t="array" ref="F18">IFERROR(INDEX(BF!$F$4:$F$103,MATCH($A18&amp;$C18&amp;$D18&amp;RIGHT($A$1,2),BF!$B$4:$B$103&amp;BF!$C$4:$C$103&amp;BF!$D$4:$D$103&amp;BF!$E$4:$E$103,0)),IFERROR(INDEX(BG!$F$4:$F$103,MATCH($A18&amp;$C18&amp;$D18&amp;RIGHT($A$1,2),BG!$B$4:$B$103&amp;BG!$C$4:$C$103&amp;BG!$D$4:$D$103&amp;BG!$E$4:$E$103,0)),IFERROR(INDEX(MF!$F$4:$F$103,MATCH($A18&amp;$C18&amp;$D18&amp;RIGHT($A$1,2),MF!$B$4:$B$103&amp;MF!$C$4:$C$103&amp;MF!$D$4:$D$103&amp;MF!$E$4:$E$103,0)),IFERROR(INDEX(MG!$F$4:$F$103,MATCH($A18&amp;$C18&amp;$D18&amp;RIGHT($A$1,2),MG!$B$4:$B$103&amp;MG!$C$4:$C$103&amp;MG!$D$4:$D$103&amp;MG!$E$4:$E$103,0)),IFERROR(INDEX('CG - CF - DISP'!$F$3:$F$103,MATCH($A18&amp;$C18&amp;$D18&amp;RIGHT($A$1,2),'CG - CF - DISP'!$B$3:$B$103&amp;'CG - CF - DISP'!$C$3:$C$103&amp;'CG - CF - DISP'!$D$3:$D$103&amp;'CG - CF - DISP'!$E$3:$E$103,0)),IFERROR(INDEX(CF!$F$4:$F$103,MATCH($A18&amp;$C18&amp;$D18&amp;RIGHT($A$1,2),'CG - CF - DISP'!$B$3:$B$103&amp;CF!$C$4:$C$103&amp;CF!$D$4:$D$103&amp;CF!$E$4:$E$103,0)),0))))))</f>
        <v>0</v>
      </c>
      <c r="G18" s="61" t="e">
        <f>VLOOKUP($E18,Feuil2!$A$2:$B$83,2)</f>
        <v>#N/A</v>
      </c>
      <c r="H18" s="80"/>
      <c r="I18" s="79"/>
      <c r="J18" s="79"/>
      <c r="K18" s="79"/>
      <c r="L18" s="65"/>
      <c r="M18" s="65"/>
      <c r="N18" s="65"/>
      <c r="O18" s="65"/>
      <c r="P18" s="65"/>
      <c r="Q18" s="65"/>
      <c r="R18" s="65"/>
      <c r="S18" s="65"/>
      <c r="T18" s="65"/>
      <c r="U18" s="65"/>
      <c r="V18" s="65"/>
      <c r="W18" s="65"/>
      <c r="X18" s="65"/>
      <c r="Y18" s="65"/>
      <c r="Z18" s="65"/>
    </row>
    <row r="19" spans="1:26">
      <c r="A19" s="59"/>
      <c r="B19" s="61" t="e">
        <f>VLOOKUP($A19,général!$A$2:$E$409,2)</f>
        <v>#N/A</v>
      </c>
      <c r="C19" s="61" t="e">
        <f>VLOOKUP($A19,général!$A$2:$E$409,4)</f>
        <v>#N/A</v>
      </c>
      <c r="D19" s="61" t="e">
        <f>VLOOKUP($A19,général!$A$2:$E$409,5)</f>
        <v>#N/A</v>
      </c>
      <c r="E19" s="5">
        <f t="array" ref="E19">IFERROR(INDEX(BF!$A$4:$A$103,MATCH($A19&amp;$C19&amp;$D19&amp;RIGHT($A$1,2),BF!$B$4:$B$103&amp;BF!$C$4:$C$103&amp;BF!$D$4:$D$103&amp;BF!$E$4:$E$103,0)),IFERROR(INDEX(BG!$A$4:$A$103,MATCH($A19&amp;$C19&amp;$D19&amp;RIGHT($A$1,2),BG!$B$4:$B$103&amp;BG!$C$4:$C$103&amp;BG!$D$4:$D$103&amp;BG!$E$4:$E$103,0)),IFERROR(INDEX(MF!$A$4:$A$103,MATCH($A19&amp;$C19&amp;$D19&amp;RIGHT($A$1,2),MF!$B$4:$B$103&amp;MF!$C$4:$C$103&amp;MF!$D$4:$D$103&amp;MF!$E$4:$E$103,0)),IFERROR(INDEX(MG!$A$4:$A$103,MATCH($A19&amp;$C19&amp;$D19&amp;RIGHT($A$1,2),MG!$B$4:$B$103&amp;MG!$C$4:$C$103&amp;MG!$D$4:$D$103&amp;MG!$E$4:$E$103,0)),IFERROR(INDEX('CG - CF - DISP'!$A$3:$A$103,MATCH($A19&amp;$C19&amp;$D19&amp;RIGHT($A$1,2),'CG - CF - DISP'!$B$3:$B$103&amp;'CG - CF - DISP'!$C$3:$C$103&amp;'CG - CF - DISP'!$D$3:$D$103&amp;'CG - CF - DISP'!$E$3:$E$103,0)),IFERROR(INDEX(CF!$A$4:$A$103,MATCH($A19&amp;$C19&amp;$D19&amp;RIGHT($A$1,2),'CG - CF - DISP'!$B$3:$B$103&amp;CF!$C$4:$C$103&amp;CF!$D$4:$D$103&amp;CF!$E$4:$E$103,0)),0))))))</f>
        <v>0</v>
      </c>
      <c r="F19" s="70">
        <f t="array" ref="F19">IFERROR(INDEX(BF!$F$4:$F$103,MATCH($A19&amp;$C19&amp;$D19&amp;RIGHT($A$1,2),BF!$B$4:$B$103&amp;BF!$C$4:$C$103&amp;BF!$D$4:$D$103&amp;BF!$E$4:$E$103,0)),IFERROR(INDEX(BG!$F$4:$F$103,MATCH($A19&amp;$C19&amp;$D19&amp;RIGHT($A$1,2),BG!$B$4:$B$103&amp;BG!$C$4:$C$103&amp;BG!$D$4:$D$103&amp;BG!$E$4:$E$103,0)),IFERROR(INDEX(MF!$F$4:$F$103,MATCH($A19&amp;$C19&amp;$D19&amp;RIGHT($A$1,2),MF!$B$4:$B$103&amp;MF!$C$4:$C$103&amp;MF!$D$4:$D$103&amp;MF!$E$4:$E$103,0)),IFERROR(INDEX(MG!$F$4:$F$103,MATCH($A19&amp;$C19&amp;$D19&amp;RIGHT($A$1,2),MG!$B$4:$B$103&amp;MG!$C$4:$C$103&amp;MG!$D$4:$D$103&amp;MG!$E$4:$E$103,0)),IFERROR(INDEX('CG - CF - DISP'!$F$3:$F$103,MATCH($A19&amp;$C19&amp;$D19&amp;RIGHT($A$1,2),'CG - CF - DISP'!$B$3:$B$103&amp;'CG - CF - DISP'!$C$3:$C$103&amp;'CG - CF - DISP'!$D$3:$D$103&amp;'CG - CF - DISP'!$E$3:$E$103,0)),IFERROR(INDEX(CF!$F$4:$F$103,MATCH($A19&amp;$C19&amp;$D19&amp;RIGHT($A$1,2),'CG - CF - DISP'!$B$3:$B$103&amp;CF!$C$4:$C$103&amp;CF!$D$4:$D$103&amp;CF!$E$4:$E$103,0)),0))))))</f>
        <v>0</v>
      </c>
      <c r="G19" s="61" t="e">
        <f>VLOOKUP($E19,Feuil2!$A$2:$B$83,2)</f>
        <v>#N/A</v>
      </c>
      <c r="H19" s="80"/>
      <c r="I19" s="79"/>
      <c r="J19" s="79"/>
      <c r="K19" s="79"/>
      <c r="L19" s="65"/>
      <c r="M19" s="65"/>
      <c r="N19" s="65"/>
      <c r="O19" s="65"/>
      <c r="P19" s="65"/>
      <c r="Q19" s="65"/>
      <c r="R19" s="65"/>
      <c r="S19" s="65"/>
      <c r="T19" s="65"/>
      <c r="U19" s="65"/>
      <c r="V19" s="65"/>
      <c r="W19" s="65"/>
      <c r="X19" s="65"/>
      <c r="Y19" s="65"/>
      <c r="Z19" s="65"/>
    </row>
    <row r="20" spans="1:26">
      <c r="A20" s="59"/>
      <c r="B20" s="61" t="e">
        <f>VLOOKUP($A20,général!$A$2:$E$409,2)</f>
        <v>#N/A</v>
      </c>
      <c r="C20" s="61" t="e">
        <f>VLOOKUP($A20,général!$A$2:$E$409,4)</f>
        <v>#N/A</v>
      </c>
      <c r="D20" s="61" t="e">
        <f>VLOOKUP($A20,général!$A$2:$E$409,5)</f>
        <v>#N/A</v>
      </c>
      <c r="E20" s="5">
        <f t="array" ref="E20">IFERROR(INDEX(BF!$A$4:$A$103,MATCH($A20&amp;$C20&amp;$D20&amp;RIGHT($A$1,2),BF!$B$4:$B$103&amp;BF!$C$4:$C$103&amp;BF!$D$4:$D$103&amp;BF!$E$4:$E$103,0)),IFERROR(INDEX(BG!$A$4:$A$103,MATCH($A20&amp;$C20&amp;$D20&amp;RIGHT($A$1,2),BG!$B$4:$B$103&amp;BG!$C$4:$C$103&amp;BG!$D$4:$D$103&amp;BG!$E$4:$E$103,0)),IFERROR(INDEX(MF!$A$4:$A$103,MATCH($A20&amp;$C20&amp;$D20&amp;RIGHT($A$1,2),MF!$B$4:$B$103&amp;MF!$C$4:$C$103&amp;MF!$D$4:$D$103&amp;MF!$E$4:$E$103,0)),IFERROR(INDEX(MG!$A$4:$A$103,MATCH($A20&amp;$C20&amp;$D20&amp;RIGHT($A$1,2),MG!$B$4:$B$103&amp;MG!$C$4:$C$103&amp;MG!$D$4:$D$103&amp;MG!$E$4:$E$103,0)),IFERROR(INDEX('CG - CF - DISP'!$A$3:$A$103,MATCH($A20&amp;$C20&amp;$D20&amp;RIGHT($A$1,2),'CG - CF - DISP'!$B$3:$B$103&amp;'CG - CF - DISP'!$C$3:$C$103&amp;'CG - CF - DISP'!$D$3:$D$103&amp;'CG - CF - DISP'!$E$3:$E$103,0)),IFERROR(INDEX(CF!$A$4:$A$103,MATCH($A20&amp;$C20&amp;$D20&amp;RIGHT($A$1,2),'CG - CF - DISP'!$B$3:$B$103&amp;CF!$C$4:$C$103&amp;CF!$D$4:$D$103&amp;CF!$E$4:$E$103,0)),0))))))</f>
        <v>0</v>
      </c>
      <c r="F20" s="70">
        <f t="array" ref="F20">IFERROR(INDEX(BF!$F$4:$F$103,MATCH($A20&amp;$C20&amp;$D20&amp;RIGHT($A$1,2),BF!$B$4:$B$103&amp;BF!$C$4:$C$103&amp;BF!$D$4:$D$103&amp;BF!$E$4:$E$103,0)),IFERROR(INDEX(BG!$F$4:$F$103,MATCH($A20&amp;$C20&amp;$D20&amp;RIGHT($A$1,2),BG!$B$4:$B$103&amp;BG!$C$4:$C$103&amp;BG!$D$4:$D$103&amp;BG!$E$4:$E$103,0)),IFERROR(INDEX(MF!$F$4:$F$103,MATCH($A20&amp;$C20&amp;$D20&amp;RIGHT($A$1,2),MF!$B$4:$B$103&amp;MF!$C$4:$C$103&amp;MF!$D$4:$D$103&amp;MF!$E$4:$E$103,0)),IFERROR(INDEX(MG!$F$4:$F$103,MATCH($A20&amp;$C20&amp;$D20&amp;RIGHT($A$1,2),MG!$B$4:$B$103&amp;MG!$C$4:$C$103&amp;MG!$D$4:$D$103&amp;MG!$E$4:$E$103,0)),IFERROR(INDEX('CG - CF - DISP'!$F$3:$F$103,MATCH($A20&amp;$C20&amp;$D20&amp;RIGHT($A$1,2),'CG - CF - DISP'!$B$3:$B$103&amp;'CG - CF - DISP'!$C$3:$C$103&amp;'CG - CF - DISP'!$D$3:$D$103&amp;'CG - CF - DISP'!$E$3:$E$103,0)),IFERROR(INDEX(CF!$F$4:$F$103,MATCH($A20&amp;$C20&amp;$D20&amp;RIGHT($A$1,2),'CG - CF - DISP'!$B$3:$B$103&amp;CF!$C$4:$C$103&amp;CF!$D$4:$D$103&amp;CF!$E$4:$E$103,0)),0))))))</f>
        <v>0</v>
      </c>
      <c r="G20" s="61" t="e">
        <f>VLOOKUP($E20,Feuil2!$A$2:$B$83,2)</f>
        <v>#N/A</v>
      </c>
      <c r="H20" s="80"/>
      <c r="I20" s="79"/>
      <c r="J20" s="79"/>
      <c r="K20" s="79"/>
      <c r="L20" s="65"/>
      <c r="M20" s="65"/>
      <c r="N20" s="65"/>
      <c r="O20" s="65"/>
      <c r="P20" s="65"/>
      <c r="Q20" s="65"/>
      <c r="R20" s="65"/>
      <c r="S20" s="65"/>
      <c r="T20" s="65"/>
      <c r="U20" s="65"/>
      <c r="V20" s="65"/>
      <c r="W20" s="65"/>
      <c r="X20" s="65"/>
      <c r="Y20" s="65"/>
      <c r="Z20" s="65"/>
    </row>
    <row r="21" spans="1:26">
      <c r="A21" s="59"/>
      <c r="B21" s="61" t="e">
        <f>VLOOKUP($A21,général!$A$2:$E$409,2)</f>
        <v>#N/A</v>
      </c>
      <c r="C21" s="61" t="e">
        <f>VLOOKUP($A21,général!$A$2:$E$409,4)</f>
        <v>#N/A</v>
      </c>
      <c r="D21" s="61" t="e">
        <f>VLOOKUP($A21,général!$A$2:$E$409,5)</f>
        <v>#N/A</v>
      </c>
      <c r="E21" s="5">
        <f t="array" ref="E21">IFERROR(INDEX(BF!$A$4:$A$103,MATCH($A21&amp;$C21&amp;$D21&amp;RIGHT($A$1,2),BF!$B$4:$B$103&amp;BF!$C$4:$C$103&amp;BF!$D$4:$D$103&amp;BF!$E$4:$E$103,0)),IFERROR(INDEX(BG!$A$4:$A$103,MATCH($A21&amp;$C21&amp;$D21&amp;RIGHT($A$1,2),BG!$B$4:$B$103&amp;BG!$C$4:$C$103&amp;BG!$D$4:$D$103&amp;BG!$E$4:$E$103,0)),IFERROR(INDEX(MF!$A$4:$A$103,MATCH($A21&amp;$C21&amp;$D21&amp;RIGHT($A$1,2),MF!$B$4:$B$103&amp;MF!$C$4:$C$103&amp;MF!$D$4:$D$103&amp;MF!$E$4:$E$103,0)),IFERROR(INDEX(MG!$A$4:$A$103,MATCH($A21&amp;$C21&amp;$D21&amp;RIGHT($A$1,2),MG!$B$4:$B$103&amp;MG!$C$4:$C$103&amp;MG!$D$4:$D$103&amp;MG!$E$4:$E$103,0)),IFERROR(INDEX('CG - CF - DISP'!$A$3:$A$103,MATCH($A21&amp;$C21&amp;$D21&amp;RIGHT($A$1,2),'CG - CF - DISP'!$B$3:$B$103&amp;'CG - CF - DISP'!$C$3:$C$103&amp;'CG - CF - DISP'!$D$3:$D$103&amp;'CG - CF - DISP'!$E$3:$E$103,0)),IFERROR(INDEX(CF!$A$4:$A$103,MATCH($A21&amp;$C21&amp;$D21&amp;RIGHT($A$1,2),'CG - CF - DISP'!$B$3:$B$103&amp;CF!$C$4:$C$103&amp;CF!$D$4:$D$103&amp;CF!$E$4:$E$103,0)),0))))))</f>
        <v>0</v>
      </c>
      <c r="F21" s="70">
        <f t="array" ref="F21">IFERROR(INDEX(BF!$F$4:$F$103,MATCH($A21&amp;$C21&amp;$D21&amp;RIGHT($A$1,2),BF!$B$4:$B$103&amp;BF!$C$4:$C$103&amp;BF!$D$4:$D$103&amp;BF!$E$4:$E$103,0)),IFERROR(INDEX(BG!$F$4:$F$103,MATCH($A21&amp;$C21&amp;$D21&amp;RIGHT($A$1,2),BG!$B$4:$B$103&amp;BG!$C$4:$C$103&amp;BG!$D$4:$D$103&amp;BG!$E$4:$E$103,0)),IFERROR(INDEX(MF!$F$4:$F$103,MATCH($A21&amp;$C21&amp;$D21&amp;RIGHT($A$1,2),MF!$B$4:$B$103&amp;MF!$C$4:$C$103&amp;MF!$D$4:$D$103&amp;MF!$E$4:$E$103,0)),IFERROR(INDEX(MG!$F$4:$F$103,MATCH($A21&amp;$C21&amp;$D21&amp;RIGHT($A$1,2),MG!$B$4:$B$103&amp;MG!$C$4:$C$103&amp;MG!$D$4:$D$103&amp;MG!$E$4:$E$103,0)),IFERROR(INDEX('CG - CF - DISP'!$F$3:$F$103,MATCH($A21&amp;$C21&amp;$D21&amp;RIGHT($A$1,2),'CG - CF - DISP'!$B$3:$B$103&amp;'CG - CF - DISP'!$C$3:$C$103&amp;'CG - CF - DISP'!$D$3:$D$103&amp;'CG - CF - DISP'!$E$3:$E$103,0)),IFERROR(INDEX(CF!$F$4:$F$103,MATCH($A21&amp;$C21&amp;$D21&amp;RIGHT($A$1,2),'CG - CF - DISP'!$B$3:$B$103&amp;CF!$C$4:$C$103&amp;CF!$D$4:$D$103&amp;CF!$E$4:$E$103,0)),0))))))</f>
        <v>0</v>
      </c>
      <c r="G21" s="61" t="e">
        <f>VLOOKUP($E21,Feuil2!$A$2:$B$83,2)</f>
        <v>#N/A</v>
      </c>
      <c r="H21" s="79"/>
      <c r="I21" s="79"/>
      <c r="J21" s="79"/>
      <c r="K21" s="79"/>
      <c r="L21" s="65"/>
      <c r="M21" s="65"/>
      <c r="N21" s="65"/>
      <c r="O21" s="65"/>
      <c r="P21" s="65"/>
      <c r="Q21" s="65"/>
      <c r="R21" s="65"/>
      <c r="S21" s="65"/>
      <c r="T21" s="65"/>
      <c r="U21" s="65"/>
      <c r="V21" s="65"/>
      <c r="W21" s="65"/>
      <c r="X21" s="65"/>
      <c r="Y21" s="65"/>
      <c r="Z21" s="65"/>
    </row>
    <row r="22" spans="1:26">
      <c r="A22" s="59"/>
      <c r="B22" s="61" t="e">
        <f>VLOOKUP($A22,général!$A$2:$E$409,2)</f>
        <v>#N/A</v>
      </c>
      <c r="C22" s="61" t="e">
        <f>VLOOKUP($A22,général!$A$2:$E$409,4)</f>
        <v>#N/A</v>
      </c>
      <c r="D22" s="61" t="e">
        <f>VLOOKUP($A22,général!$A$2:$E$409,5)</f>
        <v>#N/A</v>
      </c>
      <c r="E22" s="5">
        <f t="array" ref="E22">IFERROR(INDEX(BF!$A$4:$A$103,MATCH($A22&amp;$C22&amp;$D22&amp;RIGHT($A$1,2),BF!$B$4:$B$103&amp;BF!$C$4:$C$103&amp;BF!$D$4:$D$103&amp;BF!$E$4:$E$103,0)),IFERROR(INDEX(BG!$A$4:$A$103,MATCH($A22&amp;$C22&amp;$D22&amp;RIGHT($A$1,2),BG!$B$4:$B$103&amp;BG!$C$4:$C$103&amp;BG!$D$4:$D$103&amp;BG!$E$4:$E$103,0)),IFERROR(INDEX(MF!$A$4:$A$103,MATCH($A22&amp;$C22&amp;$D22&amp;RIGHT($A$1,2),MF!$B$4:$B$103&amp;MF!$C$4:$C$103&amp;MF!$D$4:$D$103&amp;MF!$E$4:$E$103,0)),IFERROR(INDEX(MG!$A$4:$A$103,MATCH($A22&amp;$C22&amp;$D22&amp;RIGHT($A$1,2),MG!$B$4:$B$103&amp;MG!$C$4:$C$103&amp;MG!$D$4:$D$103&amp;MG!$E$4:$E$103,0)),IFERROR(INDEX('CG - CF - DISP'!$A$3:$A$103,MATCH($A22&amp;$C22&amp;$D22&amp;RIGHT($A$1,2),'CG - CF - DISP'!$B$3:$B$103&amp;'CG - CF - DISP'!$C$3:$C$103&amp;'CG - CF - DISP'!$D$3:$D$103&amp;'CG - CF - DISP'!$E$3:$E$103,0)),IFERROR(INDEX(CF!$A$4:$A$103,MATCH($A22&amp;$C22&amp;$D22&amp;RIGHT($A$1,2),'CG - CF - DISP'!$B$3:$B$103&amp;CF!$C$4:$C$103&amp;CF!$D$4:$D$103&amp;CF!$E$4:$E$103,0)),0))))))</f>
        <v>0</v>
      </c>
      <c r="F22" s="70">
        <f t="array" ref="F22">IFERROR(INDEX(BF!$F$4:$F$103,MATCH($A22&amp;$C22&amp;$D22&amp;RIGHT($A$1,2),BF!$B$4:$B$103&amp;BF!$C$4:$C$103&amp;BF!$D$4:$D$103&amp;BF!$E$4:$E$103,0)),IFERROR(INDEX(BG!$F$4:$F$103,MATCH($A22&amp;$C22&amp;$D22&amp;RIGHT($A$1,2),BG!$B$4:$B$103&amp;BG!$C$4:$C$103&amp;BG!$D$4:$D$103&amp;BG!$E$4:$E$103,0)),IFERROR(INDEX(MF!$F$4:$F$103,MATCH($A22&amp;$C22&amp;$D22&amp;RIGHT($A$1,2),MF!$B$4:$B$103&amp;MF!$C$4:$C$103&amp;MF!$D$4:$D$103&amp;MF!$E$4:$E$103,0)),IFERROR(INDEX(MG!$F$4:$F$103,MATCH($A22&amp;$C22&amp;$D22&amp;RIGHT($A$1,2),MG!$B$4:$B$103&amp;MG!$C$4:$C$103&amp;MG!$D$4:$D$103&amp;MG!$E$4:$E$103,0)),IFERROR(INDEX('CG - CF - DISP'!$F$3:$F$103,MATCH($A22&amp;$C22&amp;$D22&amp;RIGHT($A$1,2),'CG - CF - DISP'!$B$3:$B$103&amp;'CG - CF - DISP'!$C$3:$C$103&amp;'CG - CF - DISP'!$D$3:$D$103&amp;'CG - CF - DISP'!$E$3:$E$103,0)),IFERROR(INDEX(CF!$F$4:$F$103,MATCH($A22&amp;$C22&amp;$D22&amp;RIGHT($A$1,2),'CG - CF - DISP'!$B$3:$B$103&amp;CF!$C$4:$C$103&amp;CF!$D$4:$D$103&amp;CF!$E$4:$E$103,0)),0))))))</f>
        <v>0</v>
      </c>
      <c r="G22" s="61" t="e">
        <f>VLOOKUP($E22,Feuil2!$A$2:$B$83,2)</f>
        <v>#N/A</v>
      </c>
      <c r="H22" s="79"/>
      <c r="I22" s="79"/>
      <c r="J22" s="79"/>
      <c r="K22" s="79"/>
      <c r="L22" s="65"/>
      <c r="M22" s="65"/>
      <c r="N22" s="65"/>
      <c r="O22" s="65"/>
      <c r="P22" s="65"/>
      <c r="Q22" s="65"/>
      <c r="R22" s="65"/>
      <c r="S22" s="65"/>
      <c r="T22" s="65"/>
      <c r="U22" s="65"/>
      <c r="V22" s="65"/>
      <c r="W22" s="65"/>
      <c r="X22" s="65"/>
      <c r="Y22" s="65"/>
      <c r="Z22" s="65"/>
    </row>
    <row r="23" spans="1:26">
      <c r="A23" s="59"/>
      <c r="B23" s="61" t="e">
        <f>VLOOKUP($A23,général!$A$2:$E$409,2)</f>
        <v>#N/A</v>
      </c>
      <c r="C23" s="61" t="e">
        <f>VLOOKUP($A23,général!$A$2:$E$409,4)</f>
        <v>#N/A</v>
      </c>
      <c r="D23" s="61" t="e">
        <f>VLOOKUP($A23,général!$A$2:$E$409,5)</f>
        <v>#N/A</v>
      </c>
      <c r="E23" s="5">
        <f t="array" ref="E23">IFERROR(INDEX(BF!$A$4:$A$103,MATCH($A23&amp;$C23&amp;$D23&amp;RIGHT($A$1,2),BF!$B$4:$B$103&amp;BF!$C$4:$C$103&amp;BF!$D$4:$D$103&amp;BF!$E$4:$E$103,0)),IFERROR(INDEX(BG!$A$4:$A$103,MATCH($A23&amp;$C23&amp;$D23&amp;RIGHT($A$1,2),BG!$B$4:$B$103&amp;BG!$C$4:$C$103&amp;BG!$D$4:$D$103&amp;BG!$E$4:$E$103,0)),IFERROR(INDEX(MF!$A$4:$A$103,MATCH($A23&amp;$C23&amp;$D23&amp;RIGHT($A$1,2),MF!$B$4:$B$103&amp;MF!$C$4:$C$103&amp;MF!$D$4:$D$103&amp;MF!$E$4:$E$103,0)),IFERROR(INDEX(MG!$A$4:$A$103,MATCH($A23&amp;$C23&amp;$D23&amp;RIGHT($A$1,2),MG!$B$4:$B$103&amp;MG!$C$4:$C$103&amp;MG!$D$4:$D$103&amp;MG!$E$4:$E$103,0)),IFERROR(INDEX('CG - CF - DISP'!$A$3:$A$103,MATCH($A23&amp;$C23&amp;$D23&amp;RIGHT($A$1,2),'CG - CF - DISP'!$B$3:$B$103&amp;'CG - CF - DISP'!$C$3:$C$103&amp;'CG - CF - DISP'!$D$3:$D$103&amp;'CG - CF - DISP'!$E$3:$E$103,0)),IFERROR(INDEX(CF!$A$4:$A$103,MATCH($A23&amp;$C23&amp;$D23&amp;RIGHT($A$1,2),'CG - CF - DISP'!$B$3:$B$103&amp;CF!$C$4:$C$103&amp;CF!$D$4:$D$103&amp;CF!$E$4:$E$103,0)),0))))))</f>
        <v>0</v>
      </c>
      <c r="F23" s="70">
        <f t="array" ref="F23">IFERROR(INDEX(BF!$F$4:$F$103,MATCH($A23&amp;$C23&amp;$D23&amp;RIGHT($A$1,2),BF!$B$4:$B$103&amp;BF!$C$4:$C$103&amp;BF!$D$4:$D$103&amp;BF!$E$4:$E$103,0)),IFERROR(INDEX(BG!$F$4:$F$103,MATCH($A23&amp;$C23&amp;$D23&amp;RIGHT($A$1,2),BG!$B$4:$B$103&amp;BG!$C$4:$C$103&amp;BG!$D$4:$D$103&amp;BG!$E$4:$E$103,0)),IFERROR(INDEX(MF!$F$4:$F$103,MATCH($A23&amp;$C23&amp;$D23&amp;RIGHT($A$1,2),MF!$B$4:$B$103&amp;MF!$C$4:$C$103&amp;MF!$D$4:$D$103&amp;MF!$E$4:$E$103,0)),IFERROR(INDEX(MG!$F$4:$F$103,MATCH($A23&amp;$C23&amp;$D23&amp;RIGHT($A$1,2),MG!$B$4:$B$103&amp;MG!$C$4:$C$103&amp;MG!$D$4:$D$103&amp;MG!$E$4:$E$103,0)),IFERROR(INDEX('CG - CF - DISP'!$F$3:$F$103,MATCH($A23&amp;$C23&amp;$D23&amp;RIGHT($A$1,2),'CG - CF - DISP'!$B$3:$B$103&amp;'CG - CF - DISP'!$C$3:$C$103&amp;'CG - CF - DISP'!$D$3:$D$103&amp;'CG - CF - DISP'!$E$3:$E$103,0)),IFERROR(INDEX(CF!$F$4:$F$103,MATCH($A23&amp;$C23&amp;$D23&amp;RIGHT($A$1,2),'CG - CF - DISP'!$B$3:$B$103&amp;CF!$C$4:$C$103&amp;CF!$D$4:$D$103&amp;CF!$E$4:$E$103,0)),0))))))</f>
        <v>0</v>
      </c>
      <c r="G23" s="61" t="e">
        <f>VLOOKUP($E23,Feuil2!$A$2:$B$83,2)</f>
        <v>#N/A</v>
      </c>
      <c r="H23" s="79"/>
      <c r="I23" s="79"/>
      <c r="J23" s="79"/>
      <c r="K23" s="79"/>
      <c r="L23" s="65"/>
      <c r="M23" s="65"/>
      <c r="N23" s="65"/>
      <c r="O23" s="65"/>
      <c r="P23" s="65"/>
      <c r="Q23" s="65"/>
      <c r="R23" s="65"/>
      <c r="S23" s="65"/>
      <c r="T23" s="65"/>
      <c r="U23" s="65"/>
      <c r="V23" s="65"/>
      <c r="W23" s="65"/>
      <c r="X23" s="65"/>
      <c r="Y23" s="65"/>
      <c r="Z23" s="65"/>
    </row>
    <row r="24" spans="1:26">
      <c r="A24" s="59"/>
      <c r="B24" s="61" t="e">
        <f>VLOOKUP($A24,général!$A$2:$E$409,2)</f>
        <v>#N/A</v>
      </c>
      <c r="C24" s="61" t="e">
        <f>VLOOKUP($A24,général!$A$2:$E$409,4)</f>
        <v>#N/A</v>
      </c>
      <c r="D24" s="61" t="e">
        <f>VLOOKUP($A24,général!$A$2:$E$409,5)</f>
        <v>#N/A</v>
      </c>
      <c r="E24" s="5">
        <f t="array" ref="E24">IFERROR(INDEX(BF!$A$4:$A$103,MATCH($A24&amp;$C24&amp;$D24&amp;RIGHT($A$1,2),BF!$B$4:$B$103&amp;BF!$C$4:$C$103&amp;BF!$D$4:$D$103&amp;BF!$E$4:$E$103,0)),IFERROR(INDEX(BG!$A$4:$A$103,MATCH($A24&amp;$C24&amp;$D24&amp;RIGHT($A$1,2),BG!$B$4:$B$103&amp;BG!$C$4:$C$103&amp;BG!$D$4:$D$103&amp;BG!$E$4:$E$103,0)),IFERROR(INDEX(MF!$A$4:$A$103,MATCH($A24&amp;$C24&amp;$D24&amp;RIGHT($A$1,2),MF!$B$4:$B$103&amp;MF!$C$4:$C$103&amp;MF!$D$4:$D$103&amp;MF!$E$4:$E$103,0)),IFERROR(INDEX(MG!$A$4:$A$103,MATCH($A24&amp;$C24&amp;$D24&amp;RIGHT($A$1,2),MG!$B$4:$B$103&amp;MG!$C$4:$C$103&amp;MG!$D$4:$D$103&amp;MG!$E$4:$E$103,0)),IFERROR(INDEX('CG - CF - DISP'!$A$3:$A$103,MATCH($A24&amp;$C24&amp;$D24&amp;RIGHT($A$1,2),'CG - CF - DISP'!$B$3:$B$103&amp;'CG - CF - DISP'!$C$3:$C$103&amp;'CG - CF - DISP'!$D$3:$D$103&amp;'CG - CF - DISP'!$E$3:$E$103,0)),IFERROR(INDEX(CF!$A$4:$A$103,MATCH($A24&amp;$C24&amp;$D24&amp;RIGHT($A$1,2),'CG - CF - DISP'!$B$3:$B$103&amp;CF!$C$4:$C$103&amp;CF!$D$4:$D$103&amp;CF!$E$4:$E$103,0)),0))))))</f>
        <v>0</v>
      </c>
      <c r="F24" s="70">
        <f t="array" ref="F24">IFERROR(INDEX(BF!$F$4:$F$103,MATCH($A24&amp;$C24&amp;$D24&amp;RIGHT($A$1,2),BF!$B$4:$B$103&amp;BF!$C$4:$C$103&amp;BF!$D$4:$D$103&amp;BF!$E$4:$E$103,0)),IFERROR(INDEX(BG!$F$4:$F$103,MATCH($A24&amp;$C24&amp;$D24&amp;RIGHT($A$1,2),BG!$B$4:$B$103&amp;BG!$C$4:$C$103&amp;BG!$D$4:$D$103&amp;BG!$E$4:$E$103,0)),IFERROR(INDEX(MF!$F$4:$F$103,MATCH($A24&amp;$C24&amp;$D24&amp;RIGHT($A$1,2),MF!$B$4:$B$103&amp;MF!$C$4:$C$103&amp;MF!$D$4:$D$103&amp;MF!$E$4:$E$103,0)),IFERROR(INDEX(MG!$F$4:$F$103,MATCH($A24&amp;$C24&amp;$D24&amp;RIGHT($A$1,2),MG!$B$4:$B$103&amp;MG!$C$4:$C$103&amp;MG!$D$4:$D$103&amp;MG!$E$4:$E$103,0)),IFERROR(INDEX('CG - CF - DISP'!$F$3:$F$103,MATCH($A24&amp;$C24&amp;$D24&amp;RIGHT($A$1,2),'CG - CF - DISP'!$B$3:$B$103&amp;'CG - CF - DISP'!$C$3:$C$103&amp;'CG - CF - DISP'!$D$3:$D$103&amp;'CG - CF - DISP'!$E$3:$E$103,0)),IFERROR(INDEX(CF!$F$4:$F$103,MATCH($A24&amp;$C24&amp;$D24&amp;RIGHT($A$1,2),'CG - CF - DISP'!$B$3:$B$103&amp;CF!$C$4:$C$103&amp;CF!$D$4:$D$103&amp;CF!$E$4:$E$103,0)),0))))))</f>
        <v>0</v>
      </c>
      <c r="G24" s="61" t="e">
        <f>VLOOKUP($E24,Feuil2!$A$2:$B$83,2)</f>
        <v>#N/A</v>
      </c>
      <c r="H24" s="79"/>
      <c r="I24" s="79"/>
      <c r="J24" s="79"/>
      <c r="K24" s="79"/>
      <c r="L24" s="65"/>
      <c r="M24" s="65"/>
      <c r="N24" s="65"/>
      <c r="O24" s="65"/>
      <c r="P24" s="65"/>
      <c r="Q24" s="65"/>
      <c r="R24" s="65"/>
      <c r="S24" s="65"/>
      <c r="T24" s="65"/>
      <c r="U24" s="65"/>
      <c r="V24" s="65"/>
      <c r="W24" s="65"/>
      <c r="X24" s="65"/>
      <c r="Y24" s="65"/>
      <c r="Z24" s="65"/>
    </row>
    <row r="25" spans="1:26">
      <c r="A25" s="59"/>
      <c r="B25" s="61" t="e">
        <f>VLOOKUP($A25,général!$A$2:$E$409,2)</f>
        <v>#N/A</v>
      </c>
      <c r="C25" s="61" t="e">
        <f>VLOOKUP($A25,général!$A$2:$E$409,4)</f>
        <v>#N/A</v>
      </c>
      <c r="D25" s="61" t="e">
        <f>VLOOKUP($A25,général!$A$2:$E$409,5)</f>
        <v>#N/A</v>
      </c>
      <c r="E25" s="5">
        <f t="array" ref="E25">IFERROR(INDEX(BF!$A$4:$A$103,MATCH($A25&amp;$C25&amp;$D25&amp;RIGHT($A$1,2),BF!$B$4:$B$103&amp;BF!$C$4:$C$103&amp;BF!$D$4:$D$103&amp;BF!$E$4:$E$103,0)),IFERROR(INDEX(BG!$A$4:$A$103,MATCH($A25&amp;$C25&amp;$D25&amp;RIGHT($A$1,2),BG!$B$4:$B$103&amp;BG!$C$4:$C$103&amp;BG!$D$4:$D$103&amp;BG!$E$4:$E$103,0)),IFERROR(INDEX(MF!$A$4:$A$103,MATCH($A25&amp;$C25&amp;$D25&amp;RIGHT($A$1,2),MF!$B$4:$B$103&amp;MF!$C$4:$C$103&amp;MF!$D$4:$D$103&amp;MF!$E$4:$E$103,0)),IFERROR(INDEX(MG!$A$4:$A$103,MATCH($A25&amp;$C25&amp;$D25&amp;RIGHT($A$1,2),MG!$B$4:$B$103&amp;MG!$C$4:$C$103&amp;MG!$D$4:$D$103&amp;MG!$E$4:$E$103,0)),IFERROR(INDEX('CG - CF - DISP'!$A$3:$A$103,MATCH($A25&amp;$C25&amp;$D25&amp;RIGHT($A$1,2),'CG - CF - DISP'!$B$3:$B$103&amp;'CG - CF - DISP'!$C$3:$C$103&amp;'CG - CF - DISP'!$D$3:$D$103&amp;'CG - CF - DISP'!$E$3:$E$103,0)),IFERROR(INDEX(CF!$A$4:$A$103,MATCH($A25&amp;$C25&amp;$D25&amp;RIGHT($A$1,2),'CG - CF - DISP'!$B$3:$B$103&amp;CF!$C$4:$C$103&amp;CF!$D$4:$D$103&amp;CF!$E$4:$E$103,0)),0))))))</f>
        <v>0</v>
      </c>
      <c r="F25" s="70">
        <f t="array" ref="F25">IFERROR(INDEX(BF!$F$4:$F$103,MATCH($A25&amp;$C25&amp;$D25&amp;RIGHT($A$1,2),BF!$B$4:$B$103&amp;BF!$C$4:$C$103&amp;BF!$D$4:$D$103&amp;BF!$E$4:$E$103,0)),IFERROR(INDEX(BG!$F$4:$F$103,MATCH($A25&amp;$C25&amp;$D25&amp;RIGHT($A$1,2),BG!$B$4:$B$103&amp;BG!$C$4:$C$103&amp;BG!$D$4:$D$103&amp;BG!$E$4:$E$103,0)),IFERROR(INDEX(MF!$F$4:$F$103,MATCH($A25&amp;$C25&amp;$D25&amp;RIGHT($A$1,2),MF!$B$4:$B$103&amp;MF!$C$4:$C$103&amp;MF!$D$4:$D$103&amp;MF!$E$4:$E$103,0)),IFERROR(INDEX(MG!$F$4:$F$103,MATCH($A25&amp;$C25&amp;$D25&amp;RIGHT($A$1,2),MG!$B$4:$B$103&amp;MG!$C$4:$C$103&amp;MG!$D$4:$D$103&amp;MG!$E$4:$E$103,0)),IFERROR(INDEX('CG - CF - DISP'!$F$3:$F$103,MATCH($A25&amp;$C25&amp;$D25&amp;RIGHT($A$1,2),'CG - CF - DISP'!$B$3:$B$103&amp;'CG - CF - DISP'!$C$3:$C$103&amp;'CG - CF - DISP'!$D$3:$D$103&amp;'CG - CF - DISP'!$E$3:$E$103,0)),IFERROR(INDEX(CF!$F$4:$F$103,MATCH($A25&amp;$C25&amp;$D25&amp;RIGHT($A$1,2),'CG - CF - DISP'!$B$3:$B$103&amp;CF!$C$4:$C$103&amp;CF!$D$4:$D$103&amp;CF!$E$4:$E$103,0)),0))))))</f>
        <v>0</v>
      </c>
      <c r="G25" s="61" t="e">
        <f>VLOOKUP($E25,Feuil2!$A$2:$B$83,2)</f>
        <v>#N/A</v>
      </c>
      <c r="H25" s="79"/>
      <c r="I25" s="79"/>
      <c r="J25" s="79"/>
      <c r="K25" s="79"/>
      <c r="L25" s="65"/>
      <c r="M25" s="65"/>
      <c r="N25" s="65"/>
      <c r="O25" s="65"/>
      <c r="P25" s="65"/>
      <c r="Q25" s="65"/>
      <c r="R25" s="65"/>
      <c r="S25" s="65"/>
      <c r="T25" s="65"/>
      <c r="U25" s="65"/>
      <c r="V25" s="65"/>
      <c r="W25" s="65"/>
      <c r="X25" s="65"/>
      <c r="Y25" s="65"/>
      <c r="Z25" s="65"/>
    </row>
    <row r="26" spans="1:26">
      <c r="A26" s="59"/>
      <c r="B26" s="61" t="e">
        <f>VLOOKUP($A26,général!$A$2:$E$409,2)</f>
        <v>#N/A</v>
      </c>
      <c r="C26" s="61" t="e">
        <f>VLOOKUP($A26,général!$A$2:$E$409,4)</f>
        <v>#N/A</v>
      </c>
      <c r="D26" s="61" t="e">
        <f>VLOOKUP($A26,général!$A$2:$E$409,5)</f>
        <v>#N/A</v>
      </c>
      <c r="E26" s="5">
        <f t="array" ref="E26">IFERROR(INDEX(BF!$A$4:$A$103,MATCH($A26&amp;$C26&amp;$D26&amp;RIGHT($A$1,2),BF!$B$4:$B$103&amp;BF!$C$4:$C$103&amp;BF!$D$4:$D$103&amp;BF!$E$4:$E$103,0)),IFERROR(INDEX(BG!$A$4:$A$103,MATCH($A26&amp;$C26&amp;$D26&amp;RIGHT($A$1,2),BG!$B$4:$B$103&amp;BG!$C$4:$C$103&amp;BG!$D$4:$D$103&amp;BG!$E$4:$E$103,0)),IFERROR(INDEX(MF!$A$4:$A$103,MATCH($A26&amp;$C26&amp;$D26&amp;RIGHT($A$1,2),MF!$B$4:$B$103&amp;MF!$C$4:$C$103&amp;MF!$D$4:$D$103&amp;MF!$E$4:$E$103,0)),IFERROR(INDEX(MG!$A$4:$A$103,MATCH($A26&amp;$C26&amp;$D26&amp;RIGHT($A$1,2),MG!$B$4:$B$103&amp;MG!$C$4:$C$103&amp;MG!$D$4:$D$103&amp;MG!$E$4:$E$103,0)),IFERROR(INDEX('CG - CF - DISP'!$A$3:$A$103,MATCH($A26&amp;$C26&amp;$D26&amp;RIGHT($A$1,2),'CG - CF - DISP'!$B$3:$B$103&amp;'CG - CF - DISP'!$C$3:$C$103&amp;'CG - CF - DISP'!$D$3:$D$103&amp;'CG - CF - DISP'!$E$3:$E$103,0)),IFERROR(INDEX(CF!$A$4:$A$103,MATCH($A26&amp;$C26&amp;$D26&amp;RIGHT($A$1,2),'CG - CF - DISP'!$B$3:$B$103&amp;CF!$C$4:$C$103&amp;CF!$D$4:$D$103&amp;CF!$E$4:$E$103,0)),0))))))</f>
        <v>0</v>
      </c>
      <c r="F26" s="70">
        <f t="array" ref="F26">IFERROR(INDEX(BF!$F$4:$F$103,MATCH($A26&amp;$C26&amp;$D26&amp;RIGHT($A$1,2),BF!$B$4:$B$103&amp;BF!$C$4:$C$103&amp;BF!$D$4:$D$103&amp;BF!$E$4:$E$103,0)),IFERROR(INDEX(BG!$F$4:$F$103,MATCH($A26&amp;$C26&amp;$D26&amp;RIGHT($A$1,2),BG!$B$4:$B$103&amp;BG!$C$4:$C$103&amp;BG!$D$4:$D$103&amp;BG!$E$4:$E$103,0)),IFERROR(INDEX(MF!$F$4:$F$103,MATCH($A26&amp;$C26&amp;$D26&amp;RIGHT($A$1,2),MF!$B$4:$B$103&amp;MF!$C$4:$C$103&amp;MF!$D$4:$D$103&amp;MF!$E$4:$E$103,0)),IFERROR(INDEX(MG!$F$4:$F$103,MATCH($A26&amp;$C26&amp;$D26&amp;RIGHT($A$1,2),MG!$B$4:$B$103&amp;MG!$C$4:$C$103&amp;MG!$D$4:$D$103&amp;MG!$E$4:$E$103,0)),IFERROR(INDEX('CG - CF - DISP'!$F$3:$F$103,MATCH($A26&amp;$C26&amp;$D26&amp;RIGHT($A$1,2),'CG - CF - DISP'!$B$3:$B$103&amp;'CG - CF - DISP'!$C$3:$C$103&amp;'CG - CF - DISP'!$D$3:$D$103&amp;'CG - CF - DISP'!$E$3:$E$103,0)),IFERROR(INDEX(CF!$F$4:$F$103,MATCH($A26&amp;$C26&amp;$D26&amp;RIGHT($A$1,2),'CG - CF - DISP'!$B$3:$B$103&amp;CF!$C$4:$C$103&amp;CF!$D$4:$D$103&amp;CF!$E$4:$E$103,0)),0))))))</f>
        <v>0</v>
      </c>
      <c r="G26" s="61" t="e">
        <f>VLOOKUP($E26,Feuil2!$A$2:$B$83,2)</f>
        <v>#N/A</v>
      </c>
      <c r="H26" s="65"/>
      <c r="I26" s="65"/>
      <c r="J26" s="65"/>
      <c r="K26" s="65"/>
      <c r="L26" s="65"/>
      <c r="M26" s="65"/>
      <c r="N26" s="65"/>
      <c r="O26" s="65"/>
      <c r="P26" s="65"/>
      <c r="Q26" s="65"/>
      <c r="R26" s="65"/>
      <c r="S26" s="65"/>
      <c r="T26" s="65"/>
      <c r="U26" s="65"/>
      <c r="V26" s="65"/>
      <c r="W26" s="65"/>
      <c r="X26" s="65"/>
      <c r="Y26" s="65"/>
      <c r="Z26" s="65"/>
    </row>
    <row r="27" spans="1:26">
      <c r="A27" s="59"/>
      <c r="B27" s="61" t="e">
        <f>VLOOKUP($A27,général!$A$2:$E$409,2)</f>
        <v>#N/A</v>
      </c>
      <c r="C27" s="61" t="e">
        <f>VLOOKUP($A27,général!$A$2:$E$409,4)</f>
        <v>#N/A</v>
      </c>
      <c r="D27" s="61" t="e">
        <f>VLOOKUP($A27,général!$A$2:$E$409,5)</f>
        <v>#N/A</v>
      </c>
      <c r="E27" s="5"/>
      <c r="F27" s="70"/>
      <c r="G27" s="65"/>
      <c r="H27" s="65"/>
      <c r="I27" s="65"/>
      <c r="J27" s="65"/>
      <c r="K27" s="65"/>
      <c r="L27" s="65"/>
      <c r="M27" s="65"/>
      <c r="N27" s="65"/>
      <c r="O27" s="65"/>
      <c r="P27" s="65"/>
      <c r="Q27" s="65"/>
      <c r="R27" s="65"/>
      <c r="S27" s="65"/>
      <c r="T27" s="65"/>
      <c r="U27" s="65"/>
      <c r="V27" s="65"/>
      <c r="W27" s="65"/>
      <c r="X27" s="65"/>
      <c r="Y27" s="65"/>
      <c r="Z27" s="65"/>
    </row>
    <row r="28" spans="1:26">
      <c r="A28" s="65"/>
      <c r="B28" s="61" t="e">
        <f>VLOOKUP($A28,général!$A$2:$E$409,2)</f>
        <v>#N/A</v>
      </c>
      <c r="C28" s="61" t="e">
        <f>VLOOKUP($A28,général!$A$2:$E$409,4)</f>
        <v>#N/A</v>
      </c>
      <c r="D28" s="61" t="e">
        <f>VLOOKUP($A28,général!$A$2:$E$409,5)</f>
        <v>#N/A</v>
      </c>
      <c r="E28" s="65"/>
      <c r="F28" s="65"/>
      <c r="G28" s="65"/>
      <c r="H28" s="65"/>
      <c r="I28" s="65"/>
      <c r="J28" s="65"/>
      <c r="K28" s="65"/>
      <c r="L28" s="65"/>
      <c r="M28" s="65"/>
      <c r="N28" s="65"/>
      <c r="O28" s="65"/>
      <c r="P28" s="65"/>
      <c r="Q28" s="65"/>
      <c r="R28" s="65"/>
      <c r="S28" s="65"/>
      <c r="T28" s="65"/>
      <c r="U28" s="65"/>
      <c r="V28" s="65"/>
      <c r="W28" s="65"/>
      <c r="X28" s="65"/>
      <c r="Y28" s="65"/>
      <c r="Z28" s="65"/>
    </row>
    <row r="29" spans="1:26">
      <c r="A29" s="65"/>
      <c r="B29" s="65"/>
      <c r="C29" s="65"/>
      <c r="D29" s="65"/>
      <c r="E29" s="65"/>
      <c r="F29" s="65"/>
      <c r="G29" s="65"/>
      <c r="H29" s="65"/>
      <c r="I29" s="65"/>
      <c r="J29" s="65"/>
      <c r="K29" s="65"/>
      <c r="L29" s="65"/>
      <c r="M29" s="65"/>
      <c r="N29" s="65"/>
      <c r="O29" s="65"/>
      <c r="P29" s="65"/>
      <c r="Q29" s="65"/>
      <c r="R29" s="65"/>
      <c r="S29" s="65"/>
      <c r="T29" s="65"/>
      <c r="U29" s="65"/>
      <c r="V29" s="65"/>
      <c r="W29" s="65"/>
      <c r="X29" s="65"/>
      <c r="Y29" s="65"/>
      <c r="Z29" s="65"/>
    </row>
    <row r="30" spans="1:26">
      <c r="A30" s="65"/>
      <c r="B30" s="65"/>
      <c r="C30" s="65"/>
      <c r="D30" s="65"/>
      <c r="E30" s="65"/>
      <c r="F30" s="65"/>
      <c r="G30" s="65"/>
      <c r="H30" s="65"/>
      <c r="I30" s="65"/>
      <c r="J30" s="65"/>
      <c r="K30" s="65"/>
      <c r="L30" s="65"/>
      <c r="M30" s="65"/>
      <c r="N30" s="65"/>
      <c r="O30" s="65"/>
      <c r="P30" s="65"/>
      <c r="Q30" s="65"/>
      <c r="R30" s="65"/>
      <c r="S30" s="65"/>
      <c r="T30" s="65"/>
      <c r="U30" s="65"/>
      <c r="V30" s="65"/>
      <c r="W30" s="65"/>
      <c r="X30" s="65"/>
      <c r="Y30" s="65"/>
      <c r="Z30" s="65"/>
    </row>
    <row r="31" spans="1:26">
      <c r="A31" s="65"/>
      <c r="B31" s="65"/>
      <c r="C31" s="65"/>
      <c r="D31" s="65"/>
      <c r="E31" s="65"/>
      <c r="F31" s="65"/>
      <c r="G31" s="65"/>
      <c r="H31" s="65"/>
      <c r="I31" s="65"/>
      <c r="J31" s="65"/>
      <c r="K31" s="65"/>
      <c r="L31" s="65"/>
      <c r="M31" s="65"/>
      <c r="N31" s="65"/>
      <c r="O31" s="65"/>
      <c r="P31" s="65"/>
      <c r="Q31" s="65"/>
      <c r="R31" s="65"/>
      <c r="S31" s="65"/>
      <c r="T31" s="65"/>
      <c r="U31" s="65"/>
      <c r="V31" s="65"/>
      <c r="W31" s="65"/>
      <c r="X31" s="65"/>
      <c r="Y31" s="65"/>
      <c r="Z31" s="65"/>
    </row>
    <row r="32" spans="1:26">
      <c r="A32" s="65"/>
      <c r="B32" s="65"/>
      <c r="C32" s="65"/>
      <c r="D32" s="65"/>
      <c r="E32" s="65"/>
      <c r="F32" s="65"/>
      <c r="G32" s="65"/>
      <c r="H32" s="65"/>
      <c r="I32" s="65"/>
      <c r="J32" s="65"/>
      <c r="K32" s="65"/>
      <c r="L32" s="65"/>
      <c r="M32" s="65"/>
      <c r="N32" s="65"/>
      <c r="O32" s="65"/>
      <c r="P32" s="65"/>
      <c r="Q32" s="65"/>
      <c r="R32" s="65"/>
      <c r="S32" s="65"/>
      <c r="T32" s="65"/>
      <c r="U32" s="65"/>
      <c r="V32" s="65"/>
      <c r="W32" s="65"/>
      <c r="X32" s="65"/>
      <c r="Y32" s="65"/>
      <c r="Z32" s="65"/>
    </row>
    <row r="33" spans="1:26">
      <c r="A33" s="65"/>
      <c r="B33" s="65"/>
      <c r="C33" s="65"/>
      <c r="D33" s="65"/>
      <c r="E33" s="65"/>
      <c r="F33" s="65"/>
      <c r="G33" s="65"/>
      <c r="H33" s="65"/>
      <c r="I33" s="65"/>
      <c r="J33" s="65"/>
      <c r="K33" s="65"/>
      <c r="L33" s="65"/>
      <c r="M33" s="65"/>
      <c r="N33" s="65"/>
      <c r="O33" s="65"/>
      <c r="P33" s="65"/>
      <c r="Q33" s="65"/>
      <c r="R33" s="65"/>
      <c r="S33" s="65"/>
      <c r="T33" s="65"/>
      <c r="U33" s="65"/>
      <c r="V33" s="65"/>
      <c r="W33" s="65"/>
      <c r="X33" s="65"/>
      <c r="Y33" s="65"/>
      <c r="Z33" s="65"/>
    </row>
    <row r="34" spans="1:26">
      <c r="A34" s="65"/>
      <c r="B34" s="171" t="s">
        <v>223</v>
      </c>
      <c r="C34" s="171"/>
      <c r="D34" s="171"/>
      <c r="E34" s="112">
        <f>SUM($E3:$E17)</f>
        <v>0</v>
      </c>
      <c r="F34" s="65"/>
      <c r="G34" s="65"/>
      <c r="H34" s="65"/>
      <c r="I34" s="65"/>
      <c r="J34" s="65"/>
      <c r="K34" s="65"/>
      <c r="L34" s="65"/>
      <c r="M34" s="65"/>
      <c r="N34" s="65"/>
      <c r="O34" s="65"/>
      <c r="P34" s="65"/>
      <c r="Q34" s="65"/>
      <c r="R34" s="65"/>
      <c r="S34" s="65"/>
      <c r="T34" s="65"/>
      <c r="U34" s="65"/>
      <c r="V34" s="65"/>
      <c r="W34" s="65"/>
      <c r="X34" s="65"/>
      <c r="Y34" s="65"/>
      <c r="Z34" s="65"/>
    </row>
    <row r="35" spans="1:26">
      <c r="A35" s="65"/>
      <c r="B35" s="65"/>
      <c r="C35" s="65"/>
      <c r="D35" s="65"/>
      <c r="E35" s="65"/>
      <c r="F35" s="65"/>
      <c r="G35" s="65"/>
      <c r="H35" s="65"/>
      <c r="I35" s="65"/>
      <c r="J35" s="65"/>
      <c r="K35" s="65"/>
      <c r="L35" s="65"/>
      <c r="M35" s="65"/>
      <c r="N35" s="65"/>
      <c r="O35" s="65"/>
      <c r="P35" s="65"/>
      <c r="Q35" s="65"/>
      <c r="R35" s="65"/>
      <c r="S35" s="65"/>
      <c r="T35" s="65"/>
      <c r="U35" s="65"/>
      <c r="V35" s="65"/>
      <c r="W35" s="65"/>
      <c r="X35" s="65"/>
      <c r="Y35" s="65"/>
      <c r="Z35" s="65"/>
    </row>
    <row r="36" spans="1:26">
      <c r="A36" s="65"/>
      <c r="B36" s="65"/>
      <c r="C36" s="65"/>
      <c r="D36" s="65"/>
      <c r="E36" s="65"/>
      <c r="F36" s="65"/>
      <c r="G36" s="65"/>
      <c r="H36" s="65"/>
      <c r="I36" s="65"/>
      <c r="J36" s="65"/>
      <c r="K36" s="65"/>
      <c r="L36" s="65"/>
      <c r="M36" s="65"/>
      <c r="N36" s="65"/>
      <c r="O36" s="65"/>
      <c r="P36" s="65"/>
      <c r="Q36" s="65"/>
      <c r="R36" s="65"/>
      <c r="S36" s="65"/>
      <c r="T36" s="65"/>
      <c r="U36" s="65"/>
      <c r="V36" s="65"/>
      <c r="W36" s="65"/>
      <c r="X36" s="65"/>
      <c r="Y36" s="65"/>
      <c r="Z36" s="65"/>
    </row>
    <row r="37" spans="1:26">
      <c r="A37" s="65"/>
      <c r="B37" s="65"/>
      <c r="C37" s="65"/>
      <c r="D37" s="65"/>
      <c r="E37" s="65"/>
      <c r="F37" s="65"/>
      <c r="G37" s="65"/>
      <c r="H37" s="65"/>
      <c r="I37" s="65"/>
      <c r="J37" s="65"/>
      <c r="K37" s="65"/>
      <c r="L37" s="65"/>
      <c r="M37" s="65"/>
      <c r="N37" s="65"/>
      <c r="O37" s="65"/>
      <c r="P37" s="65"/>
      <c r="Q37" s="65"/>
      <c r="R37" s="65"/>
      <c r="S37" s="65"/>
      <c r="T37" s="65"/>
      <c r="U37" s="65"/>
      <c r="V37" s="65"/>
      <c r="W37" s="65"/>
      <c r="X37" s="65"/>
      <c r="Y37" s="65"/>
      <c r="Z37" s="65"/>
    </row>
    <row r="38" spans="1:26">
      <c r="A38" s="65"/>
      <c r="B38" s="65"/>
      <c r="C38" s="65"/>
      <c r="D38" s="65"/>
      <c r="E38" s="65"/>
      <c r="F38" s="65"/>
      <c r="G38" s="65"/>
      <c r="H38" s="65"/>
      <c r="I38" s="65"/>
      <c r="J38" s="65"/>
      <c r="K38" s="65"/>
      <c r="L38" s="65"/>
      <c r="M38" s="65"/>
      <c r="N38" s="65"/>
      <c r="O38" s="65"/>
      <c r="P38" s="65"/>
      <c r="Q38" s="65"/>
      <c r="R38" s="65"/>
      <c r="S38" s="65"/>
      <c r="T38" s="65"/>
      <c r="U38" s="65"/>
      <c r="V38" s="65"/>
      <c r="W38" s="65"/>
      <c r="X38" s="65"/>
      <c r="Y38" s="65"/>
      <c r="Z38" s="65"/>
    </row>
    <row r="39" spans="1:26">
      <c r="A39" s="65"/>
      <c r="B39" s="65"/>
      <c r="C39" s="65"/>
      <c r="D39" s="65"/>
      <c r="E39" s="65"/>
      <c r="F39" s="65"/>
      <c r="G39" s="65"/>
      <c r="H39" s="65"/>
      <c r="I39" s="65"/>
      <c r="J39" s="65"/>
      <c r="K39" s="65"/>
      <c r="L39" s="65"/>
      <c r="M39" s="65"/>
      <c r="N39" s="65"/>
      <c r="O39" s="65"/>
      <c r="P39" s="65"/>
      <c r="Q39" s="65"/>
      <c r="R39" s="65"/>
      <c r="S39" s="65"/>
      <c r="T39" s="65"/>
      <c r="U39" s="65"/>
      <c r="V39" s="65"/>
      <c r="W39" s="65"/>
      <c r="X39" s="65"/>
      <c r="Y39" s="65"/>
      <c r="Z39" s="65"/>
    </row>
    <row r="40" spans="1:26">
      <c r="A40" s="65"/>
      <c r="B40" s="65"/>
      <c r="C40" s="65"/>
      <c r="D40" s="65"/>
      <c r="E40" s="65"/>
      <c r="F40" s="65"/>
      <c r="G40" s="65"/>
      <c r="H40" s="65"/>
      <c r="I40" s="65"/>
      <c r="J40" s="65"/>
      <c r="K40" s="65"/>
      <c r="L40" s="65"/>
      <c r="M40" s="65"/>
      <c r="N40" s="65"/>
      <c r="O40" s="65"/>
      <c r="P40" s="65"/>
      <c r="Q40" s="65"/>
      <c r="R40" s="65"/>
      <c r="S40" s="65"/>
      <c r="T40" s="65"/>
      <c r="U40" s="65"/>
      <c r="V40" s="65"/>
      <c r="W40" s="65"/>
      <c r="X40" s="65"/>
      <c r="Y40" s="65"/>
      <c r="Z40" s="65"/>
    </row>
    <row r="41" spans="1:26">
      <c r="A41" s="65"/>
      <c r="B41" s="65"/>
      <c r="C41" s="65"/>
      <c r="D41" s="65"/>
      <c r="E41" s="65"/>
      <c r="F41" s="65"/>
      <c r="G41" s="65"/>
      <c r="H41" s="65"/>
      <c r="I41" s="65"/>
      <c r="J41" s="65"/>
      <c r="K41" s="65"/>
      <c r="L41" s="65"/>
      <c r="M41" s="65"/>
      <c r="N41" s="65"/>
      <c r="O41" s="65"/>
      <c r="P41" s="65"/>
      <c r="Q41" s="65"/>
      <c r="R41" s="65"/>
      <c r="S41" s="65"/>
      <c r="T41" s="65"/>
      <c r="U41" s="65"/>
      <c r="V41" s="65"/>
      <c r="W41" s="65"/>
      <c r="X41" s="65"/>
      <c r="Y41" s="65"/>
      <c r="Z41" s="65"/>
    </row>
    <row r="42" spans="1:26">
      <c r="A42" s="65"/>
      <c r="B42" s="65"/>
      <c r="C42" s="65"/>
      <c r="D42" s="65"/>
      <c r="E42" s="65"/>
      <c r="F42" s="65"/>
      <c r="G42" s="65"/>
      <c r="H42" s="65"/>
      <c r="I42" s="65"/>
      <c r="J42" s="65"/>
      <c r="K42" s="65"/>
      <c r="L42" s="65"/>
      <c r="M42" s="65"/>
      <c r="N42" s="65"/>
      <c r="O42" s="65"/>
      <c r="P42" s="65"/>
      <c r="Q42" s="65"/>
      <c r="R42" s="65"/>
      <c r="S42" s="65"/>
      <c r="T42" s="65"/>
      <c r="U42" s="65"/>
      <c r="V42" s="65"/>
      <c r="W42" s="65"/>
      <c r="X42" s="65"/>
      <c r="Y42" s="65"/>
      <c r="Z42" s="65"/>
    </row>
    <row r="43" spans="1:26">
      <c r="A43" s="65"/>
      <c r="B43" s="65"/>
      <c r="C43" s="65"/>
      <c r="D43" s="65"/>
      <c r="E43" s="65"/>
      <c r="F43" s="65"/>
      <c r="G43" s="65"/>
      <c r="H43" s="65"/>
      <c r="I43" s="65"/>
      <c r="J43" s="65"/>
      <c r="K43" s="65"/>
      <c r="L43" s="65"/>
      <c r="M43" s="65"/>
      <c r="N43" s="65"/>
      <c r="O43" s="65"/>
      <c r="P43" s="65"/>
      <c r="Q43" s="65"/>
      <c r="R43" s="65"/>
      <c r="S43" s="65"/>
      <c r="T43" s="65"/>
      <c r="U43" s="65"/>
      <c r="V43" s="65"/>
      <c r="W43" s="65"/>
      <c r="X43" s="65"/>
      <c r="Y43" s="65"/>
      <c r="Z43" s="65"/>
    </row>
    <row r="44" spans="1:26">
      <c r="A44" s="65"/>
      <c r="B44" s="65"/>
      <c r="C44" s="65"/>
      <c r="D44" s="65"/>
      <c r="E44" s="65"/>
      <c r="F44" s="65"/>
      <c r="G44" s="65"/>
      <c r="H44" s="65"/>
      <c r="I44" s="65"/>
      <c r="J44" s="65"/>
      <c r="K44" s="65"/>
      <c r="L44" s="65"/>
      <c r="M44" s="65"/>
      <c r="N44" s="65"/>
      <c r="O44" s="65"/>
      <c r="P44" s="65"/>
      <c r="Q44" s="65"/>
      <c r="R44" s="65"/>
      <c r="S44" s="65"/>
      <c r="T44" s="65"/>
      <c r="U44" s="65"/>
      <c r="V44" s="65"/>
      <c r="W44" s="65"/>
      <c r="X44" s="65"/>
      <c r="Y44" s="65"/>
      <c r="Z44" s="65"/>
    </row>
    <row r="45" spans="1:26">
      <c r="A45" s="65"/>
      <c r="B45" s="65"/>
      <c r="C45" s="65"/>
      <c r="D45" s="65"/>
      <c r="E45" s="65"/>
      <c r="F45" s="65"/>
      <c r="G45" s="65"/>
      <c r="H45" s="65"/>
      <c r="I45" s="65"/>
      <c r="J45" s="65"/>
      <c r="K45" s="65"/>
      <c r="L45" s="65"/>
      <c r="M45" s="65"/>
      <c r="N45" s="65"/>
      <c r="O45" s="65"/>
      <c r="P45" s="65"/>
      <c r="Q45" s="65"/>
      <c r="R45" s="65"/>
      <c r="S45" s="65"/>
      <c r="T45" s="65"/>
      <c r="U45" s="65"/>
      <c r="V45" s="65"/>
      <c r="W45" s="65"/>
      <c r="X45" s="65"/>
      <c r="Y45" s="65"/>
      <c r="Z45" s="65"/>
    </row>
    <row r="46" spans="1:26">
      <c r="A46" s="65"/>
      <c r="B46" s="65"/>
      <c r="C46" s="65"/>
      <c r="D46" s="65"/>
      <c r="E46" s="65"/>
      <c r="F46" s="65"/>
      <c r="G46" s="65"/>
      <c r="H46" s="65"/>
      <c r="I46" s="65"/>
      <c r="J46" s="65"/>
      <c r="K46" s="65"/>
      <c r="L46" s="65"/>
      <c r="M46" s="65"/>
      <c r="N46" s="65"/>
      <c r="O46" s="65"/>
      <c r="P46" s="65"/>
      <c r="Q46" s="65"/>
      <c r="R46" s="65"/>
      <c r="S46" s="65"/>
      <c r="T46" s="65"/>
      <c r="U46" s="65"/>
      <c r="V46" s="65"/>
      <c r="W46" s="65"/>
      <c r="X46" s="65"/>
      <c r="Y46" s="65"/>
      <c r="Z46" s="65"/>
    </row>
    <row r="47" spans="1:26">
      <c r="A47" s="65"/>
      <c r="B47" s="65"/>
      <c r="C47" s="65"/>
      <c r="D47" s="65"/>
      <c r="E47" s="65"/>
      <c r="F47" s="65"/>
      <c r="G47" s="65"/>
      <c r="H47" s="65"/>
      <c r="I47" s="65"/>
      <c r="J47" s="65"/>
      <c r="K47" s="65"/>
      <c r="L47" s="65"/>
      <c r="M47" s="65"/>
      <c r="N47" s="65"/>
      <c r="O47" s="65"/>
      <c r="P47" s="65"/>
      <c r="Q47" s="65"/>
      <c r="R47" s="65"/>
      <c r="S47" s="65"/>
      <c r="T47" s="65"/>
      <c r="U47" s="65"/>
      <c r="V47" s="65"/>
      <c r="W47" s="65"/>
      <c r="X47" s="65"/>
      <c r="Y47" s="65"/>
      <c r="Z47" s="65"/>
    </row>
    <row r="48" spans="1:26">
      <c r="A48" s="65"/>
      <c r="B48" s="65"/>
      <c r="C48" s="65"/>
      <c r="D48" s="65"/>
      <c r="E48" s="65"/>
      <c r="F48" s="65"/>
      <c r="G48" s="65"/>
      <c r="H48" s="65"/>
      <c r="I48" s="65"/>
      <c r="J48" s="65"/>
      <c r="K48" s="65"/>
      <c r="L48" s="65"/>
      <c r="M48" s="65"/>
      <c r="N48" s="65"/>
      <c r="O48" s="65"/>
      <c r="P48" s="65"/>
      <c r="Q48" s="65"/>
      <c r="R48" s="65"/>
      <c r="S48" s="65"/>
      <c r="T48" s="65"/>
      <c r="U48" s="65"/>
      <c r="V48" s="65"/>
      <c r="W48" s="65"/>
      <c r="X48" s="65"/>
      <c r="Y48" s="65"/>
      <c r="Z48" s="65"/>
    </row>
    <row r="49" spans="1:26">
      <c r="A49" s="65"/>
      <c r="B49" s="65"/>
      <c r="C49" s="65"/>
      <c r="D49" s="65"/>
      <c r="E49" s="65"/>
      <c r="F49" s="65"/>
      <c r="G49" s="65"/>
      <c r="H49" s="65"/>
      <c r="I49" s="65"/>
      <c r="J49" s="65"/>
      <c r="K49" s="65"/>
      <c r="L49" s="65"/>
      <c r="M49" s="65"/>
      <c r="N49" s="65"/>
      <c r="O49" s="65"/>
      <c r="P49" s="65"/>
      <c r="Q49" s="65"/>
      <c r="R49" s="65"/>
      <c r="S49" s="65"/>
      <c r="T49" s="65"/>
      <c r="U49" s="65"/>
      <c r="V49" s="65"/>
      <c r="W49" s="65"/>
      <c r="X49" s="65"/>
      <c r="Y49" s="65"/>
      <c r="Z49" s="65"/>
    </row>
    <row r="50" spans="1:26">
      <c r="A50" s="65"/>
      <c r="B50" s="65"/>
      <c r="C50" s="65"/>
      <c r="D50" s="65"/>
      <c r="E50" s="65"/>
      <c r="F50" s="65"/>
      <c r="G50" s="65"/>
      <c r="H50" s="65"/>
      <c r="I50" s="65"/>
      <c r="J50" s="65"/>
      <c r="K50" s="65"/>
      <c r="L50" s="65"/>
      <c r="M50" s="65"/>
      <c r="N50" s="65"/>
      <c r="O50" s="65"/>
      <c r="P50" s="65"/>
      <c r="Q50" s="65"/>
      <c r="R50" s="65"/>
      <c r="S50" s="65"/>
      <c r="T50" s="65"/>
      <c r="U50" s="65"/>
      <c r="V50" s="65"/>
      <c r="W50" s="65"/>
      <c r="X50" s="65"/>
      <c r="Y50" s="65"/>
      <c r="Z50" s="65"/>
    </row>
    <row r="51" spans="1:26">
      <c r="A51" s="65"/>
      <c r="B51" s="65"/>
      <c r="C51" s="65"/>
      <c r="D51" s="65"/>
      <c r="E51" s="65"/>
      <c r="F51" s="65"/>
      <c r="G51" s="65"/>
      <c r="H51" s="65"/>
      <c r="I51" s="65"/>
      <c r="J51" s="65"/>
      <c r="K51" s="65"/>
      <c r="L51" s="65"/>
      <c r="M51" s="65"/>
      <c r="N51" s="65"/>
      <c r="O51" s="65"/>
      <c r="P51" s="65"/>
      <c r="Q51" s="65"/>
      <c r="R51" s="65"/>
      <c r="S51" s="65"/>
      <c r="T51" s="65"/>
      <c r="U51" s="65"/>
      <c r="V51" s="65"/>
      <c r="W51" s="65"/>
      <c r="X51" s="65"/>
      <c r="Y51" s="65"/>
      <c r="Z51" s="65"/>
    </row>
    <row r="52" spans="1:26">
      <c r="A52" s="65"/>
      <c r="B52" s="65"/>
      <c r="C52" s="65"/>
      <c r="D52" s="65"/>
      <c r="E52" s="65"/>
      <c r="F52" s="65"/>
      <c r="G52" s="65"/>
      <c r="H52" s="65"/>
      <c r="I52" s="65"/>
      <c r="J52" s="65"/>
      <c r="K52" s="65"/>
      <c r="L52" s="65"/>
      <c r="M52" s="65"/>
      <c r="N52" s="65"/>
      <c r="O52" s="65"/>
      <c r="P52" s="65"/>
      <c r="Q52" s="65"/>
      <c r="R52" s="65"/>
      <c r="S52" s="65"/>
      <c r="T52" s="65"/>
      <c r="U52" s="65"/>
      <c r="V52" s="65"/>
      <c r="W52" s="65"/>
      <c r="X52" s="65"/>
      <c r="Y52" s="65"/>
      <c r="Z52" s="65"/>
    </row>
    <row r="53" spans="1:26">
      <c r="A53" s="65"/>
      <c r="B53" s="65"/>
      <c r="C53" s="65"/>
      <c r="D53" s="65"/>
      <c r="E53" s="65"/>
      <c r="F53" s="65"/>
      <c r="G53" s="65"/>
      <c r="H53" s="65"/>
      <c r="I53" s="65"/>
      <c r="J53" s="65"/>
      <c r="K53" s="65"/>
      <c r="L53" s="65"/>
      <c r="M53" s="65"/>
      <c r="N53" s="65"/>
      <c r="O53" s="65"/>
      <c r="P53" s="65"/>
      <c r="Q53" s="65"/>
      <c r="R53" s="65"/>
      <c r="S53" s="65"/>
      <c r="T53" s="65"/>
      <c r="U53" s="65"/>
      <c r="V53" s="65"/>
      <c r="W53" s="65"/>
      <c r="X53" s="65"/>
      <c r="Y53" s="65"/>
      <c r="Z53" s="65"/>
    </row>
    <row r="54" spans="1:26">
      <c r="A54" s="65"/>
      <c r="B54" s="65"/>
      <c r="C54" s="65"/>
      <c r="D54" s="65"/>
      <c r="E54" s="65"/>
      <c r="F54" s="65"/>
      <c r="G54" s="65"/>
      <c r="H54" s="65"/>
      <c r="I54" s="65"/>
      <c r="J54" s="65"/>
      <c r="K54" s="65"/>
      <c r="L54" s="65"/>
      <c r="M54" s="65"/>
      <c r="N54" s="65"/>
      <c r="O54" s="65"/>
      <c r="P54" s="65"/>
      <c r="Q54" s="65"/>
      <c r="R54" s="65"/>
      <c r="S54" s="65"/>
      <c r="T54" s="65"/>
      <c r="U54" s="65"/>
      <c r="V54" s="65"/>
      <c r="W54" s="65"/>
      <c r="X54" s="65"/>
      <c r="Y54" s="65"/>
      <c r="Z54" s="65"/>
    </row>
    <row r="55" spans="1:26">
      <c r="A55" s="65"/>
      <c r="B55" s="65"/>
      <c r="C55" s="65"/>
      <c r="D55" s="65"/>
      <c r="E55" s="65"/>
      <c r="F55" s="65"/>
      <c r="G55" s="65"/>
      <c r="H55" s="65"/>
      <c r="I55" s="65"/>
      <c r="J55" s="65"/>
      <c r="K55" s="65"/>
      <c r="L55" s="65"/>
      <c r="M55" s="65"/>
      <c r="N55" s="65"/>
      <c r="O55" s="65"/>
      <c r="P55" s="65"/>
      <c r="Q55" s="65"/>
      <c r="R55" s="65"/>
      <c r="S55" s="65"/>
      <c r="T55" s="65"/>
      <c r="U55" s="65"/>
      <c r="V55" s="65"/>
      <c r="W55" s="65"/>
      <c r="X55" s="65"/>
      <c r="Y55" s="65"/>
      <c r="Z55" s="65"/>
    </row>
    <row r="56" spans="1:26">
      <c r="A56" s="65"/>
      <c r="B56" s="65"/>
      <c r="C56" s="65"/>
      <c r="D56" s="65"/>
      <c r="E56" s="65"/>
      <c r="F56" s="65"/>
      <c r="G56" s="65"/>
      <c r="H56" s="65"/>
      <c r="I56" s="65"/>
      <c r="J56" s="65"/>
      <c r="K56" s="65"/>
      <c r="L56" s="65"/>
      <c r="M56" s="65"/>
      <c r="N56" s="65"/>
      <c r="O56" s="65"/>
      <c r="P56" s="65"/>
      <c r="Q56" s="65"/>
      <c r="R56" s="65"/>
      <c r="S56" s="65"/>
      <c r="T56" s="65"/>
      <c r="U56" s="65"/>
      <c r="V56" s="65"/>
      <c r="W56" s="65"/>
      <c r="X56" s="65"/>
      <c r="Y56" s="65"/>
      <c r="Z56" s="65"/>
    </row>
    <row r="57" spans="1:26">
      <c r="A57" s="65"/>
      <c r="B57" s="65"/>
      <c r="C57" s="65"/>
      <c r="D57" s="65"/>
      <c r="E57" s="65"/>
      <c r="F57" s="65"/>
      <c r="G57" s="65"/>
      <c r="H57" s="65"/>
      <c r="I57" s="65"/>
      <c r="J57" s="65"/>
      <c r="K57" s="65"/>
      <c r="L57" s="65"/>
      <c r="M57" s="65"/>
      <c r="N57" s="65"/>
      <c r="O57" s="65"/>
      <c r="P57" s="65"/>
      <c r="Q57" s="65"/>
      <c r="R57" s="65"/>
      <c r="S57" s="65"/>
      <c r="T57" s="65"/>
      <c r="U57" s="65"/>
      <c r="V57" s="65"/>
      <c r="W57" s="65"/>
      <c r="X57" s="65"/>
      <c r="Y57" s="65"/>
      <c r="Z57" s="65"/>
    </row>
    <row r="58" spans="1:26">
      <c r="A58" s="65"/>
      <c r="B58" s="65"/>
      <c r="C58" s="65"/>
      <c r="D58" s="65"/>
      <c r="E58" s="65"/>
      <c r="F58" s="65"/>
      <c r="G58" s="65"/>
      <c r="H58" s="65"/>
      <c r="I58" s="65"/>
      <c r="J58" s="65"/>
      <c r="K58" s="65"/>
      <c r="L58" s="65"/>
      <c r="M58" s="65"/>
      <c r="N58" s="65"/>
      <c r="O58" s="65"/>
      <c r="P58" s="65"/>
      <c r="Q58" s="65"/>
      <c r="R58" s="65"/>
      <c r="S58" s="65"/>
      <c r="T58" s="65"/>
      <c r="U58" s="65"/>
      <c r="V58" s="65"/>
      <c r="W58" s="65"/>
      <c r="X58" s="65"/>
      <c r="Y58" s="65"/>
      <c r="Z58" s="65"/>
    </row>
    <row r="59" spans="1:26">
      <c r="G59" s="65"/>
      <c r="H59" s="65"/>
      <c r="I59" s="65"/>
      <c r="J59" s="65"/>
      <c r="K59" s="65"/>
      <c r="L59" s="65"/>
      <c r="M59" s="65"/>
      <c r="N59" s="65"/>
      <c r="O59" s="65"/>
      <c r="P59" s="65"/>
      <c r="Q59" s="65"/>
      <c r="R59" s="65"/>
      <c r="S59" s="65"/>
      <c r="T59" s="65"/>
      <c r="U59" s="65"/>
      <c r="V59" s="65"/>
      <c r="W59" s="65"/>
      <c r="X59" s="65"/>
      <c r="Y59" s="65"/>
      <c r="Z59" s="65"/>
    </row>
    <row r="60" spans="1:26">
      <c r="G60" s="65"/>
      <c r="H60" s="65"/>
      <c r="I60" s="65"/>
      <c r="J60" s="65"/>
      <c r="K60" s="65"/>
      <c r="L60" s="65"/>
      <c r="M60" s="65"/>
      <c r="N60" s="65"/>
      <c r="O60" s="65"/>
      <c r="P60" s="65"/>
      <c r="Q60" s="65"/>
      <c r="R60" s="65"/>
      <c r="S60" s="65"/>
      <c r="T60" s="65"/>
      <c r="U60" s="65"/>
      <c r="V60" s="65"/>
      <c r="W60" s="65"/>
      <c r="X60" s="65"/>
      <c r="Y60" s="65"/>
      <c r="Z60" s="65"/>
    </row>
    <row r="61" spans="1:26">
      <c r="G61" s="65"/>
      <c r="H61" s="65"/>
      <c r="I61" s="65"/>
      <c r="J61" s="65"/>
      <c r="K61" s="65"/>
      <c r="L61" s="65"/>
      <c r="M61" s="65"/>
      <c r="N61" s="65"/>
      <c r="O61" s="65"/>
      <c r="P61" s="65"/>
      <c r="Q61" s="65"/>
      <c r="R61" s="65"/>
      <c r="S61" s="65"/>
      <c r="T61" s="65"/>
      <c r="U61" s="65"/>
      <c r="V61" s="65"/>
      <c r="W61" s="65"/>
      <c r="X61" s="65"/>
      <c r="Y61" s="65"/>
      <c r="Z61" s="65"/>
    </row>
    <row r="62" spans="1:26">
      <c r="G62" s="65"/>
      <c r="H62" s="65"/>
      <c r="I62" s="65"/>
      <c r="J62" s="65"/>
      <c r="K62" s="65"/>
      <c r="L62" s="65"/>
      <c r="M62" s="65"/>
      <c r="N62" s="65"/>
      <c r="O62" s="65"/>
      <c r="P62" s="65"/>
      <c r="Q62" s="65"/>
      <c r="R62" s="65"/>
      <c r="S62" s="65"/>
      <c r="T62" s="65"/>
      <c r="U62" s="65"/>
      <c r="V62" s="65"/>
      <c r="W62" s="65"/>
      <c r="X62" s="65"/>
      <c r="Y62" s="65"/>
      <c r="Z62" s="65"/>
    </row>
    <row r="63" spans="1:26">
      <c r="G63" s="65"/>
      <c r="H63" s="65"/>
      <c r="I63" s="65"/>
      <c r="J63" s="65"/>
      <c r="K63" s="65"/>
      <c r="L63" s="65"/>
      <c r="M63" s="65"/>
      <c r="N63" s="65"/>
      <c r="O63" s="65"/>
      <c r="P63" s="65"/>
      <c r="Q63" s="65"/>
      <c r="R63" s="65"/>
      <c r="S63" s="65"/>
      <c r="T63" s="65"/>
      <c r="U63" s="65"/>
      <c r="V63" s="65"/>
      <c r="W63" s="65"/>
      <c r="X63" s="65"/>
      <c r="Y63" s="65"/>
      <c r="Z63" s="65"/>
    </row>
    <row r="64" spans="1:26">
      <c r="G64" s="65"/>
      <c r="H64" s="65"/>
      <c r="I64" s="65"/>
      <c r="J64" s="65"/>
      <c r="K64" s="65"/>
      <c r="L64" s="65"/>
      <c r="M64" s="65"/>
      <c r="N64" s="65"/>
      <c r="O64" s="65"/>
      <c r="P64" s="65"/>
      <c r="Q64" s="65"/>
      <c r="R64" s="65"/>
      <c r="S64" s="65"/>
      <c r="T64" s="65"/>
      <c r="U64" s="65"/>
      <c r="V64" s="65"/>
      <c r="W64" s="65"/>
      <c r="X64" s="65"/>
      <c r="Y64" s="65"/>
      <c r="Z64" s="65"/>
    </row>
  </sheetData>
  <autoFilter ref="A2:F27">
    <sortState ref="A3:F27">
      <sortCondition ref="E2:E27"/>
    </sortState>
  </autoFilter>
  <mergeCells count="2">
    <mergeCell ref="A1:F1"/>
    <mergeCell ref="B34:D34"/>
  </mergeCells>
  <conditionalFormatting sqref="B1:B1048576">
    <cfRule type="containsText" dxfId="26" priority="1" operator="containsText" text="C">
      <formula>NOT(ISERROR(SEARCH("C",B1)))</formula>
    </cfRule>
  </conditionalFormatting>
  <pageMargins left="0.7" right="0.7" top="0.75" bottom="0.75" header="0.51180555555555496" footer="0.51180555555555496"/>
  <pageSetup paperSize="0" scale="0" firstPageNumber="0" orientation="portrait" usePrinterDefaults="0" horizontalDpi="0" verticalDpi="0" copies="0"/>
</worksheet>
</file>

<file path=xl/worksheets/sheet21.xml><?xml version="1.0" encoding="utf-8"?>
<worksheet xmlns="http://schemas.openxmlformats.org/spreadsheetml/2006/main" xmlns:r="http://schemas.openxmlformats.org/officeDocument/2006/relationships">
  <sheetPr codeName="Feuil21">
    <tabColor rgb="FFFF0000"/>
  </sheetPr>
  <dimension ref="A1:Q52"/>
  <sheetViews>
    <sheetView workbookViewId="0">
      <selection activeCell="B3" sqref="B3:D3"/>
    </sheetView>
  </sheetViews>
  <sheetFormatPr baseColWidth="10" defaultColWidth="9.140625" defaultRowHeight="15"/>
  <cols>
    <col min="1" max="1" width="10.42578125"/>
    <col min="2" max="2" width="6.42578125" customWidth="1"/>
    <col min="3" max="3" width="22.140625" customWidth="1"/>
    <col min="4" max="1025" width="10.42578125"/>
  </cols>
  <sheetData>
    <row r="1" spans="1:17" ht="19.5">
      <c r="A1" s="168" t="s">
        <v>211</v>
      </c>
      <c r="B1" s="168"/>
      <c r="C1" s="168"/>
      <c r="D1" s="168"/>
      <c r="E1" s="168"/>
      <c r="F1" s="168"/>
      <c r="G1" s="79"/>
      <c r="H1" s="79"/>
      <c r="I1" s="79"/>
      <c r="J1" s="79"/>
      <c r="K1" s="79"/>
      <c r="L1" s="79"/>
      <c r="M1" s="79"/>
      <c r="N1" s="79"/>
      <c r="O1" s="79"/>
      <c r="P1" s="79"/>
      <c r="Q1" s="79"/>
    </row>
    <row r="2" spans="1:17">
      <c r="A2" s="58" t="s">
        <v>0</v>
      </c>
      <c r="B2" s="58" t="s">
        <v>205</v>
      </c>
      <c r="C2" s="58" t="s">
        <v>202</v>
      </c>
      <c r="D2" s="63" t="s">
        <v>203</v>
      </c>
      <c r="E2" s="58" t="s">
        <v>186</v>
      </c>
      <c r="F2" s="135" t="s">
        <v>204</v>
      </c>
      <c r="G2" s="80"/>
      <c r="H2" s="80"/>
      <c r="I2" s="79"/>
      <c r="J2" s="79"/>
      <c r="K2" s="79"/>
      <c r="L2" s="79"/>
      <c r="M2" s="79"/>
      <c r="N2" s="79"/>
      <c r="O2" s="79"/>
      <c r="P2" s="79"/>
      <c r="Q2" s="79"/>
    </row>
    <row r="3" spans="1:17">
      <c r="A3" s="59"/>
      <c r="B3" s="61" t="e">
        <f>VLOOKUP($A3,général!$A$2:$E$409,2)</f>
        <v>#N/A</v>
      </c>
      <c r="C3" s="61" t="e">
        <f>VLOOKUP($A3,général!$A$2:$E$409,4)</f>
        <v>#N/A</v>
      </c>
      <c r="D3" s="61" t="e">
        <f>VLOOKUP($A3,général!$A$2:$E$409,5)</f>
        <v>#N/A</v>
      </c>
      <c r="E3" s="5">
        <f t="array" ref="E3">IFERROR(INDEX(BF!$A$4:$A$103,MATCH($A3&amp;$C3&amp;$D3&amp;RIGHT($A$1,2),BF!$B$4:$B$103&amp;BF!$C$4:$C$103&amp;BF!$D$4:$D$103&amp;BF!$E$4:$E$103,0)),IFERROR(INDEX(BG!$A$4:$A$103,MATCH($A3&amp;$C3&amp;$D3&amp;RIGHT($A$1,2),BG!$B$4:$B$103&amp;BG!$C$4:$C$103&amp;BG!$D$4:$D$103&amp;BG!$E$4:$E$103,0)),IFERROR(INDEX(MF!$A$4:$A$103,MATCH($A3&amp;$C3&amp;$D3&amp;RIGHT($A$1,2),MF!$B$4:$B$103&amp;MF!$C$4:$C$103&amp;MF!$D$4:$D$103&amp;MF!$E$4:$E$103,0)),IFERROR(INDEX(MG!$A$4:$A$103,MATCH($A3&amp;$C3&amp;$D3&amp;RIGHT($A$1,2),MG!$B$4:$B$103&amp;MG!$C$4:$C$103&amp;MG!$D$4:$D$103&amp;MG!$E$4:$E$103,0)),IFERROR(INDEX('CG - CF - DISP'!$A$3:$A$103,MATCH($A3&amp;$C3&amp;$D3&amp;RIGHT($A$1,2),'CG - CF - DISP'!$B$3:$B$103&amp;'CG - CF - DISP'!$C$3:$C$103&amp;'CG - CF - DISP'!$D$3:$D$103&amp;'CG - CF - DISP'!$E$3:$E$103,0)),IFERROR(INDEX(CF!$A$4:$A$103,MATCH($A3&amp;$C3&amp;$D3&amp;RIGHT($A$1,2),'CG - CF - DISP'!$B$3:$B$103&amp;CF!$C$4:$C$103&amp;CF!$D$4:$D$103&amp;CF!$E$4:$E$103,0)),0))))))</f>
        <v>0</v>
      </c>
      <c r="F3" s="70">
        <f t="array" ref="F3">IFERROR(INDEX(BF!$F$4:$F$103,MATCH($A3&amp;$C3&amp;$D3&amp;RIGHT($A$1,2),BF!$B$4:$B$103&amp;BF!$C$4:$C$103&amp;BF!$D$4:$D$103&amp;BF!$E$4:$E$103,0)),IFERROR(INDEX(BG!$F$4:$F$103,MATCH($A3&amp;$C3&amp;$D3&amp;RIGHT($A$1,2),BG!$B$4:$B$103&amp;BG!$C$4:$C$103&amp;BG!$D$4:$D$103&amp;BG!$E$4:$E$103,0)),IFERROR(INDEX(MF!$F$4:$F$103,MATCH($A3&amp;$C3&amp;$D3&amp;RIGHT($A$1,2),MF!$B$4:$B$103&amp;MF!$C$4:$C$103&amp;MF!$D$4:$D$103&amp;MF!$E$4:$E$103,0)),IFERROR(INDEX(MG!$F$4:$F$103,MATCH($A3&amp;$C3&amp;$D3&amp;RIGHT($A$1,2),MG!$B$4:$B$103&amp;MG!$C$4:$C$103&amp;MG!$D$4:$D$103&amp;MG!$E$4:$E$103,0)),IFERROR(INDEX('CG - CF - DISP'!$F$3:$F$103,MATCH($A3&amp;$C3&amp;$D3&amp;RIGHT($A$1,2),'CG - CF - DISP'!$B$3:$B$103&amp;'CG - CF - DISP'!$C$3:$C$103&amp;'CG - CF - DISP'!$D$3:$D$103&amp;'CG - CF - DISP'!$E$3:$E$103,0)),IFERROR(INDEX(CF!$F$4:$F$103,MATCH($A3&amp;$C3&amp;$D3&amp;RIGHT($A$1,2),'CG - CF - DISP'!$B$3:$B$103&amp;CF!$C$4:$C$103&amp;CF!$D$4:$D$103&amp;CF!$E$4:$E$103,0)),0))))))</f>
        <v>0</v>
      </c>
      <c r="G3" s="61" t="e">
        <f>VLOOKUP($E3,Feuil2!$A$2:$B$83,2)</f>
        <v>#N/A</v>
      </c>
      <c r="H3" s="79"/>
      <c r="I3" s="79"/>
      <c r="J3" s="79"/>
      <c r="K3" s="79"/>
      <c r="L3" s="79"/>
      <c r="M3" s="79"/>
      <c r="N3" s="79"/>
      <c r="O3" s="79"/>
      <c r="P3" s="79"/>
      <c r="Q3" s="79"/>
    </row>
    <row r="4" spans="1:17">
      <c r="A4" s="59"/>
      <c r="B4" s="61" t="e">
        <f>VLOOKUP($A4,général!$A$2:$E$409,2)</f>
        <v>#N/A</v>
      </c>
      <c r="C4" s="61" t="e">
        <f>VLOOKUP($A4,général!$A$2:$E$409,4)</f>
        <v>#N/A</v>
      </c>
      <c r="D4" s="61" t="e">
        <f>VLOOKUP($A4,général!$A$2:$E$409,5)</f>
        <v>#N/A</v>
      </c>
      <c r="E4" s="5">
        <f t="array" ref="E4">IFERROR(INDEX(BF!$A$4:$A$103,MATCH($A4&amp;$C4&amp;$D4&amp;RIGHT($A$1,2),BF!$B$4:$B$103&amp;BF!$C$4:$C$103&amp;BF!$D$4:$D$103&amp;BF!$E$4:$E$103,0)),IFERROR(INDEX(BG!$A$4:$A$103,MATCH($A4&amp;$C4&amp;$D4&amp;RIGHT($A$1,2),BG!$B$4:$B$103&amp;BG!$C$4:$C$103&amp;BG!$D$4:$D$103&amp;BG!$E$4:$E$103,0)),IFERROR(INDEX(MF!$A$4:$A$103,MATCH($A4&amp;$C4&amp;$D4&amp;RIGHT($A$1,2),MF!$B$4:$B$103&amp;MF!$C$4:$C$103&amp;MF!$D$4:$D$103&amp;MF!$E$4:$E$103,0)),IFERROR(INDEX(MG!$A$4:$A$103,MATCH($A4&amp;$C4&amp;$D4&amp;RIGHT($A$1,2),MG!$B$4:$B$103&amp;MG!$C$4:$C$103&amp;MG!$D$4:$D$103&amp;MG!$E$4:$E$103,0)),IFERROR(INDEX('CG - CF - DISP'!$A$3:$A$103,MATCH($A4&amp;$C4&amp;$D4&amp;RIGHT($A$1,2),'CG - CF - DISP'!$B$3:$B$103&amp;'CG - CF - DISP'!$C$3:$C$103&amp;'CG - CF - DISP'!$D$3:$D$103&amp;'CG - CF - DISP'!$E$3:$E$103,0)),IFERROR(INDEX(CF!$A$4:$A$103,MATCH($A4&amp;$C4&amp;$D4&amp;RIGHT($A$1,2),'CG - CF - DISP'!$B$3:$B$103&amp;CF!$C$4:$C$103&amp;CF!$D$4:$D$103&amp;CF!$E$4:$E$103,0)),0))))))</f>
        <v>0</v>
      </c>
      <c r="F4" s="70">
        <f t="array" ref="F4">IFERROR(INDEX(BF!$F$4:$F$103,MATCH($A4&amp;$C4&amp;$D4&amp;RIGHT($A$1,2),BF!$B$4:$B$103&amp;BF!$C$4:$C$103&amp;BF!$D$4:$D$103&amp;BF!$E$4:$E$103,0)),IFERROR(INDEX(BG!$F$4:$F$103,MATCH($A4&amp;$C4&amp;$D4&amp;RIGHT($A$1,2),BG!$B$4:$B$103&amp;BG!$C$4:$C$103&amp;BG!$D$4:$D$103&amp;BG!$E$4:$E$103,0)),IFERROR(INDEX(MF!$F$4:$F$103,MATCH($A4&amp;$C4&amp;$D4&amp;RIGHT($A$1,2),MF!$B$4:$B$103&amp;MF!$C$4:$C$103&amp;MF!$D$4:$D$103&amp;MF!$E$4:$E$103,0)),IFERROR(INDEX(MG!$F$4:$F$103,MATCH($A4&amp;$C4&amp;$D4&amp;RIGHT($A$1,2),MG!$B$4:$B$103&amp;MG!$C$4:$C$103&amp;MG!$D$4:$D$103&amp;MG!$E$4:$E$103,0)),IFERROR(INDEX('CG - CF - DISP'!$F$3:$F$103,MATCH($A4&amp;$C4&amp;$D4&amp;RIGHT($A$1,2),'CG - CF - DISP'!$B$3:$B$103&amp;'CG - CF - DISP'!$C$3:$C$103&amp;'CG - CF - DISP'!$D$3:$D$103&amp;'CG - CF - DISP'!$E$3:$E$103,0)),IFERROR(INDEX(CF!$F$4:$F$103,MATCH($A4&amp;$C4&amp;$D4&amp;RIGHT($A$1,2),'CG - CF - DISP'!$B$3:$B$103&amp;CF!$C$4:$C$103&amp;CF!$D$4:$D$103&amp;CF!$E$4:$E$103,0)),0))))))</f>
        <v>0</v>
      </c>
      <c r="G4" s="61" t="e">
        <f>VLOOKUP($E4,Feuil2!$A$2:$B$83,2)</f>
        <v>#N/A</v>
      </c>
      <c r="H4" s="79"/>
      <c r="I4" s="79"/>
      <c r="J4" s="79"/>
      <c r="K4" s="79"/>
      <c r="L4" s="79"/>
      <c r="M4" s="79"/>
      <c r="N4" s="79"/>
      <c r="O4" s="79"/>
      <c r="P4" s="79"/>
      <c r="Q4" s="79"/>
    </row>
    <row r="5" spans="1:17">
      <c r="A5" s="59"/>
      <c r="B5" s="61" t="e">
        <f>VLOOKUP($A5,général!$A$2:$E$409,2)</f>
        <v>#N/A</v>
      </c>
      <c r="C5" s="61" t="e">
        <f>VLOOKUP($A5,général!$A$2:$E$409,4)</f>
        <v>#N/A</v>
      </c>
      <c r="D5" s="61" t="e">
        <f>VLOOKUP($A5,général!$A$2:$E$409,5)</f>
        <v>#N/A</v>
      </c>
      <c r="E5" s="5">
        <f t="array" ref="E5">IFERROR(INDEX(BF!$A$4:$A$103,MATCH($A5&amp;$C5&amp;$D5&amp;RIGHT($A$1,2),BF!$B$4:$B$103&amp;BF!$C$4:$C$103&amp;BF!$D$4:$D$103&amp;BF!$E$4:$E$103,0)),IFERROR(INDEX(BG!$A$4:$A$103,MATCH($A5&amp;$C5&amp;$D5&amp;RIGHT($A$1,2),BG!$B$4:$B$103&amp;BG!$C$4:$C$103&amp;BG!$D$4:$D$103&amp;BG!$E$4:$E$103,0)),IFERROR(INDEX(MF!$A$4:$A$103,MATCH($A5&amp;$C5&amp;$D5&amp;RIGHT($A$1,2),MF!$B$4:$B$103&amp;MF!$C$4:$C$103&amp;MF!$D$4:$D$103&amp;MF!$E$4:$E$103,0)),IFERROR(INDEX(MG!$A$4:$A$103,MATCH($A5&amp;$C5&amp;$D5&amp;RIGHT($A$1,2),MG!$B$4:$B$103&amp;MG!$C$4:$C$103&amp;MG!$D$4:$D$103&amp;MG!$E$4:$E$103,0)),IFERROR(INDEX('CG - CF - DISP'!$A$3:$A$103,MATCH($A5&amp;$C5&amp;$D5&amp;RIGHT($A$1,2),'CG - CF - DISP'!$B$3:$B$103&amp;'CG - CF - DISP'!$C$3:$C$103&amp;'CG - CF - DISP'!$D$3:$D$103&amp;'CG - CF - DISP'!$E$3:$E$103,0)),IFERROR(INDEX(CF!$A$4:$A$103,MATCH($A5&amp;$C5&amp;$D5&amp;RIGHT($A$1,2),'CG - CF - DISP'!$B$3:$B$103&amp;CF!$C$4:$C$103&amp;CF!$D$4:$D$103&amp;CF!$E$4:$E$103,0)),0))))))</f>
        <v>0</v>
      </c>
      <c r="F5" s="70">
        <f t="array" ref="F5">IFERROR(INDEX(BF!$F$4:$F$103,MATCH($A5&amp;$C5&amp;$D5&amp;RIGHT($A$1,2),BF!$B$4:$B$103&amp;BF!$C$4:$C$103&amp;BF!$D$4:$D$103&amp;BF!$E$4:$E$103,0)),IFERROR(INDEX(BG!$F$4:$F$103,MATCH($A5&amp;$C5&amp;$D5&amp;RIGHT($A$1,2),BG!$B$4:$B$103&amp;BG!$C$4:$C$103&amp;BG!$D$4:$D$103&amp;BG!$E$4:$E$103,0)),IFERROR(INDEX(MF!$F$4:$F$103,MATCH($A5&amp;$C5&amp;$D5&amp;RIGHT($A$1,2),MF!$B$4:$B$103&amp;MF!$C$4:$C$103&amp;MF!$D$4:$D$103&amp;MF!$E$4:$E$103,0)),IFERROR(INDEX(MG!$F$4:$F$103,MATCH($A5&amp;$C5&amp;$D5&amp;RIGHT($A$1,2),MG!$B$4:$B$103&amp;MG!$C$4:$C$103&amp;MG!$D$4:$D$103&amp;MG!$E$4:$E$103,0)),IFERROR(INDEX('CG - CF - DISP'!$F$3:$F$103,MATCH($A5&amp;$C5&amp;$D5&amp;RIGHT($A$1,2),'CG - CF - DISP'!$B$3:$B$103&amp;'CG - CF - DISP'!$C$3:$C$103&amp;'CG - CF - DISP'!$D$3:$D$103&amp;'CG - CF - DISP'!$E$3:$E$103,0)),IFERROR(INDEX(CF!$F$4:$F$103,MATCH($A5&amp;$C5&amp;$D5&amp;RIGHT($A$1,2),'CG - CF - DISP'!$B$3:$B$103&amp;CF!$C$4:$C$103&amp;CF!$D$4:$D$103&amp;CF!$E$4:$E$103,0)),0))))))</f>
        <v>0</v>
      </c>
      <c r="G5" s="61" t="e">
        <f>VLOOKUP($E5,Feuil2!$A$2:$B$83,2)</f>
        <v>#N/A</v>
      </c>
      <c r="H5" s="79"/>
      <c r="I5" s="79"/>
      <c r="J5" s="79"/>
      <c r="K5" s="79"/>
      <c r="L5" s="79"/>
      <c r="M5" s="79"/>
      <c r="N5" s="79"/>
      <c r="O5" s="79"/>
      <c r="P5" s="79"/>
      <c r="Q5" s="79"/>
    </row>
    <row r="6" spans="1:17">
      <c r="A6" s="59"/>
      <c r="B6" s="61" t="e">
        <f>VLOOKUP($A6,général!$A$2:$E$409,2)</f>
        <v>#N/A</v>
      </c>
      <c r="C6" s="61" t="e">
        <f>VLOOKUP($A6,général!$A$2:$E$409,4)</f>
        <v>#N/A</v>
      </c>
      <c r="D6" s="61" t="e">
        <f>VLOOKUP($A6,général!$A$2:$E$409,5)</f>
        <v>#N/A</v>
      </c>
      <c r="E6" s="5">
        <f t="array" ref="E6">IFERROR(INDEX(BF!$A$4:$A$103,MATCH($A6&amp;$C6&amp;$D6&amp;RIGHT($A$1,2),BF!$B$4:$B$103&amp;BF!$C$4:$C$103&amp;BF!$D$4:$D$103&amp;BF!$E$4:$E$103,0)),IFERROR(INDEX(BG!$A$4:$A$103,MATCH($A6&amp;$C6&amp;$D6&amp;RIGHT($A$1,2),BG!$B$4:$B$103&amp;BG!$C$4:$C$103&amp;BG!$D$4:$D$103&amp;BG!$E$4:$E$103,0)),IFERROR(INDEX(MF!$A$4:$A$103,MATCH($A6&amp;$C6&amp;$D6&amp;RIGHT($A$1,2),MF!$B$4:$B$103&amp;MF!$C$4:$C$103&amp;MF!$D$4:$D$103&amp;MF!$E$4:$E$103,0)),IFERROR(INDEX(MG!$A$4:$A$103,MATCH($A6&amp;$C6&amp;$D6&amp;RIGHT($A$1,2),MG!$B$4:$B$103&amp;MG!$C$4:$C$103&amp;MG!$D$4:$D$103&amp;MG!$E$4:$E$103,0)),IFERROR(INDEX('CG - CF - DISP'!$A$3:$A$103,MATCH($A6&amp;$C6&amp;$D6&amp;RIGHT($A$1,2),'CG - CF - DISP'!$B$3:$B$103&amp;'CG - CF - DISP'!$C$3:$C$103&amp;'CG - CF - DISP'!$D$3:$D$103&amp;'CG - CF - DISP'!$E$3:$E$103,0)),IFERROR(INDEX(CF!$A$4:$A$103,MATCH($A6&amp;$C6&amp;$D6&amp;RIGHT($A$1,2),'CG - CF - DISP'!$B$3:$B$103&amp;CF!$C$4:$C$103&amp;CF!$D$4:$D$103&amp;CF!$E$4:$E$103,0)),0))))))</f>
        <v>0</v>
      </c>
      <c r="F6" s="70">
        <f t="array" ref="F6">IFERROR(INDEX(BF!$F$4:$F$103,MATCH($A6&amp;$C6&amp;$D6&amp;RIGHT($A$1,2),BF!$B$4:$B$103&amp;BF!$C$4:$C$103&amp;BF!$D$4:$D$103&amp;BF!$E$4:$E$103,0)),IFERROR(INDEX(BG!$F$4:$F$103,MATCH($A6&amp;$C6&amp;$D6&amp;RIGHT($A$1,2),BG!$B$4:$B$103&amp;BG!$C$4:$C$103&amp;BG!$D$4:$D$103&amp;BG!$E$4:$E$103,0)),IFERROR(INDEX(MF!$F$4:$F$103,MATCH($A6&amp;$C6&amp;$D6&amp;RIGHT($A$1,2),MF!$B$4:$B$103&amp;MF!$C$4:$C$103&amp;MF!$D$4:$D$103&amp;MF!$E$4:$E$103,0)),IFERROR(INDEX(MG!$F$4:$F$103,MATCH($A6&amp;$C6&amp;$D6&amp;RIGHT($A$1,2),MG!$B$4:$B$103&amp;MG!$C$4:$C$103&amp;MG!$D$4:$D$103&amp;MG!$E$4:$E$103,0)),IFERROR(INDEX('CG - CF - DISP'!$F$3:$F$103,MATCH($A6&amp;$C6&amp;$D6&amp;RIGHT($A$1,2),'CG - CF - DISP'!$B$3:$B$103&amp;'CG - CF - DISP'!$C$3:$C$103&amp;'CG - CF - DISP'!$D$3:$D$103&amp;'CG - CF - DISP'!$E$3:$E$103,0)),IFERROR(INDEX(CF!$F$4:$F$103,MATCH($A6&amp;$C6&amp;$D6&amp;RIGHT($A$1,2),'CG - CF - DISP'!$B$3:$B$103&amp;CF!$C$4:$C$103&amp;CF!$D$4:$D$103&amp;CF!$E$4:$E$103,0)),0))))))</f>
        <v>0</v>
      </c>
      <c r="G6" s="61" t="e">
        <f>VLOOKUP($E6,Feuil2!$A$2:$B$83,2)</f>
        <v>#N/A</v>
      </c>
      <c r="H6" s="79"/>
      <c r="I6" s="79"/>
      <c r="J6" s="79"/>
      <c r="K6" s="79"/>
      <c r="L6" s="79"/>
      <c r="M6" s="79"/>
      <c r="N6" s="79"/>
      <c r="O6" s="79"/>
      <c r="P6" s="79"/>
      <c r="Q6" s="79"/>
    </row>
    <row r="7" spans="1:17">
      <c r="A7" s="59"/>
      <c r="B7" s="61" t="e">
        <f>VLOOKUP($A7,général!$A$2:$E$409,2)</f>
        <v>#N/A</v>
      </c>
      <c r="C7" s="61" t="e">
        <f>VLOOKUP($A7,général!$A$2:$E$409,4)</f>
        <v>#N/A</v>
      </c>
      <c r="D7" s="61" t="e">
        <f>VLOOKUP($A7,général!$A$2:$E$409,5)</f>
        <v>#N/A</v>
      </c>
      <c r="E7" s="5">
        <f t="array" ref="E7">IFERROR(INDEX(BF!$A$4:$A$103,MATCH($A7&amp;$C7&amp;$D7&amp;RIGHT($A$1,2),BF!$B$4:$B$103&amp;BF!$C$4:$C$103&amp;BF!$D$4:$D$103&amp;BF!$E$4:$E$103,0)),IFERROR(INDEX(BG!$A$4:$A$103,MATCH($A7&amp;$C7&amp;$D7&amp;RIGHT($A$1,2),BG!$B$4:$B$103&amp;BG!$C$4:$C$103&amp;BG!$D$4:$D$103&amp;BG!$E$4:$E$103,0)),IFERROR(INDEX(MF!$A$4:$A$103,MATCH($A7&amp;$C7&amp;$D7&amp;RIGHT($A$1,2),MF!$B$4:$B$103&amp;MF!$C$4:$C$103&amp;MF!$D$4:$D$103&amp;MF!$E$4:$E$103,0)),IFERROR(INDEX(MG!$A$4:$A$103,MATCH($A7&amp;$C7&amp;$D7&amp;RIGHT($A$1,2),MG!$B$4:$B$103&amp;MG!$C$4:$C$103&amp;MG!$D$4:$D$103&amp;MG!$E$4:$E$103,0)),IFERROR(INDEX('CG - CF - DISP'!$A$3:$A$103,MATCH($A7&amp;$C7&amp;$D7&amp;RIGHT($A$1,2),'CG - CF - DISP'!$B$3:$B$103&amp;'CG - CF - DISP'!$C$3:$C$103&amp;'CG - CF - DISP'!$D$3:$D$103&amp;'CG - CF - DISP'!$E$3:$E$103,0)),IFERROR(INDEX(CF!$A$4:$A$103,MATCH($A7&amp;$C7&amp;$D7&amp;RIGHT($A$1,2),'CG - CF - DISP'!$B$3:$B$103&amp;CF!$C$4:$C$103&amp;CF!$D$4:$D$103&amp;CF!$E$4:$E$103,0)),0))))))</f>
        <v>0</v>
      </c>
      <c r="F7" s="70">
        <f t="array" ref="F7">IFERROR(INDEX(BF!$F$4:$F$103,MATCH($A7&amp;$C7&amp;$D7&amp;RIGHT($A$1,2),BF!$B$4:$B$103&amp;BF!$C$4:$C$103&amp;BF!$D$4:$D$103&amp;BF!$E$4:$E$103,0)),IFERROR(INDEX(BG!$F$4:$F$103,MATCH($A7&amp;$C7&amp;$D7&amp;RIGHT($A$1,2),BG!$B$4:$B$103&amp;BG!$C$4:$C$103&amp;BG!$D$4:$D$103&amp;BG!$E$4:$E$103,0)),IFERROR(INDEX(MF!$F$4:$F$103,MATCH($A7&amp;$C7&amp;$D7&amp;RIGHT($A$1,2),MF!$B$4:$B$103&amp;MF!$C$4:$C$103&amp;MF!$D$4:$D$103&amp;MF!$E$4:$E$103,0)),IFERROR(INDEX(MG!$F$4:$F$103,MATCH($A7&amp;$C7&amp;$D7&amp;RIGHT($A$1,2),MG!$B$4:$B$103&amp;MG!$C$4:$C$103&amp;MG!$D$4:$D$103&amp;MG!$E$4:$E$103,0)),IFERROR(INDEX('CG - CF - DISP'!$F$3:$F$103,MATCH($A7&amp;$C7&amp;$D7&amp;RIGHT($A$1,2),'CG - CF - DISP'!$B$3:$B$103&amp;'CG - CF - DISP'!$C$3:$C$103&amp;'CG - CF - DISP'!$D$3:$D$103&amp;'CG - CF - DISP'!$E$3:$E$103,0)),IFERROR(INDEX(CF!$F$4:$F$103,MATCH($A7&amp;$C7&amp;$D7&amp;RIGHT($A$1,2),'CG - CF - DISP'!$B$3:$B$103&amp;CF!$C$4:$C$103&amp;CF!$D$4:$D$103&amp;CF!$E$4:$E$103,0)),0))))))</f>
        <v>0</v>
      </c>
      <c r="G7" s="61" t="e">
        <f>VLOOKUP($E7,Feuil2!$A$2:$B$83,2)</f>
        <v>#N/A</v>
      </c>
      <c r="H7" s="79"/>
      <c r="I7" s="79"/>
      <c r="J7" s="79"/>
      <c r="K7" s="79"/>
      <c r="L7" s="79"/>
      <c r="M7" s="79"/>
      <c r="N7" s="79"/>
      <c r="O7" s="79"/>
      <c r="P7" s="79"/>
      <c r="Q7" s="79"/>
    </row>
    <row r="8" spans="1:17">
      <c r="A8" s="59"/>
      <c r="B8" s="61" t="e">
        <f>VLOOKUP($A8,général!$A$2:$E$409,2)</f>
        <v>#N/A</v>
      </c>
      <c r="C8" s="61" t="e">
        <f>VLOOKUP($A8,général!$A$2:$E$409,4)</f>
        <v>#N/A</v>
      </c>
      <c r="D8" s="61" t="e">
        <f>VLOOKUP($A8,général!$A$2:$E$409,5)</f>
        <v>#N/A</v>
      </c>
      <c r="E8" s="5">
        <f t="array" ref="E8">IFERROR(INDEX(BF!$A$4:$A$103,MATCH($A8&amp;$C8&amp;$D8&amp;RIGHT($A$1,2),BF!$B$4:$B$103&amp;BF!$C$4:$C$103&amp;BF!$D$4:$D$103&amp;BF!$E$4:$E$103,0)),IFERROR(INDEX(BG!$A$4:$A$103,MATCH($A8&amp;$C8&amp;$D8&amp;RIGHT($A$1,2),BG!$B$4:$B$103&amp;BG!$C$4:$C$103&amp;BG!$D$4:$D$103&amp;BG!$E$4:$E$103,0)),IFERROR(INDEX(MF!$A$4:$A$103,MATCH($A8&amp;$C8&amp;$D8&amp;RIGHT($A$1,2),MF!$B$4:$B$103&amp;MF!$C$4:$C$103&amp;MF!$D$4:$D$103&amp;MF!$E$4:$E$103,0)),IFERROR(INDEX(MG!$A$4:$A$103,MATCH($A8&amp;$C8&amp;$D8&amp;RIGHT($A$1,2),MG!$B$4:$B$103&amp;MG!$C$4:$C$103&amp;MG!$D$4:$D$103&amp;MG!$E$4:$E$103,0)),IFERROR(INDEX('CG - CF - DISP'!$A$3:$A$103,MATCH($A8&amp;$C8&amp;$D8&amp;RIGHT($A$1,2),'CG - CF - DISP'!$B$3:$B$103&amp;'CG - CF - DISP'!$C$3:$C$103&amp;'CG - CF - DISP'!$D$3:$D$103&amp;'CG - CF - DISP'!$E$3:$E$103,0)),IFERROR(INDEX(CF!$A$4:$A$103,MATCH($A8&amp;$C8&amp;$D8&amp;RIGHT($A$1,2),'CG - CF - DISP'!$B$3:$B$103&amp;CF!$C$4:$C$103&amp;CF!$D$4:$D$103&amp;CF!$E$4:$E$103,0)),0))))))</f>
        <v>0</v>
      </c>
      <c r="F8" s="70">
        <f t="array" ref="F8">IFERROR(INDEX(BF!$F$4:$F$103,MATCH($A8&amp;$C8&amp;$D8&amp;RIGHT($A$1,2),BF!$B$4:$B$103&amp;BF!$C$4:$C$103&amp;BF!$D$4:$D$103&amp;BF!$E$4:$E$103,0)),IFERROR(INDEX(BG!$F$4:$F$103,MATCH($A8&amp;$C8&amp;$D8&amp;RIGHT($A$1,2),BG!$B$4:$B$103&amp;BG!$C$4:$C$103&amp;BG!$D$4:$D$103&amp;BG!$E$4:$E$103,0)),IFERROR(INDEX(MF!$F$4:$F$103,MATCH($A8&amp;$C8&amp;$D8&amp;RIGHT($A$1,2),MF!$B$4:$B$103&amp;MF!$C$4:$C$103&amp;MF!$D$4:$D$103&amp;MF!$E$4:$E$103,0)),IFERROR(INDEX(MG!$F$4:$F$103,MATCH($A8&amp;$C8&amp;$D8&amp;RIGHT($A$1,2),MG!$B$4:$B$103&amp;MG!$C$4:$C$103&amp;MG!$D$4:$D$103&amp;MG!$E$4:$E$103,0)),IFERROR(INDEX('CG - CF - DISP'!$F$3:$F$103,MATCH($A8&amp;$C8&amp;$D8&amp;RIGHT($A$1,2),'CG - CF - DISP'!$B$3:$B$103&amp;'CG - CF - DISP'!$C$3:$C$103&amp;'CG - CF - DISP'!$D$3:$D$103&amp;'CG - CF - DISP'!$E$3:$E$103,0)),IFERROR(INDEX(CF!$F$4:$F$103,MATCH($A8&amp;$C8&amp;$D8&amp;RIGHT($A$1,2),'CG - CF - DISP'!$B$3:$B$103&amp;CF!$C$4:$C$103&amp;CF!$D$4:$D$103&amp;CF!$E$4:$E$103,0)),0))))))</f>
        <v>0</v>
      </c>
      <c r="G8" s="61" t="e">
        <f>VLOOKUP($E8,Feuil2!$A$2:$B$83,2)</f>
        <v>#N/A</v>
      </c>
      <c r="H8" s="79"/>
      <c r="I8" s="79"/>
      <c r="J8" s="79"/>
      <c r="K8" s="79"/>
      <c r="L8" s="79"/>
      <c r="M8" s="79"/>
      <c r="N8" s="79"/>
      <c r="O8" s="79"/>
      <c r="P8" s="79"/>
      <c r="Q8" s="79"/>
    </row>
    <row r="9" spans="1:17">
      <c r="A9" s="59"/>
      <c r="B9" s="61" t="e">
        <f>VLOOKUP($A9,général!$A$2:$E$409,2)</f>
        <v>#N/A</v>
      </c>
      <c r="C9" s="61" t="e">
        <f>VLOOKUP($A9,général!$A$2:$E$409,4)</f>
        <v>#N/A</v>
      </c>
      <c r="D9" s="61" t="e">
        <f>VLOOKUP($A9,général!$A$2:$E$409,5)</f>
        <v>#N/A</v>
      </c>
      <c r="E9" s="5">
        <f t="array" ref="E9">IFERROR(INDEX(BF!$A$4:$A$103,MATCH($A9&amp;$C9&amp;$D9&amp;RIGHT($A$1,2),BF!$B$4:$B$103&amp;BF!$C$4:$C$103&amp;BF!$D$4:$D$103&amp;BF!$E$4:$E$103,0)),IFERROR(INDEX(BG!$A$4:$A$103,MATCH($A9&amp;$C9&amp;$D9&amp;RIGHT($A$1,2),BG!$B$4:$B$103&amp;BG!$C$4:$C$103&amp;BG!$D$4:$D$103&amp;BG!$E$4:$E$103,0)),IFERROR(INDEX(MF!$A$4:$A$103,MATCH($A9&amp;$C9&amp;$D9&amp;RIGHT($A$1,2),MF!$B$4:$B$103&amp;MF!$C$4:$C$103&amp;MF!$D$4:$D$103&amp;MF!$E$4:$E$103,0)),IFERROR(INDEX(MG!$A$4:$A$103,MATCH($A9&amp;$C9&amp;$D9&amp;RIGHT($A$1,2),MG!$B$4:$B$103&amp;MG!$C$4:$C$103&amp;MG!$D$4:$D$103&amp;MG!$E$4:$E$103,0)),IFERROR(INDEX('CG - CF - DISP'!$A$3:$A$103,MATCH($A9&amp;$C9&amp;$D9&amp;RIGHT($A$1,2),'CG - CF - DISP'!$B$3:$B$103&amp;'CG - CF - DISP'!$C$3:$C$103&amp;'CG - CF - DISP'!$D$3:$D$103&amp;'CG - CF - DISP'!$E$3:$E$103,0)),IFERROR(INDEX(CF!$A$4:$A$103,MATCH($A9&amp;$C9&amp;$D9&amp;RIGHT($A$1,2),'CG - CF - DISP'!$B$3:$B$103&amp;CF!$C$4:$C$103&amp;CF!$D$4:$D$103&amp;CF!$E$4:$E$103,0)),0))))))</f>
        <v>0</v>
      </c>
      <c r="F9" s="70">
        <f t="array" ref="F9">IFERROR(INDEX(BF!$F$4:$F$103,MATCH($A9&amp;$C9&amp;$D9&amp;RIGHT($A$1,2),BF!$B$4:$B$103&amp;BF!$C$4:$C$103&amp;BF!$D$4:$D$103&amp;BF!$E$4:$E$103,0)),IFERROR(INDEX(BG!$F$4:$F$103,MATCH($A9&amp;$C9&amp;$D9&amp;RIGHT($A$1,2),BG!$B$4:$B$103&amp;BG!$C$4:$C$103&amp;BG!$D$4:$D$103&amp;BG!$E$4:$E$103,0)),IFERROR(INDEX(MF!$F$4:$F$103,MATCH($A9&amp;$C9&amp;$D9&amp;RIGHT($A$1,2),MF!$B$4:$B$103&amp;MF!$C$4:$C$103&amp;MF!$D$4:$D$103&amp;MF!$E$4:$E$103,0)),IFERROR(INDEX(MG!$F$4:$F$103,MATCH($A9&amp;$C9&amp;$D9&amp;RIGHT($A$1,2),MG!$B$4:$B$103&amp;MG!$C$4:$C$103&amp;MG!$D$4:$D$103&amp;MG!$E$4:$E$103,0)),IFERROR(INDEX('CG - CF - DISP'!$F$3:$F$103,MATCH($A9&amp;$C9&amp;$D9&amp;RIGHT($A$1,2),'CG - CF - DISP'!$B$3:$B$103&amp;'CG - CF - DISP'!$C$3:$C$103&amp;'CG - CF - DISP'!$D$3:$D$103&amp;'CG - CF - DISP'!$E$3:$E$103,0)),IFERROR(INDEX(CF!$F$4:$F$103,MATCH($A9&amp;$C9&amp;$D9&amp;RIGHT($A$1,2),'CG - CF - DISP'!$B$3:$B$103&amp;CF!$C$4:$C$103&amp;CF!$D$4:$D$103&amp;CF!$E$4:$E$103,0)),0))))))</f>
        <v>0</v>
      </c>
      <c r="G9" s="61" t="e">
        <f>VLOOKUP($E9,Feuil2!$A$2:$B$83,2)</f>
        <v>#N/A</v>
      </c>
      <c r="H9" s="79"/>
      <c r="I9" s="79"/>
      <c r="J9" s="79"/>
      <c r="K9" s="79"/>
      <c r="L9" s="79"/>
      <c r="M9" s="79"/>
      <c r="N9" s="79"/>
      <c r="O9" s="79"/>
      <c r="P9" s="79"/>
      <c r="Q9" s="79"/>
    </row>
    <row r="10" spans="1:17">
      <c r="A10" s="59"/>
      <c r="B10" s="61" t="e">
        <f>VLOOKUP($A10,général!$A$2:$E$409,2)</f>
        <v>#N/A</v>
      </c>
      <c r="C10" s="61" t="e">
        <f>VLOOKUP($A10,général!$A$2:$E$409,4)</f>
        <v>#N/A</v>
      </c>
      <c r="D10" s="61" t="e">
        <f>VLOOKUP($A10,général!$A$2:$E$409,5)</f>
        <v>#N/A</v>
      </c>
      <c r="E10" s="5">
        <f t="array" ref="E10">IFERROR(INDEX(BF!$A$4:$A$103,MATCH($A10&amp;$C10&amp;$D10&amp;RIGHT($A$1,2),BF!$B$4:$B$103&amp;BF!$C$4:$C$103&amp;BF!$D$4:$D$103&amp;BF!$E$4:$E$103,0)),IFERROR(INDEX(BG!$A$4:$A$103,MATCH($A10&amp;$C10&amp;$D10&amp;RIGHT($A$1,2),BG!$B$4:$B$103&amp;BG!$C$4:$C$103&amp;BG!$D$4:$D$103&amp;BG!$E$4:$E$103,0)),IFERROR(INDEX(MF!$A$4:$A$103,MATCH($A10&amp;$C10&amp;$D10&amp;RIGHT($A$1,2),MF!$B$4:$B$103&amp;MF!$C$4:$C$103&amp;MF!$D$4:$D$103&amp;MF!$E$4:$E$103,0)),IFERROR(INDEX(MG!$A$4:$A$103,MATCH($A10&amp;$C10&amp;$D10&amp;RIGHT($A$1,2),MG!$B$4:$B$103&amp;MG!$C$4:$C$103&amp;MG!$D$4:$D$103&amp;MG!$E$4:$E$103,0)),IFERROR(INDEX('CG - CF - DISP'!$A$3:$A$103,MATCH($A10&amp;$C10&amp;$D10&amp;RIGHT($A$1,2),'CG - CF - DISP'!$B$3:$B$103&amp;'CG - CF - DISP'!$C$3:$C$103&amp;'CG - CF - DISP'!$D$3:$D$103&amp;'CG - CF - DISP'!$E$3:$E$103,0)),IFERROR(INDEX(CF!$A$4:$A$103,MATCH($A10&amp;$C10&amp;$D10&amp;RIGHT($A$1,2),'CG - CF - DISP'!$B$3:$B$103&amp;CF!$C$4:$C$103&amp;CF!$D$4:$D$103&amp;CF!$E$4:$E$103,0)),0))))))</f>
        <v>0</v>
      </c>
      <c r="F10" s="70">
        <f t="array" ref="F10">IFERROR(INDEX(BF!$F$4:$F$103,MATCH($A10&amp;$C10&amp;$D10&amp;RIGHT($A$1,2),BF!$B$4:$B$103&amp;BF!$C$4:$C$103&amp;BF!$D$4:$D$103&amp;BF!$E$4:$E$103,0)),IFERROR(INDEX(BG!$F$4:$F$103,MATCH($A10&amp;$C10&amp;$D10&amp;RIGHT($A$1,2),BG!$B$4:$B$103&amp;BG!$C$4:$C$103&amp;BG!$D$4:$D$103&amp;BG!$E$4:$E$103,0)),IFERROR(INDEX(MF!$F$4:$F$103,MATCH($A10&amp;$C10&amp;$D10&amp;RIGHT($A$1,2),MF!$B$4:$B$103&amp;MF!$C$4:$C$103&amp;MF!$D$4:$D$103&amp;MF!$E$4:$E$103,0)),IFERROR(INDEX(MG!$F$4:$F$103,MATCH($A10&amp;$C10&amp;$D10&amp;RIGHT($A$1,2),MG!$B$4:$B$103&amp;MG!$C$4:$C$103&amp;MG!$D$4:$D$103&amp;MG!$E$4:$E$103,0)),IFERROR(INDEX('CG - CF - DISP'!$F$3:$F$103,MATCH($A10&amp;$C10&amp;$D10&amp;RIGHT($A$1,2),'CG - CF - DISP'!$B$3:$B$103&amp;'CG - CF - DISP'!$C$3:$C$103&amp;'CG - CF - DISP'!$D$3:$D$103&amp;'CG - CF - DISP'!$E$3:$E$103,0)),IFERROR(INDEX(CF!$F$4:$F$103,MATCH($A10&amp;$C10&amp;$D10&amp;RIGHT($A$1,2),'CG - CF - DISP'!$B$3:$B$103&amp;CF!$C$4:$C$103&amp;CF!$D$4:$D$103&amp;CF!$E$4:$E$103,0)),0))))))</f>
        <v>0</v>
      </c>
      <c r="G10" s="61" t="e">
        <f>VLOOKUP($E10,Feuil2!$A$2:$B$83,2)</f>
        <v>#N/A</v>
      </c>
      <c r="H10" s="79"/>
      <c r="I10" s="79"/>
      <c r="J10" s="79"/>
      <c r="K10" s="79"/>
      <c r="L10" s="79"/>
      <c r="M10" s="79"/>
      <c r="N10" s="79"/>
      <c r="O10" s="79"/>
      <c r="P10" s="79"/>
      <c r="Q10" s="79"/>
    </row>
    <row r="11" spans="1:17">
      <c r="A11" s="59"/>
      <c r="B11" s="61" t="e">
        <f>VLOOKUP($A11,général!$A$2:$E$409,2)</f>
        <v>#N/A</v>
      </c>
      <c r="C11" s="61" t="e">
        <f>VLOOKUP($A11,général!$A$2:$E$409,4)</f>
        <v>#N/A</v>
      </c>
      <c r="D11" s="61" t="e">
        <f>VLOOKUP($A11,général!$A$2:$E$409,5)</f>
        <v>#N/A</v>
      </c>
      <c r="E11" s="5">
        <f t="array" ref="E11">IFERROR(INDEX(BF!$A$4:$A$103,MATCH($A11&amp;$C11&amp;$D11&amp;RIGHT($A$1,2),BF!$B$4:$B$103&amp;BF!$C$4:$C$103&amp;BF!$D$4:$D$103&amp;BF!$E$4:$E$103,0)),IFERROR(INDEX(BG!$A$4:$A$103,MATCH($A11&amp;$C11&amp;$D11&amp;RIGHT($A$1,2),BG!$B$4:$B$103&amp;BG!$C$4:$C$103&amp;BG!$D$4:$D$103&amp;BG!$E$4:$E$103,0)),IFERROR(INDEX(MF!$A$4:$A$103,MATCH($A11&amp;$C11&amp;$D11&amp;RIGHT($A$1,2),MF!$B$4:$B$103&amp;MF!$C$4:$C$103&amp;MF!$D$4:$D$103&amp;MF!$E$4:$E$103,0)),IFERROR(INDEX(MG!$A$4:$A$103,MATCH($A11&amp;$C11&amp;$D11&amp;RIGHT($A$1,2),MG!$B$4:$B$103&amp;MG!$C$4:$C$103&amp;MG!$D$4:$D$103&amp;MG!$E$4:$E$103,0)),IFERROR(INDEX('CG - CF - DISP'!$A$3:$A$103,MATCH($A11&amp;$C11&amp;$D11&amp;RIGHT($A$1,2),'CG - CF - DISP'!$B$3:$B$103&amp;'CG - CF - DISP'!$C$3:$C$103&amp;'CG - CF - DISP'!$D$3:$D$103&amp;'CG - CF - DISP'!$E$3:$E$103,0)),IFERROR(INDEX(CF!$A$4:$A$103,MATCH($A11&amp;$C11&amp;$D11&amp;RIGHT($A$1,2),'CG - CF - DISP'!$B$3:$B$103&amp;CF!$C$4:$C$103&amp;CF!$D$4:$D$103&amp;CF!$E$4:$E$103,0)),0))))))</f>
        <v>0</v>
      </c>
      <c r="F11" s="70">
        <f t="array" ref="F11">IFERROR(INDEX(BF!$F$4:$F$103,MATCH($A11&amp;$C11&amp;$D11&amp;RIGHT($A$1,2),BF!$B$4:$B$103&amp;BF!$C$4:$C$103&amp;BF!$D$4:$D$103&amp;BF!$E$4:$E$103,0)),IFERROR(INDEX(BG!$F$4:$F$103,MATCH($A11&amp;$C11&amp;$D11&amp;RIGHT($A$1,2),BG!$B$4:$B$103&amp;BG!$C$4:$C$103&amp;BG!$D$4:$D$103&amp;BG!$E$4:$E$103,0)),IFERROR(INDEX(MF!$F$4:$F$103,MATCH($A11&amp;$C11&amp;$D11&amp;RIGHT($A$1,2),MF!$B$4:$B$103&amp;MF!$C$4:$C$103&amp;MF!$D$4:$D$103&amp;MF!$E$4:$E$103,0)),IFERROR(INDEX(MG!$F$4:$F$103,MATCH($A11&amp;$C11&amp;$D11&amp;RIGHT($A$1,2),MG!$B$4:$B$103&amp;MG!$C$4:$C$103&amp;MG!$D$4:$D$103&amp;MG!$E$4:$E$103,0)),IFERROR(INDEX('CG - CF - DISP'!$F$3:$F$103,MATCH($A11&amp;$C11&amp;$D11&amp;RIGHT($A$1,2),'CG - CF - DISP'!$B$3:$B$103&amp;'CG - CF - DISP'!$C$3:$C$103&amp;'CG - CF - DISP'!$D$3:$D$103&amp;'CG - CF - DISP'!$E$3:$E$103,0)),IFERROR(INDEX(CF!$F$4:$F$103,MATCH($A11&amp;$C11&amp;$D11&amp;RIGHT($A$1,2),'CG - CF - DISP'!$B$3:$B$103&amp;CF!$C$4:$C$103&amp;CF!$D$4:$D$103&amp;CF!$E$4:$E$103,0)),0))))))</f>
        <v>0</v>
      </c>
      <c r="G11" s="61" t="e">
        <f>VLOOKUP($E11,Feuil2!$A$2:$B$83,2)</f>
        <v>#N/A</v>
      </c>
      <c r="H11" s="79"/>
      <c r="I11" s="79"/>
      <c r="J11" s="79"/>
      <c r="K11" s="79"/>
      <c r="L11" s="79"/>
      <c r="M11" s="79"/>
      <c r="N11" s="79"/>
      <c r="O11" s="79"/>
      <c r="P11" s="79"/>
      <c r="Q11" s="79"/>
    </row>
    <row r="12" spans="1:17">
      <c r="A12" s="59"/>
      <c r="B12" s="61" t="e">
        <f>VLOOKUP($A12,général!$A$2:$E$409,2)</f>
        <v>#N/A</v>
      </c>
      <c r="C12" s="61" t="e">
        <f>VLOOKUP($A12,général!$A$2:$E$409,4)</f>
        <v>#N/A</v>
      </c>
      <c r="D12" s="61" t="e">
        <f>VLOOKUP($A12,général!$A$2:$E$409,5)</f>
        <v>#N/A</v>
      </c>
      <c r="E12" s="5">
        <f t="array" ref="E12">IFERROR(INDEX(BF!$A$4:$A$103,MATCH($A12&amp;$C12&amp;$D12&amp;RIGHT($A$1,2),BF!$B$4:$B$103&amp;BF!$C$4:$C$103&amp;BF!$D$4:$D$103&amp;BF!$E$4:$E$103,0)),IFERROR(INDEX(BG!$A$4:$A$103,MATCH($A12&amp;$C12&amp;$D12&amp;RIGHT($A$1,2),BG!$B$4:$B$103&amp;BG!$C$4:$C$103&amp;BG!$D$4:$D$103&amp;BG!$E$4:$E$103,0)),IFERROR(INDEX(MF!$A$4:$A$103,MATCH($A12&amp;$C12&amp;$D12&amp;RIGHT($A$1,2),MF!$B$4:$B$103&amp;MF!$C$4:$C$103&amp;MF!$D$4:$D$103&amp;MF!$E$4:$E$103,0)),IFERROR(INDEX(MG!$A$4:$A$103,MATCH($A12&amp;$C12&amp;$D12&amp;RIGHT($A$1,2),MG!$B$4:$B$103&amp;MG!$C$4:$C$103&amp;MG!$D$4:$D$103&amp;MG!$E$4:$E$103,0)),IFERROR(INDEX('CG - CF - DISP'!$A$3:$A$103,MATCH($A12&amp;$C12&amp;$D12&amp;RIGHT($A$1,2),'CG - CF - DISP'!$B$3:$B$103&amp;'CG - CF - DISP'!$C$3:$C$103&amp;'CG - CF - DISP'!$D$3:$D$103&amp;'CG - CF - DISP'!$E$3:$E$103,0)),IFERROR(INDEX(CF!$A$4:$A$103,MATCH($A12&amp;$C12&amp;$D12&amp;RIGHT($A$1,2),'CG - CF - DISP'!$B$3:$B$103&amp;CF!$C$4:$C$103&amp;CF!$D$4:$D$103&amp;CF!$E$4:$E$103,0)),0))))))</f>
        <v>0</v>
      </c>
      <c r="F12" s="70">
        <f t="array" ref="F12">IFERROR(INDEX(BF!$F$4:$F$103,MATCH($A12&amp;$C12&amp;$D12&amp;RIGHT($A$1,2),BF!$B$4:$B$103&amp;BF!$C$4:$C$103&amp;BF!$D$4:$D$103&amp;BF!$E$4:$E$103,0)),IFERROR(INDEX(BG!$F$4:$F$103,MATCH($A12&amp;$C12&amp;$D12&amp;RIGHT($A$1,2),BG!$B$4:$B$103&amp;BG!$C$4:$C$103&amp;BG!$D$4:$D$103&amp;BG!$E$4:$E$103,0)),IFERROR(INDEX(MF!$F$4:$F$103,MATCH($A12&amp;$C12&amp;$D12&amp;RIGHT($A$1,2),MF!$B$4:$B$103&amp;MF!$C$4:$C$103&amp;MF!$D$4:$D$103&amp;MF!$E$4:$E$103,0)),IFERROR(INDEX(MG!$F$4:$F$103,MATCH($A12&amp;$C12&amp;$D12&amp;RIGHT($A$1,2),MG!$B$4:$B$103&amp;MG!$C$4:$C$103&amp;MG!$D$4:$D$103&amp;MG!$E$4:$E$103,0)),IFERROR(INDEX('CG - CF - DISP'!$F$3:$F$103,MATCH($A12&amp;$C12&amp;$D12&amp;RIGHT($A$1,2),'CG - CF - DISP'!$B$3:$B$103&amp;'CG - CF - DISP'!$C$3:$C$103&amp;'CG - CF - DISP'!$D$3:$D$103&amp;'CG - CF - DISP'!$E$3:$E$103,0)),IFERROR(INDEX(CF!$F$4:$F$103,MATCH($A12&amp;$C12&amp;$D12&amp;RIGHT($A$1,2),'CG - CF - DISP'!$B$3:$B$103&amp;CF!$C$4:$C$103&amp;CF!$D$4:$D$103&amp;CF!$E$4:$E$103,0)),0))))))</f>
        <v>0</v>
      </c>
      <c r="G12" s="61" t="e">
        <f>VLOOKUP($E12,Feuil2!$A$2:$B$83,2)</f>
        <v>#N/A</v>
      </c>
      <c r="H12" s="79"/>
      <c r="I12" s="79"/>
      <c r="J12" s="79"/>
      <c r="K12" s="79"/>
      <c r="L12" s="79"/>
      <c r="M12" s="79"/>
      <c r="N12" s="79"/>
      <c r="O12" s="79"/>
      <c r="P12" s="79"/>
      <c r="Q12" s="79"/>
    </row>
    <row r="13" spans="1:17">
      <c r="A13" s="59"/>
      <c r="B13" s="61" t="e">
        <f>VLOOKUP($A13,général!$A$2:$E$409,2)</f>
        <v>#N/A</v>
      </c>
      <c r="C13" s="61" t="e">
        <f>VLOOKUP($A13,général!$A$2:$E$409,4)</f>
        <v>#N/A</v>
      </c>
      <c r="D13" s="61" t="e">
        <f>VLOOKUP($A13,général!$A$2:$E$409,5)</f>
        <v>#N/A</v>
      </c>
      <c r="E13" s="5">
        <f t="array" ref="E13">IFERROR(INDEX(BF!$A$4:$A$103,MATCH($A13&amp;$C13&amp;$D13&amp;RIGHT($A$1,2),BF!$B$4:$B$103&amp;BF!$C$4:$C$103&amp;BF!$D$4:$D$103&amp;BF!$E$4:$E$103,0)),IFERROR(INDEX(BG!$A$4:$A$103,MATCH($A13&amp;$C13&amp;$D13&amp;RIGHT($A$1,2),BG!$B$4:$B$103&amp;BG!$C$4:$C$103&amp;BG!$D$4:$D$103&amp;BG!$E$4:$E$103,0)),IFERROR(INDEX(MF!$A$4:$A$103,MATCH($A13&amp;$C13&amp;$D13&amp;RIGHT($A$1,2),MF!$B$4:$B$103&amp;MF!$C$4:$C$103&amp;MF!$D$4:$D$103&amp;MF!$E$4:$E$103,0)),IFERROR(INDEX(MG!$A$4:$A$103,MATCH($A13&amp;$C13&amp;$D13&amp;RIGHT($A$1,2),MG!$B$4:$B$103&amp;MG!$C$4:$C$103&amp;MG!$D$4:$D$103&amp;MG!$E$4:$E$103,0)),IFERROR(INDEX('CG - CF - DISP'!$A$3:$A$103,MATCH($A13&amp;$C13&amp;$D13&amp;RIGHT($A$1,2),'CG - CF - DISP'!$B$3:$B$103&amp;'CG - CF - DISP'!$C$3:$C$103&amp;'CG - CF - DISP'!$D$3:$D$103&amp;'CG - CF - DISP'!$E$3:$E$103,0)),IFERROR(INDEX(CF!$A$4:$A$103,MATCH($A13&amp;$C13&amp;$D13&amp;RIGHT($A$1,2),'CG - CF - DISP'!$B$3:$B$103&amp;CF!$C$4:$C$103&amp;CF!$D$4:$D$103&amp;CF!$E$4:$E$103,0)),0))))))</f>
        <v>0</v>
      </c>
      <c r="F13" s="70">
        <f t="array" ref="F13">IFERROR(INDEX(BF!$F$4:$F$103,MATCH($A13&amp;$C13&amp;$D13&amp;RIGHT($A$1,2),BF!$B$4:$B$103&amp;BF!$C$4:$C$103&amp;BF!$D$4:$D$103&amp;BF!$E$4:$E$103,0)),IFERROR(INDEX(BG!$F$4:$F$103,MATCH($A13&amp;$C13&amp;$D13&amp;RIGHT($A$1,2),BG!$B$4:$B$103&amp;BG!$C$4:$C$103&amp;BG!$D$4:$D$103&amp;BG!$E$4:$E$103,0)),IFERROR(INDEX(MF!$F$4:$F$103,MATCH($A13&amp;$C13&amp;$D13&amp;RIGHT($A$1,2),MF!$B$4:$B$103&amp;MF!$C$4:$C$103&amp;MF!$D$4:$D$103&amp;MF!$E$4:$E$103,0)),IFERROR(INDEX(MG!$F$4:$F$103,MATCH($A13&amp;$C13&amp;$D13&amp;RIGHT($A$1,2),MG!$B$4:$B$103&amp;MG!$C$4:$C$103&amp;MG!$D$4:$D$103&amp;MG!$E$4:$E$103,0)),IFERROR(INDEX('CG - CF - DISP'!$F$3:$F$103,MATCH($A13&amp;$C13&amp;$D13&amp;RIGHT($A$1,2),'CG - CF - DISP'!$B$3:$B$103&amp;'CG - CF - DISP'!$C$3:$C$103&amp;'CG - CF - DISP'!$D$3:$D$103&amp;'CG - CF - DISP'!$E$3:$E$103,0)),IFERROR(INDEX(CF!$F$4:$F$103,MATCH($A13&amp;$C13&amp;$D13&amp;RIGHT($A$1,2),'CG - CF - DISP'!$B$3:$B$103&amp;CF!$C$4:$C$103&amp;CF!$D$4:$D$103&amp;CF!$E$4:$E$103,0)),0))))))</f>
        <v>0</v>
      </c>
      <c r="G13" s="61" t="e">
        <f>VLOOKUP($E13,Feuil2!$A$2:$B$83,2)</f>
        <v>#N/A</v>
      </c>
      <c r="H13" s="80"/>
      <c r="I13" s="79"/>
      <c r="J13" s="79"/>
      <c r="K13" s="79"/>
      <c r="L13" s="79"/>
      <c r="M13" s="79"/>
      <c r="N13" s="79"/>
      <c r="O13" s="79"/>
      <c r="P13" s="79"/>
      <c r="Q13" s="79"/>
    </row>
    <row r="14" spans="1:17">
      <c r="A14" s="59"/>
      <c r="B14" s="61" t="e">
        <f>VLOOKUP($A14,général!$A$2:$E$409,2)</f>
        <v>#N/A</v>
      </c>
      <c r="C14" s="61" t="e">
        <f>VLOOKUP($A14,général!$A$2:$E$409,4)</f>
        <v>#N/A</v>
      </c>
      <c r="D14" s="61" t="e">
        <f>VLOOKUP($A14,général!$A$2:$E$409,5)</f>
        <v>#N/A</v>
      </c>
      <c r="E14" s="5">
        <f t="array" ref="E14">IFERROR(INDEX(BF!$A$4:$A$103,MATCH($A14&amp;$C14&amp;$D14&amp;RIGHT($A$1,2),BF!$B$4:$B$103&amp;BF!$C$4:$C$103&amp;BF!$D$4:$D$103&amp;BF!$E$4:$E$103,0)),IFERROR(INDEX(BG!$A$4:$A$103,MATCH($A14&amp;$C14&amp;$D14&amp;RIGHT($A$1,2),BG!$B$4:$B$103&amp;BG!$C$4:$C$103&amp;BG!$D$4:$D$103&amp;BG!$E$4:$E$103,0)),IFERROR(INDEX(MF!$A$4:$A$103,MATCH($A14&amp;$C14&amp;$D14&amp;RIGHT($A$1,2),MF!$B$4:$B$103&amp;MF!$C$4:$C$103&amp;MF!$D$4:$D$103&amp;MF!$E$4:$E$103,0)),IFERROR(INDEX(MG!$A$4:$A$103,MATCH($A14&amp;$C14&amp;$D14&amp;RIGHT($A$1,2),MG!$B$4:$B$103&amp;MG!$C$4:$C$103&amp;MG!$D$4:$D$103&amp;MG!$E$4:$E$103,0)),IFERROR(INDEX('CG - CF - DISP'!$A$3:$A$103,MATCH($A14&amp;$C14&amp;$D14&amp;RIGHT($A$1,2),'CG - CF - DISP'!$B$3:$B$103&amp;'CG - CF - DISP'!$C$3:$C$103&amp;'CG - CF - DISP'!$D$3:$D$103&amp;'CG - CF - DISP'!$E$3:$E$103,0)),IFERROR(INDEX(CF!$A$4:$A$103,MATCH($A14&amp;$C14&amp;$D14&amp;RIGHT($A$1,2),'CG - CF - DISP'!$B$3:$B$103&amp;CF!$C$4:$C$103&amp;CF!$D$4:$D$103&amp;CF!$E$4:$E$103,0)),0))))))</f>
        <v>0</v>
      </c>
      <c r="F14" s="70">
        <f t="array" ref="F14">IFERROR(INDEX(BF!$F$4:$F$103,MATCH($A14&amp;$C14&amp;$D14&amp;RIGHT($A$1,2),BF!$B$4:$B$103&amp;BF!$C$4:$C$103&amp;BF!$D$4:$D$103&amp;BF!$E$4:$E$103,0)),IFERROR(INDEX(BG!$F$4:$F$103,MATCH($A14&amp;$C14&amp;$D14&amp;RIGHT($A$1,2),BG!$B$4:$B$103&amp;BG!$C$4:$C$103&amp;BG!$D$4:$D$103&amp;BG!$E$4:$E$103,0)),IFERROR(INDEX(MF!$F$4:$F$103,MATCH($A14&amp;$C14&amp;$D14&amp;RIGHT($A$1,2),MF!$B$4:$B$103&amp;MF!$C$4:$C$103&amp;MF!$D$4:$D$103&amp;MF!$E$4:$E$103,0)),IFERROR(INDEX(MG!$F$4:$F$103,MATCH($A14&amp;$C14&amp;$D14&amp;RIGHT($A$1,2),MG!$B$4:$B$103&amp;MG!$C$4:$C$103&amp;MG!$D$4:$D$103&amp;MG!$E$4:$E$103,0)),IFERROR(INDEX('CG - CF - DISP'!$F$3:$F$103,MATCH($A14&amp;$C14&amp;$D14&amp;RIGHT($A$1,2),'CG - CF - DISP'!$B$3:$B$103&amp;'CG - CF - DISP'!$C$3:$C$103&amp;'CG - CF - DISP'!$D$3:$D$103&amp;'CG - CF - DISP'!$E$3:$E$103,0)),IFERROR(INDEX(CF!$F$4:$F$103,MATCH($A14&amp;$C14&amp;$D14&amp;RIGHT($A$1,2),'CG - CF - DISP'!$B$3:$B$103&amp;CF!$C$4:$C$103&amp;CF!$D$4:$D$103&amp;CF!$E$4:$E$103,0)),0))))))</f>
        <v>0</v>
      </c>
      <c r="G14" s="61" t="e">
        <f>VLOOKUP($E14,Feuil2!$A$2:$B$83,2)</f>
        <v>#N/A</v>
      </c>
      <c r="H14" s="80"/>
      <c r="I14" s="79"/>
      <c r="J14" s="79"/>
      <c r="K14" s="79"/>
      <c r="L14" s="79"/>
      <c r="M14" s="79"/>
      <c r="N14" s="79"/>
      <c r="O14" s="79"/>
      <c r="P14" s="79"/>
      <c r="Q14" s="79"/>
    </row>
    <row r="15" spans="1:17">
      <c r="A15" s="59"/>
      <c r="B15" s="61" t="e">
        <f>VLOOKUP($A15,général!$A$2:$E$409,2)</f>
        <v>#N/A</v>
      </c>
      <c r="C15" s="61" t="e">
        <f>VLOOKUP($A15,général!$A$2:$E$409,4)</f>
        <v>#N/A</v>
      </c>
      <c r="D15" s="61" t="e">
        <f>VLOOKUP($A15,général!$A$2:$E$409,5)</f>
        <v>#N/A</v>
      </c>
      <c r="E15" s="5">
        <f t="array" ref="E15">IFERROR(INDEX(BF!$A$4:$A$103,MATCH($A15&amp;$C15&amp;$D15&amp;RIGHT($A$1,2),BF!$B$4:$B$103&amp;BF!$C$4:$C$103&amp;BF!$D$4:$D$103&amp;BF!$E$4:$E$103,0)),IFERROR(INDEX(BG!$A$4:$A$103,MATCH($A15&amp;$C15&amp;$D15&amp;RIGHT($A$1,2),BG!$B$4:$B$103&amp;BG!$C$4:$C$103&amp;BG!$D$4:$D$103&amp;BG!$E$4:$E$103,0)),IFERROR(INDEX(MF!$A$4:$A$103,MATCH($A15&amp;$C15&amp;$D15&amp;RIGHT($A$1,2),MF!$B$4:$B$103&amp;MF!$C$4:$C$103&amp;MF!$D$4:$D$103&amp;MF!$E$4:$E$103,0)),IFERROR(INDEX(MG!$A$4:$A$103,MATCH($A15&amp;$C15&amp;$D15&amp;RIGHT($A$1,2),MG!$B$4:$B$103&amp;MG!$C$4:$C$103&amp;MG!$D$4:$D$103&amp;MG!$E$4:$E$103,0)),IFERROR(INDEX('CG - CF - DISP'!$A$3:$A$103,MATCH($A15&amp;$C15&amp;$D15&amp;RIGHT($A$1,2),'CG - CF - DISP'!$B$3:$B$103&amp;'CG - CF - DISP'!$C$3:$C$103&amp;'CG - CF - DISP'!$D$3:$D$103&amp;'CG - CF - DISP'!$E$3:$E$103,0)),IFERROR(INDEX(CF!$A$4:$A$103,MATCH($A15&amp;$C15&amp;$D15&amp;RIGHT($A$1,2),'CG - CF - DISP'!$B$3:$B$103&amp;CF!$C$4:$C$103&amp;CF!$D$4:$D$103&amp;CF!$E$4:$E$103,0)),0))))))</f>
        <v>0</v>
      </c>
      <c r="F15" s="70">
        <f t="array" ref="F15">IFERROR(INDEX(BF!$F$4:$F$103,MATCH($A15&amp;$C15&amp;$D15&amp;RIGHT($A$1,2),BF!$B$4:$B$103&amp;BF!$C$4:$C$103&amp;BF!$D$4:$D$103&amp;BF!$E$4:$E$103,0)),IFERROR(INDEX(BG!$F$4:$F$103,MATCH($A15&amp;$C15&amp;$D15&amp;RIGHT($A$1,2),BG!$B$4:$B$103&amp;BG!$C$4:$C$103&amp;BG!$D$4:$D$103&amp;BG!$E$4:$E$103,0)),IFERROR(INDEX(MF!$F$4:$F$103,MATCH($A15&amp;$C15&amp;$D15&amp;RIGHT($A$1,2),MF!$B$4:$B$103&amp;MF!$C$4:$C$103&amp;MF!$D$4:$D$103&amp;MF!$E$4:$E$103,0)),IFERROR(INDEX(MG!$F$4:$F$103,MATCH($A15&amp;$C15&amp;$D15&amp;RIGHT($A$1,2),MG!$B$4:$B$103&amp;MG!$C$4:$C$103&amp;MG!$D$4:$D$103&amp;MG!$E$4:$E$103,0)),IFERROR(INDEX('CG - CF - DISP'!$F$3:$F$103,MATCH($A15&amp;$C15&amp;$D15&amp;RIGHT($A$1,2),'CG - CF - DISP'!$B$3:$B$103&amp;'CG - CF - DISP'!$C$3:$C$103&amp;'CG - CF - DISP'!$D$3:$D$103&amp;'CG - CF - DISP'!$E$3:$E$103,0)),IFERROR(INDEX(CF!$F$4:$F$103,MATCH($A15&amp;$C15&amp;$D15&amp;RIGHT($A$1,2),'CG - CF - DISP'!$B$3:$B$103&amp;CF!$C$4:$C$103&amp;CF!$D$4:$D$103&amp;CF!$E$4:$E$103,0)),0))))))</f>
        <v>0</v>
      </c>
      <c r="G15" s="61" t="e">
        <f>VLOOKUP($E15,Feuil2!$A$2:$B$83,2)</f>
        <v>#N/A</v>
      </c>
      <c r="H15" s="80"/>
      <c r="I15" s="79"/>
      <c r="J15" s="79"/>
      <c r="K15" s="79"/>
      <c r="L15" s="79"/>
      <c r="M15" s="79"/>
      <c r="N15" s="79"/>
      <c r="O15" s="79"/>
      <c r="P15" s="79"/>
      <c r="Q15" s="79"/>
    </row>
    <row r="16" spans="1:17">
      <c r="A16" s="59"/>
      <c r="B16" s="61" t="e">
        <f>VLOOKUP($A16,général!$A$2:$E$409,2)</f>
        <v>#N/A</v>
      </c>
      <c r="C16" s="61" t="e">
        <f>VLOOKUP($A16,général!$A$2:$E$409,4)</f>
        <v>#N/A</v>
      </c>
      <c r="D16" s="61" t="e">
        <f>VLOOKUP($A16,général!$A$2:$E$409,5)</f>
        <v>#N/A</v>
      </c>
      <c r="E16" s="5">
        <f t="array" ref="E16">IFERROR(INDEX(BF!$A$4:$A$103,MATCH($A16&amp;$C16&amp;$D16&amp;RIGHT($A$1,2),BF!$B$4:$B$103&amp;BF!$C$4:$C$103&amp;BF!$D$4:$D$103&amp;BF!$E$4:$E$103,0)),IFERROR(INDEX(BG!$A$4:$A$103,MATCH($A16&amp;$C16&amp;$D16&amp;RIGHT($A$1,2),BG!$B$4:$B$103&amp;BG!$C$4:$C$103&amp;BG!$D$4:$D$103&amp;BG!$E$4:$E$103,0)),IFERROR(INDEX(MF!$A$4:$A$103,MATCH($A16&amp;$C16&amp;$D16&amp;RIGHT($A$1,2),MF!$B$4:$B$103&amp;MF!$C$4:$C$103&amp;MF!$D$4:$D$103&amp;MF!$E$4:$E$103,0)),IFERROR(INDEX(MG!$A$4:$A$103,MATCH($A16&amp;$C16&amp;$D16&amp;RIGHT($A$1,2),MG!$B$4:$B$103&amp;MG!$C$4:$C$103&amp;MG!$D$4:$D$103&amp;MG!$E$4:$E$103,0)),IFERROR(INDEX('CG - CF - DISP'!$A$3:$A$103,MATCH($A16&amp;$C16&amp;$D16&amp;RIGHT($A$1,2),'CG - CF - DISP'!$B$3:$B$103&amp;'CG - CF - DISP'!$C$3:$C$103&amp;'CG - CF - DISP'!$D$3:$D$103&amp;'CG - CF - DISP'!$E$3:$E$103,0)),IFERROR(INDEX(CF!$A$4:$A$103,MATCH($A16&amp;$C16&amp;$D16&amp;RIGHT($A$1,2),'CG - CF - DISP'!$B$3:$B$103&amp;CF!$C$4:$C$103&amp;CF!$D$4:$D$103&amp;CF!$E$4:$E$103,0)),0))))))</f>
        <v>0</v>
      </c>
      <c r="F16" s="70">
        <f t="array" ref="F16">IFERROR(INDEX(BF!$F$4:$F$103,MATCH($A16&amp;$C16&amp;$D16&amp;RIGHT($A$1,2),BF!$B$4:$B$103&amp;BF!$C$4:$C$103&amp;BF!$D$4:$D$103&amp;BF!$E$4:$E$103,0)),IFERROR(INDEX(BG!$F$4:$F$103,MATCH($A16&amp;$C16&amp;$D16&amp;RIGHT($A$1,2),BG!$B$4:$B$103&amp;BG!$C$4:$C$103&amp;BG!$D$4:$D$103&amp;BG!$E$4:$E$103,0)),IFERROR(INDEX(MF!$F$4:$F$103,MATCH($A16&amp;$C16&amp;$D16&amp;RIGHT($A$1,2),MF!$B$4:$B$103&amp;MF!$C$4:$C$103&amp;MF!$D$4:$D$103&amp;MF!$E$4:$E$103,0)),IFERROR(INDEX(MG!$F$4:$F$103,MATCH($A16&amp;$C16&amp;$D16&amp;RIGHT($A$1,2),MG!$B$4:$B$103&amp;MG!$C$4:$C$103&amp;MG!$D$4:$D$103&amp;MG!$E$4:$E$103,0)),IFERROR(INDEX('CG - CF - DISP'!$F$3:$F$103,MATCH($A16&amp;$C16&amp;$D16&amp;RIGHT($A$1,2),'CG - CF - DISP'!$B$3:$B$103&amp;'CG - CF - DISP'!$C$3:$C$103&amp;'CG - CF - DISP'!$D$3:$D$103&amp;'CG - CF - DISP'!$E$3:$E$103,0)),IFERROR(INDEX(CF!$F$4:$F$103,MATCH($A16&amp;$C16&amp;$D16&amp;RIGHT($A$1,2),'CG - CF - DISP'!$B$3:$B$103&amp;CF!$C$4:$C$103&amp;CF!$D$4:$D$103&amp;CF!$E$4:$E$103,0)),0))))))</f>
        <v>0</v>
      </c>
      <c r="G16" s="61" t="e">
        <f>VLOOKUP($E16,Feuil2!$A$2:$B$83,2)</f>
        <v>#N/A</v>
      </c>
      <c r="H16" s="80"/>
      <c r="I16" s="79"/>
      <c r="J16" s="79"/>
      <c r="K16" s="79"/>
      <c r="L16" s="79"/>
      <c r="M16" s="79"/>
      <c r="N16" s="79"/>
      <c r="O16" s="79"/>
      <c r="P16" s="79"/>
      <c r="Q16" s="79"/>
    </row>
    <row r="17" spans="1:17">
      <c r="A17" s="59"/>
      <c r="B17" s="61" t="e">
        <f>VLOOKUP($A17,général!$A$2:$E$409,2)</f>
        <v>#N/A</v>
      </c>
      <c r="C17" s="61" t="e">
        <f>VLOOKUP($A17,général!$A$2:$E$409,4)</f>
        <v>#N/A</v>
      </c>
      <c r="D17" s="61" t="e">
        <f>VLOOKUP($A17,général!$A$2:$E$409,5)</f>
        <v>#N/A</v>
      </c>
      <c r="E17" s="5">
        <f t="array" ref="E17">IFERROR(INDEX(BF!$A$4:$A$103,MATCH($A17&amp;$C17&amp;$D17&amp;RIGHT($A$1,2),BF!$B$4:$B$103&amp;BF!$C$4:$C$103&amp;BF!$D$4:$D$103&amp;BF!$E$4:$E$103,0)),IFERROR(INDEX(BG!$A$4:$A$103,MATCH($A17&amp;$C17&amp;$D17&amp;RIGHT($A$1,2),BG!$B$4:$B$103&amp;BG!$C$4:$C$103&amp;BG!$D$4:$D$103&amp;BG!$E$4:$E$103,0)),IFERROR(INDEX(MF!$A$4:$A$103,MATCH($A17&amp;$C17&amp;$D17&amp;RIGHT($A$1,2),MF!$B$4:$B$103&amp;MF!$C$4:$C$103&amp;MF!$D$4:$D$103&amp;MF!$E$4:$E$103,0)),IFERROR(INDEX(MG!$A$4:$A$103,MATCH($A17&amp;$C17&amp;$D17&amp;RIGHT($A$1,2),MG!$B$4:$B$103&amp;MG!$C$4:$C$103&amp;MG!$D$4:$D$103&amp;MG!$E$4:$E$103,0)),IFERROR(INDEX('CG - CF - DISP'!$A$3:$A$103,MATCH($A17&amp;$C17&amp;$D17&amp;RIGHT($A$1,2),'CG - CF - DISP'!$B$3:$B$103&amp;'CG - CF - DISP'!$C$3:$C$103&amp;'CG - CF - DISP'!$D$3:$D$103&amp;'CG - CF - DISP'!$E$3:$E$103,0)),IFERROR(INDEX(CF!$A$4:$A$103,MATCH($A17&amp;$C17&amp;$D17&amp;RIGHT($A$1,2),'CG - CF - DISP'!$B$3:$B$103&amp;CF!$C$4:$C$103&amp;CF!$D$4:$D$103&amp;CF!$E$4:$E$103,0)),0))))))</f>
        <v>0</v>
      </c>
      <c r="F17" s="70">
        <f t="array" ref="F17">IFERROR(INDEX(BF!$F$4:$F$103,MATCH($A17&amp;$C17&amp;$D17&amp;RIGHT($A$1,2),BF!$B$4:$B$103&amp;BF!$C$4:$C$103&amp;BF!$D$4:$D$103&amp;BF!$E$4:$E$103,0)),IFERROR(INDEX(BG!$F$4:$F$103,MATCH($A17&amp;$C17&amp;$D17&amp;RIGHT($A$1,2),BG!$B$4:$B$103&amp;BG!$C$4:$C$103&amp;BG!$D$4:$D$103&amp;BG!$E$4:$E$103,0)),IFERROR(INDEX(MF!$F$4:$F$103,MATCH($A17&amp;$C17&amp;$D17&amp;RIGHT($A$1,2),MF!$B$4:$B$103&amp;MF!$C$4:$C$103&amp;MF!$D$4:$D$103&amp;MF!$E$4:$E$103,0)),IFERROR(INDEX(MG!$F$4:$F$103,MATCH($A17&amp;$C17&amp;$D17&amp;RIGHT($A$1,2),MG!$B$4:$B$103&amp;MG!$C$4:$C$103&amp;MG!$D$4:$D$103&amp;MG!$E$4:$E$103,0)),IFERROR(INDEX('CG - CF - DISP'!$F$3:$F$103,MATCH($A17&amp;$C17&amp;$D17&amp;RIGHT($A$1,2),'CG - CF - DISP'!$B$3:$B$103&amp;'CG - CF - DISP'!$C$3:$C$103&amp;'CG - CF - DISP'!$D$3:$D$103&amp;'CG - CF - DISP'!$E$3:$E$103,0)),IFERROR(INDEX(CF!$F$4:$F$103,MATCH($A17&amp;$C17&amp;$D17&amp;RIGHT($A$1,2),'CG - CF - DISP'!$B$3:$B$103&amp;CF!$C$4:$C$103&amp;CF!$D$4:$D$103&amp;CF!$E$4:$E$103,0)),0))))))</f>
        <v>0</v>
      </c>
      <c r="G17" s="61" t="e">
        <f>VLOOKUP($E17,Feuil2!$A$2:$B$83,2)</f>
        <v>#N/A</v>
      </c>
      <c r="H17" s="80"/>
      <c r="I17" s="79"/>
      <c r="J17" s="79"/>
      <c r="K17" s="79"/>
      <c r="L17" s="79"/>
      <c r="M17" s="79"/>
      <c r="N17" s="79"/>
      <c r="O17" s="79"/>
      <c r="P17" s="79"/>
      <c r="Q17" s="79"/>
    </row>
    <row r="18" spans="1:17">
      <c r="A18" s="59"/>
      <c r="B18" s="61" t="e">
        <f>VLOOKUP($A18,général!$A$2:$E$409,2)</f>
        <v>#N/A</v>
      </c>
      <c r="C18" s="61" t="e">
        <f>VLOOKUP($A18,général!$A$2:$E$409,4)</f>
        <v>#N/A</v>
      </c>
      <c r="D18" s="61" t="e">
        <f>VLOOKUP($A18,général!$A$2:$E$409,5)</f>
        <v>#N/A</v>
      </c>
      <c r="E18" s="5">
        <f t="array" ref="E18">IFERROR(INDEX(BF!$A$4:$A$103,MATCH($A18&amp;$C18&amp;$D18&amp;RIGHT($A$1,2),BF!$B$4:$B$103&amp;BF!$C$4:$C$103&amp;BF!$D$4:$D$103&amp;BF!$E$4:$E$103,0)),IFERROR(INDEX(BG!$A$4:$A$103,MATCH($A18&amp;$C18&amp;$D18&amp;RIGHT($A$1,2),BG!$B$4:$B$103&amp;BG!$C$4:$C$103&amp;BG!$D$4:$D$103&amp;BG!$E$4:$E$103,0)),IFERROR(INDEX(MF!$A$4:$A$103,MATCH($A18&amp;$C18&amp;$D18&amp;RIGHT($A$1,2),MF!$B$4:$B$103&amp;MF!$C$4:$C$103&amp;MF!$D$4:$D$103&amp;MF!$E$4:$E$103,0)),IFERROR(INDEX(MG!$A$4:$A$103,MATCH($A18&amp;$C18&amp;$D18&amp;RIGHT($A$1,2),MG!$B$4:$B$103&amp;MG!$C$4:$C$103&amp;MG!$D$4:$D$103&amp;MG!$E$4:$E$103,0)),IFERROR(INDEX('CG - CF - DISP'!$A$3:$A$103,MATCH($A18&amp;$C18&amp;$D18&amp;RIGHT($A$1,2),'CG - CF - DISP'!$B$3:$B$103&amp;'CG - CF - DISP'!$C$3:$C$103&amp;'CG - CF - DISP'!$D$3:$D$103&amp;'CG - CF - DISP'!$E$3:$E$103,0)),IFERROR(INDEX(CF!$A$4:$A$103,MATCH($A18&amp;$C18&amp;$D18&amp;RIGHT($A$1,2),'CG - CF - DISP'!$B$3:$B$103&amp;CF!$C$4:$C$103&amp;CF!$D$4:$D$103&amp;CF!$E$4:$E$103,0)),0))))))</f>
        <v>0</v>
      </c>
      <c r="F18" s="70">
        <f t="array" ref="F18">IFERROR(INDEX(BF!$F$4:$F$103,MATCH($A18&amp;$C18&amp;$D18&amp;RIGHT($A$1,2),BF!$B$4:$B$103&amp;BF!$C$4:$C$103&amp;BF!$D$4:$D$103&amp;BF!$E$4:$E$103,0)),IFERROR(INDEX(BG!$F$4:$F$103,MATCH($A18&amp;$C18&amp;$D18&amp;RIGHT($A$1,2),BG!$B$4:$B$103&amp;BG!$C$4:$C$103&amp;BG!$D$4:$D$103&amp;BG!$E$4:$E$103,0)),IFERROR(INDEX(MF!$F$4:$F$103,MATCH($A18&amp;$C18&amp;$D18&amp;RIGHT($A$1,2),MF!$B$4:$B$103&amp;MF!$C$4:$C$103&amp;MF!$D$4:$D$103&amp;MF!$E$4:$E$103,0)),IFERROR(INDEX(MG!$F$4:$F$103,MATCH($A18&amp;$C18&amp;$D18&amp;RIGHT($A$1,2),MG!$B$4:$B$103&amp;MG!$C$4:$C$103&amp;MG!$D$4:$D$103&amp;MG!$E$4:$E$103,0)),IFERROR(INDEX('CG - CF - DISP'!$F$3:$F$103,MATCH($A18&amp;$C18&amp;$D18&amp;RIGHT($A$1,2),'CG - CF - DISP'!$B$3:$B$103&amp;'CG - CF - DISP'!$C$3:$C$103&amp;'CG - CF - DISP'!$D$3:$D$103&amp;'CG - CF - DISP'!$E$3:$E$103,0)),IFERROR(INDEX(CF!$F$4:$F$103,MATCH($A18&amp;$C18&amp;$D18&amp;RIGHT($A$1,2),'CG - CF - DISP'!$B$3:$B$103&amp;CF!$C$4:$C$103&amp;CF!$D$4:$D$103&amp;CF!$E$4:$E$103,0)),0))))))</f>
        <v>0</v>
      </c>
      <c r="G18" s="61" t="e">
        <f>VLOOKUP($E18,Feuil2!$A$2:$B$83,2)</f>
        <v>#N/A</v>
      </c>
      <c r="H18" s="80"/>
      <c r="I18" s="79"/>
      <c r="J18" s="79"/>
      <c r="K18" s="79"/>
      <c r="L18" s="79"/>
      <c r="M18" s="79"/>
      <c r="N18" s="79"/>
      <c r="O18" s="79"/>
      <c r="P18" s="79"/>
      <c r="Q18" s="79"/>
    </row>
    <row r="19" spans="1:17">
      <c r="A19" s="59"/>
      <c r="B19" s="61" t="e">
        <f>VLOOKUP($A19,général!$A$2:$E$409,2)</f>
        <v>#N/A</v>
      </c>
      <c r="C19" s="61" t="e">
        <f>VLOOKUP($A19,général!$A$2:$E$409,4)</f>
        <v>#N/A</v>
      </c>
      <c r="D19" s="61" t="e">
        <f>VLOOKUP($A19,général!$A$2:$E$409,5)</f>
        <v>#N/A</v>
      </c>
      <c r="E19" s="5">
        <f t="array" ref="E19">IFERROR(INDEX(BF!$A$4:$A$103,MATCH($A19&amp;$C19&amp;$D19&amp;RIGHT($A$1,2),BF!$B$4:$B$103&amp;BF!$C$4:$C$103&amp;BF!$D$4:$D$103&amp;BF!$E$4:$E$103,0)),IFERROR(INDEX(BG!$A$4:$A$103,MATCH($A19&amp;$C19&amp;$D19&amp;RIGHT($A$1,2),BG!$B$4:$B$103&amp;BG!$C$4:$C$103&amp;BG!$D$4:$D$103&amp;BG!$E$4:$E$103,0)),IFERROR(INDEX(MF!$A$4:$A$103,MATCH($A19&amp;$C19&amp;$D19&amp;RIGHT($A$1,2),MF!$B$4:$B$103&amp;MF!$C$4:$C$103&amp;MF!$D$4:$D$103&amp;MF!$E$4:$E$103,0)),IFERROR(INDEX(MG!$A$4:$A$103,MATCH($A19&amp;$C19&amp;$D19&amp;RIGHT($A$1,2),MG!$B$4:$B$103&amp;MG!$C$4:$C$103&amp;MG!$D$4:$D$103&amp;MG!$E$4:$E$103,0)),IFERROR(INDEX('CG - CF - DISP'!$A$3:$A$103,MATCH($A19&amp;$C19&amp;$D19&amp;RIGHT($A$1,2),'CG - CF - DISP'!$B$3:$B$103&amp;'CG - CF - DISP'!$C$3:$C$103&amp;'CG - CF - DISP'!$D$3:$D$103&amp;'CG - CF - DISP'!$E$3:$E$103,0)),IFERROR(INDEX(CF!$A$4:$A$103,MATCH($A19&amp;$C19&amp;$D19&amp;RIGHT($A$1,2),'CG - CF - DISP'!$B$3:$B$103&amp;CF!$C$4:$C$103&amp;CF!$D$4:$D$103&amp;CF!$E$4:$E$103,0)),0))))))</f>
        <v>0</v>
      </c>
      <c r="F19" s="70">
        <f t="array" ref="F19">IFERROR(INDEX(BF!$F$4:$F$103,MATCH($A19&amp;$C19&amp;$D19&amp;RIGHT($A$1,2),BF!$B$4:$B$103&amp;BF!$C$4:$C$103&amp;BF!$D$4:$D$103&amp;BF!$E$4:$E$103,0)),IFERROR(INDEX(BG!$F$4:$F$103,MATCH($A19&amp;$C19&amp;$D19&amp;RIGHT($A$1,2),BG!$B$4:$B$103&amp;BG!$C$4:$C$103&amp;BG!$D$4:$D$103&amp;BG!$E$4:$E$103,0)),IFERROR(INDEX(MF!$F$4:$F$103,MATCH($A19&amp;$C19&amp;$D19&amp;RIGHT($A$1,2),MF!$B$4:$B$103&amp;MF!$C$4:$C$103&amp;MF!$D$4:$D$103&amp;MF!$E$4:$E$103,0)),IFERROR(INDEX(MG!$F$4:$F$103,MATCH($A19&amp;$C19&amp;$D19&amp;RIGHT($A$1,2),MG!$B$4:$B$103&amp;MG!$C$4:$C$103&amp;MG!$D$4:$D$103&amp;MG!$E$4:$E$103,0)),IFERROR(INDEX('CG - CF - DISP'!$F$3:$F$103,MATCH($A19&amp;$C19&amp;$D19&amp;RIGHT($A$1,2),'CG - CF - DISP'!$B$3:$B$103&amp;'CG - CF - DISP'!$C$3:$C$103&amp;'CG - CF - DISP'!$D$3:$D$103&amp;'CG - CF - DISP'!$E$3:$E$103,0)),IFERROR(INDEX(CF!$F$4:$F$103,MATCH($A19&amp;$C19&amp;$D19&amp;RIGHT($A$1,2),'CG - CF - DISP'!$B$3:$B$103&amp;CF!$C$4:$C$103&amp;CF!$D$4:$D$103&amp;CF!$E$4:$E$103,0)),0))))))</f>
        <v>0</v>
      </c>
      <c r="G19" s="61" t="e">
        <f>VLOOKUP($E19,Feuil2!$A$2:$B$83,2)</f>
        <v>#N/A</v>
      </c>
      <c r="H19" s="80"/>
      <c r="I19" s="79"/>
      <c r="J19" s="79"/>
      <c r="K19" s="79"/>
      <c r="L19" s="79"/>
      <c r="M19" s="79"/>
      <c r="N19" s="79"/>
      <c r="O19" s="79"/>
      <c r="P19" s="79"/>
      <c r="Q19" s="79"/>
    </row>
    <row r="20" spans="1:17">
      <c r="A20" s="59"/>
      <c r="B20" s="61" t="e">
        <f>VLOOKUP($A20,général!$A$2:$E$409,2)</f>
        <v>#N/A</v>
      </c>
      <c r="C20" s="61" t="e">
        <f>VLOOKUP($A20,général!$A$2:$E$409,4)</f>
        <v>#N/A</v>
      </c>
      <c r="D20" s="61" t="e">
        <f>VLOOKUP($A20,général!$A$2:$E$409,5)</f>
        <v>#N/A</v>
      </c>
      <c r="E20" s="5">
        <f t="array" ref="E20">IFERROR(INDEX(BF!$A$4:$A$103,MATCH($A20&amp;$C20&amp;$D20&amp;RIGHT($A$1,2),BF!$B$4:$B$103&amp;BF!$C$4:$C$103&amp;BF!$D$4:$D$103&amp;BF!$E$4:$E$103,0)),IFERROR(INDEX(BG!$A$4:$A$103,MATCH($A20&amp;$C20&amp;$D20&amp;RIGHT($A$1,2),BG!$B$4:$B$103&amp;BG!$C$4:$C$103&amp;BG!$D$4:$D$103&amp;BG!$E$4:$E$103,0)),IFERROR(INDEX(MF!$A$4:$A$103,MATCH($A20&amp;$C20&amp;$D20&amp;RIGHT($A$1,2),MF!$B$4:$B$103&amp;MF!$C$4:$C$103&amp;MF!$D$4:$D$103&amp;MF!$E$4:$E$103,0)),IFERROR(INDEX(MG!$A$4:$A$103,MATCH($A20&amp;$C20&amp;$D20&amp;RIGHT($A$1,2),MG!$B$4:$B$103&amp;MG!$C$4:$C$103&amp;MG!$D$4:$D$103&amp;MG!$E$4:$E$103,0)),IFERROR(INDEX('CG - CF - DISP'!$A$3:$A$103,MATCH($A20&amp;$C20&amp;$D20&amp;RIGHT($A$1,2),'CG - CF - DISP'!$B$3:$B$103&amp;'CG - CF - DISP'!$C$3:$C$103&amp;'CG - CF - DISP'!$D$3:$D$103&amp;'CG - CF - DISP'!$E$3:$E$103,0)),IFERROR(INDEX(CF!$A$4:$A$103,MATCH($A20&amp;$C20&amp;$D20&amp;RIGHT($A$1,2),'CG - CF - DISP'!$B$3:$B$103&amp;CF!$C$4:$C$103&amp;CF!$D$4:$D$103&amp;CF!$E$4:$E$103,0)),0))))))</f>
        <v>0</v>
      </c>
      <c r="F20" s="70">
        <f t="array" ref="F20">IFERROR(INDEX(BF!$F$4:$F$103,MATCH($A20&amp;$C20&amp;$D20&amp;RIGHT($A$1,2),BF!$B$4:$B$103&amp;BF!$C$4:$C$103&amp;BF!$D$4:$D$103&amp;BF!$E$4:$E$103,0)),IFERROR(INDEX(BG!$F$4:$F$103,MATCH($A20&amp;$C20&amp;$D20&amp;RIGHT($A$1,2),BG!$B$4:$B$103&amp;BG!$C$4:$C$103&amp;BG!$D$4:$D$103&amp;BG!$E$4:$E$103,0)),IFERROR(INDEX(MF!$F$4:$F$103,MATCH($A20&amp;$C20&amp;$D20&amp;RIGHT($A$1,2),MF!$B$4:$B$103&amp;MF!$C$4:$C$103&amp;MF!$D$4:$D$103&amp;MF!$E$4:$E$103,0)),IFERROR(INDEX(MG!$F$4:$F$103,MATCH($A20&amp;$C20&amp;$D20&amp;RIGHT($A$1,2),MG!$B$4:$B$103&amp;MG!$C$4:$C$103&amp;MG!$D$4:$D$103&amp;MG!$E$4:$E$103,0)),IFERROR(INDEX('CG - CF - DISP'!$F$3:$F$103,MATCH($A20&amp;$C20&amp;$D20&amp;RIGHT($A$1,2),'CG - CF - DISP'!$B$3:$B$103&amp;'CG - CF - DISP'!$C$3:$C$103&amp;'CG - CF - DISP'!$D$3:$D$103&amp;'CG - CF - DISP'!$E$3:$E$103,0)),IFERROR(INDEX(CF!$F$4:$F$103,MATCH($A20&amp;$C20&amp;$D20&amp;RIGHT($A$1,2),'CG - CF - DISP'!$B$3:$B$103&amp;CF!$C$4:$C$103&amp;CF!$D$4:$D$103&amp;CF!$E$4:$E$103,0)),0))))))</f>
        <v>0</v>
      </c>
      <c r="G20" s="61" t="e">
        <f>VLOOKUP($E20,Feuil2!$A$2:$B$83,2)</f>
        <v>#N/A</v>
      </c>
      <c r="H20" s="79"/>
      <c r="I20" s="79"/>
      <c r="J20" s="79"/>
      <c r="K20" s="79"/>
      <c r="L20" s="79"/>
      <c r="M20" s="79"/>
      <c r="N20" s="79"/>
      <c r="O20" s="79"/>
      <c r="P20" s="79"/>
      <c r="Q20" s="79"/>
    </row>
    <row r="21" spans="1:17">
      <c r="A21" s="59"/>
      <c r="B21" s="61" t="e">
        <f>VLOOKUP($A21,général!$A$2:$E$409,2)</f>
        <v>#N/A</v>
      </c>
      <c r="C21" s="61" t="e">
        <f>VLOOKUP($A21,général!$A$2:$E$409,4)</f>
        <v>#N/A</v>
      </c>
      <c r="D21" s="61" t="e">
        <f>VLOOKUP($A21,général!$A$2:$E$409,5)</f>
        <v>#N/A</v>
      </c>
      <c r="E21" s="5">
        <f t="array" ref="E21">IFERROR(INDEX(BF!$A$4:$A$103,MATCH($A21&amp;$C21&amp;$D21&amp;RIGHT($A$1,2),BF!$B$4:$B$103&amp;BF!$C$4:$C$103&amp;BF!$D$4:$D$103&amp;BF!$E$4:$E$103,0)),IFERROR(INDEX(BG!$A$4:$A$103,MATCH($A21&amp;$C21&amp;$D21&amp;RIGHT($A$1,2),BG!$B$4:$B$103&amp;BG!$C$4:$C$103&amp;BG!$D$4:$D$103&amp;BG!$E$4:$E$103,0)),IFERROR(INDEX(MF!$A$4:$A$103,MATCH($A21&amp;$C21&amp;$D21&amp;RIGHT($A$1,2),MF!$B$4:$B$103&amp;MF!$C$4:$C$103&amp;MF!$D$4:$D$103&amp;MF!$E$4:$E$103,0)),IFERROR(INDEX(MG!$A$4:$A$103,MATCH($A21&amp;$C21&amp;$D21&amp;RIGHT($A$1,2),MG!$B$4:$B$103&amp;MG!$C$4:$C$103&amp;MG!$D$4:$D$103&amp;MG!$E$4:$E$103,0)),IFERROR(INDEX('CG - CF - DISP'!$A$3:$A$103,MATCH($A21&amp;$C21&amp;$D21&amp;RIGHT($A$1,2),'CG - CF - DISP'!$B$3:$B$103&amp;'CG - CF - DISP'!$C$3:$C$103&amp;'CG - CF - DISP'!$D$3:$D$103&amp;'CG - CF - DISP'!$E$3:$E$103,0)),IFERROR(INDEX(CF!$A$4:$A$103,MATCH($A21&amp;$C21&amp;$D21&amp;RIGHT($A$1,2),'CG - CF - DISP'!$B$3:$B$103&amp;CF!$C$4:$C$103&amp;CF!$D$4:$D$103&amp;CF!$E$4:$E$103,0)),0))))))</f>
        <v>0</v>
      </c>
      <c r="F21" s="70">
        <f t="array" ref="F21">IFERROR(INDEX(BF!$F$4:$F$103,MATCH($A21&amp;$C21&amp;$D21&amp;RIGHT($A$1,2),BF!$B$4:$B$103&amp;BF!$C$4:$C$103&amp;BF!$D$4:$D$103&amp;BF!$E$4:$E$103,0)),IFERROR(INDEX(BG!$F$4:$F$103,MATCH($A21&amp;$C21&amp;$D21&amp;RIGHT($A$1,2),BG!$B$4:$B$103&amp;BG!$C$4:$C$103&amp;BG!$D$4:$D$103&amp;BG!$E$4:$E$103,0)),IFERROR(INDEX(MF!$F$4:$F$103,MATCH($A21&amp;$C21&amp;$D21&amp;RIGHT($A$1,2),MF!$B$4:$B$103&amp;MF!$C$4:$C$103&amp;MF!$D$4:$D$103&amp;MF!$E$4:$E$103,0)),IFERROR(INDEX(MG!$F$4:$F$103,MATCH($A21&amp;$C21&amp;$D21&amp;RIGHT($A$1,2),MG!$B$4:$B$103&amp;MG!$C$4:$C$103&amp;MG!$D$4:$D$103&amp;MG!$E$4:$E$103,0)),IFERROR(INDEX('CG - CF - DISP'!$F$3:$F$103,MATCH($A21&amp;$C21&amp;$D21&amp;RIGHT($A$1,2),'CG - CF - DISP'!$B$3:$B$103&amp;'CG - CF - DISP'!$C$3:$C$103&amp;'CG - CF - DISP'!$D$3:$D$103&amp;'CG - CF - DISP'!$E$3:$E$103,0)),IFERROR(INDEX(CF!$F$4:$F$103,MATCH($A21&amp;$C21&amp;$D21&amp;RIGHT($A$1,2),'CG - CF - DISP'!$B$3:$B$103&amp;CF!$C$4:$C$103&amp;CF!$D$4:$D$103&amp;CF!$E$4:$E$103,0)),0))))))</f>
        <v>0</v>
      </c>
      <c r="G21" s="61" t="e">
        <f>VLOOKUP($E21,Feuil2!$A$2:$B$83,2)</f>
        <v>#N/A</v>
      </c>
      <c r="H21" s="79"/>
      <c r="I21" s="79"/>
      <c r="J21" s="79"/>
      <c r="K21" s="79"/>
      <c r="L21" s="79"/>
      <c r="M21" s="79"/>
      <c r="N21" s="79"/>
      <c r="O21" s="79"/>
      <c r="P21" s="79"/>
      <c r="Q21" s="79"/>
    </row>
    <row r="22" spans="1:17">
      <c r="A22" s="59"/>
      <c r="B22" s="61" t="e">
        <f>VLOOKUP($A22,général!$A$2:$E$409,2)</f>
        <v>#N/A</v>
      </c>
      <c r="C22" s="61" t="e">
        <f>VLOOKUP($A22,général!$A$2:$E$409,4)</f>
        <v>#N/A</v>
      </c>
      <c r="D22" s="61" t="e">
        <f>VLOOKUP($A22,général!$A$2:$E$409,5)</f>
        <v>#N/A</v>
      </c>
      <c r="E22" s="5">
        <f t="array" ref="E22">IFERROR(INDEX(BF!$A$4:$A$103,MATCH($A22&amp;$C22&amp;$D22&amp;RIGHT($A$1,2),BF!$B$4:$B$103&amp;BF!$C$4:$C$103&amp;BF!$D$4:$D$103&amp;BF!$E$4:$E$103,0)),IFERROR(INDEX(BG!$A$4:$A$103,MATCH($A22&amp;$C22&amp;$D22&amp;RIGHT($A$1,2),BG!$B$4:$B$103&amp;BG!$C$4:$C$103&amp;BG!$D$4:$D$103&amp;BG!$E$4:$E$103,0)),IFERROR(INDEX(MF!$A$4:$A$103,MATCH($A22&amp;$C22&amp;$D22&amp;RIGHT($A$1,2),MF!$B$4:$B$103&amp;MF!$C$4:$C$103&amp;MF!$D$4:$D$103&amp;MF!$E$4:$E$103,0)),IFERROR(INDEX(MG!$A$4:$A$103,MATCH($A22&amp;$C22&amp;$D22&amp;RIGHT($A$1,2),MG!$B$4:$B$103&amp;MG!$C$4:$C$103&amp;MG!$D$4:$D$103&amp;MG!$E$4:$E$103,0)),IFERROR(INDEX('CG - CF - DISP'!$A$3:$A$103,MATCH($A22&amp;$C22&amp;$D22&amp;RIGHT($A$1,2),'CG - CF - DISP'!$B$3:$B$103&amp;'CG - CF - DISP'!$C$3:$C$103&amp;'CG - CF - DISP'!$D$3:$D$103&amp;'CG - CF - DISP'!$E$3:$E$103,0)),IFERROR(INDEX(CF!$A$4:$A$103,MATCH($A22&amp;$C22&amp;$D22&amp;RIGHT($A$1,2),'CG - CF - DISP'!$B$3:$B$103&amp;CF!$C$4:$C$103&amp;CF!$D$4:$D$103&amp;CF!$E$4:$E$103,0)),0))))))</f>
        <v>0</v>
      </c>
      <c r="F22" s="70">
        <f t="array" ref="F22">IFERROR(INDEX(BF!$F$4:$F$103,MATCH($A22&amp;$C22&amp;$D22&amp;RIGHT($A$1,2),BF!$B$4:$B$103&amp;BF!$C$4:$C$103&amp;BF!$D$4:$D$103&amp;BF!$E$4:$E$103,0)),IFERROR(INDEX(BG!$F$4:$F$103,MATCH($A22&amp;$C22&amp;$D22&amp;RIGHT($A$1,2),BG!$B$4:$B$103&amp;BG!$C$4:$C$103&amp;BG!$D$4:$D$103&amp;BG!$E$4:$E$103,0)),IFERROR(INDEX(MF!$F$4:$F$103,MATCH($A22&amp;$C22&amp;$D22&amp;RIGHT($A$1,2),MF!$B$4:$B$103&amp;MF!$C$4:$C$103&amp;MF!$D$4:$D$103&amp;MF!$E$4:$E$103,0)),IFERROR(INDEX(MG!$F$4:$F$103,MATCH($A22&amp;$C22&amp;$D22&amp;RIGHT($A$1,2),MG!$B$4:$B$103&amp;MG!$C$4:$C$103&amp;MG!$D$4:$D$103&amp;MG!$E$4:$E$103,0)),IFERROR(INDEX('CG - CF - DISP'!$F$3:$F$103,MATCH($A22&amp;$C22&amp;$D22&amp;RIGHT($A$1,2),'CG - CF - DISP'!$B$3:$B$103&amp;'CG - CF - DISP'!$C$3:$C$103&amp;'CG - CF - DISP'!$D$3:$D$103&amp;'CG - CF - DISP'!$E$3:$E$103,0)),IFERROR(INDEX(CF!$F$4:$F$103,MATCH($A22&amp;$C22&amp;$D22&amp;RIGHT($A$1,2),'CG - CF - DISP'!$B$3:$B$103&amp;CF!$C$4:$C$103&amp;CF!$D$4:$D$103&amp;CF!$E$4:$E$103,0)),0))))))</f>
        <v>0</v>
      </c>
      <c r="G22" s="61" t="e">
        <f>VLOOKUP($E22,Feuil2!$A$2:$B$83,2)</f>
        <v>#N/A</v>
      </c>
      <c r="H22" s="79"/>
      <c r="I22" s="79"/>
      <c r="J22" s="79"/>
      <c r="K22" s="79"/>
      <c r="L22" s="79"/>
      <c r="M22" s="79"/>
      <c r="N22" s="79"/>
      <c r="O22" s="79"/>
      <c r="P22" s="79"/>
      <c r="Q22" s="79"/>
    </row>
    <row r="23" spans="1:17">
      <c r="A23" s="59"/>
      <c r="B23" s="61" t="e">
        <f>VLOOKUP($A23,général!$A$2:$E$409,2)</f>
        <v>#N/A</v>
      </c>
      <c r="C23" s="61" t="e">
        <f>VLOOKUP($A23,général!$A$2:$E$409,4)</f>
        <v>#N/A</v>
      </c>
      <c r="D23" s="61" t="e">
        <f>VLOOKUP($A23,général!$A$2:$E$409,5)</f>
        <v>#N/A</v>
      </c>
      <c r="E23" s="5">
        <f t="array" ref="E23">IFERROR(INDEX(BF!$A$4:$A$103,MATCH($A23&amp;$C23&amp;$D23&amp;RIGHT($A$1,2),BF!$B$4:$B$103&amp;BF!$C$4:$C$103&amp;BF!$D$4:$D$103&amp;BF!$E$4:$E$103,0)),IFERROR(INDEX(BG!$A$4:$A$103,MATCH($A23&amp;$C23&amp;$D23&amp;RIGHT($A$1,2),BG!$B$4:$B$103&amp;BG!$C$4:$C$103&amp;BG!$D$4:$D$103&amp;BG!$E$4:$E$103,0)),IFERROR(INDEX(MF!$A$4:$A$103,MATCH($A23&amp;$C23&amp;$D23&amp;RIGHT($A$1,2),MF!$B$4:$B$103&amp;MF!$C$4:$C$103&amp;MF!$D$4:$D$103&amp;MF!$E$4:$E$103,0)),IFERROR(INDEX(MG!$A$4:$A$103,MATCH($A23&amp;$C23&amp;$D23&amp;RIGHT($A$1,2),MG!$B$4:$B$103&amp;MG!$C$4:$C$103&amp;MG!$D$4:$D$103&amp;MG!$E$4:$E$103,0)),IFERROR(INDEX('CG - CF - DISP'!$A$3:$A$103,MATCH($A23&amp;$C23&amp;$D23&amp;RIGHT($A$1,2),'CG - CF - DISP'!$B$3:$B$103&amp;'CG - CF - DISP'!$C$3:$C$103&amp;'CG - CF - DISP'!$D$3:$D$103&amp;'CG - CF - DISP'!$E$3:$E$103,0)),IFERROR(INDEX(CF!$A$4:$A$103,MATCH($A23&amp;$C23&amp;$D23&amp;RIGHT($A$1,2),'CG - CF - DISP'!$B$3:$B$103&amp;CF!$C$4:$C$103&amp;CF!$D$4:$D$103&amp;CF!$E$4:$E$103,0)),0))))))</f>
        <v>0</v>
      </c>
      <c r="F23" s="70">
        <f t="array" ref="F23">IFERROR(INDEX(BF!$F$4:$F$103,MATCH($A23&amp;$C23&amp;$D23&amp;RIGHT($A$1,2),BF!$B$4:$B$103&amp;BF!$C$4:$C$103&amp;BF!$D$4:$D$103&amp;BF!$E$4:$E$103,0)),IFERROR(INDEX(BG!$F$4:$F$103,MATCH($A23&amp;$C23&amp;$D23&amp;RIGHT($A$1,2),BG!$B$4:$B$103&amp;BG!$C$4:$C$103&amp;BG!$D$4:$D$103&amp;BG!$E$4:$E$103,0)),IFERROR(INDEX(MF!$F$4:$F$103,MATCH($A23&amp;$C23&amp;$D23&amp;RIGHT($A$1,2),MF!$B$4:$B$103&amp;MF!$C$4:$C$103&amp;MF!$D$4:$D$103&amp;MF!$E$4:$E$103,0)),IFERROR(INDEX(MG!$F$4:$F$103,MATCH($A23&amp;$C23&amp;$D23&amp;RIGHT($A$1,2),MG!$B$4:$B$103&amp;MG!$C$4:$C$103&amp;MG!$D$4:$D$103&amp;MG!$E$4:$E$103,0)),IFERROR(INDEX('CG - CF - DISP'!$F$3:$F$103,MATCH($A23&amp;$C23&amp;$D23&amp;RIGHT($A$1,2),'CG - CF - DISP'!$B$3:$B$103&amp;'CG - CF - DISP'!$C$3:$C$103&amp;'CG - CF - DISP'!$D$3:$D$103&amp;'CG - CF - DISP'!$E$3:$E$103,0)),IFERROR(INDEX(CF!$F$4:$F$103,MATCH($A23&amp;$C23&amp;$D23&amp;RIGHT($A$1,2),'CG - CF - DISP'!$B$3:$B$103&amp;CF!$C$4:$C$103&amp;CF!$D$4:$D$103&amp;CF!$E$4:$E$103,0)),0))))))</f>
        <v>0</v>
      </c>
      <c r="G23" s="61" t="e">
        <f>VLOOKUP($E23,Feuil2!$A$2:$B$83,2)</f>
        <v>#N/A</v>
      </c>
      <c r="H23" s="79"/>
      <c r="I23" s="79"/>
      <c r="J23" s="79"/>
      <c r="K23" s="79"/>
      <c r="L23" s="79"/>
      <c r="M23" s="79"/>
      <c r="N23" s="79"/>
      <c r="O23" s="79"/>
      <c r="P23" s="79"/>
      <c r="Q23" s="79"/>
    </row>
    <row r="24" spans="1:17">
      <c r="A24" s="59"/>
      <c r="B24" s="61" t="e">
        <f>VLOOKUP($A24,général!$A$2:$E$409,2)</f>
        <v>#N/A</v>
      </c>
      <c r="C24" s="61" t="e">
        <f>VLOOKUP($A24,général!$A$2:$E$409,4)</f>
        <v>#N/A</v>
      </c>
      <c r="D24" s="61" t="e">
        <f>VLOOKUP($A24,général!$A$2:$E$409,5)</f>
        <v>#N/A</v>
      </c>
      <c r="E24" s="5">
        <f t="array" ref="E24">IFERROR(INDEX(BF!$A$4:$A$103,MATCH($A24&amp;$C24&amp;$D24&amp;RIGHT($A$1,2),BF!$B$4:$B$103&amp;BF!$C$4:$C$103&amp;BF!$D$4:$D$103&amp;BF!$E$4:$E$103,0)),IFERROR(INDEX(BG!$A$4:$A$103,MATCH($A24&amp;$C24&amp;$D24&amp;RIGHT($A$1,2),BG!$B$4:$B$103&amp;BG!$C$4:$C$103&amp;BG!$D$4:$D$103&amp;BG!$E$4:$E$103,0)),IFERROR(INDEX(MF!$A$4:$A$103,MATCH($A24&amp;$C24&amp;$D24&amp;RIGHT($A$1,2),MF!$B$4:$B$103&amp;MF!$C$4:$C$103&amp;MF!$D$4:$D$103&amp;MF!$E$4:$E$103,0)),IFERROR(INDEX(MG!$A$4:$A$103,MATCH($A24&amp;$C24&amp;$D24&amp;RIGHT($A$1,2),MG!$B$4:$B$103&amp;MG!$C$4:$C$103&amp;MG!$D$4:$D$103&amp;MG!$E$4:$E$103,0)),IFERROR(INDEX('CG - CF - DISP'!$A$3:$A$103,MATCH($A24&amp;$C24&amp;$D24&amp;RIGHT($A$1,2),'CG - CF - DISP'!$B$3:$B$103&amp;'CG - CF - DISP'!$C$3:$C$103&amp;'CG - CF - DISP'!$D$3:$D$103&amp;'CG - CF - DISP'!$E$3:$E$103,0)),IFERROR(INDEX(CF!$A$4:$A$103,MATCH($A24&amp;$C24&amp;$D24&amp;RIGHT($A$1,2),'CG - CF - DISP'!$B$3:$B$103&amp;CF!$C$4:$C$103&amp;CF!$D$4:$D$103&amp;CF!$E$4:$E$103,0)),0))))))</f>
        <v>0</v>
      </c>
      <c r="F24" s="70">
        <f t="array" ref="F24">IFERROR(INDEX(BF!$F$4:$F$103,MATCH($A24&amp;$C24&amp;$D24&amp;RIGHT($A$1,2),BF!$B$4:$B$103&amp;BF!$C$4:$C$103&amp;BF!$D$4:$D$103&amp;BF!$E$4:$E$103,0)),IFERROR(INDEX(BG!$F$4:$F$103,MATCH($A24&amp;$C24&amp;$D24&amp;RIGHT($A$1,2),BG!$B$4:$B$103&amp;BG!$C$4:$C$103&amp;BG!$D$4:$D$103&amp;BG!$E$4:$E$103,0)),IFERROR(INDEX(MF!$F$4:$F$103,MATCH($A24&amp;$C24&amp;$D24&amp;RIGHT($A$1,2),MF!$B$4:$B$103&amp;MF!$C$4:$C$103&amp;MF!$D$4:$D$103&amp;MF!$E$4:$E$103,0)),IFERROR(INDEX(MG!$F$4:$F$103,MATCH($A24&amp;$C24&amp;$D24&amp;RIGHT($A$1,2),MG!$B$4:$B$103&amp;MG!$C$4:$C$103&amp;MG!$D$4:$D$103&amp;MG!$E$4:$E$103,0)),IFERROR(INDEX('CG - CF - DISP'!$F$3:$F$103,MATCH($A24&amp;$C24&amp;$D24&amp;RIGHT($A$1,2),'CG - CF - DISP'!$B$3:$B$103&amp;'CG - CF - DISP'!$C$3:$C$103&amp;'CG - CF - DISP'!$D$3:$D$103&amp;'CG - CF - DISP'!$E$3:$E$103,0)),IFERROR(INDEX(CF!$F$4:$F$103,MATCH($A24&amp;$C24&amp;$D24&amp;RIGHT($A$1,2),'CG - CF - DISP'!$B$3:$B$103&amp;CF!$C$4:$C$103&amp;CF!$D$4:$D$103&amp;CF!$E$4:$E$103,0)),0))))))</f>
        <v>0</v>
      </c>
      <c r="G24" s="61" t="e">
        <f>VLOOKUP($E24,Feuil2!$A$2:$B$83,2)</f>
        <v>#N/A</v>
      </c>
      <c r="H24" s="79"/>
      <c r="I24" s="79"/>
      <c r="J24" s="79"/>
      <c r="K24" s="79"/>
      <c r="L24" s="79"/>
      <c r="M24" s="79"/>
      <c r="N24" s="79"/>
      <c r="O24" s="79"/>
      <c r="P24" s="79"/>
      <c r="Q24" s="79"/>
    </row>
    <row r="25" spans="1:17">
      <c r="A25" s="59"/>
      <c r="B25" s="61" t="e">
        <f>VLOOKUP($A25,général!$A$2:$E$409,2)</f>
        <v>#N/A</v>
      </c>
      <c r="C25" s="61" t="e">
        <f>VLOOKUP($A25,général!$A$2:$E$409,4)</f>
        <v>#N/A</v>
      </c>
      <c r="D25" s="61" t="e">
        <f>VLOOKUP($A25,général!$A$2:$E$409,5)</f>
        <v>#N/A</v>
      </c>
      <c r="E25" s="5">
        <f t="array" ref="E25">IFERROR(INDEX(BF!$A$4:$A$103,MATCH($A25&amp;$C25&amp;$D25&amp;RIGHT($A$1,2),BF!$B$4:$B$103&amp;BF!$C$4:$C$103&amp;BF!$D$4:$D$103&amp;BF!$E$4:$E$103,0)),IFERROR(INDEX(BG!$A$4:$A$103,MATCH($A25&amp;$C25&amp;$D25&amp;RIGHT($A$1,2),BG!$B$4:$B$103&amp;BG!$C$4:$C$103&amp;BG!$D$4:$D$103&amp;BG!$E$4:$E$103,0)),IFERROR(INDEX(MF!$A$4:$A$103,MATCH($A25&amp;$C25&amp;$D25&amp;RIGHT($A$1,2),MF!$B$4:$B$103&amp;MF!$C$4:$C$103&amp;MF!$D$4:$D$103&amp;MF!$E$4:$E$103,0)),IFERROR(INDEX(MG!$A$4:$A$103,MATCH($A25&amp;$C25&amp;$D25&amp;RIGHT($A$1,2),MG!$B$4:$B$103&amp;MG!$C$4:$C$103&amp;MG!$D$4:$D$103&amp;MG!$E$4:$E$103,0)),IFERROR(INDEX('CG - CF - DISP'!$A$3:$A$103,MATCH($A25&amp;$C25&amp;$D25&amp;RIGHT($A$1,2),'CG - CF - DISP'!$B$3:$B$103&amp;'CG - CF - DISP'!$C$3:$C$103&amp;'CG - CF - DISP'!$D$3:$D$103&amp;'CG - CF - DISP'!$E$3:$E$103,0)),IFERROR(INDEX(CF!$A$4:$A$103,MATCH($A25&amp;$C25&amp;$D25&amp;RIGHT($A$1,2),'CG - CF - DISP'!$B$3:$B$103&amp;CF!$C$4:$C$103&amp;CF!$D$4:$D$103&amp;CF!$E$4:$E$103,0)),0))))))</f>
        <v>0</v>
      </c>
      <c r="F25" s="70">
        <f t="array" ref="F25">IFERROR(INDEX(BF!$F$4:$F$103,MATCH($A25&amp;$C25&amp;$D25&amp;RIGHT($A$1,2),BF!$B$4:$B$103&amp;BF!$C$4:$C$103&amp;BF!$D$4:$D$103&amp;BF!$E$4:$E$103,0)),IFERROR(INDEX(BG!$F$4:$F$103,MATCH($A25&amp;$C25&amp;$D25&amp;RIGHT($A$1,2),BG!$B$4:$B$103&amp;BG!$C$4:$C$103&amp;BG!$D$4:$D$103&amp;BG!$E$4:$E$103,0)),IFERROR(INDEX(MF!$F$4:$F$103,MATCH($A25&amp;$C25&amp;$D25&amp;RIGHT($A$1,2),MF!$B$4:$B$103&amp;MF!$C$4:$C$103&amp;MF!$D$4:$D$103&amp;MF!$E$4:$E$103,0)),IFERROR(INDEX(MG!$F$4:$F$103,MATCH($A25&amp;$C25&amp;$D25&amp;RIGHT($A$1,2),MG!$B$4:$B$103&amp;MG!$C$4:$C$103&amp;MG!$D$4:$D$103&amp;MG!$E$4:$E$103,0)),IFERROR(INDEX('CG - CF - DISP'!$F$3:$F$103,MATCH($A25&amp;$C25&amp;$D25&amp;RIGHT($A$1,2),'CG - CF - DISP'!$B$3:$B$103&amp;'CG - CF - DISP'!$C$3:$C$103&amp;'CG - CF - DISP'!$D$3:$D$103&amp;'CG - CF - DISP'!$E$3:$E$103,0)),IFERROR(INDEX(CF!$F$4:$F$103,MATCH($A25&amp;$C25&amp;$D25&amp;RIGHT($A$1,2),'CG - CF - DISP'!$B$3:$B$103&amp;CF!$C$4:$C$103&amp;CF!$D$4:$D$103&amp;CF!$E$4:$E$103,0)),0))))))</f>
        <v>0</v>
      </c>
      <c r="G25" s="61" t="e">
        <f>VLOOKUP($E25,Feuil2!$A$2:$B$83,2)</f>
        <v>#N/A</v>
      </c>
      <c r="H25" s="79"/>
      <c r="I25" s="79"/>
      <c r="J25" s="79"/>
      <c r="K25" s="79"/>
      <c r="L25" s="79"/>
      <c r="M25" s="79"/>
      <c r="N25" s="79"/>
      <c r="O25" s="79"/>
      <c r="P25" s="79"/>
      <c r="Q25" s="79"/>
    </row>
    <row r="26" spans="1:17">
      <c r="A26" s="59"/>
      <c r="B26" s="61" t="e">
        <f>VLOOKUP($A26,général!$A$2:$E$409,2)</f>
        <v>#N/A</v>
      </c>
      <c r="C26" s="61" t="e">
        <f>VLOOKUP($A26,général!$A$2:$E$409,4)</f>
        <v>#N/A</v>
      </c>
      <c r="D26" s="61" t="e">
        <f>VLOOKUP($A26,général!$A$2:$E$409,5)</f>
        <v>#N/A</v>
      </c>
      <c r="E26" s="5">
        <f t="array" ref="E26">IFERROR(INDEX(BF!$A$4:$A$103,MATCH($A26&amp;$C26&amp;$D26&amp;RIGHT($A$1,2),BF!$B$4:$B$103&amp;BF!$C$4:$C$103&amp;BF!$D$4:$D$103&amp;BF!$E$4:$E$103,0)),IFERROR(INDEX(BG!$A$4:$A$103,MATCH($A26&amp;$C26&amp;$D26&amp;RIGHT($A$1,2),BG!$B$4:$B$103&amp;BG!$C$4:$C$103&amp;BG!$D$4:$D$103&amp;BG!$E$4:$E$103,0)),IFERROR(INDEX(MF!$A$4:$A$103,MATCH($A26&amp;$C26&amp;$D26&amp;RIGHT($A$1,2),MF!$B$4:$B$103&amp;MF!$C$4:$C$103&amp;MF!$D$4:$D$103&amp;MF!$E$4:$E$103,0)),IFERROR(INDEX(MG!$A$4:$A$103,MATCH($A26&amp;$C26&amp;$D26&amp;RIGHT($A$1,2),MG!$B$4:$B$103&amp;MG!$C$4:$C$103&amp;MG!$D$4:$D$103&amp;MG!$E$4:$E$103,0)),IFERROR(INDEX('CG - CF - DISP'!$A$3:$A$103,MATCH($A26&amp;$C26&amp;$D26&amp;RIGHT($A$1,2),'CG - CF - DISP'!$B$3:$B$103&amp;'CG - CF - DISP'!$C$3:$C$103&amp;'CG - CF - DISP'!$D$3:$D$103&amp;'CG - CF - DISP'!$E$3:$E$103,0)),IFERROR(INDEX(CF!$A$4:$A$103,MATCH($A26&amp;$C26&amp;$D26&amp;RIGHT($A$1,2),'CG - CF - DISP'!$B$3:$B$103&amp;CF!$C$4:$C$103&amp;CF!$D$4:$D$103&amp;CF!$E$4:$E$103,0)),0))))))</f>
        <v>0</v>
      </c>
      <c r="F26" s="70">
        <f t="array" ref="F26">IFERROR(INDEX(BF!$F$4:$F$103,MATCH($A26&amp;$C26&amp;$D26&amp;RIGHT($A$1,2),BF!$B$4:$B$103&amp;BF!$C$4:$C$103&amp;BF!$D$4:$D$103&amp;BF!$E$4:$E$103,0)),IFERROR(INDEX(BG!$F$4:$F$103,MATCH($A26&amp;$C26&amp;$D26&amp;RIGHT($A$1,2),BG!$B$4:$B$103&amp;BG!$C$4:$C$103&amp;BG!$D$4:$D$103&amp;BG!$E$4:$E$103,0)),IFERROR(INDEX(MF!$F$4:$F$103,MATCH($A26&amp;$C26&amp;$D26&amp;RIGHT($A$1,2),MF!$B$4:$B$103&amp;MF!$C$4:$C$103&amp;MF!$D$4:$D$103&amp;MF!$E$4:$E$103,0)),IFERROR(INDEX(MG!$F$4:$F$103,MATCH($A26&amp;$C26&amp;$D26&amp;RIGHT($A$1,2),MG!$B$4:$B$103&amp;MG!$C$4:$C$103&amp;MG!$D$4:$D$103&amp;MG!$E$4:$E$103,0)),IFERROR(INDEX('CG - CF - DISP'!$F$3:$F$103,MATCH($A26&amp;$C26&amp;$D26&amp;RIGHT($A$1,2),'CG - CF - DISP'!$B$3:$B$103&amp;'CG - CF - DISP'!$C$3:$C$103&amp;'CG - CF - DISP'!$D$3:$D$103&amp;'CG - CF - DISP'!$E$3:$E$103,0)),IFERROR(INDEX(CF!$F$4:$F$103,MATCH($A26&amp;$C26&amp;$D26&amp;RIGHT($A$1,2),'CG - CF - DISP'!$B$3:$B$103&amp;CF!$C$4:$C$103&amp;CF!$D$4:$D$103&amp;CF!$E$4:$E$103,0)),0))))))</f>
        <v>0</v>
      </c>
      <c r="G26" s="61" t="e">
        <f>VLOOKUP($E26,Feuil2!$A$2:$B$83,2)</f>
        <v>#N/A</v>
      </c>
      <c r="H26" s="79"/>
      <c r="I26" s="79"/>
      <c r="J26" s="79"/>
      <c r="K26" s="79"/>
      <c r="L26" s="79"/>
      <c r="M26" s="79"/>
      <c r="N26" s="79"/>
      <c r="O26" s="79"/>
      <c r="P26" s="79"/>
      <c r="Q26" s="79"/>
    </row>
    <row r="27" spans="1:17">
      <c r="A27" s="66"/>
      <c r="B27" s="61" t="e">
        <f>VLOOKUP($A27,général!$A$2:$E$409,2)</f>
        <v>#N/A</v>
      </c>
      <c r="C27" s="61" t="e">
        <f>VLOOKUP($A27,général!$A$2:$E$409,4)</f>
        <v>#N/A</v>
      </c>
      <c r="D27" s="61" t="e">
        <f>VLOOKUP($A27,général!$A$2:$E$409,5)</f>
        <v>#N/A</v>
      </c>
      <c r="E27" s="66"/>
      <c r="F27" s="143"/>
      <c r="G27" s="79"/>
      <c r="H27" s="79"/>
      <c r="I27" s="79"/>
      <c r="J27" s="79"/>
      <c r="K27" s="79"/>
      <c r="L27" s="79"/>
      <c r="M27" s="79"/>
      <c r="N27" s="79"/>
      <c r="O27" s="79"/>
      <c r="P27" s="79"/>
      <c r="Q27" s="79"/>
    </row>
    <row r="28" spans="1:17">
      <c r="A28" s="65"/>
      <c r="B28" s="61" t="e">
        <f>VLOOKUP($A28,général!$A$2:$E$409,2)</f>
        <v>#N/A</v>
      </c>
      <c r="C28" s="61" t="e">
        <f>VLOOKUP($A28,général!$A$2:$E$409,4)</f>
        <v>#N/A</v>
      </c>
      <c r="D28" s="61" t="e">
        <f>VLOOKUP($A28,général!$A$2:$E$409,5)</f>
        <v>#N/A</v>
      </c>
      <c r="E28" s="65"/>
      <c r="F28" s="65"/>
      <c r="G28" s="79"/>
      <c r="H28" s="79"/>
      <c r="I28" s="79"/>
      <c r="J28" s="79"/>
      <c r="K28" s="79"/>
      <c r="L28" s="79"/>
      <c r="M28" s="79"/>
      <c r="N28" s="79"/>
      <c r="O28" s="79"/>
      <c r="P28" s="79"/>
      <c r="Q28" s="79"/>
    </row>
    <row r="29" spans="1:17">
      <c r="A29" s="65"/>
      <c r="B29" s="65"/>
      <c r="C29" s="65"/>
      <c r="D29" s="65"/>
      <c r="E29" s="65"/>
      <c r="F29" s="65"/>
      <c r="G29" s="79"/>
      <c r="H29" s="79"/>
      <c r="I29" s="79"/>
      <c r="J29" s="79"/>
      <c r="K29" s="79"/>
      <c r="L29" s="79"/>
      <c r="M29" s="79"/>
      <c r="N29" s="79"/>
      <c r="O29" s="79"/>
      <c r="P29" s="79"/>
      <c r="Q29" s="79"/>
    </row>
    <row r="30" spans="1:17">
      <c r="A30" s="65"/>
      <c r="B30" s="65"/>
      <c r="C30" s="65"/>
      <c r="D30" s="65"/>
      <c r="E30" s="65"/>
      <c r="F30" s="65"/>
      <c r="G30" s="79"/>
      <c r="H30" s="79"/>
      <c r="I30" s="79"/>
      <c r="J30" s="79"/>
      <c r="K30" s="79"/>
      <c r="L30" s="79"/>
      <c r="M30" s="79"/>
      <c r="N30" s="79"/>
      <c r="O30" s="79"/>
      <c r="P30" s="79"/>
      <c r="Q30" s="79"/>
    </row>
    <row r="31" spans="1:17">
      <c r="A31" s="65"/>
      <c r="B31" s="65"/>
      <c r="C31" s="65"/>
      <c r="D31" s="65"/>
      <c r="E31" s="65"/>
      <c r="F31" s="65"/>
      <c r="G31" s="79"/>
      <c r="H31" s="79"/>
      <c r="I31" s="79"/>
      <c r="J31" s="79"/>
      <c r="K31" s="79"/>
      <c r="L31" s="79"/>
      <c r="M31" s="79"/>
      <c r="N31" s="79"/>
      <c r="O31" s="79"/>
      <c r="P31" s="79"/>
      <c r="Q31" s="79"/>
    </row>
    <row r="32" spans="1:17">
      <c r="A32" s="65"/>
      <c r="B32" s="65"/>
      <c r="C32" s="65"/>
      <c r="D32" s="65"/>
      <c r="E32" s="65"/>
      <c r="F32" s="65"/>
      <c r="G32" s="79"/>
      <c r="H32" s="79"/>
      <c r="I32" s="79"/>
      <c r="J32" s="79"/>
      <c r="K32" s="79"/>
      <c r="L32" s="79"/>
      <c r="M32" s="79"/>
      <c r="N32" s="79"/>
      <c r="O32" s="79"/>
      <c r="P32" s="79"/>
      <c r="Q32" s="79"/>
    </row>
    <row r="33" spans="1:17">
      <c r="A33" s="65"/>
      <c r="B33" s="65"/>
      <c r="C33" s="65"/>
      <c r="D33" s="65"/>
      <c r="E33" s="65"/>
      <c r="F33" s="65"/>
      <c r="G33" s="79"/>
      <c r="H33" s="79"/>
      <c r="I33" s="79"/>
      <c r="J33" s="79"/>
      <c r="K33" s="79"/>
      <c r="L33" s="79"/>
      <c r="M33" s="79"/>
      <c r="N33" s="79"/>
      <c r="O33" s="79"/>
      <c r="P33" s="79"/>
      <c r="Q33" s="79"/>
    </row>
    <row r="34" spans="1:17">
      <c r="A34" s="65"/>
      <c r="B34" s="171" t="s">
        <v>223</v>
      </c>
      <c r="C34" s="171"/>
      <c r="D34" s="171"/>
      <c r="E34" s="112">
        <f>SUM($E3:$E17)</f>
        <v>0</v>
      </c>
      <c r="F34" s="65"/>
      <c r="G34" s="79"/>
      <c r="H34" s="79"/>
      <c r="I34" s="79"/>
      <c r="J34" s="79"/>
      <c r="K34" s="79"/>
      <c r="L34" s="79"/>
      <c r="M34" s="79"/>
      <c r="N34" s="79"/>
      <c r="O34" s="79"/>
      <c r="P34" s="79"/>
      <c r="Q34" s="79"/>
    </row>
    <row r="35" spans="1:17">
      <c r="A35" s="65"/>
      <c r="B35" s="65"/>
      <c r="C35" s="65"/>
      <c r="D35" s="65"/>
      <c r="E35" s="65"/>
      <c r="F35" s="65"/>
      <c r="G35" s="79"/>
      <c r="H35" s="79"/>
      <c r="I35" s="79"/>
      <c r="J35" s="79"/>
      <c r="K35" s="79"/>
      <c r="L35" s="79"/>
      <c r="M35" s="79"/>
      <c r="N35" s="79"/>
      <c r="O35" s="79"/>
      <c r="P35" s="79"/>
      <c r="Q35" s="79"/>
    </row>
    <row r="36" spans="1:17">
      <c r="A36" s="65"/>
      <c r="B36" s="65"/>
      <c r="C36" s="65"/>
      <c r="D36" s="65"/>
      <c r="E36" s="65"/>
      <c r="F36" s="65"/>
      <c r="G36" s="79"/>
      <c r="H36" s="79"/>
      <c r="I36" s="79"/>
      <c r="J36" s="79"/>
      <c r="K36" s="79"/>
      <c r="L36" s="79"/>
      <c r="M36" s="79"/>
      <c r="N36" s="79"/>
      <c r="O36" s="79"/>
      <c r="P36" s="79"/>
      <c r="Q36" s="79"/>
    </row>
    <row r="37" spans="1:17">
      <c r="A37" s="65"/>
      <c r="B37" s="65"/>
      <c r="C37" s="65"/>
      <c r="D37" s="65"/>
      <c r="E37" s="65"/>
      <c r="F37" s="65"/>
      <c r="G37" s="79"/>
      <c r="H37" s="79"/>
      <c r="I37" s="79"/>
      <c r="J37" s="79"/>
      <c r="K37" s="79"/>
      <c r="L37" s="79"/>
      <c r="M37" s="79"/>
      <c r="N37" s="79"/>
      <c r="O37" s="79"/>
      <c r="P37" s="79"/>
      <c r="Q37" s="79"/>
    </row>
    <row r="38" spans="1:17">
      <c r="A38" s="65"/>
      <c r="B38" s="65"/>
      <c r="C38" s="65"/>
      <c r="D38" s="65"/>
      <c r="E38" s="65"/>
      <c r="F38" s="65"/>
      <c r="G38" s="79"/>
      <c r="H38" s="79"/>
      <c r="I38" s="79"/>
      <c r="J38" s="79"/>
      <c r="K38" s="79"/>
      <c r="L38" s="79"/>
      <c r="M38" s="79"/>
      <c r="N38" s="79"/>
      <c r="O38" s="79"/>
      <c r="P38" s="79"/>
      <c r="Q38" s="79"/>
    </row>
    <row r="39" spans="1:17">
      <c r="A39" s="65"/>
      <c r="B39" s="65"/>
      <c r="C39" s="65"/>
      <c r="D39" s="65"/>
      <c r="E39" s="65"/>
      <c r="F39" s="65"/>
      <c r="G39" s="79"/>
      <c r="H39" s="79"/>
      <c r="I39" s="79"/>
      <c r="J39" s="79"/>
      <c r="K39" s="79"/>
      <c r="L39" s="79"/>
      <c r="M39" s="79"/>
      <c r="N39" s="79"/>
      <c r="O39" s="79"/>
      <c r="P39" s="79"/>
      <c r="Q39" s="79"/>
    </row>
    <row r="40" spans="1:17">
      <c r="A40" s="65"/>
      <c r="B40" s="65"/>
      <c r="C40" s="65"/>
      <c r="D40" s="65"/>
      <c r="E40" s="65"/>
      <c r="F40" s="65"/>
      <c r="G40" s="79"/>
      <c r="H40" s="79"/>
      <c r="I40" s="79"/>
      <c r="J40" s="79"/>
      <c r="K40" s="79"/>
      <c r="L40" s="79"/>
      <c r="M40" s="79"/>
      <c r="N40" s="79"/>
      <c r="O40" s="79"/>
      <c r="P40" s="79"/>
      <c r="Q40" s="79"/>
    </row>
    <row r="41" spans="1:17">
      <c r="A41" s="65"/>
      <c r="B41" s="65"/>
      <c r="C41" s="65"/>
      <c r="D41" s="65"/>
      <c r="E41" s="65"/>
      <c r="F41" s="65"/>
      <c r="G41" s="79"/>
      <c r="H41" s="79"/>
      <c r="I41" s="79"/>
      <c r="J41" s="79"/>
      <c r="K41" s="79"/>
      <c r="L41" s="79"/>
      <c r="M41" s="79"/>
      <c r="N41" s="79"/>
      <c r="O41" s="79"/>
      <c r="P41" s="79"/>
      <c r="Q41" s="79"/>
    </row>
    <row r="42" spans="1:17">
      <c r="A42" s="65"/>
      <c r="B42" s="65"/>
      <c r="C42" s="65"/>
      <c r="D42" s="65"/>
      <c r="E42" s="65"/>
      <c r="F42" s="65"/>
      <c r="G42" s="79"/>
      <c r="H42" s="79"/>
      <c r="I42" s="79"/>
      <c r="J42" s="79"/>
      <c r="K42" s="79"/>
      <c r="L42" s="79"/>
      <c r="M42" s="79"/>
      <c r="N42" s="79"/>
      <c r="O42" s="79"/>
      <c r="P42" s="79"/>
      <c r="Q42" s="79"/>
    </row>
    <row r="43" spans="1:17">
      <c r="A43" s="65"/>
      <c r="B43" s="65"/>
      <c r="C43" s="65"/>
      <c r="D43" s="65"/>
      <c r="E43" s="65"/>
      <c r="F43" s="65"/>
      <c r="G43" s="79"/>
      <c r="H43" s="79"/>
      <c r="I43" s="79"/>
      <c r="J43" s="79"/>
      <c r="K43" s="79"/>
      <c r="L43" s="79"/>
      <c r="M43" s="79"/>
      <c r="N43" s="79"/>
      <c r="O43" s="79"/>
      <c r="P43" s="79"/>
      <c r="Q43" s="79"/>
    </row>
    <row r="44" spans="1:17">
      <c r="A44" s="65"/>
      <c r="B44" s="65"/>
      <c r="C44" s="65"/>
      <c r="D44" s="65"/>
      <c r="E44" s="65"/>
      <c r="F44" s="65"/>
      <c r="G44" s="79"/>
      <c r="H44" s="79"/>
      <c r="I44" s="79"/>
      <c r="J44" s="79"/>
      <c r="K44" s="79"/>
      <c r="L44" s="79"/>
      <c r="M44" s="79"/>
      <c r="N44" s="79"/>
      <c r="O44" s="79"/>
      <c r="P44" s="79"/>
      <c r="Q44" s="79"/>
    </row>
    <row r="45" spans="1:17">
      <c r="A45" s="65"/>
      <c r="B45" s="65"/>
      <c r="C45" s="65"/>
      <c r="D45" s="65"/>
      <c r="E45" s="65"/>
      <c r="F45" s="65"/>
      <c r="G45" s="79"/>
      <c r="H45" s="79"/>
      <c r="I45" s="79"/>
      <c r="J45" s="79"/>
      <c r="K45" s="79"/>
      <c r="L45" s="79"/>
      <c r="M45" s="79"/>
      <c r="N45" s="79"/>
      <c r="O45" s="79"/>
      <c r="P45" s="79"/>
      <c r="Q45" s="79"/>
    </row>
    <row r="46" spans="1:17">
      <c r="A46" s="65"/>
      <c r="B46" s="65"/>
      <c r="C46" s="65"/>
      <c r="D46" s="65"/>
      <c r="E46" s="65"/>
      <c r="F46" s="65"/>
      <c r="G46" s="79"/>
      <c r="H46" s="79"/>
      <c r="I46" s="79"/>
      <c r="J46" s="79"/>
      <c r="K46" s="79"/>
      <c r="L46" s="79"/>
      <c r="M46" s="79"/>
      <c r="N46" s="79"/>
      <c r="O46" s="79"/>
      <c r="P46" s="79"/>
      <c r="Q46" s="79"/>
    </row>
    <row r="47" spans="1:17">
      <c r="A47" s="65"/>
      <c r="B47" s="65"/>
      <c r="C47" s="65"/>
      <c r="D47" s="65"/>
      <c r="E47" s="65"/>
      <c r="F47" s="65"/>
      <c r="G47" s="79"/>
      <c r="H47" s="79"/>
      <c r="I47" s="79"/>
      <c r="J47" s="79"/>
      <c r="K47" s="79"/>
      <c r="L47" s="79"/>
      <c r="M47" s="79"/>
      <c r="N47" s="79"/>
      <c r="O47" s="79"/>
      <c r="P47" s="79"/>
      <c r="Q47" s="79"/>
    </row>
    <row r="48" spans="1:17">
      <c r="A48" s="65"/>
      <c r="B48" s="65"/>
      <c r="C48" s="65"/>
      <c r="D48" s="65"/>
      <c r="E48" s="65"/>
      <c r="F48" s="65"/>
      <c r="G48" s="79"/>
      <c r="H48" s="79"/>
      <c r="I48" s="79"/>
      <c r="J48" s="79"/>
      <c r="K48" s="79"/>
      <c r="L48" s="79"/>
      <c r="M48" s="79"/>
      <c r="N48" s="79"/>
      <c r="O48" s="79"/>
      <c r="P48" s="79"/>
      <c r="Q48" s="79"/>
    </row>
    <row r="49" spans="7:17">
      <c r="G49" s="79"/>
      <c r="H49" s="79"/>
      <c r="I49" s="79"/>
      <c r="J49" s="79"/>
      <c r="K49" s="79"/>
      <c r="L49" s="79"/>
      <c r="M49" s="79"/>
      <c r="N49" s="79"/>
      <c r="O49" s="79"/>
      <c r="P49" s="79"/>
      <c r="Q49" s="79"/>
    </row>
    <row r="50" spans="7:17">
      <c r="G50" s="79"/>
      <c r="H50" s="79"/>
      <c r="I50" s="79"/>
      <c r="J50" s="79"/>
      <c r="K50" s="79"/>
      <c r="L50" s="79"/>
      <c r="M50" s="79"/>
      <c r="N50" s="79"/>
      <c r="O50" s="79"/>
      <c r="P50" s="79"/>
      <c r="Q50" s="79"/>
    </row>
    <row r="51" spans="7:17">
      <c r="G51" s="79"/>
      <c r="H51" s="79"/>
      <c r="I51" s="79"/>
      <c r="J51" s="79"/>
      <c r="K51" s="79"/>
      <c r="L51" s="79"/>
      <c r="M51" s="79"/>
      <c r="N51" s="79"/>
      <c r="O51" s="79"/>
      <c r="P51" s="79"/>
      <c r="Q51" s="79"/>
    </row>
    <row r="52" spans="7:17">
      <c r="G52" s="79"/>
      <c r="H52" s="79"/>
      <c r="I52" s="79"/>
      <c r="J52" s="79"/>
      <c r="K52" s="79"/>
      <c r="L52" s="79"/>
      <c r="M52" s="79"/>
      <c r="N52" s="79"/>
      <c r="O52" s="79"/>
      <c r="P52" s="79"/>
      <c r="Q52" s="79"/>
    </row>
  </sheetData>
  <autoFilter ref="A2:F26">
    <sortState ref="A3:F26">
      <sortCondition ref="E2:E26"/>
    </sortState>
  </autoFilter>
  <mergeCells count="2">
    <mergeCell ref="A1:F1"/>
    <mergeCell ref="B34:D34"/>
  </mergeCells>
  <conditionalFormatting sqref="B1:B1048576">
    <cfRule type="containsText" dxfId="25" priority="1" operator="containsText" text="C">
      <formula>NOT(ISERROR(SEARCH("C",B1)))</formula>
    </cfRule>
    <cfRule type="containsText" dxfId="24" priority="2" operator="containsText" text="C0">
      <formula>NOT(ISERROR(SEARCH("C0",B1)))</formula>
    </cfRule>
  </conditionalFormatting>
  <pageMargins left="0.7" right="0.7" top="0.75" bottom="0.75" header="0.51180555555555496" footer="0.51180555555555496"/>
  <pageSetup paperSize="0" scale="0" firstPageNumber="0" orientation="portrait" usePrinterDefaults="0" horizontalDpi="0" verticalDpi="0" copies="0"/>
</worksheet>
</file>

<file path=xl/worksheets/sheet22.xml><?xml version="1.0" encoding="utf-8"?>
<worksheet xmlns="http://schemas.openxmlformats.org/spreadsheetml/2006/main" xmlns:r="http://schemas.openxmlformats.org/officeDocument/2006/relationships">
  <sheetPr codeName="Feuil22">
    <tabColor rgb="FFFF0000"/>
  </sheetPr>
  <dimension ref="A1:R66"/>
  <sheetViews>
    <sheetView workbookViewId="0">
      <selection activeCell="B3" sqref="B3:D3"/>
    </sheetView>
  </sheetViews>
  <sheetFormatPr baseColWidth="10" defaultColWidth="9.140625" defaultRowHeight="15"/>
  <cols>
    <col min="1" max="1" width="10.42578125"/>
    <col min="2" max="2" width="5.5703125" customWidth="1"/>
    <col min="3" max="3" width="19.28515625" customWidth="1"/>
    <col min="4" max="1025" width="10.42578125"/>
  </cols>
  <sheetData>
    <row r="1" spans="1:18" ht="22.5" customHeight="1">
      <c r="A1" s="168" t="s">
        <v>210</v>
      </c>
      <c r="B1" s="168"/>
      <c r="C1" s="168"/>
      <c r="D1" s="168"/>
      <c r="E1" s="168"/>
      <c r="F1" s="168"/>
      <c r="G1" s="79"/>
      <c r="H1" s="79"/>
      <c r="I1" s="79"/>
      <c r="J1" s="79"/>
      <c r="K1" s="79"/>
      <c r="L1" s="79"/>
      <c r="M1" s="79"/>
      <c r="N1" s="79"/>
      <c r="O1" s="79"/>
      <c r="P1" s="79"/>
      <c r="Q1" s="79"/>
      <c r="R1" s="79"/>
    </row>
    <row r="2" spans="1:18" ht="15" customHeight="1">
      <c r="A2" s="58" t="s">
        <v>0</v>
      </c>
      <c r="B2" s="58" t="s">
        <v>205</v>
      </c>
      <c r="C2" s="58" t="s">
        <v>202</v>
      </c>
      <c r="D2" s="63" t="s">
        <v>203</v>
      </c>
      <c r="E2" s="58" t="s">
        <v>186</v>
      </c>
      <c r="F2" s="135" t="s">
        <v>204</v>
      </c>
      <c r="G2" s="80" t="s">
        <v>311</v>
      </c>
      <c r="H2" s="80"/>
      <c r="I2" s="79"/>
      <c r="J2" s="79"/>
      <c r="K2" s="79"/>
      <c r="L2" s="79"/>
      <c r="M2" s="79"/>
      <c r="N2" s="79"/>
      <c r="O2" s="79"/>
      <c r="P2" s="79"/>
      <c r="Q2" s="79"/>
      <c r="R2" s="79"/>
    </row>
    <row r="3" spans="1:18" ht="15" customHeight="1">
      <c r="A3" s="59"/>
      <c r="B3" s="61" t="e">
        <f>VLOOKUP($A3,général!$A$2:$E$409,2)</f>
        <v>#N/A</v>
      </c>
      <c r="C3" s="61" t="e">
        <f>VLOOKUP($A3,général!$A$2:$E$409,4)</f>
        <v>#N/A</v>
      </c>
      <c r="D3" s="61" t="e">
        <f>VLOOKUP($A3,général!$A$2:$E$409,5)</f>
        <v>#N/A</v>
      </c>
      <c r="E3" s="118">
        <f t="array" ref="E3">IFERROR(INDEX(BF!$A$4:$A$103,MATCH($A3&amp;$C3&amp;$D3&amp;RIGHT($A$1,2),BF!$B$4:$B$103&amp;BF!$C$4:$C$103&amp;BF!$D$4:$D$103&amp;BF!$E$4:$E$103,0)),IFERROR(INDEX(BG!$A$4:$A$103,MATCH($A3&amp;$C3&amp;$D3&amp;RIGHT($A$1,2),BG!$B$4:$B$103&amp;BG!$C$4:$C$103&amp;BG!$D$4:$D$103&amp;BG!$E$4:$E$103,0)),IFERROR(INDEX(MF!$A$4:$A$103,MATCH($A3&amp;$C3&amp;$D3&amp;RIGHT($A$1,2),MF!$B$4:$B$103&amp;MF!$C$4:$C$103&amp;MF!$D$4:$D$103&amp;MF!$E$4:$E$103,0)),IFERROR(INDEX(MG!$A$4:$A$103,MATCH($A3&amp;$C3&amp;$D3&amp;RIGHT($A$1,2),MG!$B$4:$B$103&amp;MG!$C$4:$C$103&amp;MG!$D$4:$D$103&amp;MG!$E$4:$E$103,0)),IFERROR(INDEX('CG - CF - DISP'!$A$3:$A$103,MATCH($A3&amp;$C3&amp;$D3&amp;RIGHT($A$1,2),'CG - CF - DISP'!$B$3:$B$103&amp;'CG - CF - DISP'!$C$3:$C$103&amp;'CG - CF - DISP'!$D$3:$D$103&amp;'CG - CF - DISP'!$E$3:$E$103,0)),IFERROR(INDEX(CF!$A$4:$A$103,MATCH($A3&amp;$C3&amp;$D3&amp;RIGHT($A$1,2),'CG - CF - DISP'!$B$3:$B$103&amp;CF!$C$4:$C$103&amp;CF!$D$4:$D$103&amp;CF!$E$4:$E$103,0)),0))))))</f>
        <v>0</v>
      </c>
      <c r="F3" s="119">
        <f t="array" ref="F3">IFERROR(INDEX(BF!$F$4:$F$103,MATCH($A3&amp;$C3&amp;$D3&amp;RIGHT($A$1,2),BF!$B$4:$B$103&amp;BF!$C$4:$C$103&amp;BF!$D$4:$D$103&amp;BF!$E$4:$E$103,0)),IFERROR(INDEX(BG!$F$4:$F$103,MATCH($A3&amp;$C3&amp;$D3&amp;RIGHT($A$1,2),BG!$B$4:$B$103&amp;BG!$C$4:$C$103&amp;BG!$D$4:$D$103&amp;BG!$E$4:$E$103,0)),IFERROR(INDEX(MF!$F$4:$F$103,MATCH($A3&amp;$C3&amp;$D3&amp;RIGHT($A$1,2),MF!$B$4:$B$103&amp;MF!$C$4:$C$103&amp;MF!$D$4:$D$103&amp;MF!$E$4:$E$103,0)),IFERROR(INDEX(MG!$F$4:$F$103,MATCH($A3&amp;$C3&amp;$D3&amp;RIGHT($A$1,2),MG!$B$4:$B$103&amp;MG!$C$4:$C$103&amp;MG!$D$4:$D$103&amp;MG!$E$4:$E$103,0)),IFERROR(INDEX('CG - CF - DISP'!$F$3:$F$103,MATCH($A3&amp;$C3&amp;$D3&amp;RIGHT($A$1,2),'CG - CF - DISP'!$B$3:$B$103&amp;'CG - CF - DISP'!$C$3:$C$103&amp;'CG - CF - DISP'!$D$3:$D$103&amp;'CG - CF - DISP'!$E$3:$E$103,0)),IFERROR(INDEX(CF!$F$4:$F$103,MATCH($A3&amp;$C3&amp;$D3&amp;RIGHT($A$1,2),'CG - CF - DISP'!$B$3:$B$103&amp;CF!$C$4:$C$103&amp;CF!$D$4:$D$103&amp;CF!$E$4:$E$103,0)),0))))))</f>
        <v>0</v>
      </c>
      <c r="G3" s="61" t="e">
        <f>VLOOKUP($E3,Feuil2!$A$2:$B$83,2)</f>
        <v>#N/A</v>
      </c>
      <c r="H3" s="79"/>
      <c r="I3" s="79"/>
      <c r="J3" s="79"/>
      <c r="K3" s="79"/>
      <c r="L3" s="79"/>
      <c r="M3" s="79"/>
      <c r="N3" s="79"/>
      <c r="O3" s="79"/>
      <c r="P3" s="79"/>
      <c r="Q3" s="79"/>
      <c r="R3" s="79"/>
    </row>
    <row r="4" spans="1:18" ht="15" customHeight="1">
      <c r="A4" s="59"/>
      <c r="B4" s="61" t="e">
        <f>VLOOKUP($A4,général!$A$2:$E$409,2)</f>
        <v>#N/A</v>
      </c>
      <c r="C4" s="61" t="e">
        <f>VLOOKUP($A4,général!$A$2:$E$409,4)</f>
        <v>#N/A</v>
      </c>
      <c r="D4" s="61" t="e">
        <f>VLOOKUP($A4,général!$A$2:$E$409,5)</f>
        <v>#N/A</v>
      </c>
      <c r="E4" s="118">
        <f t="array" ref="E4">IFERROR(INDEX(BF!$A$4:$A$103,MATCH($A4&amp;$C4&amp;$D4&amp;RIGHT($A$1,2),BF!$B$4:$B$103&amp;BF!$C$4:$C$103&amp;BF!$D$4:$D$103&amp;BF!$E$4:$E$103,0)),IFERROR(INDEX(BG!$A$4:$A$103,MATCH($A4&amp;$C4&amp;$D4&amp;RIGHT($A$1,2),BG!$B$4:$B$103&amp;BG!$C$4:$C$103&amp;BG!$D$4:$D$103&amp;BG!$E$4:$E$103,0)),IFERROR(INDEX(MF!$A$4:$A$103,MATCH($A4&amp;$C4&amp;$D4&amp;RIGHT($A$1,2),MF!$B$4:$B$103&amp;MF!$C$4:$C$103&amp;MF!$D$4:$D$103&amp;MF!$E$4:$E$103,0)),IFERROR(INDEX(MG!$A$4:$A$103,MATCH($A4&amp;$C4&amp;$D4&amp;RIGHT($A$1,2),MG!$B$4:$B$103&amp;MG!$C$4:$C$103&amp;MG!$D$4:$D$103&amp;MG!$E$4:$E$103,0)),IFERROR(INDEX('CG - CF - DISP'!$A$3:$A$103,MATCH($A4&amp;$C4&amp;$D4&amp;RIGHT($A$1,2),'CG - CF - DISP'!$B$3:$B$103&amp;'CG - CF - DISP'!$C$3:$C$103&amp;'CG - CF - DISP'!$D$3:$D$103&amp;'CG - CF - DISP'!$E$3:$E$103,0)),IFERROR(INDEX(CF!$A$4:$A$103,MATCH($A4&amp;$C4&amp;$D4&amp;RIGHT($A$1,2),'CG - CF - DISP'!$B$3:$B$103&amp;CF!$C$4:$C$103&amp;CF!$D$4:$D$103&amp;CF!$E$4:$E$103,0)),0))))))</f>
        <v>0</v>
      </c>
      <c r="F4" s="119">
        <f t="array" ref="F4">IFERROR(INDEX(BF!$F$4:$F$103,MATCH($A4&amp;$C4&amp;$D4&amp;RIGHT($A$1,2),BF!$B$4:$B$103&amp;BF!$C$4:$C$103&amp;BF!$D$4:$D$103&amp;BF!$E$4:$E$103,0)),IFERROR(INDEX(BG!$F$4:$F$103,MATCH($A4&amp;$C4&amp;$D4&amp;RIGHT($A$1,2),BG!$B$4:$B$103&amp;BG!$C$4:$C$103&amp;BG!$D$4:$D$103&amp;BG!$E$4:$E$103,0)),IFERROR(INDEX(MF!$F$4:$F$103,MATCH($A4&amp;$C4&amp;$D4&amp;RIGHT($A$1,2),MF!$B$4:$B$103&amp;MF!$C$4:$C$103&amp;MF!$D$4:$D$103&amp;MF!$E$4:$E$103,0)),IFERROR(INDEX(MG!$F$4:$F$103,MATCH($A4&amp;$C4&amp;$D4&amp;RIGHT($A$1,2),MG!$B$4:$B$103&amp;MG!$C$4:$C$103&amp;MG!$D$4:$D$103&amp;MG!$E$4:$E$103,0)),IFERROR(INDEX('CG - CF - DISP'!$F$3:$F$103,MATCH($A4&amp;$C4&amp;$D4&amp;RIGHT($A$1,2),'CG - CF - DISP'!$B$3:$B$103&amp;'CG - CF - DISP'!$C$3:$C$103&amp;'CG - CF - DISP'!$D$3:$D$103&amp;'CG - CF - DISP'!$E$3:$E$103,0)),IFERROR(INDEX(CF!$F$4:$F$103,MATCH($A4&amp;$C4&amp;$D4&amp;RIGHT($A$1,2),'CG - CF - DISP'!$B$3:$B$103&amp;CF!$C$4:$C$103&amp;CF!$D$4:$D$103&amp;CF!$E$4:$E$103,0)),0))))))</f>
        <v>0</v>
      </c>
      <c r="G4" s="61" t="e">
        <f>VLOOKUP($E4,Feuil2!$A$2:$B$83,2)</f>
        <v>#N/A</v>
      </c>
      <c r="H4" s="79"/>
      <c r="I4" s="79"/>
      <c r="J4" s="79"/>
      <c r="K4" s="79"/>
      <c r="L4" s="79"/>
      <c r="M4" s="79"/>
      <c r="N4" s="79"/>
      <c r="O4" s="79"/>
      <c r="P4" s="79"/>
      <c r="Q4" s="79"/>
      <c r="R4" s="79"/>
    </row>
    <row r="5" spans="1:18" ht="15" customHeight="1">
      <c r="A5" s="59"/>
      <c r="B5" s="61" t="e">
        <f>VLOOKUP($A5,général!$A$2:$E$409,2)</f>
        <v>#N/A</v>
      </c>
      <c r="C5" s="61" t="e">
        <f>VLOOKUP($A5,général!$A$2:$E$409,4)</f>
        <v>#N/A</v>
      </c>
      <c r="D5" s="61" t="e">
        <f>VLOOKUP($A5,général!$A$2:$E$409,5)</f>
        <v>#N/A</v>
      </c>
      <c r="E5" s="118">
        <f t="array" ref="E5">IFERROR(INDEX(BF!$A$4:$A$103,MATCH($A5&amp;$C5&amp;$D5&amp;RIGHT($A$1,2),BF!$B$4:$B$103&amp;BF!$C$4:$C$103&amp;BF!$D$4:$D$103&amp;BF!$E$4:$E$103,0)),IFERROR(INDEX(BG!$A$4:$A$103,MATCH($A5&amp;$C5&amp;$D5&amp;RIGHT($A$1,2),BG!$B$4:$B$103&amp;BG!$C$4:$C$103&amp;BG!$D$4:$D$103&amp;BG!$E$4:$E$103,0)),IFERROR(INDEX(MF!$A$4:$A$103,MATCH($A5&amp;$C5&amp;$D5&amp;RIGHT($A$1,2),MF!$B$4:$B$103&amp;MF!$C$4:$C$103&amp;MF!$D$4:$D$103&amp;MF!$E$4:$E$103,0)),IFERROR(INDEX(MG!$A$4:$A$103,MATCH($A5&amp;$C5&amp;$D5&amp;RIGHT($A$1,2),MG!$B$4:$B$103&amp;MG!$C$4:$C$103&amp;MG!$D$4:$D$103&amp;MG!$E$4:$E$103,0)),IFERROR(INDEX('CG - CF - DISP'!$A$3:$A$103,MATCH($A5&amp;$C5&amp;$D5&amp;RIGHT($A$1,2),'CG - CF - DISP'!$B$3:$B$103&amp;'CG - CF - DISP'!$C$3:$C$103&amp;'CG - CF - DISP'!$D$3:$D$103&amp;'CG - CF - DISP'!$E$3:$E$103,0)),IFERROR(INDEX(CF!$A$4:$A$103,MATCH($A5&amp;$C5&amp;$D5&amp;RIGHT($A$1,2),'CG - CF - DISP'!$B$3:$B$103&amp;CF!$C$4:$C$103&amp;CF!$D$4:$D$103&amp;CF!$E$4:$E$103,0)),0))))))</f>
        <v>0</v>
      </c>
      <c r="F5" s="119">
        <f t="array" ref="F5">IFERROR(INDEX(BF!$F$4:$F$103,MATCH($A5&amp;$C5&amp;$D5&amp;RIGHT($A$1,2),BF!$B$4:$B$103&amp;BF!$C$4:$C$103&amp;BF!$D$4:$D$103&amp;BF!$E$4:$E$103,0)),IFERROR(INDEX(BG!$F$4:$F$103,MATCH($A5&amp;$C5&amp;$D5&amp;RIGHT($A$1,2),BG!$B$4:$B$103&amp;BG!$C$4:$C$103&amp;BG!$D$4:$D$103&amp;BG!$E$4:$E$103,0)),IFERROR(INDEX(MF!$F$4:$F$103,MATCH($A5&amp;$C5&amp;$D5&amp;RIGHT($A$1,2),MF!$B$4:$B$103&amp;MF!$C$4:$C$103&amp;MF!$D$4:$D$103&amp;MF!$E$4:$E$103,0)),IFERROR(INDEX(MG!$F$4:$F$103,MATCH($A5&amp;$C5&amp;$D5&amp;RIGHT($A$1,2),MG!$B$4:$B$103&amp;MG!$C$4:$C$103&amp;MG!$D$4:$D$103&amp;MG!$E$4:$E$103,0)),IFERROR(INDEX('CG - CF - DISP'!$F$3:$F$103,MATCH($A5&amp;$C5&amp;$D5&amp;RIGHT($A$1,2),'CG - CF - DISP'!$B$3:$B$103&amp;'CG - CF - DISP'!$C$3:$C$103&amp;'CG - CF - DISP'!$D$3:$D$103&amp;'CG - CF - DISP'!$E$3:$E$103,0)),IFERROR(INDEX(CF!$F$4:$F$103,MATCH($A5&amp;$C5&amp;$D5&amp;RIGHT($A$1,2),'CG - CF - DISP'!$B$3:$B$103&amp;CF!$C$4:$C$103&amp;CF!$D$4:$D$103&amp;CF!$E$4:$E$103,0)),0))))))</f>
        <v>0</v>
      </c>
      <c r="G5" s="61" t="e">
        <f>VLOOKUP($E5,Feuil2!$A$2:$B$83,2)</f>
        <v>#N/A</v>
      </c>
      <c r="H5" s="79"/>
      <c r="I5" s="79"/>
      <c r="J5" s="79"/>
      <c r="K5" s="79"/>
      <c r="L5" s="79"/>
      <c r="M5" s="79"/>
      <c r="N5" s="79"/>
      <c r="O5" s="79"/>
      <c r="P5" s="79"/>
      <c r="Q5" s="79"/>
      <c r="R5" s="79"/>
    </row>
    <row r="6" spans="1:18" ht="15" customHeight="1">
      <c r="A6" s="59"/>
      <c r="B6" s="61" t="e">
        <f>VLOOKUP($A6,général!$A$2:$E$409,2)</f>
        <v>#N/A</v>
      </c>
      <c r="C6" s="61" t="e">
        <f>VLOOKUP($A6,général!$A$2:$E$409,4)</f>
        <v>#N/A</v>
      </c>
      <c r="D6" s="61" t="e">
        <f>VLOOKUP($A6,général!$A$2:$E$409,5)</f>
        <v>#N/A</v>
      </c>
      <c r="E6" s="118">
        <f t="array" ref="E6">IFERROR(INDEX(BF!$A$4:$A$103,MATCH($A6&amp;$C6&amp;$D6&amp;RIGHT($A$1,2),BF!$B$4:$B$103&amp;BF!$C$4:$C$103&amp;BF!$D$4:$D$103&amp;BF!$E$4:$E$103,0)),IFERROR(INDEX(BG!$A$4:$A$103,MATCH($A6&amp;$C6&amp;$D6&amp;RIGHT($A$1,2),BG!$B$4:$B$103&amp;BG!$C$4:$C$103&amp;BG!$D$4:$D$103&amp;BG!$E$4:$E$103,0)),IFERROR(INDEX(MF!$A$4:$A$103,MATCH($A6&amp;$C6&amp;$D6&amp;RIGHT($A$1,2),MF!$B$4:$B$103&amp;MF!$C$4:$C$103&amp;MF!$D$4:$D$103&amp;MF!$E$4:$E$103,0)),IFERROR(INDEX(MG!$A$4:$A$103,MATCH($A6&amp;$C6&amp;$D6&amp;RIGHT($A$1,2),MG!$B$4:$B$103&amp;MG!$C$4:$C$103&amp;MG!$D$4:$D$103&amp;MG!$E$4:$E$103,0)),IFERROR(INDEX('CG - CF - DISP'!$A$3:$A$103,MATCH($A6&amp;$C6&amp;$D6&amp;RIGHT($A$1,2),'CG - CF - DISP'!$B$3:$B$103&amp;'CG - CF - DISP'!$C$3:$C$103&amp;'CG - CF - DISP'!$D$3:$D$103&amp;'CG - CF - DISP'!$E$3:$E$103,0)),IFERROR(INDEX(CF!$A$4:$A$103,MATCH($A6&amp;$C6&amp;$D6&amp;RIGHT($A$1,2),'CG - CF - DISP'!$B$3:$B$103&amp;CF!$C$4:$C$103&amp;CF!$D$4:$D$103&amp;CF!$E$4:$E$103,0)),0))))))</f>
        <v>0</v>
      </c>
      <c r="F6" s="119">
        <f t="array" ref="F6">IFERROR(INDEX(BF!$F$4:$F$103,MATCH($A6&amp;$C6&amp;$D6&amp;RIGHT($A$1,2),BF!$B$4:$B$103&amp;BF!$C$4:$C$103&amp;BF!$D$4:$D$103&amp;BF!$E$4:$E$103,0)),IFERROR(INDEX(BG!$F$4:$F$103,MATCH($A6&amp;$C6&amp;$D6&amp;RIGHT($A$1,2),BG!$B$4:$B$103&amp;BG!$C$4:$C$103&amp;BG!$D$4:$D$103&amp;BG!$E$4:$E$103,0)),IFERROR(INDEX(MF!$F$4:$F$103,MATCH($A6&amp;$C6&amp;$D6&amp;RIGHT($A$1,2),MF!$B$4:$B$103&amp;MF!$C$4:$C$103&amp;MF!$D$4:$D$103&amp;MF!$E$4:$E$103,0)),IFERROR(INDEX(MG!$F$4:$F$103,MATCH($A6&amp;$C6&amp;$D6&amp;RIGHT($A$1,2),MG!$B$4:$B$103&amp;MG!$C$4:$C$103&amp;MG!$D$4:$D$103&amp;MG!$E$4:$E$103,0)),IFERROR(INDEX('CG - CF - DISP'!$F$3:$F$103,MATCH($A6&amp;$C6&amp;$D6&amp;RIGHT($A$1,2),'CG - CF - DISP'!$B$3:$B$103&amp;'CG - CF - DISP'!$C$3:$C$103&amp;'CG - CF - DISP'!$D$3:$D$103&amp;'CG - CF - DISP'!$E$3:$E$103,0)),IFERROR(INDEX(CF!$F$4:$F$103,MATCH($A6&amp;$C6&amp;$D6&amp;RIGHT($A$1,2),'CG - CF - DISP'!$B$3:$B$103&amp;CF!$C$4:$C$103&amp;CF!$D$4:$D$103&amp;CF!$E$4:$E$103,0)),0))))))</f>
        <v>0</v>
      </c>
      <c r="G6" s="61" t="e">
        <f>VLOOKUP($E6,Feuil2!$A$2:$B$83,2)</f>
        <v>#N/A</v>
      </c>
      <c r="H6" s="79"/>
      <c r="I6" s="79"/>
      <c r="J6" s="79"/>
      <c r="K6" s="79"/>
      <c r="L6" s="79"/>
      <c r="M6" s="79"/>
      <c r="N6" s="79"/>
      <c r="O6" s="79"/>
      <c r="P6" s="79"/>
      <c r="Q6" s="79"/>
      <c r="R6" s="79"/>
    </row>
    <row r="7" spans="1:18">
      <c r="A7" s="59"/>
      <c r="B7" s="61" t="e">
        <f>VLOOKUP($A7,général!$A$2:$E$409,2)</f>
        <v>#N/A</v>
      </c>
      <c r="C7" s="61" t="e">
        <f>VLOOKUP($A7,général!$A$2:$E$409,4)</f>
        <v>#N/A</v>
      </c>
      <c r="D7" s="61" t="e">
        <f>VLOOKUP($A7,général!$A$2:$E$409,5)</f>
        <v>#N/A</v>
      </c>
      <c r="E7" s="118">
        <f t="array" ref="E7">IFERROR(INDEX(BF!$A$4:$A$103,MATCH($A7&amp;$C7&amp;$D7&amp;RIGHT($A$1,2),BF!$B$4:$B$103&amp;BF!$C$4:$C$103&amp;BF!$D$4:$D$103&amp;BF!$E$4:$E$103,0)),IFERROR(INDEX(BG!$A$4:$A$103,MATCH($A7&amp;$C7&amp;$D7&amp;RIGHT($A$1,2),BG!$B$4:$B$103&amp;BG!$C$4:$C$103&amp;BG!$D$4:$D$103&amp;BG!$E$4:$E$103,0)),IFERROR(INDEX(MF!$A$4:$A$103,MATCH($A7&amp;$C7&amp;$D7&amp;RIGHT($A$1,2),MF!$B$4:$B$103&amp;MF!$C$4:$C$103&amp;MF!$D$4:$D$103&amp;MF!$E$4:$E$103,0)),IFERROR(INDEX(MG!$A$4:$A$103,MATCH($A7&amp;$C7&amp;$D7&amp;RIGHT($A$1,2),MG!$B$4:$B$103&amp;MG!$C$4:$C$103&amp;MG!$D$4:$D$103&amp;MG!$E$4:$E$103,0)),IFERROR(INDEX('CG - CF - DISP'!$A$3:$A$103,MATCH($A7&amp;$C7&amp;$D7&amp;RIGHT($A$1,2),'CG - CF - DISP'!$B$3:$B$103&amp;'CG - CF - DISP'!$C$3:$C$103&amp;'CG - CF - DISP'!$D$3:$D$103&amp;'CG - CF - DISP'!$E$3:$E$103,0)),IFERROR(INDEX(CF!$A$4:$A$103,MATCH($A7&amp;$C7&amp;$D7&amp;RIGHT($A$1,2),'CG - CF - DISP'!$B$3:$B$103&amp;CF!$C$4:$C$103&amp;CF!$D$4:$D$103&amp;CF!$E$4:$E$103,0)),0))))))</f>
        <v>0</v>
      </c>
      <c r="F7" s="119">
        <f t="array" ref="F7">IFERROR(INDEX(BF!$F$4:$F$103,MATCH($A7&amp;$C7&amp;$D7&amp;RIGHT($A$1,2),BF!$B$4:$B$103&amp;BF!$C$4:$C$103&amp;BF!$D$4:$D$103&amp;BF!$E$4:$E$103,0)),IFERROR(INDEX(BG!$F$4:$F$103,MATCH($A7&amp;$C7&amp;$D7&amp;RIGHT($A$1,2),BG!$B$4:$B$103&amp;BG!$C$4:$C$103&amp;BG!$D$4:$D$103&amp;BG!$E$4:$E$103,0)),IFERROR(INDEX(MF!$F$4:$F$103,MATCH($A7&amp;$C7&amp;$D7&amp;RIGHT($A$1,2),MF!$B$4:$B$103&amp;MF!$C$4:$C$103&amp;MF!$D$4:$D$103&amp;MF!$E$4:$E$103,0)),IFERROR(INDEX(MG!$F$4:$F$103,MATCH($A7&amp;$C7&amp;$D7&amp;RIGHT($A$1,2),MG!$B$4:$B$103&amp;MG!$C$4:$C$103&amp;MG!$D$4:$D$103&amp;MG!$E$4:$E$103,0)),IFERROR(INDEX('CG - CF - DISP'!$F$3:$F$103,MATCH($A7&amp;$C7&amp;$D7&amp;RIGHT($A$1,2),'CG - CF - DISP'!$B$3:$B$103&amp;'CG - CF - DISP'!$C$3:$C$103&amp;'CG - CF - DISP'!$D$3:$D$103&amp;'CG - CF - DISP'!$E$3:$E$103,0)),IFERROR(INDEX(CF!$F$4:$F$103,MATCH($A7&amp;$C7&amp;$D7&amp;RIGHT($A$1,2),'CG - CF - DISP'!$B$3:$B$103&amp;CF!$C$4:$C$103&amp;CF!$D$4:$D$103&amp;CF!$E$4:$E$103,0)),0))))))</f>
        <v>0</v>
      </c>
      <c r="G7" s="61" t="e">
        <f>VLOOKUP($E7,Feuil2!$A$2:$B$83,2)</f>
        <v>#N/A</v>
      </c>
      <c r="H7" s="79"/>
      <c r="I7" s="79"/>
      <c r="J7" s="79"/>
      <c r="K7" s="79"/>
      <c r="L7" s="79"/>
      <c r="M7" s="79"/>
      <c r="N7" s="79"/>
      <c r="O7" s="79"/>
      <c r="P7" s="79"/>
      <c r="Q7" s="79"/>
      <c r="R7" s="79"/>
    </row>
    <row r="8" spans="1:18">
      <c r="A8" s="59"/>
      <c r="B8" s="61" t="e">
        <f>VLOOKUP($A8,général!$A$2:$E$409,2)</f>
        <v>#N/A</v>
      </c>
      <c r="C8" s="61" t="e">
        <f>VLOOKUP($A8,général!$A$2:$E$409,4)</f>
        <v>#N/A</v>
      </c>
      <c r="D8" s="61" t="e">
        <f>VLOOKUP($A8,général!$A$2:$E$409,5)</f>
        <v>#N/A</v>
      </c>
      <c r="E8" s="118">
        <f t="array" ref="E8">IFERROR(INDEX(BF!$A$4:$A$103,MATCH($A8&amp;$C8&amp;$D8&amp;RIGHT($A$1,2),BF!$B$4:$B$103&amp;BF!$C$4:$C$103&amp;BF!$D$4:$D$103&amp;BF!$E$4:$E$103,0)),IFERROR(INDEX(BG!$A$4:$A$103,MATCH($A8&amp;$C8&amp;$D8&amp;RIGHT($A$1,2),BG!$B$4:$B$103&amp;BG!$C$4:$C$103&amp;BG!$D$4:$D$103&amp;BG!$E$4:$E$103,0)),IFERROR(INDEX(MF!$A$4:$A$103,MATCH($A8&amp;$C8&amp;$D8&amp;RIGHT($A$1,2),MF!$B$4:$B$103&amp;MF!$C$4:$C$103&amp;MF!$D$4:$D$103&amp;MF!$E$4:$E$103,0)),IFERROR(INDEX(MG!$A$4:$A$103,MATCH($A8&amp;$C8&amp;$D8&amp;RIGHT($A$1,2),MG!$B$4:$B$103&amp;MG!$C$4:$C$103&amp;MG!$D$4:$D$103&amp;MG!$E$4:$E$103,0)),IFERROR(INDEX('CG - CF - DISP'!$A$3:$A$103,MATCH($A8&amp;$C8&amp;$D8&amp;RIGHT($A$1,2),'CG - CF - DISP'!$B$3:$B$103&amp;'CG - CF - DISP'!$C$3:$C$103&amp;'CG - CF - DISP'!$D$3:$D$103&amp;'CG - CF - DISP'!$E$3:$E$103,0)),IFERROR(INDEX(CF!$A$4:$A$103,MATCH($A8&amp;$C8&amp;$D8&amp;RIGHT($A$1,2),'CG - CF - DISP'!$B$3:$B$103&amp;CF!$C$4:$C$103&amp;CF!$D$4:$D$103&amp;CF!$E$4:$E$103,0)),0))))))</f>
        <v>0</v>
      </c>
      <c r="F8" s="119">
        <f t="array" ref="F8">IFERROR(INDEX(BF!$F$4:$F$103,MATCH($A8&amp;$C8&amp;$D8&amp;RIGHT($A$1,2),BF!$B$4:$B$103&amp;BF!$C$4:$C$103&amp;BF!$D$4:$D$103&amp;BF!$E$4:$E$103,0)),IFERROR(INDEX(BG!$F$4:$F$103,MATCH($A8&amp;$C8&amp;$D8&amp;RIGHT($A$1,2),BG!$B$4:$B$103&amp;BG!$C$4:$C$103&amp;BG!$D$4:$D$103&amp;BG!$E$4:$E$103,0)),IFERROR(INDEX(MF!$F$4:$F$103,MATCH($A8&amp;$C8&amp;$D8&amp;RIGHT($A$1,2),MF!$B$4:$B$103&amp;MF!$C$4:$C$103&amp;MF!$D$4:$D$103&amp;MF!$E$4:$E$103,0)),IFERROR(INDEX(MG!$F$4:$F$103,MATCH($A8&amp;$C8&amp;$D8&amp;RIGHT($A$1,2),MG!$B$4:$B$103&amp;MG!$C$4:$C$103&amp;MG!$D$4:$D$103&amp;MG!$E$4:$E$103,0)),IFERROR(INDEX('CG - CF - DISP'!$F$3:$F$103,MATCH($A8&amp;$C8&amp;$D8&amp;RIGHT($A$1,2),'CG - CF - DISP'!$B$3:$B$103&amp;'CG - CF - DISP'!$C$3:$C$103&amp;'CG - CF - DISP'!$D$3:$D$103&amp;'CG - CF - DISP'!$E$3:$E$103,0)),IFERROR(INDEX(CF!$F$4:$F$103,MATCH($A8&amp;$C8&amp;$D8&amp;RIGHT($A$1,2),'CG - CF - DISP'!$B$3:$B$103&amp;CF!$C$4:$C$103&amp;CF!$D$4:$D$103&amp;CF!$E$4:$E$103,0)),0))))))</f>
        <v>0</v>
      </c>
      <c r="G8" s="61" t="e">
        <f>VLOOKUP($E8,Feuil2!$A$2:$B$83,2)</f>
        <v>#N/A</v>
      </c>
      <c r="H8" s="79"/>
      <c r="I8" s="79"/>
      <c r="J8" s="79"/>
      <c r="K8" s="79"/>
      <c r="L8" s="79"/>
      <c r="M8" s="79"/>
      <c r="N8" s="79"/>
      <c r="O8" s="79"/>
      <c r="P8" s="79"/>
      <c r="Q8" s="79"/>
      <c r="R8" s="79"/>
    </row>
    <row r="9" spans="1:18">
      <c r="A9" s="59"/>
      <c r="B9" s="61" t="e">
        <f>VLOOKUP($A9,général!$A$2:$E$409,2)</f>
        <v>#N/A</v>
      </c>
      <c r="C9" s="61" t="e">
        <f>VLOOKUP($A9,général!$A$2:$E$409,4)</f>
        <v>#N/A</v>
      </c>
      <c r="D9" s="61" t="e">
        <f>VLOOKUP($A9,général!$A$2:$E$409,5)</f>
        <v>#N/A</v>
      </c>
      <c r="E9" s="118">
        <f t="array" ref="E9">IFERROR(INDEX(BF!$A$4:$A$103,MATCH($A9&amp;$C9&amp;$D9&amp;RIGHT($A$1,2),BF!$B$4:$B$103&amp;BF!$C$4:$C$103&amp;BF!$D$4:$D$103&amp;BF!$E$4:$E$103,0)),IFERROR(INDEX(BG!$A$4:$A$103,MATCH($A9&amp;$C9&amp;$D9&amp;RIGHT($A$1,2),BG!$B$4:$B$103&amp;BG!$C$4:$C$103&amp;BG!$D$4:$D$103&amp;BG!$E$4:$E$103,0)),IFERROR(INDEX(MF!$A$4:$A$103,MATCH($A9&amp;$C9&amp;$D9&amp;RIGHT($A$1,2),MF!$B$4:$B$103&amp;MF!$C$4:$C$103&amp;MF!$D$4:$D$103&amp;MF!$E$4:$E$103,0)),IFERROR(INDEX(MG!$A$4:$A$103,MATCH($A9&amp;$C9&amp;$D9&amp;RIGHT($A$1,2),MG!$B$4:$B$103&amp;MG!$C$4:$C$103&amp;MG!$D$4:$D$103&amp;MG!$E$4:$E$103,0)),IFERROR(INDEX('CG - CF - DISP'!$A$3:$A$103,MATCH($A9&amp;$C9&amp;$D9&amp;RIGHT($A$1,2),'CG - CF - DISP'!$B$3:$B$103&amp;'CG - CF - DISP'!$C$3:$C$103&amp;'CG - CF - DISP'!$D$3:$D$103&amp;'CG - CF - DISP'!$E$3:$E$103,0)),IFERROR(INDEX(CF!$A$4:$A$103,MATCH($A9&amp;$C9&amp;$D9&amp;RIGHT($A$1,2),'CG - CF - DISP'!$B$3:$B$103&amp;CF!$C$4:$C$103&amp;CF!$D$4:$D$103&amp;CF!$E$4:$E$103,0)),0))))))</f>
        <v>0</v>
      </c>
      <c r="F9" s="119">
        <f t="array" ref="F9">IFERROR(INDEX(BF!$F$4:$F$103,MATCH($A9&amp;$C9&amp;$D9&amp;RIGHT($A$1,2),BF!$B$4:$B$103&amp;BF!$C$4:$C$103&amp;BF!$D$4:$D$103&amp;BF!$E$4:$E$103,0)),IFERROR(INDEX(BG!$F$4:$F$103,MATCH($A9&amp;$C9&amp;$D9&amp;RIGHT($A$1,2),BG!$B$4:$B$103&amp;BG!$C$4:$C$103&amp;BG!$D$4:$D$103&amp;BG!$E$4:$E$103,0)),IFERROR(INDEX(MF!$F$4:$F$103,MATCH($A9&amp;$C9&amp;$D9&amp;RIGHT($A$1,2),MF!$B$4:$B$103&amp;MF!$C$4:$C$103&amp;MF!$D$4:$D$103&amp;MF!$E$4:$E$103,0)),IFERROR(INDEX(MG!$F$4:$F$103,MATCH($A9&amp;$C9&amp;$D9&amp;RIGHT($A$1,2),MG!$B$4:$B$103&amp;MG!$C$4:$C$103&amp;MG!$D$4:$D$103&amp;MG!$E$4:$E$103,0)),IFERROR(INDEX('CG - CF - DISP'!$F$3:$F$103,MATCH($A9&amp;$C9&amp;$D9&amp;RIGHT($A$1,2),'CG - CF - DISP'!$B$3:$B$103&amp;'CG - CF - DISP'!$C$3:$C$103&amp;'CG - CF - DISP'!$D$3:$D$103&amp;'CG - CF - DISP'!$E$3:$E$103,0)),IFERROR(INDEX(CF!$F$4:$F$103,MATCH($A9&amp;$C9&amp;$D9&amp;RIGHT($A$1,2),'CG - CF - DISP'!$B$3:$B$103&amp;CF!$C$4:$C$103&amp;CF!$D$4:$D$103&amp;CF!$E$4:$E$103,0)),0))))))</f>
        <v>0</v>
      </c>
      <c r="G9" s="61" t="e">
        <f>VLOOKUP($E9,Feuil2!$A$2:$B$83,2)</f>
        <v>#N/A</v>
      </c>
      <c r="H9" s="79"/>
      <c r="I9" s="79"/>
      <c r="J9" s="79"/>
      <c r="K9" s="79"/>
      <c r="L9" s="79"/>
      <c r="M9" s="79"/>
      <c r="N9" s="79"/>
      <c r="O9" s="79"/>
      <c r="P9" s="79"/>
      <c r="Q9" s="79"/>
      <c r="R9" s="79"/>
    </row>
    <row r="10" spans="1:18">
      <c r="A10" s="59"/>
      <c r="B10" s="61" t="e">
        <f>VLOOKUP($A10,général!$A$2:$E$409,2)</f>
        <v>#N/A</v>
      </c>
      <c r="C10" s="61" t="e">
        <f>VLOOKUP($A10,général!$A$2:$E$409,4)</f>
        <v>#N/A</v>
      </c>
      <c r="D10" s="61" t="e">
        <f>VLOOKUP($A10,général!$A$2:$E$409,5)</f>
        <v>#N/A</v>
      </c>
      <c r="E10" s="118">
        <f t="array" ref="E10">IFERROR(INDEX(BF!$A$4:$A$103,MATCH($A10&amp;$C10&amp;$D10&amp;RIGHT($A$1,2),BF!$B$4:$B$103&amp;BF!$C$4:$C$103&amp;BF!$D$4:$D$103&amp;BF!$E$4:$E$103,0)),IFERROR(INDEX(BG!$A$4:$A$103,MATCH($A10&amp;$C10&amp;$D10&amp;RIGHT($A$1,2),BG!$B$4:$B$103&amp;BG!$C$4:$C$103&amp;BG!$D$4:$D$103&amp;BG!$E$4:$E$103,0)),IFERROR(INDEX(MF!$A$4:$A$103,MATCH($A10&amp;$C10&amp;$D10&amp;RIGHT($A$1,2),MF!$B$4:$B$103&amp;MF!$C$4:$C$103&amp;MF!$D$4:$D$103&amp;MF!$E$4:$E$103,0)),IFERROR(INDEX(MG!$A$4:$A$103,MATCH($A10&amp;$C10&amp;$D10&amp;RIGHT($A$1,2),MG!$B$4:$B$103&amp;MG!$C$4:$C$103&amp;MG!$D$4:$D$103&amp;MG!$E$4:$E$103,0)),IFERROR(INDEX('CG - CF - DISP'!$A$3:$A$103,MATCH($A10&amp;$C10&amp;$D10&amp;RIGHT($A$1,2),'CG - CF - DISP'!$B$3:$B$103&amp;'CG - CF - DISP'!$C$3:$C$103&amp;'CG - CF - DISP'!$D$3:$D$103&amp;'CG - CF - DISP'!$E$3:$E$103,0)),IFERROR(INDEX(CF!$A$4:$A$103,MATCH($A10&amp;$C10&amp;$D10&amp;RIGHT($A$1,2),'CG - CF - DISP'!$B$3:$B$103&amp;CF!$C$4:$C$103&amp;CF!$D$4:$D$103&amp;CF!$E$4:$E$103,0)),0))))))</f>
        <v>0</v>
      </c>
      <c r="F10" s="119">
        <f t="array" ref="F10">IFERROR(INDEX(BF!$F$4:$F$103,MATCH($A10&amp;$C10&amp;$D10&amp;RIGHT($A$1,2),BF!$B$4:$B$103&amp;BF!$C$4:$C$103&amp;BF!$D$4:$D$103&amp;BF!$E$4:$E$103,0)),IFERROR(INDEX(BG!$F$4:$F$103,MATCH($A10&amp;$C10&amp;$D10&amp;RIGHT($A$1,2),BG!$B$4:$B$103&amp;BG!$C$4:$C$103&amp;BG!$D$4:$D$103&amp;BG!$E$4:$E$103,0)),IFERROR(INDEX(MF!$F$4:$F$103,MATCH($A10&amp;$C10&amp;$D10&amp;RIGHT($A$1,2),MF!$B$4:$B$103&amp;MF!$C$4:$C$103&amp;MF!$D$4:$D$103&amp;MF!$E$4:$E$103,0)),IFERROR(INDEX(MG!$F$4:$F$103,MATCH($A10&amp;$C10&amp;$D10&amp;RIGHT($A$1,2),MG!$B$4:$B$103&amp;MG!$C$4:$C$103&amp;MG!$D$4:$D$103&amp;MG!$E$4:$E$103,0)),IFERROR(INDEX('CG - CF - DISP'!$F$3:$F$103,MATCH($A10&amp;$C10&amp;$D10&amp;RIGHT($A$1,2),'CG - CF - DISP'!$B$3:$B$103&amp;'CG - CF - DISP'!$C$3:$C$103&amp;'CG - CF - DISP'!$D$3:$D$103&amp;'CG - CF - DISP'!$E$3:$E$103,0)),IFERROR(INDEX(CF!$F$4:$F$103,MATCH($A10&amp;$C10&amp;$D10&amp;RIGHT($A$1,2),'CG - CF - DISP'!$B$3:$B$103&amp;CF!$C$4:$C$103&amp;CF!$D$4:$D$103&amp;CF!$E$4:$E$103,0)),0))))))</f>
        <v>0</v>
      </c>
      <c r="G10" s="61" t="e">
        <f>VLOOKUP($E10,Feuil2!$A$2:$B$83,2)</f>
        <v>#N/A</v>
      </c>
      <c r="H10" s="79"/>
      <c r="I10" s="79"/>
      <c r="J10" s="79"/>
      <c r="K10" s="79"/>
      <c r="L10" s="79"/>
      <c r="M10" s="79"/>
      <c r="N10" s="79"/>
      <c r="O10" s="79"/>
      <c r="P10" s="79"/>
      <c r="Q10" s="79"/>
      <c r="R10" s="79"/>
    </row>
    <row r="11" spans="1:18">
      <c r="A11" s="59"/>
      <c r="B11" s="61" t="e">
        <f>VLOOKUP($A11,général!$A$2:$E$409,2)</f>
        <v>#N/A</v>
      </c>
      <c r="C11" s="61" t="e">
        <f>VLOOKUP($A11,général!$A$2:$E$409,4)</f>
        <v>#N/A</v>
      </c>
      <c r="D11" s="61" t="e">
        <f>VLOOKUP($A11,général!$A$2:$E$409,5)</f>
        <v>#N/A</v>
      </c>
      <c r="E11" s="118">
        <f t="array" ref="E11">IFERROR(INDEX(BF!$A$4:$A$103,MATCH($A11&amp;$C11&amp;$D11&amp;RIGHT($A$1,2),BF!$B$4:$B$103&amp;BF!$C$4:$C$103&amp;BF!$D$4:$D$103&amp;BF!$E$4:$E$103,0)),IFERROR(INDEX(BG!$A$4:$A$103,MATCH($A11&amp;$C11&amp;$D11&amp;RIGHT($A$1,2),BG!$B$4:$B$103&amp;BG!$C$4:$C$103&amp;BG!$D$4:$D$103&amp;BG!$E$4:$E$103,0)),IFERROR(INDEX(MF!$A$4:$A$103,MATCH($A11&amp;$C11&amp;$D11&amp;RIGHT($A$1,2),MF!$B$4:$B$103&amp;MF!$C$4:$C$103&amp;MF!$D$4:$D$103&amp;MF!$E$4:$E$103,0)),IFERROR(INDEX(MG!$A$4:$A$103,MATCH($A11&amp;$C11&amp;$D11&amp;RIGHT($A$1,2),MG!$B$4:$B$103&amp;MG!$C$4:$C$103&amp;MG!$D$4:$D$103&amp;MG!$E$4:$E$103,0)),IFERROR(INDEX('CG - CF - DISP'!$A$3:$A$103,MATCH($A11&amp;$C11&amp;$D11&amp;RIGHT($A$1,2),'CG - CF - DISP'!$B$3:$B$103&amp;'CG - CF - DISP'!$C$3:$C$103&amp;'CG - CF - DISP'!$D$3:$D$103&amp;'CG - CF - DISP'!$E$3:$E$103,0)),IFERROR(INDEX(CF!$A$4:$A$103,MATCH($A11&amp;$C11&amp;$D11&amp;RIGHT($A$1,2),'CG - CF - DISP'!$B$3:$B$103&amp;CF!$C$4:$C$103&amp;CF!$D$4:$D$103&amp;CF!$E$4:$E$103,0)),0))))))</f>
        <v>0</v>
      </c>
      <c r="F11" s="119">
        <f t="array" ref="F11">IFERROR(INDEX(BF!$F$4:$F$103,MATCH($A11&amp;$C11&amp;$D11&amp;RIGHT($A$1,2),BF!$B$4:$B$103&amp;BF!$C$4:$C$103&amp;BF!$D$4:$D$103&amp;BF!$E$4:$E$103,0)),IFERROR(INDEX(BG!$F$4:$F$103,MATCH($A11&amp;$C11&amp;$D11&amp;RIGHT($A$1,2),BG!$B$4:$B$103&amp;BG!$C$4:$C$103&amp;BG!$D$4:$D$103&amp;BG!$E$4:$E$103,0)),IFERROR(INDEX(MF!$F$4:$F$103,MATCH($A11&amp;$C11&amp;$D11&amp;RIGHT($A$1,2),MF!$B$4:$B$103&amp;MF!$C$4:$C$103&amp;MF!$D$4:$D$103&amp;MF!$E$4:$E$103,0)),IFERROR(INDEX(MG!$F$4:$F$103,MATCH($A11&amp;$C11&amp;$D11&amp;RIGHT($A$1,2),MG!$B$4:$B$103&amp;MG!$C$4:$C$103&amp;MG!$D$4:$D$103&amp;MG!$E$4:$E$103,0)),IFERROR(INDEX('CG - CF - DISP'!$F$3:$F$103,MATCH($A11&amp;$C11&amp;$D11&amp;RIGHT($A$1,2),'CG - CF - DISP'!$B$3:$B$103&amp;'CG - CF - DISP'!$C$3:$C$103&amp;'CG - CF - DISP'!$D$3:$D$103&amp;'CG - CF - DISP'!$E$3:$E$103,0)),IFERROR(INDEX(CF!$F$4:$F$103,MATCH($A11&amp;$C11&amp;$D11&amp;RIGHT($A$1,2),'CG - CF - DISP'!$B$3:$B$103&amp;CF!$C$4:$C$103&amp;CF!$D$4:$D$103&amp;CF!$E$4:$E$103,0)),0))))))</f>
        <v>0</v>
      </c>
      <c r="G11" s="61" t="e">
        <f>VLOOKUP($E11,Feuil2!$A$2:$B$83,2)</f>
        <v>#N/A</v>
      </c>
      <c r="H11" s="79"/>
      <c r="I11" s="79"/>
      <c r="J11" s="79"/>
      <c r="K11" s="79"/>
      <c r="L11" s="79"/>
      <c r="M11" s="79"/>
      <c r="N11" s="79"/>
      <c r="O11" s="79"/>
      <c r="P11" s="79"/>
      <c r="Q11" s="79"/>
      <c r="R11" s="79"/>
    </row>
    <row r="12" spans="1:18">
      <c r="A12" s="59"/>
      <c r="B12" s="61" t="e">
        <f>VLOOKUP($A12,général!$A$2:$E$409,2)</f>
        <v>#N/A</v>
      </c>
      <c r="C12" s="61" t="e">
        <f>VLOOKUP($A12,général!$A$2:$E$409,4)</f>
        <v>#N/A</v>
      </c>
      <c r="D12" s="61" t="e">
        <f>VLOOKUP($A12,général!$A$2:$E$409,5)</f>
        <v>#N/A</v>
      </c>
      <c r="E12" s="118">
        <f t="array" ref="E12">IFERROR(INDEX(BF!$A$4:$A$103,MATCH($A12&amp;$C12&amp;$D12&amp;RIGHT($A$1,2),BF!$B$4:$B$103&amp;BF!$C$4:$C$103&amp;BF!$D$4:$D$103&amp;BF!$E$4:$E$103,0)),IFERROR(INDEX(BG!$A$4:$A$103,MATCH($A12&amp;$C12&amp;$D12&amp;RIGHT($A$1,2),BG!$B$4:$B$103&amp;BG!$C$4:$C$103&amp;BG!$D$4:$D$103&amp;BG!$E$4:$E$103,0)),IFERROR(INDEX(MF!$A$4:$A$103,MATCH($A12&amp;$C12&amp;$D12&amp;RIGHT($A$1,2),MF!$B$4:$B$103&amp;MF!$C$4:$C$103&amp;MF!$D$4:$D$103&amp;MF!$E$4:$E$103,0)),IFERROR(INDEX(MG!$A$4:$A$103,MATCH($A12&amp;$C12&amp;$D12&amp;RIGHT($A$1,2),MG!$B$4:$B$103&amp;MG!$C$4:$C$103&amp;MG!$D$4:$D$103&amp;MG!$E$4:$E$103,0)),IFERROR(INDEX('CG - CF - DISP'!$A$3:$A$103,MATCH($A12&amp;$C12&amp;$D12&amp;RIGHT($A$1,2),'CG - CF - DISP'!$B$3:$B$103&amp;'CG - CF - DISP'!$C$3:$C$103&amp;'CG - CF - DISP'!$D$3:$D$103&amp;'CG - CF - DISP'!$E$3:$E$103,0)),IFERROR(INDEX(CF!$A$4:$A$103,MATCH($A12&amp;$C12&amp;$D12&amp;RIGHT($A$1,2),'CG - CF - DISP'!$B$3:$B$103&amp;CF!$C$4:$C$103&amp;CF!$D$4:$D$103&amp;CF!$E$4:$E$103,0)),0))))))</f>
        <v>0</v>
      </c>
      <c r="F12" s="119">
        <f t="array" ref="F12">IFERROR(INDEX(BF!$F$4:$F$103,MATCH($A12&amp;$C12&amp;$D12&amp;RIGHT($A$1,2),BF!$B$4:$B$103&amp;BF!$C$4:$C$103&amp;BF!$D$4:$D$103&amp;BF!$E$4:$E$103,0)),IFERROR(INDEX(BG!$F$4:$F$103,MATCH($A12&amp;$C12&amp;$D12&amp;RIGHT($A$1,2),BG!$B$4:$B$103&amp;BG!$C$4:$C$103&amp;BG!$D$4:$D$103&amp;BG!$E$4:$E$103,0)),IFERROR(INDEX(MF!$F$4:$F$103,MATCH($A12&amp;$C12&amp;$D12&amp;RIGHT($A$1,2),MF!$B$4:$B$103&amp;MF!$C$4:$C$103&amp;MF!$D$4:$D$103&amp;MF!$E$4:$E$103,0)),IFERROR(INDEX(MG!$F$4:$F$103,MATCH($A12&amp;$C12&amp;$D12&amp;RIGHT($A$1,2),MG!$B$4:$B$103&amp;MG!$C$4:$C$103&amp;MG!$D$4:$D$103&amp;MG!$E$4:$E$103,0)),IFERROR(INDEX('CG - CF - DISP'!$F$3:$F$103,MATCH($A12&amp;$C12&amp;$D12&amp;RIGHT($A$1,2),'CG - CF - DISP'!$B$3:$B$103&amp;'CG - CF - DISP'!$C$3:$C$103&amp;'CG - CF - DISP'!$D$3:$D$103&amp;'CG - CF - DISP'!$E$3:$E$103,0)),IFERROR(INDEX(CF!$F$4:$F$103,MATCH($A12&amp;$C12&amp;$D12&amp;RIGHT($A$1,2),'CG - CF - DISP'!$B$3:$B$103&amp;CF!$C$4:$C$103&amp;CF!$D$4:$D$103&amp;CF!$E$4:$E$103,0)),0))))))</f>
        <v>0</v>
      </c>
      <c r="G12" s="61" t="e">
        <f>VLOOKUP($E12,Feuil2!$A$2:$B$83,2)</f>
        <v>#N/A</v>
      </c>
      <c r="H12" s="79"/>
      <c r="I12" s="79"/>
      <c r="J12" s="79"/>
      <c r="K12" s="79"/>
      <c r="L12" s="79"/>
      <c r="M12" s="79"/>
      <c r="N12" s="79"/>
      <c r="O12" s="79"/>
      <c r="P12" s="79"/>
      <c r="Q12" s="79"/>
      <c r="R12" s="79"/>
    </row>
    <row r="13" spans="1:18">
      <c r="A13" s="59"/>
      <c r="B13" s="61" t="e">
        <f>VLOOKUP($A13,général!$A$2:$E$409,2)</f>
        <v>#N/A</v>
      </c>
      <c r="C13" s="61" t="e">
        <f>VLOOKUP($A13,général!$A$2:$E$409,4)</f>
        <v>#N/A</v>
      </c>
      <c r="D13" s="61" t="e">
        <f>VLOOKUP($A13,général!$A$2:$E$409,5)</f>
        <v>#N/A</v>
      </c>
      <c r="E13" s="118">
        <f t="array" ref="E13">IFERROR(INDEX(BF!$A$4:$A$103,MATCH($A13&amp;$C13&amp;$D13&amp;RIGHT($A$1,2),BF!$B$4:$B$103&amp;BF!$C$4:$C$103&amp;BF!$D$4:$D$103&amp;BF!$E$4:$E$103,0)),IFERROR(INDEX(BG!$A$4:$A$103,MATCH($A13&amp;$C13&amp;$D13&amp;RIGHT($A$1,2),BG!$B$4:$B$103&amp;BG!$C$4:$C$103&amp;BG!$D$4:$D$103&amp;BG!$E$4:$E$103,0)),IFERROR(INDEX(MF!$A$4:$A$103,MATCH($A13&amp;$C13&amp;$D13&amp;RIGHT($A$1,2),MF!$B$4:$B$103&amp;MF!$C$4:$C$103&amp;MF!$D$4:$D$103&amp;MF!$E$4:$E$103,0)),IFERROR(INDEX(MG!$A$4:$A$103,MATCH($A13&amp;$C13&amp;$D13&amp;RIGHT($A$1,2),MG!$B$4:$B$103&amp;MG!$C$4:$C$103&amp;MG!$D$4:$D$103&amp;MG!$E$4:$E$103,0)),IFERROR(INDEX('CG - CF - DISP'!$A$3:$A$103,MATCH($A13&amp;$C13&amp;$D13&amp;RIGHT($A$1,2),'CG - CF - DISP'!$B$3:$B$103&amp;'CG - CF - DISP'!$C$3:$C$103&amp;'CG - CF - DISP'!$D$3:$D$103&amp;'CG - CF - DISP'!$E$3:$E$103,0)),IFERROR(INDEX(CF!$A$4:$A$103,MATCH($A13&amp;$C13&amp;$D13&amp;RIGHT($A$1,2),'CG - CF - DISP'!$B$3:$B$103&amp;CF!$C$4:$C$103&amp;CF!$D$4:$D$103&amp;CF!$E$4:$E$103,0)),0))))))</f>
        <v>0</v>
      </c>
      <c r="F13" s="119">
        <f t="array" ref="F13">IFERROR(INDEX(BF!$F$4:$F$103,MATCH($A13&amp;$C13&amp;$D13&amp;RIGHT($A$1,2),BF!$B$4:$B$103&amp;BF!$C$4:$C$103&amp;BF!$D$4:$D$103&amp;BF!$E$4:$E$103,0)),IFERROR(INDEX(BG!$F$4:$F$103,MATCH($A13&amp;$C13&amp;$D13&amp;RIGHT($A$1,2),BG!$B$4:$B$103&amp;BG!$C$4:$C$103&amp;BG!$D$4:$D$103&amp;BG!$E$4:$E$103,0)),IFERROR(INDEX(MF!$F$4:$F$103,MATCH($A13&amp;$C13&amp;$D13&amp;RIGHT($A$1,2),MF!$B$4:$B$103&amp;MF!$C$4:$C$103&amp;MF!$D$4:$D$103&amp;MF!$E$4:$E$103,0)),IFERROR(INDEX(MG!$F$4:$F$103,MATCH($A13&amp;$C13&amp;$D13&amp;RIGHT($A$1,2),MG!$B$4:$B$103&amp;MG!$C$4:$C$103&amp;MG!$D$4:$D$103&amp;MG!$E$4:$E$103,0)),IFERROR(INDEX('CG - CF - DISP'!$F$3:$F$103,MATCH($A13&amp;$C13&amp;$D13&amp;RIGHT($A$1,2),'CG - CF - DISP'!$B$3:$B$103&amp;'CG - CF - DISP'!$C$3:$C$103&amp;'CG - CF - DISP'!$D$3:$D$103&amp;'CG - CF - DISP'!$E$3:$E$103,0)),IFERROR(INDEX(CF!$F$4:$F$103,MATCH($A13&amp;$C13&amp;$D13&amp;RIGHT($A$1,2),'CG - CF - DISP'!$B$3:$B$103&amp;CF!$C$4:$C$103&amp;CF!$D$4:$D$103&amp;CF!$E$4:$E$103,0)),0))))))</f>
        <v>0</v>
      </c>
      <c r="G13" s="61" t="e">
        <f>VLOOKUP($E13,Feuil2!$A$2:$B$83,2)</f>
        <v>#N/A</v>
      </c>
      <c r="H13" s="80"/>
      <c r="I13" s="79"/>
      <c r="J13" s="79"/>
      <c r="K13" s="79"/>
      <c r="L13" s="79"/>
      <c r="M13" s="79"/>
      <c r="N13" s="79"/>
      <c r="O13" s="79"/>
      <c r="P13" s="79"/>
      <c r="Q13" s="79"/>
      <c r="R13" s="79"/>
    </row>
    <row r="14" spans="1:18">
      <c r="A14" s="59"/>
      <c r="B14" s="61" t="e">
        <f>VLOOKUP($A14,général!$A$2:$E$409,2)</f>
        <v>#N/A</v>
      </c>
      <c r="C14" s="61" t="e">
        <f>VLOOKUP($A14,général!$A$2:$E$409,4)</f>
        <v>#N/A</v>
      </c>
      <c r="D14" s="61" t="e">
        <f>VLOOKUP($A14,général!$A$2:$E$409,5)</f>
        <v>#N/A</v>
      </c>
      <c r="E14" s="118">
        <f t="array" ref="E14">IFERROR(INDEX(BF!$A$4:$A$103,MATCH($A14&amp;$C14&amp;$D14&amp;RIGHT($A$1,2),BF!$B$4:$B$103&amp;BF!$C$4:$C$103&amp;BF!$D$4:$D$103&amp;BF!$E$4:$E$103,0)),IFERROR(INDEX(BG!$A$4:$A$103,MATCH($A14&amp;$C14&amp;$D14&amp;RIGHT($A$1,2),BG!$B$4:$B$103&amp;BG!$C$4:$C$103&amp;BG!$D$4:$D$103&amp;BG!$E$4:$E$103,0)),IFERROR(INDEX(MF!$A$4:$A$103,MATCH($A14&amp;$C14&amp;$D14&amp;RIGHT($A$1,2),MF!$B$4:$B$103&amp;MF!$C$4:$C$103&amp;MF!$D$4:$D$103&amp;MF!$E$4:$E$103,0)),IFERROR(INDEX(MG!$A$4:$A$103,MATCH($A14&amp;$C14&amp;$D14&amp;RIGHT($A$1,2),MG!$B$4:$B$103&amp;MG!$C$4:$C$103&amp;MG!$D$4:$D$103&amp;MG!$E$4:$E$103,0)),IFERROR(INDEX('CG - CF - DISP'!$A$3:$A$103,MATCH($A14&amp;$C14&amp;$D14&amp;RIGHT($A$1,2),'CG - CF - DISP'!$B$3:$B$103&amp;'CG - CF - DISP'!$C$3:$C$103&amp;'CG - CF - DISP'!$D$3:$D$103&amp;'CG - CF - DISP'!$E$3:$E$103,0)),IFERROR(INDEX(CF!$A$4:$A$103,MATCH($A14&amp;$C14&amp;$D14&amp;RIGHT($A$1,2),'CG - CF - DISP'!$B$3:$B$103&amp;CF!$C$4:$C$103&amp;CF!$D$4:$D$103&amp;CF!$E$4:$E$103,0)),0))))))</f>
        <v>0</v>
      </c>
      <c r="F14" s="119">
        <f t="array" ref="F14">IFERROR(INDEX(BF!$F$4:$F$103,MATCH($A14&amp;$C14&amp;$D14&amp;RIGHT($A$1,2),BF!$B$4:$B$103&amp;BF!$C$4:$C$103&amp;BF!$D$4:$D$103&amp;BF!$E$4:$E$103,0)),IFERROR(INDEX(BG!$F$4:$F$103,MATCH($A14&amp;$C14&amp;$D14&amp;RIGHT($A$1,2),BG!$B$4:$B$103&amp;BG!$C$4:$C$103&amp;BG!$D$4:$D$103&amp;BG!$E$4:$E$103,0)),IFERROR(INDEX(MF!$F$4:$F$103,MATCH($A14&amp;$C14&amp;$D14&amp;RIGHT($A$1,2),MF!$B$4:$B$103&amp;MF!$C$4:$C$103&amp;MF!$D$4:$D$103&amp;MF!$E$4:$E$103,0)),IFERROR(INDEX(MG!$F$4:$F$103,MATCH($A14&amp;$C14&amp;$D14&amp;RIGHT($A$1,2),MG!$B$4:$B$103&amp;MG!$C$4:$C$103&amp;MG!$D$4:$D$103&amp;MG!$E$4:$E$103,0)),IFERROR(INDEX('CG - CF - DISP'!$F$3:$F$103,MATCH($A14&amp;$C14&amp;$D14&amp;RIGHT($A$1,2),'CG - CF - DISP'!$B$3:$B$103&amp;'CG - CF - DISP'!$C$3:$C$103&amp;'CG - CF - DISP'!$D$3:$D$103&amp;'CG - CF - DISP'!$E$3:$E$103,0)),IFERROR(INDEX(CF!$F$4:$F$103,MATCH($A14&amp;$C14&amp;$D14&amp;RIGHT($A$1,2),'CG - CF - DISP'!$B$3:$B$103&amp;CF!$C$4:$C$103&amp;CF!$D$4:$D$103&amp;CF!$E$4:$E$103,0)),0))))))</f>
        <v>0</v>
      </c>
      <c r="G14" s="61" t="e">
        <f>VLOOKUP($E14,Feuil2!$A$2:$B$83,2)</f>
        <v>#N/A</v>
      </c>
      <c r="H14" s="80"/>
      <c r="I14" s="79"/>
      <c r="J14" s="79"/>
      <c r="K14" s="79"/>
      <c r="L14" s="79"/>
      <c r="M14" s="79"/>
      <c r="N14" s="79"/>
      <c r="O14" s="79"/>
      <c r="P14" s="79"/>
      <c r="Q14" s="79"/>
      <c r="R14" s="79"/>
    </row>
    <row r="15" spans="1:18">
      <c r="A15" s="59"/>
      <c r="B15" s="61" t="e">
        <f>VLOOKUP($A15,général!$A$2:$E$409,2)</f>
        <v>#N/A</v>
      </c>
      <c r="C15" s="61" t="e">
        <f>VLOOKUP($A15,général!$A$2:$E$409,4)</f>
        <v>#N/A</v>
      </c>
      <c r="D15" s="61" t="e">
        <f>VLOOKUP($A15,général!$A$2:$E$409,5)</f>
        <v>#N/A</v>
      </c>
      <c r="E15" s="118">
        <f t="array" ref="E15">IFERROR(INDEX(BF!$A$4:$A$103,MATCH($A15&amp;$C15&amp;$D15&amp;RIGHT($A$1,2),BF!$B$4:$B$103&amp;BF!$C$4:$C$103&amp;BF!$D$4:$D$103&amp;BF!$E$4:$E$103,0)),IFERROR(INDEX(BG!$A$4:$A$103,MATCH($A15&amp;$C15&amp;$D15&amp;RIGHT($A$1,2),BG!$B$4:$B$103&amp;BG!$C$4:$C$103&amp;BG!$D$4:$D$103&amp;BG!$E$4:$E$103,0)),IFERROR(INDEX(MF!$A$4:$A$103,MATCH($A15&amp;$C15&amp;$D15&amp;RIGHT($A$1,2),MF!$B$4:$B$103&amp;MF!$C$4:$C$103&amp;MF!$D$4:$D$103&amp;MF!$E$4:$E$103,0)),IFERROR(INDEX(MG!$A$4:$A$103,MATCH($A15&amp;$C15&amp;$D15&amp;RIGHT($A$1,2),MG!$B$4:$B$103&amp;MG!$C$4:$C$103&amp;MG!$D$4:$D$103&amp;MG!$E$4:$E$103,0)),IFERROR(INDEX('CG - CF - DISP'!$A$3:$A$103,MATCH($A15&amp;$C15&amp;$D15&amp;RIGHT($A$1,2),'CG - CF - DISP'!$B$3:$B$103&amp;'CG - CF - DISP'!$C$3:$C$103&amp;'CG - CF - DISP'!$D$3:$D$103&amp;'CG - CF - DISP'!$E$3:$E$103,0)),IFERROR(INDEX(CF!$A$4:$A$103,MATCH($A15&amp;$C15&amp;$D15&amp;RIGHT($A$1,2),'CG - CF - DISP'!$B$3:$B$103&amp;CF!$C$4:$C$103&amp;CF!$D$4:$D$103&amp;CF!$E$4:$E$103,0)),0))))))</f>
        <v>0</v>
      </c>
      <c r="F15" s="119">
        <f t="array" ref="F15">IFERROR(INDEX(BF!$F$4:$F$103,MATCH($A15&amp;$C15&amp;$D15&amp;RIGHT($A$1,2),BF!$B$4:$B$103&amp;BF!$C$4:$C$103&amp;BF!$D$4:$D$103&amp;BF!$E$4:$E$103,0)),IFERROR(INDEX(BG!$F$4:$F$103,MATCH($A15&amp;$C15&amp;$D15&amp;RIGHT($A$1,2),BG!$B$4:$B$103&amp;BG!$C$4:$C$103&amp;BG!$D$4:$D$103&amp;BG!$E$4:$E$103,0)),IFERROR(INDEX(MF!$F$4:$F$103,MATCH($A15&amp;$C15&amp;$D15&amp;RIGHT($A$1,2),MF!$B$4:$B$103&amp;MF!$C$4:$C$103&amp;MF!$D$4:$D$103&amp;MF!$E$4:$E$103,0)),IFERROR(INDEX(MG!$F$4:$F$103,MATCH($A15&amp;$C15&amp;$D15&amp;RIGHT($A$1,2),MG!$B$4:$B$103&amp;MG!$C$4:$C$103&amp;MG!$D$4:$D$103&amp;MG!$E$4:$E$103,0)),IFERROR(INDEX('CG - CF - DISP'!$F$3:$F$103,MATCH($A15&amp;$C15&amp;$D15&amp;RIGHT($A$1,2),'CG - CF - DISP'!$B$3:$B$103&amp;'CG - CF - DISP'!$C$3:$C$103&amp;'CG - CF - DISP'!$D$3:$D$103&amp;'CG - CF - DISP'!$E$3:$E$103,0)),IFERROR(INDEX(CF!$F$4:$F$103,MATCH($A15&amp;$C15&amp;$D15&amp;RIGHT($A$1,2),'CG - CF - DISP'!$B$3:$B$103&amp;CF!$C$4:$C$103&amp;CF!$D$4:$D$103&amp;CF!$E$4:$E$103,0)),0))))))</f>
        <v>0</v>
      </c>
      <c r="G15" s="61" t="e">
        <f>VLOOKUP($E15,Feuil2!$A$2:$B$83,2)</f>
        <v>#N/A</v>
      </c>
      <c r="H15" s="80"/>
      <c r="I15" s="79"/>
      <c r="J15" s="79"/>
      <c r="K15" s="79"/>
      <c r="L15" s="79"/>
      <c r="M15" s="79"/>
      <c r="N15" s="79"/>
      <c r="O15" s="79"/>
      <c r="P15" s="79"/>
      <c r="Q15" s="79"/>
      <c r="R15" s="79"/>
    </row>
    <row r="16" spans="1:18">
      <c r="A16" s="59"/>
      <c r="B16" s="61" t="e">
        <f>VLOOKUP($A16,général!$A$2:$E$409,2)</f>
        <v>#N/A</v>
      </c>
      <c r="C16" s="61" t="e">
        <f>VLOOKUP($A16,général!$A$2:$E$409,4)</f>
        <v>#N/A</v>
      </c>
      <c r="D16" s="61" t="e">
        <f>VLOOKUP($A16,général!$A$2:$E$409,5)</f>
        <v>#N/A</v>
      </c>
      <c r="E16" s="118">
        <f t="array" ref="E16">IFERROR(INDEX(BF!$A$4:$A$103,MATCH($A16&amp;$C16&amp;$D16&amp;RIGHT($A$1,2),BF!$B$4:$B$103&amp;BF!$C$4:$C$103&amp;BF!$D$4:$D$103&amp;BF!$E$4:$E$103,0)),IFERROR(INDEX(BG!$A$4:$A$103,MATCH($A16&amp;$C16&amp;$D16&amp;RIGHT($A$1,2),BG!$B$4:$B$103&amp;BG!$C$4:$C$103&amp;BG!$D$4:$D$103&amp;BG!$E$4:$E$103,0)),IFERROR(INDEX(MF!$A$4:$A$103,MATCH($A16&amp;$C16&amp;$D16&amp;RIGHT($A$1,2),MF!$B$4:$B$103&amp;MF!$C$4:$C$103&amp;MF!$D$4:$D$103&amp;MF!$E$4:$E$103,0)),IFERROR(INDEX(MG!$A$4:$A$103,MATCH($A16&amp;$C16&amp;$D16&amp;RIGHT($A$1,2),MG!$B$4:$B$103&amp;MG!$C$4:$C$103&amp;MG!$D$4:$D$103&amp;MG!$E$4:$E$103,0)),IFERROR(INDEX('CG - CF - DISP'!$A$3:$A$103,MATCH($A16&amp;$C16&amp;$D16&amp;RIGHT($A$1,2),'CG - CF - DISP'!$B$3:$B$103&amp;'CG - CF - DISP'!$C$3:$C$103&amp;'CG - CF - DISP'!$D$3:$D$103&amp;'CG - CF - DISP'!$E$3:$E$103,0)),IFERROR(INDEX(CF!$A$4:$A$103,MATCH($A16&amp;$C16&amp;$D16&amp;RIGHT($A$1,2),'CG - CF - DISP'!$B$3:$B$103&amp;CF!$C$4:$C$103&amp;CF!$D$4:$D$103&amp;CF!$E$4:$E$103,0)),0))))))</f>
        <v>0</v>
      </c>
      <c r="F16" s="119">
        <f t="array" ref="F16">IFERROR(INDEX(BF!$F$4:$F$103,MATCH($A16&amp;$C16&amp;$D16&amp;RIGHT($A$1,2),BF!$B$4:$B$103&amp;BF!$C$4:$C$103&amp;BF!$D$4:$D$103&amp;BF!$E$4:$E$103,0)),IFERROR(INDEX(BG!$F$4:$F$103,MATCH($A16&amp;$C16&amp;$D16&amp;RIGHT($A$1,2),BG!$B$4:$B$103&amp;BG!$C$4:$C$103&amp;BG!$D$4:$D$103&amp;BG!$E$4:$E$103,0)),IFERROR(INDEX(MF!$F$4:$F$103,MATCH($A16&amp;$C16&amp;$D16&amp;RIGHT($A$1,2),MF!$B$4:$B$103&amp;MF!$C$4:$C$103&amp;MF!$D$4:$D$103&amp;MF!$E$4:$E$103,0)),IFERROR(INDEX(MG!$F$4:$F$103,MATCH($A16&amp;$C16&amp;$D16&amp;RIGHT($A$1,2),MG!$B$4:$B$103&amp;MG!$C$4:$C$103&amp;MG!$D$4:$D$103&amp;MG!$E$4:$E$103,0)),IFERROR(INDEX('CG - CF - DISP'!$F$3:$F$103,MATCH($A16&amp;$C16&amp;$D16&amp;RIGHT($A$1,2),'CG - CF - DISP'!$B$3:$B$103&amp;'CG - CF - DISP'!$C$3:$C$103&amp;'CG - CF - DISP'!$D$3:$D$103&amp;'CG - CF - DISP'!$E$3:$E$103,0)),IFERROR(INDEX(CF!$F$4:$F$103,MATCH($A16&amp;$C16&amp;$D16&amp;RIGHT($A$1,2),'CG - CF - DISP'!$B$3:$B$103&amp;CF!$C$4:$C$103&amp;CF!$D$4:$D$103&amp;CF!$E$4:$E$103,0)),0))))))</f>
        <v>0</v>
      </c>
      <c r="G16" s="61" t="e">
        <f>VLOOKUP($E16,Feuil2!$A$2:$B$83,2)</f>
        <v>#N/A</v>
      </c>
      <c r="H16" s="80"/>
      <c r="I16" s="79"/>
      <c r="J16" s="79"/>
      <c r="K16" s="79"/>
      <c r="L16" s="79"/>
      <c r="M16" s="79"/>
      <c r="N16" s="79"/>
      <c r="O16" s="79"/>
      <c r="P16" s="79"/>
      <c r="Q16" s="79"/>
      <c r="R16" s="79"/>
    </row>
    <row r="17" spans="1:18">
      <c r="A17" s="59"/>
      <c r="B17" s="61" t="e">
        <f>VLOOKUP($A17,général!$A$2:$E$409,2)</f>
        <v>#N/A</v>
      </c>
      <c r="C17" s="61" t="e">
        <f>VLOOKUP($A17,général!$A$2:$E$409,4)</f>
        <v>#N/A</v>
      </c>
      <c r="D17" s="61" t="e">
        <f>VLOOKUP($A17,général!$A$2:$E$409,5)</f>
        <v>#N/A</v>
      </c>
      <c r="E17" s="118">
        <f t="array" ref="E17">IFERROR(INDEX(BF!$A$4:$A$103,MATCH($A17&amp;$C17&amp;$D17&amp;RIGHT($A$1,2),BF!$B$4:$B$103&amp;BF!$C$4:$C$103&amp;BF!$D$4:$D$103&amp;BF!$E$4:$E$103,0)),IFERROR(INDEX(BG!$A$4:$A$103,MATCH($A17&amp;$C17&amp;$D17&amp;RIGHT($A$1,2),BG!$B$4:$B$103&amp;BG!$C$4:$C$103&amp;BG!$D$4:$D$103&amp;BG!$E$4:$E$103,0)),IFERROR(INDEX(MF!$A$4:$A$103,MATCH($A17&amp;$C17&amp;$D17&amp;RIGHT($A$1,2),MF!$B$4:$B$103&amp;MF!$C$4:$C$103&amp;MF!$D$4:$D$103&amp;MF!$E$4:$E$103,0)),IFERROR(INDEX(MG!$A$4:$A$103,MATCH($A17&amp;$C17&amp;$D17&amp;RIGHT($A$1,2),MG!$B$4:$B$103&amp;MG!$C$4:$C$103&amp;MG!$D$4:$D$103&amp;MG!$E$4:$E$103,0)),IFERROR(INDEX('CG - CF - DISP'!$A$3:$A$103,MATCH($A17&amp;$C17&amp;$D17&amp;RIGHT($A$1,2),'CG - CF - DISP'!$B$3:$B$103&amp;'CG - CF - DISP'!$C$3:$C$103&amp;'CG - CF - DISP'!$D$3:$D$103&amp;'CG - CF - DISP'!$E$3:$E$103,0)),IFERROR(INDEX(CF!$A$4:$A$103,MATCH($A17&amp;$C17&amp;$D17&amp;RIGHT($A$1,2),'CG - CF - DISP'!$B$3:$B$103&amp;CF!$C$4:$C$103&amp;CF!$D$4:$D$103&amp;CF!$E$4:$E$103,0)),0))))))</f>
        <v>0</v>
      </c>
      <c r="F17" s="119">
        <f t="array" ref="F17">IFERROR(INDEX(BF!$F$4:$F$103,MATCH($A17&amp;$C17&amp;$D17&amp;RIGHT($A$1,2),BF!$B$4:$B$103&amp;BF!$C$4:$C$103&amp;BF!$D$4:$D$103&amp;BF!$E$4:$E$103,0)),IFERROR(INDEX(BG!$F$4:$F$103,MATCH($A17&amp;$C17&amp;$D17&amp;RIGHT($A$1,2),BG!$B$4:$B$103&amp;BG!$C$4:$C$103&amp;BG!$D$4:$D$103&amp;BG!$E$4:$E$103,0)),IFERROR(INDEX(MF!$F$4:$F$103,MATCH($A17&amp;$C17&amp;$D17&amp;RIGHT($A$1,2),MF!$B$4:$B$103&amp;MF!$C$4:$C$103&amp;MF!$D$4:$D$103&amp;MF!$E$4:$E$103,0)),IFERROR(INDEX(MG!$F$4:$F$103,MATCH($A17&amp;$C17&amp;$D17&amp;RIGHT($A$1,2),MG!$B$4:$B$103&amp;MG!$C$4:$C$103&amp;MG!$D$4:$D$103&amp;MG!$E$4:$E$103,0)),IFERROR(INDEX('CG - CF - DISP'!$F$3:$F$103,MATCH($A17&amp;$C17&amp;$D17&amp;RIGHT($A$1,2),'CG - CF - DISP'!$B$3:$B$103&amp;'CG - CF - DISP'!$C$3:$C$103&amp;'CG - CF - DISP'!$D$3:$D$103&amp;'CG - CF - DISP'!$E$3:$E$103,0)),IFERROR(INDEX(CF!$F$4:$F$103,MATCH($A17&amp;$C17&amp;$D17&amp;RIGHT($A$1,2),'CG - CF - DISP'!$B$3:$B$103&amp;CF!$C$4:$C$103&amp;CF!$D$4:$D$103&amp;CF!$E$4:$E$103,0)),0))))))</f>
        <v>0</v>
      </c>
      <c r="G17" s="61" t="e">
        <f>VLOOKUP($E17,Feuil2!$A$2:$B$83,2)</f>
        <v>#N/A</v>
      </c>
      <c r="H17" s="80"/>
      <c r="I17" s="79"/>
      <c r="J17" s="79"/>
      <c r="K17" s="79"/>
      <c r="L17" s="79"/>
      <c r="M17" s="79"/>
      <c r="N17" s="79"/>
      <c r="O17" s="79"/>
      <c r="P17" s="79"/>
      <c r="Q17" s="79"/>
      <c r="R17" s="79"/>
    </row>
    <row r="18" spans="1:18">
      <c r="A18" s="59"/>
      <c r="B18" s="61" t="e">
        <f>VLOOKUP($A18,général!$A$2:$E$409,2)</f>
        <v>#N/A</v>
      </c>
      <c r="C18" s="61" t="e">
        <f>VLOOKUP($A18,général!$A$2:$E$409,4)</f>
        <v>#N/A</v>
      </c>
      <c r="D18" s="61" t="e">
        <f>VLOOKUP($A18,général!$A$2:$E$409,5)</f>
        <v>#N/A</v>
      </c>
      <c r="E18" s="118">
        <f t="array" ref="E18">IFERROR(INDEX(BF!$A$4:$A$103,MATCH($A18&amp;$C18&amp;$D18&amp;RIGHT($A$1,2),BF!$B$4:$B$103&amp;BF!$C$4:$C$103&amp;BF!$D$4:$D$103&amp;BF!$E$4:$E$103,0)),IFERROR(INDEX(BG!$A$4:$A$103,MATCH($A18&amp;$C18&amp;$D18&amp;RIGHT($A$1,2),BG!$B$4:$B$103&amp;BG!$C$4:$C$103&amp;BG!$D$4:$D$103&amp;BG!$E$4:$E$103,0)),IFERROR(INDEX(MF!$A$4:$A$103,MATCH($A18&amp;$C18&amp;$D18&amp;RIGHT($A$1,2),MF!$B$4:$B$103&amp;MF!$C$4:$C$103&amp;MF!$D$4:$D$103&amp;MF!$E$4:$E$103,0)),IFERROR(INDEX(MG!$A$4:$A$103,MATCH($A18&amp;$C18&amp;$D18&amp;RIGHT($A$1,2),MG!$B$4:$B$103&amp;MG!$C$4:$C$103&amp;MG!$D$4:$D$103&amp;MG!$E$4:$E$103,0)),IFERROR(INDEX('CG - CF - DISP'!$A$3:$A$103,MATCH($A18&amp;$C18&amp;$D18&amp;RIGHT($A$1,2),'CG - CF - DISP'!$B$3:$B$103&amp;'CG - CF - DISP'!$C$3:$C$103&amp;'CG - CF - DISP'!$D$3:$D$103&amp;'CG - CF - DISP'!$E$3:$E$103,0)),IFERROR(INDEX(CF!$A$4:$A$103,MATCH($A18&amp;$C18&amp;$D18&amp;RIGHT($A$1,2),'CG - CF - DISP'!$B$3:$B$103&amp;CF!$C$4:$C$103&amp;CF!$D$4:$D$103&amp;CF!$E$4:$E$103,0)),0))))))</f>
        <v>0</v>
      </c>
      <c r="F18" s="119">
        <f t="array" ref="F18">IFERROR(INDEX(BF!$F$4:$F$103,MATCH($A18&amp;$C18&amp;$D18&amp;RIGHT($A$1,2),BF!$B$4:$B$103&amp;BF!$C$4:$C$103&amp;BF!$D$4:$D$103&amp;BF!$E$4:$E$103,0)),IFERROR(INDEX(BG!$F$4:$F$103,MATCH($A18&amp;$C18&amp;$D18&amp;RIGHT($A$1,2),BG!$B$4:$B$103&amp;BG!$C$4:$C$103&amp;BG!$D$4:$D$103&amp;BG!$E$4:$E$103,0)),IFERROR(INDEX(MF!$F$4:$F$103,MATCH($A18&amp;$C18&amp;$D18&amp;RIGHT($A$1,2),MF!$B$4:$B$103&amp;MF!$C$4:$C$103&amp;MF!$D$4:$D$103&amp;MF!$E$4:$E$103,0)),IFERROR(INDEX(MG!$F$4:$F$103,MATCH($A18&amp;$C18&amp;$D18&amp;RIGHT($A$1,2),MG!$B$4:$B$103&amp;MG!$C$4:$C$103&amp;MG!$D$4:$D$103&amp;MG!$E$4:$E$103,0)),IFERROR(INDEX('CG - CF - DISP'!$F$3:$F$103,MATCH($A18&amp;$C18&amp;$D18&amp;RIGHT($A$1,2),'CG - CF - DISP'!$B$3:$B$103&amp;'CG - CF - DISP'!$C$3:$C$103&amp;'CG - CF - DISP'!$D$3:$D$103&amp;'CG - CF - DISP'!$E$3:$E$103,0)),IFERROR(INDEX(CF!$F$4:$F$103,MATCH($A18&amp;$C18&amp;$D18&amp;RIGHT($A$1,2),'CG - CF - DISP'!$B$3:$B$103&amp;CF!$C$4:$C$103&amp;CF!$D$4:$D$103&amp;CF!$E$4:$E$103,0)),0))))))</f>
        <v>0</v>
      </c>
      <c r="G18" s="61" t="e">
        <f>VLOOKUP($E18,Feuil2!$A$2:$B$83,2)</f>
        <v>#N/A</v>
      </c>
      <c r="H18" s="80"/>
      <c r="I18" s="79"/>
      <c r="J18" s="79"/>
      <c r="K18" s="79"/>
      <c r="L18" s="79"/>
      <c r="M18" s="79"/>
      <c r="N18" s="79"/>
      <c r="O18" s="79"/>
      <c r="P18" s="79"/>
      <c r="Q18" s="79"/>
      <c r="R18" s="79"/>
    </row>
    <row r="19" spans="1:18">
      <c r="A19" s="59"/>
      <c r="B19" s="61" t="e">
        <f>VLOOKUP($A19,général!$A$2:$E$409,2)</f>
        <v>#N/A</v>
      </c>
      <c r="C19" s="61" t="e">
        <f>VLOOKUP($A19,général!$A$2:$E$409,4)</f>
        <v>#N/A</v>
      </c>
      <c r="D19" s="61" t="e">
        <f>VLOOKUP($A19,général!$A$2:$E$409,5)</f>
        <v>#N/A</v>
      </c>
      <c r="E19" s="118">
        <f t="array" ref="E19">IFERROR(INDEX(BF!$A$4:$A$103,MATCH($A19&amp;$C19&amp;$D19&amp;RIGHT($A$1,2),BF!$B$4:$B$103&amp;BF!$C$4:$C$103&amp;BF!$D$4:$D$103&amp;BF!$E$4:$E$103,0)),IFERROR(INDEX(BG!$A$4:$A$103,MATCH($A19&amp;$C19&amp;$D19&amp;RIGHT($A$1,2),BG!$B$4:$B$103&amp;BG!$C$4:$C$103&amp;BG!$D$4:$D$103&amp;BG!$E$4:$E$103,0)),IFERROR(INDEX(MF!$A$4:$A$103,MATCH($A19&amp;$C19&amp;$D19&amp;RIGHT($A$1,2),MF!$B$4:$B$103&amp;MF!$C$4:$C$103&amp;MF!$D$4:$D$103&amp;MF!$E$4:$E$103,0)),IFERROR(INDEX(MG!$A$4:$A$103,MATCH($A19&amp;$C19&amp;$D19&amp;RIGHT($A$1,2),MG!$B$4:$B$103&amp;MG!$C$4:$C$103&amp;MG!$D$4:$D$103&amp;MG!$E$4:$E$103,0)),IFERROR(INDEX('CG - CF - DISP'!$A$3:$A$103,MATCH($A19&amp;$C19&amp;$D19&amp;RIGHT($A$1,2),'CG - CF - DISP'!$B$3:$B$103&amp;'CG - CF - DISP'!$C$3:$C$103&amp;'CG - CF - DISP'!$D$3:$D$103&amp;'CG - CF - DISP'!$E$3:$E$103,0)),IFERROR(INDEX(CF!$A$4:$A$103,MATCH($A19&amp;$C19&amp;$D19&amp;RIGHT($A$1,2),'CG - CF - DISP'!$B$3:$B$103&amp;CF!$C$4:$C$103&amp;CF!$D$4:$D$103&amp;CF!$E$4:$E$103,0)),0))))))</f>
        <v>0</v>
      </c>
      <c r="F19" s="119">
        <f t="array" ref="F19">IFERROR(INDEX(BF!$F$4:$F$103,MATCH($A19&amp;$C19&amp;$D19&amp;RIGHT($A$1,2),BF!$B$4:$B$103&amp;BF!$C$4:$C$103&amp;BF!$D$4:$D$103&amp;BF!$E$4:$E$103,0)),IFERROR(INDEX(BG!$F$4:$F$103,MATCH($A19&amp;$C19&amp;$D19&amp;RIGHT($A$1,2),BG!$B$4:$B$103&amp;BG!$C$4:$C$103&amp;BG!$D$4:$D$103&amp;BG!$E$4:$E$103,0)),IFERROR(INDEX(MF!$F$4:$F$103,MATCH($A19&amp;$C19&amp;$D19&amp;RIGHT($A$1,2),MF!$B$4:$B$103&amp;MF!$C$4:$C$103&amp;MF!$D$4:$D$103&amp;MF!$E$4:$E$103,0)),IFERROR(INDEX(MG!$F$4:$F$103,MATCH($A19&amp;$C19&amp;$D19&amp;RIGHT($A$1,2),MG!$B$4:$B$103&amp;MG!$C$4:$C$103&amp;MG!$D$4:$D$103&amp;MG!$E$4:$E$103,0)),IFERROR(INDEX('CG - CF - DISP'!$F$3:$F$103,MATCH($A19&amp;$C19&amp;$D19&amp;RIGHT($A$1,2),'CG - CF - DISP'!$B$3:$B$103&amp;'CG - CF - DISP'!$C$3:$C$103&amp;'CG - CF - DISP'!$D$3:$D$103&amp;'CG - CF - DISP'!$E$3:$E$103,0)),IFERROR(INDEX(CF!$F$4:$F$103,MATCH($A19&amp;$C19&amp;$D19&amp;RIGHT($A$1,2),'CG - CF - DISP'!$B$3:$B$103&amp;CF!$C$4:$C$103&amp;CF!$D$4:$D$103&amp;CF!$E$4:$E$103,0)),0))))))</f>
        <v>0</v>
      </c>
      <c r="G19" s="61" t="e">
        <f>VLOOKUP($E19,Feuil2!$A$2:$B$83,2)</f>
        <v>#N/A</v>
      </c>
      <c r="H19" s="80"/>
      <c r="I19" s="79"/>
      <c r="J19" s="79"/>
      <c r="K19" s="79"/>
      <c r="L19" s="79"/>
      <c r="M19" s="79"/>
      <c r="N19" s="79"/>
      <c r="O19" s="79"/>
      <c r="P19" s="79"/>
      <c r="Q19" s="79"/>
      <c r="R19" s="79"/>
    </row>
    <row r="20" spans="1:18">
      <c r="A20" s="59"/>
      <c r="B20" s="61" t="e">
        <f>VLOOKUP($A20,général!$A$2:$E$409,2)</f>
        <v>#N/A</v>
      </c>
      <c r="C20" s="61" t="e">
        <f>VLOOKUP($A20,général!$A$2:$E$409,4)</f>
        <v>#N/A</v>
      </c>
      <c r="D20" s="61" t="e">
        <f>VLOOKUP($A20,général!$A$2:$E$409,5)</f>
        <v>#N/A</v>
      </c>
      <c r="E20" s="118">
        <f t="array" ref="E20">IFERROR(INDEX(BF!$A$4:$A$103,MATCH($A20&amp;$C20&amp;$D20&amp;RIGHT($A$1,2),BF!$B$4:$B$103&amp;BF!$C$4:$C$103&amp;BF!$D$4:$D$103&amp;BF!$E$4:$E$103,0)),IFERROR(INDEX(BG!$A$4:$A$103,MATCH($A20&amp;$C20&amp;$D20&amp;RIGHT($A$1,2),BG!$B$4:$B$103&amp;BG!$C$4:$C$103&amp;BG!$D$4:$D$103&amp;BG!$E$4:$E$103,0)),IFERROR(INDEX(MF!$A$4:$A$103,MATCH($A20&amp;$C20&amp;$D20&amp;RIGHT($A$1,2),MF!$B$4:$B$103&amp;MF!$C$4:$C$103&amp;MF!$D$4:$D$103&amp;MF!$E$4:$E$103,0)),IFERROR(INDEX(MG!$A$4:$A$103,MATCH($A20&amp;$C20&amp;$D20&amp;RIGHT($A$1,2),MG!$B$4:$B$103&amp;MG!$C$4:$C$103&amp;MG!$D$4:$D$103&amp;MG!$E$4:$E$103,0)),IFERROR(INDEX('CG - CF - DISP'!$A$3:$A$103,MATCH($A20&amp;$C20&amp;$D20&amp;RIGHT($A$1,2),'CG - CF - DISP'!$B$3:$B$103&amp;'CG - CF - DISP'!$C$3:$C$103&amp;'CG - CF - DISP'!$D$3:$D$103&amp;'CG - CF - DISP'!$E$3:$E$103,0)),IFERROR(INDEX(CF!$A$4:$A$103,MATCH($A20&amp;$C20&amp;$D20&amp;RIGHT($A$1,2),'CG - CF - DISP'!$B$3:$B$103&amp;CF!$C$4:$C$103&amp;CF!$D$4:$D$103&amp;CF!$E$4:$E$103,0)),0))))))</f>
        <v>0</v>
      </c>
      <c r="F20" s="119">
        <f t="array" ref="F20">IFERROR(INDEX(BF!$F$4:$F$103,MATCH($A20&amp;$C20&amp;$D20&amp;RIGHT($A$1,2),BF!$B$4:$B$103&amp;BF!$C$4:$C$103&amp;BF!$D$4:$D$103&amp;BF!$E$4:$E$103,0)),IFERROR(INDEX(BG!$F$4:$F$103,MATCH($A20&amp;$C20&amp;$D20&amp;RIGHT($A$1,2),BG!$B$4:$B$103&amp;BG!$C$4:$C$103&amp;BG!$D$4:$D$103&amp;BG!$E$4:$E$103,0)),IFERROR(INDEX(MF!$F$4:$F$103,MATCH($A20&amp;$C20&amp;$D20&amp;RIGHT($A$1,2),MF!$B$4:$B$103&amp;MF!$C$4:$C$103&amp;MF!$D$4:$D$103&amp;MF!$E$4:$E$103,0)),IFERROR(INDEX(MG!$F$4:$F$103,MATCH($A20&amp;$C20&amp;$D20&amp;RIGHT($A$1,2),MG!$B$4:$B$103&amp;MG!$C$4:$C$103&amp;MG!$D$4:$D$103&amp;MG!$E$4:$E$103,0)),IFERROR(INDEX('CG - CF - DISP'!$F$3:$F$103,MATCH($A20&amp;$C20&amp;$D20&amp;RIGHT($A$1,2),'CG - CF - DISP'!$B$3:$B$103&amp;'CG - CF - DISP'!$C$3:$C$103&amp;'CG - CF - DISP'!$D$3:$D$103&amp;'CG - CF - DISP'!$E$3:$E$103,0)),IFERROR(INDEX(CF!$F$4:$F$103,MATCH($A20&amp;$C20&amp;$D20&amp;RIGHT($A$1,2),'CG - CF - DISP'!$B$3:$B$103&amp;CF!$C$4:$C$103&amp;CF!$D$4:$D$103&amp;CF!$E$4:$E$103,0)),0))))))</f>
        <v>0</v>
      </c>
      <c r="G20" s="61" t="e">
        <f>VLOOKUP($E20,Feuil2!$A$2:$B$83,2)</f>
        <v>#N/A</v>
      </c>
      <c r="H20" s="79"/>
      <c r="I20" s="79"/>
      <c r="J20" s="79"/>
      <c r="K20" s="79"/>
      <c r="L20" s="79"/>
      <c r="M20" s="79"/>
      <c r="N20" s="79"/>
      <c r="O20" s="79"/>
      <c r="P20" s="79"/>
      <c r="Q20" s="79"/>
      <c r="R20" s="79"/>
    </row>
    <row r="21" spans="1:18">
      <c r="A21" s="59"/>
      <c r="B21" s="61" t="e">
        <f>VLOOKUP($A21,général!$A$2:$E$409,2)</f>
        <v>#N/A</v>
      </c>
      <c r="C21" s="61" t="e">
        <f>VLOOKUP($A21,général!$A$2:$E$409,4)</f>
        <v>#N/A</v>
      </c>
      <c r="D21" s="61" t="e">
        <f>VLOOKUP($A21,général!$A$2:$E$409,5)</f>
        <v>#N/A</v>
      </c>
      <c r="E21" s="118">
        <f t="array" ref="E21">IFERROR(INDEX(BF!$A$4:$A$103,MATCH($A21&amp;$C21&amp;$D21&amp;RIGHT($A$1,2),BF!$B$4:$B$103&amp;BF!$C$4:$C$103&amp;BF!$D$4:$D$103&amp;BF!$E$4:$E$103,0)),IFERROR(INDEX(BG!$A$4:$A$103,MATCH($A21&amp;$C21&amp;$D21&amp;RIGHT($A$1,2),BG!$B$4:$B$103&amp;BG!$C$4:$C$103&amp;BG!$D$4:$D$103&amp;BG!$E$4:$E$103,0)),IFERROR(INDEX(MF!$A$4:$A$103,MATCH($A21&amp;$C21&amp;$D21&amp;RIGHT($A$1,2),MF!$B$4:$B$103&amp;MF!$C$4:$C$103&amp;MF!$D$4:$D$103&amp;MF!$E$4:$E$103,0)),IFERROR(INDEX(MG!$A$4:$A$103,MATCH($A21&amp;$C21&amp;$D21&amp;RIGHT($A$1,2),MG!$B$4:$B$103&amp;MG!$C$4:$C$103&amp;MG!$D$4:$D$103&amp;MG!$E$4:$E$103,0)),IFERROR(INDEX('CG - CF - DISP'!$A$3:$A$103,MATCH($A21&amp;$C21&amp;$D21&amp;RIGHT($A$1,2),'CG - CF - DISP'!$B$3:$B$103&amp;'CG - CF - DISP'!$C$3:$C$103&amp;'CG - CF - DISP'!$D$3:$D$103&amp;'CG - CF - DISP'!$E$3:$E$103,0)),IFERROR(INDEX(CF!$A$4:$A$103,MATCH($A21&amp;$C21&amp;$D21&amp;RIGHT($A$1,2),'CG - CF - DISP'!$B$3:$B$103&amp;CF!$C$4:$C$103&amp;CF!$D$4:$D$103&amp;CF!$E$4:$E$103,0)),0))))))</f>
        <v>0</v>
      </c>
      <c r="F21" s="119">
        <f t="array" ref="F21">IFERROR(INDEX(BF!$F$4:$F$103,MATCH($A21&amp;$C21&amp;$D21&amp;RIGHT($A$1,2),BF!$B$4:$B$103&amp;BF!$C$4:$C$103&amp;BF!$D$4:$D$103&amp;BF!$E$4:$E$103,0)),IFERROR(INDEX(BG!$F$4:$F$103,MATCH($A21&amp;$C21&amp;$D21&amp;RIGHT($A$1,2),BG!$B$4:$B$103&amp;BG!$C$4:$C$103&amp;BG!$D$4:$D$103&amp;BG!$E$4:$E$103,0)),IFERROR(INDEX(MF!$F$4:$F$103,MATCH($A21&amp;$C21&amp;$D21&amp;RIGHT($A$1,2),MF!$B$4:$B$103&amp;MF!$C$4:$C$103&amp;MF!$D$4:$D$103&amp;MF!$E$4:$E$103,0)),IFERROR(INDEX(MG!$F$4:$F$103,MATCH($A21&amp;$C21&amp;$D21&amp;RIGHT($A$1,2),MG!$B$4:$B$103&amp;MG!$C$4:$C$103&amp;MG!$D$4:$D$103&amp;MG!$E$4:$E$103,0)),IFERROR(INDEX('CG - CF - DISP'!$F$3:$F$103,MATCH($A21&amp;$C21&amp;$D21&amp;RIGHT($A$1,2),'CG - CF - DISP'!$B$3:$B$103&amp;'CG - CF - DISP'!$C$3:$C$103&amp;'CG - CF - DISP'!$D$3:$D$103&amp;'CG - CF - DISP'!$E$3:$E$103,0)),IFERROR(INDEX(CF!$F$4:$F$103,MATCH($A21&amp;$C21&amp;$D21&amp;RIGHT($A$1,2),'CG - CF - DISP'!$B$3:$B$103&amp;CF!$C$4:$C$103&amp;CF!$D$4:$D$103&amp;CF!$E$4:$E$103,0)),0))))))</f>
        <v>0</v>
      </c>
      <c r="G21" s="61" t="e">
        <f>VLOOKUP($E21,Feuil2!$A$2:$B$83,2)</f>
        <v>#N/A</v>
      </c>
      <c r="H21" s="79"/>
      <c r="I21" s="79"/>
      <c r="J21" s="79"/>
      <c r="K21" s="79"/>
      <c r="L21" s="79"/>
      <c r="M21" s="79"/>
      <c r="N21" s="79"/>
      <c r="O21" s="79"/>
      <c r="P21" s="79"/>
      <c r="Q21" s="79"/>
      <c r="R21" s="79"/>
    </row>
    <row r="22" spans="1:18">
      <c r="A22" s="59"/>
      <c r="B22" s="61" t="e">
        <f>VLOOKUP($A22,général!$A$2:$E$409,2)</f>
        <v>#N/A</v>
      </c>
      <c r="C22" s="61" t="e">
        <f>VLOOKUP($A22,général!$A$2:$E$409,4)</f>
        <v>#N/A</v>
      </c>
      <c r="D22" s="61" t="e">
        <f>VLOOKUP($A22,général!$A$2:$E$409,5)</f>
        <v>#N/A</v>
      </c>
      <c r="E22" s="118">
        <f t="array" ref="E22">IFERROR(INDEX(BF!$A$4:$A$103,MATCH($A22&amp;$C22&amp;$D22&amp;RIGHT($A$1,2),BF!$B$4:$B$103&amp;BF!$C$4:$C$103&amp;BF!$D$4:$D$103&amp;BF!$E$4:$E$103,0)),IFERROR(INDEX(BG!$A$4:$A$103,MATCH($A22&amp;$C22&amp;$D22&amp;RIGHT($A$1,2),BG!$B$4:$B$103&amp;BG!$C$4:$C$103&amp;BG!$D$4:$D$103&amp;BG!$E$4:$E$103,0)),IFERROR(INDEX(MF!$A$4:$A$103,MATCH($A22&amp;$C22&amp;$D22&amp;RIGHT($A$1,2),MF!$B$4:$B$103&amp;MF!$C$4:$C$103&amp;MF!$D$4:$D$103&amp;MF!$E$4:$E$103,0)),IFERROR(INDEX(MG!$A$4:$A$103,MATCH($A22&amp;$C22&amp;$D22&amp;RIGHT($A$1,2),MG!$B$4:$B$103&amp;MG!$C$4:$C$103&amp;MG!$D$4:$D$103&amp;MG!$E$4:$E$103,0)),IFERROR(INDEX('CG - CF - DISP'!$A$3:$A$103,MATCH($A22&amp;$C22&amp;$D22&amp;RIGHT($A$1,2),'CG - CF - DISP'!$B$3:$B$103&amp;'CG - CF - DISP'!$C$3:$C$103&amp;'CG - CF - DISP'!$D$3:$D$103&amp;'CG - CF - DISP'!$E$3:$E$103,0)),IFERROR(INDEX(CF!$A$4:$A$103,MATCH($A22&amp;$C22&amp;$D22&amp;RIGHT($A$1,2),'CG - CF - DISP'!$B$3:$B$103&amp;CF!$C$4:$C$103&amp;CF!$D$4:$D$103&amp;CF!$E$4:$E$103,0)),0))))))</f>
        <v>0</v>
      </c>
      <c r="F22" s="119">
        <f t="array" ref="F22">IFERROR(INDEX(BF!$F$4:$F$103,MATCH($A22&amp;$C22&amp;$D22&amp;RIGHT($A$1,2),BF!$B$4:$B$103&amp;BF!$C$4:$C$103&amp;BF!$D$4:$D$103&amp;BF!$E$4:$E$103,0)),IFERROR(INDEX(BG!$F$4:$F$103,MATCH($A22&amp;$C22&amp;$D22&amp;RIGHT($A$1,2),BG!$B$4:$B$103&amp;BG!$C$4:$C$103&amp;BG!$D$4:$D$103&amp;BG!$E$4:$E$103,0)),IFERROR(INDEX(MF!$F$4:$F$103,MATCH($A22&amp;$C22&amp;$D22&amp;RIGHT($A$1,2),MF!$B$4:$B$103&amp;MF!$C$4:$C$103&amp;MF!$D$4:$D$103&amp;MF!$E$4:$E$103,0)),IFERROR(INDEX(MG!$F$4:$F$103,MATCH($A22&amp;$C22&amp;$D22&amp;RIGHT($A$1,2),MG!$B$4:$B$103&amp;MG!$C$4:$C$103&amp;MG!$D$4:$D$103&amp;MG!$E$4:$E$103,0)),IFERROR(INDEX('CG - CF - DISP'!$F$3:$F$103,MATCH($A22&amp;$C22&amp;$D22&amp;RIGHT($A$1,2),'CG - CF - DISP'!$B$3:$B$103&amp;'CG - CF - DISP'!$C$3:$C$103&amp;'CG - CF - DISP'!$D$3:$D$103&amp;'CG - CF - DISP'!$E$3:$E$103,0)),IFERROR(INDEX(CF!$F$4:$F$103,MATCH($A22&amp;$C22&amp;$D22&amp;RIGHT($A$1,2),'CG - CF - DISP'!$B$3:$B$103&amp;CF!$C$4:$C$103&amp;CF!$D$4:$D$103&amp;CF!$E$4:$E$103,0)),0))))))</f>
        <v>0</v>
      </c>
      <c r="G22" s="61" t="e">
        <f>VLOOKUP($E22,Feuil2!$A$2:$B$83,2)</f>
        <v>#N/A</v>
      </c>
      <c r="H22" s="79"/>
      <c r="I22" s="79"/>
      <c r="J22" s="79"/>
      <c r="K22" s="79"/>
      <c r="L22" s="79"/>
      <c r="M22" s="79"/>
      <c r="N22" s="79"/>
      <c r="O22" s="79"/>
      <c r="P22" s="79"/>
      <c r="Q22" s="79"/>
      <c r="R22" s="79"/>
    </row>
    <row r="23" spans="1:18">
      <c r="A23" s="61"/>
      <c r="B23" s="61" t="e">
        <f>VLOOKUP($A23,général!$A$2:$E$409,2)</f>
        <v>#N/A</v>
      </c>
      <c r="C23" s="61" t="e">
        <f>VLOOKUP($A23,général!$A$2:$E$409,4)</f>
        <v>#N/A</v>
      </c>
      <c r="D23" s="61" t="e">
        <f>VLOOKUP($A23,général!$A$2:$E$409,5)</f>
        <v>#N/A</v>
      </c>
      <c r="E23" s="118">
        <f t="array" ref="E23">IFERROR(INDEX(BF!$A$4:$A$103,MATCH($A23&amp;$C23&amp;$D23&amp;RIGHT($A$1,2),BF!$B$4:$B$103&amp;BF!$C$4:$C$103&amp;BF!$D$4:$D$103&amp;BF!$E$4:$E$103,0)),IFERROR(INDEX(BG!$A$4:$A$103,MATCH($A23&amp;$C23&amp;$D23&amp;RIGHT($A$1,2),BG!$B$4:$B$103&amp;BG!$C$4:$C$103&amp;BG!$D$4:$D$103&amp;BG!$E$4:$E$103,0)),IFERROR(INDEX(MF!$A$4:$A$103,MATCH($A23&amp;$C23&amp;$D23&amp;RIGHT($A$1,2),MF!$B$4:$B$103&amp;MF!$C$4:$C$103&amp;MF!$D$4:$D$103&amp;MF!$E$4:$E$103,0)),IFERROR(INDEX(MG!$A$4:$A$103,MATCH($A23&amp;$C23&amp;$D23&amp;RIGHT($A$1,2),MG!$B$4:$B$103&amp;MG!$C$4:$C$103&amp;MG!$D$4:$D$103&amp;MG!$E$4:$E$103,0)),IFERROR(INDEX('CG - CF - DISP'!$A$3:$A$103,MATCH($A23&amp;$C23&amp;$D23&amp;RIGHT($A$1,2),'CG - CF - DISP'!$B$3:$B$103&amp;'CG - CF - DISP'!$C$3:$C$103&amp;'CG - CF - DISP'!$D$3:$D$103&amp;'CG - CF - DISP'!$E$3:$E$103,0)),IFERROR(INDEX(CF!$A$4:$A$103,MATCH($A23&amp;$C23&amp;$D23&amp;RIGHT($A$1,2),'CG - CF - DISP'!$B$3:$B$103&amp;CF!$C$4:$C$103&amp;CF!$D$4:$D$103&amp;CF!$E$4:$E$103,0)),0))))))</f>
        <v>0</v>
      </c>
      <c r="F23" s="119">
        <f t="array" ref="F23">IFERROR(INDEX(BF!$F$4:$F$103,MATCH($A23&amp;$C23&amp;$D23&amp;RIGHT($A$1,2),BF!$B$4:$B$103&amp;BF!$C$4:$C$103&amp;BF!$D$4:$D$103&amp;BF!$E$4:$E$103,0)),IFERROR(INDEX(BG!$F$4:$F$103,MATCH($A23&amp;$C23&amp;$D23&amp;RIGHT($A$1,2),BG!$B$4:$B$103&amp;BG!$C$4:$C$103&amp;BG!$D$4:$D$103&amp;BG!$E$4:$E$103,0)),IFERROR(INDEX(MF!$F$4:$F$103,MATCH($A23&amp;$C23&amp;$D23&amp;RIGHT($A$1,2),MF!$B$4:$B$103&amp;MF!$C$4:$C$103&amp;MF!$D$4:$D$103&amp;MF!$E$4:$E$103,0)),IFERROR(INDEX(MG!$F$4:$F$103,MATCH($A23&amp;$C23&amp;$D23&amp;RIGHT($A$1,2),MG!$B$4:$B$103&amp;MG!$C$4:$C$103&amp;MG!$D$4:$D$103&amp;MG!$E$4:$E$103,0)),IFERROR(INDEX('CG - CF - DISP'!$F$3:$F$103,MATCH($A23&amp;$C23&amp;$D23&amp;RIGHT($A$1,2),'CG - CF - DISP'!$B$3:$B$103&amp;'CG - CF - DISP'!$C$3:$C$103&amp;'CG - CF - DISP'!$D$3:$D$103&amp;'CG - CF - DISP'!$E$3:$E$103,0)),IFERROR(INDEX(CF!$F$4:$F$103,MATCH($A23&amp;$C23&amp;$D23&amp;RIGHT($A$1,2),'CG - CF - DISP'!$B$3:$B$103&amp;CF!$C$4:$C$103&amp;CF!$D$4:$D$103&amp;CF!$E$4:$E$103,0)),0))))))</f>
        <v>0</v>
      </c>
      <c r="G23" s="61" t="e">
        <f>VLOOKUP($E23,Feuil2!$A$2:$B$83,2)</f>
        <v>#N/A</v>
      </c>
      <c r="H23" s="79"/>
      <c r="I23" s="79"/>
      <c r="J23" s="79"/>
      <c r="K23" s="79"/>
      <c r="L23" s="79"/>
      <c r="M23" s="79"/>
      <c r="N23" s="79"/>
      <c r="O23" s="79"/>
      <c r="P23" s="79"/>
      <c r="Q23" s="79"/>
      <c r="R23" s="79"/>
    </row>
    <row r="24" spans="1:18">
      <c r="A24" s="61"/>
      <c r="B24" s="61" t="e">
        <f>VLOOKUP($A24,général!$A$2:$E$409,2)</f>
        <v>#N/A</v>
      </c>
      <c r="C24" s="61" t="e">
        <f>VLOOKUP($A24,général!$A$2:$E$409,4)</f>
        <v>#N/A</v>
      </c>
      <c r="D24" s="61" t="e">
        <f>VLOOKUP($A24,général!$A$2:$E$409,5)</f>
        <v>#N/A</v>
      </c>
      <c r="E24" s="118">
        <f t="array" ref="E24">IFERROR(INDEX(BF!$A$4:$A$103,MATCH($A24&amp;$C24&amp;$D24&amp;RIGHT($A$1,2),BF!$B$4:$B$103&amp;BF!$C$4:$C$103&amp;BF!$D$4:$D$103&amp;BF!$E$4:$E$103,0)),IFERROR(INDEX(BG!$A$4:$A$103,MATCH($A24&amp;$C24&amp;$D24&amp;RIGHT($A$1,2),BG!$B$4:$B$103&amp;BG!$C$4:$C$103&amp;BG!$D$4:$D$103&amp;BG!$E$4:$E$103,0)),IFERROR(INDEX(MF!$A$4:$A$103,MATCH($A24&amp;$C24&amp;$D24&amp;RIGHT($A$1,2),MF!$B$4:$B$103&amp;MF!$C$4:$C$103&amp;MF!$D$4:$D$103&amp;MF!$E$4:$E$103,0)),IFERROR(INDEX(MG!$A$4:$A$103,MATCH($A24&amp;$C24&amp;$D24&amp;RIGHT($A$1,2),MG!$B$4:$B$103&amp;MG!$C$4:$C$103&amp;MG!$D$4:$D$103&amp;MG!$E$4:$E$103,0)),IFERROR(INDEX('CG - CF - DISP'!$A$3:$A$103,MATCH($A24&amp;$C24&amp;$D24&amp;RIGHT($A$1,2),'CG - CF - DISP'!$B$3:$B$103&amp;'CG - CF - DISP'!$C$3:$C$103&amp;'CG - CF - DISP'!$D$3:$D$103&amp;'CG - CF - DISP'!$E$3:$E$103,0)),IFERROR(INDEX(CF!$A$4:$A$103,MATCH($A24&amp;$C24&amp;$D24&amp;RIGHT($A$1,2),'CG - CF - DISP'!$B$3:$B$103&amp;CF!$C$4:$C$103&amp;CF!$D$4:$D$103&amp;CF!$E$4:$E$103,0)),0))))))</f>
        <v>0</v>
      </c>
      <c r="F24" s="119">
        <f t="array" ref="F24">IFERROR(INDEX(BF!$F$4:$F$103,MATCH($A24&amp;$C24&amp;$D24&amp;RIGHT($A$1,2),BF!$B$4:$B$103&amp;BF!$C$4:$C$103&amp;BF!$D$4:$D$103&amp;BF!$E$4:$E$103,0)),IFERROR(INDEX(BG!$F$4:$F$103,MATCH($A24&amp;$C24&amp;$D24&amp;RIGHT($A$1,2),BG!$B$4:$B$103&amp;BG!$C$4:$C$103&amp;BG!$D$4:$D$103&amp;BG!$E$4:$E$103,0)),IFERROR(INDEX(MF!$F$4:$F$103,MATCH($A24&amp;$C24&amp;$D24&amp;RIGHT($A$1,2),MF!$B$4:$B$103&amp;MF!$C$4:$C$103&amp;MF!$D$4:$D$103&amp;MF!$E$4:$E$103,0)),IFERROR(INDEX(MG!$F$4:$F$103,MATCH($A24&amp;$C24&amp;$D24&amp;RIGHT($A$1,2),MG!$B$4:$B$103&amp;MG!$C$4:$C$103&amp;MG!$D$4:$D$103&amp;MG!$E$4:$E$103,0)),IFERROR(INDEX('CG - CF - DISP'!$F$3:$F$103,MATCH($A24&amp;$C24&amp;$D24&amp;RIGHT($A$1,2),'CG - CF - DISP'!$B$3:$B$103&amp;'CG - CF - DISP'!$C$3:$C$103&amp;'CG - CF - DISP'!$D$3:$D$103&amp;'CG - CF - DISP'!$E$3:$E$103,0)),IFERROR(INDEX(CF!$F$4:$F$103,MATCH($A24&amp;$C24&amp;$D24&amp;RIGHT($A$1,2),'CG - CF - DISP'!$B$3:$B$103&amp;CF!$C$4:$C$103&amp;CF!$D$4:$D$103&amp;CF!$E$4:$E$103,0)),0))))))</f>
        <v>0</v>
      </c>
      <c r="G24" s="61" t="e">
        <f>VLOOKUP($E24,Feuil2!$A$2:$B$83,2)</f>
        <v>#N/A</v>
      </c>
      <c r="H24" s="79"/>
      <c r="I24" s="79"/>
      <c r="J24" s="79"/>
      <c r="K24" s="79"/>
      <c r="L24" s="79"/>
      <c r="M24" s="79"/>
      <c r="N24" s="79"/>
      <c r="O24" s="79"/>
      <c r="P24" s="79"/>
      <c r="Q24" s="79"/>
      <c r="R24" s="79"/>
    </row>
    <row r="25" spans="1:18">
      <c r="A25" s="61"/>
      <c r="B25" s="61" t="e">
        <f>VLOOKUP($A25,général!$A$2:$E$409,2)</f>
        <v>#N/A</v>
      </c>
      <c r="C25" s="61" t="e">
        <f>VLOOKUP($A25,général!$A$2:$E$409,4)</f>
        <v>#N/A</v>
      </c>
      <c r="D25" s="61" t="e">
        <f>VLOOKUP($A25,général!$A$2:$E$409,5)</f>
        <v>#N/A</v>
      </c>
      <c r="E25" s="118">
        <f t="array" ref="E25">IFERROR(INDEX(BF!$A$4:$A$103,MATCH($A25&amp;$C25&amp;$D25&amp;RIGHT($A$1,2),BF!$B$4:$B$103&amp;BF!$C$4:$C$103&amp;BF!$D$4:$D$103&amp;BF!$E$4:$E$103,0)),IFERROR(INDEX(BG!$A$4:$A$103,MATCH($A25&amp;$C25&amp;$D25&amp;RIGHT($A$1,2),BG!$B$4:$B$103&amp;BG!$C$4:$C$103&amp;BG!$D$4:$D$103&amp;BG!$E$4:$E$103,0)),IFERROR(INDEX(MF!$A$4:$A$103,MATCH($A25&amp;$C25&amp;$D25&amp;RIGHT($A$1,2),MF!$B$4:$B$103&amp;MF!$C$4:$C$103&amp;MF!$D$4:$D$103&amp;MF!$E$4:$E$103,0)),IFERROR(INDEX(MG!$A$4:$A$103,MATCH($A25&amp;$C25&amp;$D25&amp;RIGHT($A$1,2),MG!$B$4:$B$103&amp;MG!$C$4:$C$103&amp;MG!$D$4:$D$103&amp;MG!$E$4:$E$103,0)),IFERROR(INDEX('CG - CF - DISP'!$A$3:$A$103,MATCH($A25&amp;$C25&amp;$D25&amp;RIGHT($A$1,2),'CG - CF - DISP'!$B$3:$B$103&amp;'CG - CF - DISP'!$C$3:$C$103&amp;'CG - CF - DISP'!$D$3:$D$103&amp;'CG - CF - DISP'!$E$3:$E$103,0)),IFERROR(INDEX(CF!$A$4:$A$103,MATCH($A25&amp;$C25&amp;$D25&amp;RIGHT($A$1,2),'CG - CF - DISP'!$B$3:$B$103&amp;CF!$C$4:$C$103&amp;CF!$D$4:$D$103&amp;CF!$E$4:$E$103,0)),0))))))</f>
        <v>0</v>
      </c>
      <c r="F25" s="119">
        <f t="array" ref="F25">IFERROR(INDEX(BF!$F$4:$F$103,MATCH($A25&amp;$C25&amp;$D25&amp;RIGHT($A$1,2),BF!$B$4:$B$103&amp;BF!$C$4:$C$103&amp;BF!$D$4:$D$103&amp;BF!$E$4:$E$103,0)),IFERROR(INDEX(BG!$F$4:$F$103,MATCH($A25&amp;$C25&amp;$D25&amp;RIGHT($A$1,2),BG!$B$4:$B$103&amp;BG!$C$4:$C$103&amp;BG!$D$4:$D$103&amp;BG!$E$4:$E$103,0)),IFERROR(INDEX(MF!$F$4:$F$103,MATCH($A25&amp;$C25&amp;$D25&amp;RIGHT($A$1,2),MF!$B$4:$B$103&amp;MF!$C$4:$C$103&amp;MF!$D$4:$D$103&amp;MF!$E$4:$E$103,0)),IFERROR(INDEX(MG!$F$4:$F$103,MATCH($A25&amp;$C25&amp;$D25&amp;RIGHT($A$1,2),MG!$B$4:$B$103&amp;MG!$C$4:$C$103&amp;MG!$D$4:$D$103&amp;MG!$E$4:$E$103,0)),IFERROR(INDEX('CG - CF - DISP'!$F$3:$F$103,MATCH($A25&amp;$C25&amp;$D25&amp;RIGHT($A$1,2),'CG - CF - DISP'!$B$3:$B$103&amp;'CG - CF - DISP'!$C$3:$C$103&amp;'CG - CF - DISP'!$D$3:$D$103&amp;'CG - CF - DISP'!$E$3:$E$103,0)),IFERROR(INDEX(CF!$F$4:$F$103,MATCH($A25&amp;$C25&amp;$D25&amp;RIGHT($A$1,2),'CG - CF - DISP'!$B$3:$B$103&amp;CF!$C$4:$C$103&amp;CF!$D$4:$D$103&amp;CF!$E$4:$E$103,0)),0))))))</f>
        <v>0</v>
      </c>
      <c r="G25" s="61" t="e">
        <f>VLOOKUP($E25,Feuil2!$A$2:$B$83,2)</f>
        <v>#N/A</v>
      </c>
      <c r="H25" s="79"/>
      <c r="I25" s="79"/>
      <c r="J25" s="79"/>
      <c r="K25" s="79"/>
      <c r="L25" s="79"/>
      <c r="M25" s="79"/>
      <c r="N25" s="79"/>
      <c r="O25" s="79"/>
      <c r="P25" s="79"/>
      <c r="Q25" s="79"/>
      <c r="R25" s="79"/>
    </row>
    <row r="26" spans="1:18">
      <c r="A26" s="61"/>
      <c r="B26" s="61" t="e">
        <f>VLOOKUP($A26,général!$A$2:$E$409,2)</f>
        <v>#N/A</v>
      </c>
      <c r="C26" s="61" t="e">
        <f>VLOOKUP($A26,général!$A$2:$E$409,4)</f>
        <v>#N/A</v>
      </c>
      <c r="D26" s="61" t="e">
        <f>VLOOKUP($A26,général!$A$2:$E$409,5)</f>
        <v>#N/A</v>
      </c>
      <c r="E26" s="118">
        <f t="array" ref="E26">IFERROR(INDEX(BF!$A$4:$A$103,MATCH($A26&amp;$C26&amp;$D26&amp;RIGHT($A$1,2),BF!$B$4:$B$103&amp;BF!$C$4:$C$103&amp;BF!$D$4:$D$103&amp;BF!$E$4:$E$103,0)),IFERROR(INDEX(BG!$A$4:$A$103,MATCH($A26&amp;$C26&amp;$D26&amp;RIGHT($A$1,2),BG!$B$4:$B$103&amp;BG!$C$4:$C$103&amp;BG!$D$4:$D$103&amp;BG!$E$4:$E$103,0)),IFERROR(INDEX(MF!$A$4:$A$103,MATCH($A26&amp;$C26&amp;$D26&amp;RIGHT($A$1,2),MF!$B$4:$B$103&amp;MF!$C$4:$C$103&amp;MF!$D$4:$D$103&amp;MF!$E$4:$E$103,0)),IFERROR(INDEX(MG!$A$4:$A$103,MATCH($A26&amp;$C26&amp;$D26&amp;RIGHT($A$1,2),MG!$B$4:$B$103&amp;MG!$C$4:$C$103&amp;MG!$D$4:$D$103&amp;MG!$E$4:$E$103,0)),IFERROR(INDEX('CG - CF - DISP'!$A$3:$A$103,MATCH($A26&amp;$C26&amp;$D26&amp;RIGHT($A$1,2),'CG - CF - DISP'!$B$3:$B$103&amp;'CG - CF - DISP'!$C$3:$C$103&amp;'CG - CF - DISP'!$D$3:$D$103&amp;'CG - CF - DISP'!$E$3:$E$103,0)),IFERROR(INDEX(CF!$A$4:$A$103,MATCH($A26&amp;$C26&amp;$D26&amp;RIGHT($A$1,2),'CG - CF - DISP'!$B$3:$B$103&amp;CF!$C$4:$C$103&amp;CF!$D$4:$D$103&amp;CF!$E$4:$E$103,0)),0))))))</f>
        <v>0</v>
      </c>
      <c r="F26" s="119">
        <f t="array" ref="F26">IFERROR(INDEX(BF!$F$4:$F$103,MATCH($A26&amp;$C26&amp;$D26&amp;RIGHT($A$1,2),BF!$B$4:$B$103&amp;BF!$C$4:$C$103&amp;BF!$D$4:$D$103&amp;BF!$E$4:$E$103,0)),IFERROR(INDEX(BG!$F$4:$F$103,MATCH($A26&amp;$C26&amp;$D26&amp;RIGHT($A$1,2),BG!$B$4:$B$103&amp;BG!$C$4:$C$103&amp;BG!$D$4:$D$103&amp;BG!$E$4:$E$103,0)),IFERROR(INDEX(MF!$F$4:$F$103,MATCH($A26&amp;$C26&amp;$D26&amp;RIGHT($A$1,2),MF!$B$4:$B$103&amp;MF!$C$4:$C$103&amp;MF!$D$4:$D$103&amp;MF!$E$4:$E$103,0)),IFERROR(INDEX(MG!$F$4:$F$103,MATCH($A26&amp;$C26&amp;$D26&amp;RIGHT($A$1,2),MG!$B$4:$B$103&amp;MG!$C$4:$C$103&amp;MG!$D$4:$D$103&amp;MG!$E$4:$E$103,0)),IFERROR(INDEX('CG - CF - DISP'!$F$3:$F$103,MATCH($A26&amp;$C26&amp;$D26&amp;RIGHT($A$1,2),'CG - CF - DISP'!$B$3:$B$103&amp;'CG - CF - DISP'!$C$3:$C$103&amp;'CG - CF - DISP'!$D$3:$D$103&amp;'CG - CF - DISP'!$E$3:$E$103,0)),IFERROR(INDEX(CF!$F$4:$F$103,MATCH($A26&amp;$C26&amp;$D26&amp;RIGHT($A$1,2),'CG - CF - DISP'!$B$3:$B$103&amp;CF!$C$4:$C$103&amp;CF!$D$4:$D$103&amp;CF!$E$4:$E$103,0)),0))))))</f>
        <v>0</v>
      </c>
      <c r="G26" s="61" t="e">
        <f>VLOOKUP($E26,Feuil2!$A$2:$B$83,2)</f>
        <v>#N/A</v>
      </c>
      <c r="H26" s="79"/>
      <c r="I26" s="79"/>
      <c r="J26" s="79"/>
      <c r="K26" s="79"/>
      <c r="L26" s="79"/>
      <c r="M26" s="79"/>
      <c r="N26" s="79"/>
      <c r="O26" s="79"/>
      <c r="P26" s="79"/>
      <c r="Q26" s="79"/>
      <c r="R26" s="79"/>
    </row>
    <row r="27" spans="1:18">
      <c r="A27" s="61"/>
      <c r="B27" s="61" t="e">
        <f>VLOOKUP($A27,général!$A$2:$E$409,2)</f>
        <v>#N/A</v>
      </c>
      <c r="C27" s="61" t="e">
        <f>VLOOKUP($A27,général!$A$2:$E$409,4)</f>
        <v>#N/A</v>
      </c>
      <c r="D27" s="61" t="e">
        <f>VLOOKUP($A27,général!$A$2:$E$409,5)</f>
        <v>#N/A</v>
      </c>
      <c r="E27" s="61"/>
      <c r="F27" s="142"/>
      <c r="G27" s="79"/>
      <c r="H27" s="79"/>
      <c r="I27" s="79"/>
      <c r="J27" s="79"/>
      <c r="K27" s="79"/>
      <c r="L27" s="79"/>
      <c r="M27" s="79"/>
      <c r="N27" s="79"/>
      <c r="O27" s="79"/>
      <c r="P27" s="79"/>
      <c r="Q27" s="79"/>
      <c r="R27" s="79"/>
    </row>
    <row r="28" spans="1:18">
      <c r="A28" s="65"/>
      <c r="B28" s="61" t="e">
        <f>VLOOKUP($A28,général!$A$2:$E$409,2)</f>
        <v>#N/A</v>
      </c>
      <c r="C28" s="61" t="e">
        <f>VLOOKUP($A28,général!$A$2:$E$409,4)</f>
        <v>#N/A</v>
      </c>
      <c r="D28" s="61" t="e">
        <f>VLOOKUP($A28,général!$A$2:$E$409,5)</f>
        <v>#N/A</v>
      </c>
      <c r="E28" s="65"/>
      <c r="F28" s="65"/>
      <c r="G28" s="79"/>
      <c r="H28" s="79"/>
      <c r="I28" s="79"/>
      <c r="J28" s="79"/>
      <c r="K28" s="79"/>
      <c r="L28" s="79"/>
      <c r="M28" s="79"/>
      <c r="N28" s="79"/>
      <c r="O28" s="79"/>
      <c r="P28" s="79"/>
      <c r="Q28" s="79"/>
      <c r="R28" s="79"/>
    </row>
    <row r="29" spans="1:18">
      <c r="A29" s="65"/>
      <c r="B29" s="65"/>
      <c r="C29" s="65"/>
      <c r="D29" s="65"/>
      <c r="E29" s="65"/>
      <c r="F29" s="65"/>
      <c r="G29" s="79"/>
      <c r="H29" s="79"/>
      <c r="I29" s="79"/>
      <c r="J29" s="79"/>
      <c r="K29" s="79"/>
      <c r="L29" s="79"/>
      <c r="M29" s="79"/>
      <c r="N29" s="79"/>
      <c r="O29" s="79"/>
      <c r="P29" s="79"/>
      <c r="Q29" s="79"/>
      <c r="R29" s="79"/>
    </row>
    <row r="30" spans="1:18">
      <c r="A30" s="65"/>
      <c r="B30" s="65"/>
      <c r="C30" s="65"/>
      <c r="D30" s="65"/>
      <c r="E30" s="65"/>
      <c r="F30" s="65"/>
      <c r="G30" s="79"/>
      <c r="H30" s="79"/>
      <c r="I30" s="79"/>
      <c r="J30" s="79"/>
      <c r="K30" s="79"/>
      <c r="L30" s="79"/>
      <c r="M30" s="79"/>
      <c r="N30" s="79"/>
      <c r="O30" s="79"/>
      <c r="P30" s="79"/>
      <c r="Q30" s="79"/>
      <c r="R30" s="79"/>
    </row>
    <row r="31" spans="1:18">
      <c r="A31" s="65"/>
      <c r="B31" s="65"/>
      <c r="C31" s="65"/>
      <c r="D31" s="65"/>
      <c r="E31" s="65"/>
      <c r="F31" s="65"/>
      <c r="G31" s="79"/>
      <c r="H31" s="79"/>
      <c r="I31" s="79"/>
      <c r="J31" s="79"/>
      <c r="K31" s="79"/>
      <c r="L31" s="79"/>
      <c r="M31" s="79"/>
      <c r="N31" s="79"/>
      <c r="O31" s="79"/>
      <c r="P31" s="79"/>
      <c r="Q31" s="79"/>
      <c r="R31" s="79"/>
    </row>
    <row r="32" spans="1:18">
      <c r="A32" s="65"/>
      <c r="B32" s="65"/>
      <c r="C32" s="65"/>
      <c r="D32" s="65"/>
      <c r="E32" s="65"/>
      <c r="F32" s="65"/>
      <c r="G32" s="79"/>
      <c r="H32" s="79"/>
      <c r="I32" s="79"/>
      <c r="J32" s="79"/>
      <c r="K32" s="79"/>
      <c r="L32" s="79"/>
      <c r="M32" s="79"/>
      <c r="N32" s="79"/>
      <c r="O32" s="79"/>
      <c r="P32" s="79"/>
      <c r="Q32" s="79"/>
      <c r="R32" s="79"/>
    </row>
    <row r="33" spans="1:18">
      <c r="A33" s="65"/>
      <c r="B33" s="65"/>
      <c r="C33" s="65"/>
      <c r="D33" s="65"/>
      <c r="E33" s="65"/>
      <c r="F33" s="65"/>
      <c r="G33" s="79"/>
      <c r="H33" s="79"/>
      <c r="I33" s="79"/>
      <c r="J33" s="79"/>
      <c r="K33" s="79"/>
      <c r="L33" s="79"/>
      <c r="M33" s="79"/>
      <c r="N33" s="79"/>
      <c r="O33" s="79"/>
      <c r="P33" s="79"/>
      <c r="Q33" s="79"/>
      <c r="R33" s="79"/>
    </row>
    <row r="34" spans="1:18">
      <c r="A34" s="65"/>
      <c r="B34" s="172" t="s">
        <v>223</v>
      </c>
      <c r="C34" s="172"/>
      <c r="D34" s="172"/>
      <c r="E34" s="75">
        <f>SUM($E3:$E17)</f>
        <v>0</v>
      </c>
      <c r="F34" s="65"/>
      <c r="G34" s="79"/>
      <c r="H34" s="79"/>
      <c r="I34" s="79"/>
      <c r="J34" s="79"/>
      <c r="K34" s="79"/>
      <c r="L34" s="79"/>
      <c r="M34" s="79"/>
      <c r="N34" s="79"/>
      <c r="O34" s="79"/>
      <c r="P34" s="79"/>
      <c r="Q34" s="79"/>
      <c r="R34" s="79"/>
    </row>
    <row r="35" spans="1:18">
      <c r="A35" s="65"/>
      <c r="B35" s="65"/>
      <c r="C35" s="65"/>
      <c r="D35" s="65"/>
      <c r="E35" s="65"/>
      <c r="F35" s="65"/>
      <c r="G35" s="79"/>
      <c r="H35" s="79"/>
      <c r="I35" s="79"/>
      <c r="J35" s="79"/>
      <c r="K35" s="79"/>
      <c r="L35" s="79"/>
      <c r="M35" s="79"/>
      <c r="N35" s="79"/>
      <c r="O35" s="79"/>
      <c r="P35" s="79"/>
      <c r="Q35" s="79"/>
      <c r="R35" s="79"/>
    </row>
    <row r="36" spans="1:18">
      <c r="A36" s="65"/>
      <c r="B36" s="65"/>
      <c r="C36" s="65"/>
      <c r="D36" s="65"/>
      <c r="E36" s="65"/>
      <c r="F36" s="65"/>
      <c r="G36" s="79"/>
      <c r="H36" s="79"/>
      <c r="I36" s="79"/>
      <c r="J36" s="79"/>
      <c r="K36" s="79"/>
      <c r="L36" s="79"/>
      <c r="M36" s="79"/>
      <c r="N36" s="79"/>
      <c r="O36" s="79"/>
      <c r="P36" s="79"/>
      <c r="Q36" s="79"/>
      <c r="R36" s="79"/>
    </row>
    <row r="37" spans="1:18">
      <c r="A37" s="65"/>
      <c r="B37" s="65"/>
      <c r="C37" s="65"/>
      <c r="D37" s="65"/>
      <c r="E37" s="65"/>
      <c r="F37" s="65"/>
      <c r="G37" s="79"/>
      <c r="H37" s="79"/>
      <c r="I37" s="79"/>
      <c r="J37" s="79"/>
      <c r="K37" s="79"/>
      <c r="L37" s="79"/>
      <c r="M37" s="79"/>
      <c r="N37" s="79"/>
      <c r="O37" s="79"/>
      <c r="P37" s="79"/>
      <c r="Q37" s="79"/>
      <c r="R37" s="79"/>
    </row>
    <row r="38" spans="1:18">
      <c r="A38" s="65"/>
      <c r="B38" s="65"/>
      <c r="C38" s="65"/>
      <c r="D38" s="65"/>
      <c r="E38" s="65"/>
      <c r="F38" s="65"/>
      <c r="G38" s="79"/>
      <c r="H38" s="79"/>
      <c r="I38" s="79"/>
      <c r="J38" s="79"/>
      <c r="K38" s="79"/>
      <c r="L38" s="79"/>
      <c r="M38" s="79"/>
      <c r="N38" s="79"/>
      <c r="O38" s="79"/>
      <c r="P38" s="79"/>
      <c r="Q38" s="79"/>
      <c r="R38" s="79"/>
    </row>
    <row r="39" spans="1:18">
      <c r="A39" s="65"/>
      <c r="B39" s="65"/>
      <c r="C39" s="65"/>
      <c r="D39" s="65"/>
      <c r="E39" s="65"/>
      <c r="F39" s="65"/>
      <c r="G39" s="79"/>
      <c r="H39" s="79"/>
      <c r="I39" s="79"/>
      <c r="J39" s="79"/>
      <c r="K39" s="79"/>
      <c r="L39" s="79"/>
      <c r="M39" s="79"/>
      <c r="N39" s="79"/>
      <c r="O39" s="79"/>
      <c r="P39" s="79"/>
      <c r="Q39" s="79"/>
      <c r="R39" s="79"/>
    </row>
    <row r="40" spans="1:18">
      <c r="A40" s="65"/>
      <c r="B40" s="65"/>
      <c r="C40" s="65"/>
      <c r="D40" s="65"/>
      <c r="E40" s="65"/>
      <c r="F40" s="65"/>
      <c r="G40" s="79"/>
      <c r="H40" s="79"/>
      <c r="I40" s="79"/>
      <c r="J40" s="79"/>
      <c r="K40" s="79"/>
      <c r="L40" s="79"/>
      <c r="M40" s="79"/>
      <c r="N40" s="79"/>
      <c r="O40" s="79"/>
      <c r="P40" s="79"/>
      <c r="Q40" s="79"/>
      <c r="R40" s="79"/>
    </row>
    <row r="41" spans="1:18">
      <c r="A41" s="65"/>
      <c r="B41" s="65"/>
      <c r="C41" s="65"/>
      <c r="D41" s="65"/>
      <c r="E41" s="65"/>
      <c r="F41" s="65"/>
      <c r="G41" s="79"/>
      <c r="H41" s="79"/>
      <c r="I41" s="79"/>
      <c r="J41" s="79"/>
      <c r="K41" s="79"/>
      <c r="L41" s="79"/>
      <c r="M41" s="79"/>
      <c r="N41" s="79"/>
      <c r="O41" s="79"/>
      <c r="P41" s="79"/>
      <c r="Q41" s="79"/>
      <c r="R41" s="79"/>
    </row>
    <row r="42" spans="1:18">
      <c r="A42" s="65"/>
      <c r="B42" s="65"/>
      <c r="C42" s="65"/>
      <c r="D42" s="65"/>
      <c r="E42" s="65"/>
      <c r="F42" s="65"/>
      <c r="G42" s="79"/>
      <c r="H42" s="79"/>
      <c r="I42" s="79"/>
      <c r="J42" s="79"/>
      <c r="K42" s="79"/>
      <c r="L42" s="79"/>
      <c r="M42" s="79"/>
      <c r="N42" s="79"/>
      <c r="O42" s="79"/>
      <c r="P42" s="79"/>
      <c r="Q42" s="79"/>
      <c r="R42" s="79"/>
    </row>
    <row r="43" spans="1:18">
      <c r="A43" s="65"/>
      <c r="G43" s="79"/>
      <c r="H43" s="79"/>
      <c r="I43" s="79"/>
      <c r="J43" s="79"/>
      <c r="K43" s="79"/>
      <c r="L43" s="79"/>
      <c r="M43" s="79"/>
      <c r="N43" s="79"/>
      <c r="O43" s="79"/>
      <c r="P43" s="79"/>
      <c r="Q43" s="79"/>
      <c r="R43" s="79"/>
    </row>
    <row r="44" spans="1:18">
      <c r="G44" s="79"/>
      <c r="H44" s="79"/>
      <c r="I44" s="79"/>
      <c r="J44" s="79"/>
      <c r="K44" s="79"/>
      <c r="L44" s="79"/>
      <c r="M44" s="79"/>
      <c r="N44" s="79"/>
      <c r="O44" s="79"/>
      <c r="P44" s="79"/>
      <c r="Q44" s="79"/>
      <c r="R44" s="79"/>
    </row>
    <row r="45" spans="1:18">
      <c r="G45" s="79"/>
      <c r="H45" s="79"/>
      <c r="I45" s="79"/>
      <c r="J45" s="79"/>
      <c r="K45" s="79"/>
      <c r="L45" s="79"/>
      <c r="M45" s="79"/>
      <c r="N45" s="79"/>
      <c r="O45" s="79"/>
      <c r="P45" s="79"/>
      <c r="Q45" s="79"/>
      <c r="R45" s="79"/>
    </row>
    <row r="46" spans="1:18">
      <c r="G46" s="79"/>
      <c r="H46" s="79"/>
      <c r="I46" s="79"/>
      <c r="J46" s="79"/>
      <c r="K46" s="79"/>
      <c r="L46" s="79"/>
      <c r="M46" s="79"/>
      <c r="N46" s="79"/>
      <c r="O46" s="79"/>
      <c r="P46" s="79"/>
      <c r="Q46" s="79"/>
      <c r="R46" s="79"/>
    </row>
    <row r="47" spans="1:18">
      <c r="G47" s="79"/>
      <c r="H47" s="79"/>
      <c r="I47" s="79"/>
      <c r="J47" s="79"/>
      <c r="K47" s="79"/>
      <c r="L47" s="79"/>
      <c r="M47" s="79"/>
      <c r="N47" s="79"/>
      <c r="O47" s="79"/>
      <c r="P47" s="79"/>
      <c r="Q47" s="79"/>
      <c r="R47" s="79"/>
    </row>
    <row r="48" spans="1:18">
      <c r="G48" s="79"/>
      <c r="H48" s="79"/>
      <c r="I48" s="79"/>
      <c r="J48" s="79"/>
      <c r="K48" s="79"/>
      <c r="L48" s="79"/>
      <c r="M48" s="79"/>
      <c r="N48" s="79"/>
      <c r="O48" s="79"/>
      <c r="P48" s="79"/>
      <c r="Q48" s="79"/>
      <c r="R48" s="79"/>
    </row>
    <row r="49" spans="7:18">
      <c r="G49" s="79"/>
      <c r="H49" s="79"/>
      <c r="I49" s="79"/>
      <c r="J49" s="79"/>
      <c r="K49" s="79"/>
      <c r="L49" s="79"/>
      <c r="M49" s="79"/>
      <c r="N49" s="79"/>
      <c r="O49" s="79"/>
      <c r="P49" s="79"/>
      <c r="Q49" s="79"/>
      <c r="R49" s="79"/>
    </row>
    <row r="50" spans="7:18">
      <c r="G50" s="79"/>
      <c r="H50" s="79"/>
      <c r="I50" s="79"/>
      <c r="J50" s="79"/>
      <c r="K50" s="79"/>
      <c r="L50" s="79"/>
      <c r="M50" s="79"/>
      <c r="N50" s="79"/>
      <c r="O50" s="79"/>
      <c r="P50" s="79"/>
      <c r="Q50" s="79"/>
      <c r="R50" s="79"/>
    </row>
    <row r="51" spans="7:18">
      <c r="G51" s="79"/>
      <c r="H51" s="79"/>
      <c r="I51" s="79"/>
      <c r="J51" s="79"/>
      <c r="K51" s="79"/>
      <c r="L51" s="79"/>
      <c r="M51" s="79"/>
      <c r="N51" s="79"/>
      <c r="O51" s="79"/>
      <c r="P51" s="79"/>
      <c r="Q51" s="79"/>
      <c r="R51" s="79"/>
    </row>
    <row r="52" spans="7:18">
      <c r="G52" s="79"/>
      <c r="H52" s="79"/>
      <c r="I52" s="79"/>
      <c r="J52" s="79"/>
      <c r="K52" s="79"/>
      <c r="L52" s="79"/>
      <c r="M52" s="79"/>
      <c r="N52" s="79"/>
      <c r="O52" s="79"/>
      <c r="P52" s="79"/>
      <c r="Q52" s="79"/>
      <c r="R52" s="79"/>
    </row>
    <row r="53" spans="7:18">
      <c r="G53" s="79"/>
      <c r="H53" s="79"/>
      <c r="I53" s="79"/>
      <c r="J53" s="79"/>
      <c r="K53" s="79"/>
      <c r="L53" s="79"/>
      <c r="M53" s="79"/>
      <c r="N53" s="79"/>
      <c r="O53" s="79"/>
      <c r="P53" s="79"/>
      <c r="Q53" s="79"/>
      <c r="R53" s="79"/>
    </row>
    <row r="54" spans="7:18">
      <c r="G54" s="79"/>
      <c r="H54" s="79"/>
      <c r="I54" s="79"/>
      <c r="J54" s="79"/>
      <c r="K54" s="79"/>
      <c r="L54" s="79"/>
      <c r="M54" s="79"/>
      <c r="N54" s="79"/>
      <c r="O54" s="79"/>
      <c r="P54" s="79"/>
      <c r="Q54" s="79"/>
      <c r="R54" s="79"/>
    </row>
    <row r="55" spans="7:18">
      <c r="G55" s="79"/>
      <c r="H55" s="79"/>
      <c r="I55" s="79"/>
      <c r="J55" s="79"/>
      <c r="K55" s="79"/>
      <c r="L55" s="79"/>
      <c r="M55" s="79"/>
      <c r="N55" s="79"/>
      <c r="O55" s="79"/>
      <c r="P55" s="79"/>
      <c r="Q55" s="79"/>
      <c r="R55" s="79"/>
    </row>
    <row r="56" spans="7:18">
      <c r="G56" s="79"/>
      <c r="H56" s="79"/>
      <c r="I56" s="79"/>
      <c r="J56" s="79"/>
      <c r="K56" s="79"/>
      <c r="L56" s="79"/>
      <c r="M56" s="79"/>
      <c r="N56" s="79"/>
      <c r="O56" s="79"/>
      <c r="P56" s="79"/>
      <c r="Q56" s="79"/>
      <c r="R56" s="79"/>
    </row>
    <row r="57" spans="7:18">
      <c r="G57" s="79"/>
      <c r="H57" s="79"/>
      <c r="I57" s="79"/>
      <c r="J57" s="79"/>
      <c r="K57" s="79"/>
      <c r="L57" s="79"/>
      <c r="M57" s="79"/>
      <c r="N57" s="79"/>
      <c r="O57" s="79"/>
      <c r="P57" s="79"/>
      <c r="Q57" s="79"/>
      <c r="R57" s="79"/>
    </row>
    <row r="58" spans="7:18">
      <c r="G58" s="79"/>
      <c r="H58" s="79"/>
      <c r="I58" s="79"/>
      <c r="J58" s="79"/>
      <c r="K58" s="79"/>
      <c r="L58" s="79"/>
      <c r="M58" s="79"/>
      <c r="N58" s="79"/>
      <c r="O58" s="79"/>
      <c r="P58" s="79"/>
      <c r="Q58" s="79"/>
      <c r="R58" s="79"/>
    </row>
    <row r="59" spans="7:18">
      <c r="G59" s="79"/>
      <c r="H59" s="79"/>
      <c r="I59" s="79"/>
      <c r="J59" s="79"/>
      <c r="K59" s="79"/>
      <c r="L59" s="79"/>
      <c r="M59" s="79"/>
      <c r="N59" s="79"/>
      <c r="O59" s="79"/>
      <c r="P59" s="79"/>
      <c r="Q59" s="79"/>
      <c r="R59" s="79"/>
    </row>
    <row r="60" spans="7:18">
      <c r="G60" s="79"/>
      <c r="H60" s="79"/>
      <c r="I60" s="79"/>
      <c r="J60" s="79"/>
      <c r="K60" s="79"/>
      <c r="L60" s="79"/>
      <c r="M60" s="79"/>
      <c r="N60" s="79"/>
      <c r="O60" s="79"/>
      <c r="P60" s="79"/>
      <c r="Q60" s="79"/>
      <c r="R60" s="79"/>
    </row>
    <row r="61" spans="7:18">
      <c r="G61" s="79"/>
      <c r="H61" s="79"/>
      <c r="I61" s="79"/>
      <c r="J61" s="79"/>
      <c r="K61" s="79"/>
      <c r="L61" s="79"/>
      <c r="M61" s="79"/>
      <c r="N61" s="79"/>
      <c r="O61" s="79"/>
      <c r="P61" s="79"/>
      <c r="Q61" s="79"/>
      <c r="R61" s="79"/>
    </row>
    <row r="62" spans="7:18">
      <c r="G62" s="79"/>
      <c r="H62" s="79"/>
      <c r="I62" s="79"/>
      <c r="J62" s="79"/>
      <c r="K62" s="79"/>
      <c r="L62" s="79"/>
      <c r="M62" s="79"/>
      <c r="N62" s="79"/>
      <c r="O62" s="79"/>
      <c r="P62" s="79"/>
      <c r="Q62" s="79"/>
      <c r="R62" s="79"/>
    </row>
    <row r="63" spans="7:18">
      <c r="G63" s="79"/>
      <c r="H63" s="79"/>
      <c r="I63" s="79"/>
      <c r="J63" s="79"/>
      <c r="K63" s="79"/>
      <c r="L63" s="79"/>
      <c r="M63" s="79"/>
      <c r="N63" s="79"/>
      <c r="O63" s="79"/>
      <c r="P63" s="79"/>
      <c r="Q63" s="79"/>
      <c r="R63" s="79"/>
    </row>
    <row r="64" spans="7:18">
      <c r="G64" s="79"/>
      <c r="H64" s="79"/>
      <c r="I64" s="79"/>
      <c r="J64" s="79"/>
      <c r="K64" s="79"/>
      <c r="L64" s="79"/>
      <c r="M64" s="79"/>
      <c r="N64" s="79"/>
      <c r="O64" s="79"/>
      <c r="P64" s="79"/>
      <c r="Q64" s="79"/>
      <c r="R64" s="79"/>
    </row>
    <row r="65" spans="7:18">
      <c r="G65" s="79"/>
      <c r="H65" s="79"/>
      <c r="I65" s="79"/>
      <c r="J65" s="79"/>
      <c r="K65" s="79"/>
      <c r="L65" s="79"/>
      <c r="M65" s="79"/>
      <c r="N65" s="79"/>
      <c r="O65" s="79"/>
      <c r="P65" s="79"/>
      <c r="Q65" s="79"/>
      <c r="R65" s="79"/>
    </row>
    <row r="66" spans="7:18">
      <c r="G66" s="79"/>
      <c r="H66" s="79"/>
      <c r="I66" s="79"/>
      <c r="J66" s="79"/>
      <c r="K66" s="79"/>
      <c r="L66" s="79"/>
      <c r="M66" s="79"/>
      <c r="N66" s="79"/>
      <c r="O66" s="79"/>
      <c r="P66" s="79"/>
      <c r="Q66" s="79"/>
      <c r="R66" s="79"/>
    </row>
  </sheetData>
  <autoFilter ref="A2:G22"/>
  <mergeCells count="2">
    <mergeCell ref="A1:F1"/>
    <mergeCell ref="B34:D34"/>
  </mergeCells>
  <conditionalFormatting sqref="B1:B1048576">
    <cfRule type="containsText" dxfId="23" priority="1" operator="containsText" text="C">
      <formula>NOT(ISERROR(SEARCH("C",B1)))</formula>
    </cfRule>
  </conditionalFormatting>
  <pageMargins left="0.7" right="0.7" top="0.75" bottom="0.75" header="0.51180555555555496" footer="0.51180555555555496"/>
  <pageSetup paperSize="9" firstPageNumber="0" orientation="portrait" r:id="rId1"/>
</worksheet>
</file>

<file path=xl/worksheets/sheet23.xml><?xml version="1.0" encoding="utf-8"?>
<worksheet xmlns="http://schemas.openxmlformats.org/spreadsheetml/2006/main" xmlns:r="http://schemas.openxmlformats.org/officeDocument/2006/relationships">
  <sheetPr codeName="Feuil23">
    <tabColor rgb="FF00B050"/>
  </sheetPr>
  <dimension ref="A1:Q55"/>
  <sheetViews>
    <sheetView zoomScale="80" zoomScaleNormal="80" workbookViewId="0">
      <selection activeCell="A3" sqref="A3:A4"/>
    </sheetView>
  </sheetViews>
  <sheetFormatPr baseColWidth="10" defaultColWidth="9.140625" defaultRowHeight="15"/>
  <cols>
    <col min="1" max="1" width="10.42578125"/>
    <col min="2" max="2" width="7.140625" customWidth="1"/>
    <col min="3" max="3" width="19.5703125" customWidth="1"/>
    <col min="4" max="1025" width="10.42578125"/>
  </cols>
  <sheetData>
    <row r="1" spans="1:17" ht="19.5">
      <c r="A1" s="168" t="s">
        <v>216</v>
      </c>
      <c r="B1" s="168"/>
      <c r="C1" s="168"/>
      <c r="D1" s="168"/>
      <c r="E1" s="168"/>
      <c r="F1" s="168"/>
      <c r="G1" s="65"/>
      <c r="H1" s="65"/>
      <c r="I1" s="65"/>
      <c r="J1" s="65"/>
      <c r="K1" s="65"/>
      <c r="L1" s="65"/>
      <c r="M1" s="65"/>
      <c r="N1" s="65"/>
      <c r="O1" s="65"/>
      <c r="P1" s="65"/>
      <c r="Q1" s="65"/>
    </row>
    <row r="2" spans="1:17">
      <c r="A2" s="58" t="s">
        <v>0</v>
      </c>
      <c r="B2" s="58" t="s">
        <v>205</v>
      </c>
      <c r="C2" s="58" t="s">
        <v>202</v>
      </c>
      <c r="D2" s="63" t="s">
        <v>203</v>
      </c>
      <c r="E2" s="58" t="s">
        <v>186</v>
      </c>
      <c r="F2" s="64" t="s">
        <v>204</v>
      </c>
      <c r="G2" s="79"/>
      <c r="H2" s="79"/>
      <c r="I2" s="79"/>
      <c r="J2" s="79"/>
      <c r="K2" s="79"/>
      <c r="L2" s="65"/>
      <c r="M2" s="65"/>
      <c r="N2" s="65"/>
      <c r="O2" s="65"/>
      <c r="P2" s="65"/>
      <c r="Q2" s="65"/>
    </row>
    <row r="3" spans="1:17">
      <c r="A3" s="59"/>
      <c r="B3" s="61" t="e">
        <f>VLOOKUP($A3,général!$A$2:$E$409,2)</f>
        <v>#N/A</v>
      </c>
      <c r="C3" s="61" t="e">
        <f>VLOOKUP($A3,général!$A$2:$E$409,4)</f>
        <v>#N/A</v>
      </c>
      <c r="D3" s="61" t="e">
        <f>VLOOKUP($A3,général!$A$2:$E$409,5)</f>
        <v>#N/A</v>
      </c>
      <c r="E3" s="121">
        <f t="array" ref="E3">IFERROR(INDEX(BF!$A$4:$A$103,MATCH($A3&amp;$C3&amp;$D3&amp;RIGHT($A$1,2),BF!$B$4:$B$103&amp;BF!$C$4:$C$103&amp;BF!$D$4:$D$103&amp;BF!$E$4:$E$103,0)),IFERROR(INDEX(BG!$A$4:$A$103,MATCH($A3&amp;$C3&amp;$D3&amp;RIGHT($A$1,2),BG!$B$4:$B$103&amp;BG!$C$4:$C$103&amp;BG!$D$4:$D$103&amp;BG!$E$4:$E$103,0)),IFERROR(INDEX(MF!$A$4:$A$103,MATCH($A3&amp;$C3&amp;$D3&amp;RIGHT($A$1,2),MF!$B$4:$B$103&amp;MF!$C$4:$C$103&amp;MF!$D$4:$D$103&amp;MF!$E$4:$E$103,0)),IFERROR(INDEX(MG!$A$4:$A$103,MATCH($A3&amp;$C3&amp;$D3&amp;RIGHT($A$1,2),MG!$B$4:$B$103&amp;MG!$C$4:$C$103&amp;MG!$D$4:$D$103&amp;MG!$E$4:$E$103,0)),IFERROR(INDEX('CG - CF - DISP'!$A$3:$A$103,MATCH($A3&amp;$C3&amp;$D3&amp;RIGHT($A$1,2),'CG - CF - DISP'!$B$3:$B$103&amp;'CG - CF - DISP'!$C$3:$C$103&amp;'CG - CF - DISP'!$D$3:$D$103&amp;'CG - CF - DISP'!$E$3:$E$103,0)),IFERROR(INDEX(CF!$A$4:$A$103,MATCH($A3&amp;$C3&amp;$D3&amp;RIGHT($A$1,2),'CG - CF - DISP'!$B$3:$B$103&amp;CF!$C$4:$C$103&amp;CF!$D$4:$D$103&amp;CF!$E$4:$E$103,0)),0))))))</f>
        <v>0</v>
      </c>
      <c r="F3" s="119">
        <f t="array" ref="F3">IFERROR(INDEX(BF!$F$4:$F$103,MATCH($A3&amp;$C3&amp;$D3&amp;RIGHT($A$1,2),BF!$B$4:$B$103&amp;BF!$C$4:$C$103&amp;BF!$D$4:$D$103&amp;BF!$E$4:$E$103,0)),IFERROR(INDEX(BG!$F$4:$F$103,MATCH($A3&amp;$C3&amp;$D3&amp;RIGHT($A$1,2),BG!$B$4:$B$103&amp;BG!$C$4:$C$103&amp;BG!$D$4:$D$103&amp;BG!$E$4:$E$103,0)),IFERROR(INDEX(MF!$F$4:$F$103,MATCH($A3&amp;$C3&amp;$D3&amp;RIGHT($A$1,2),MF!$B$4:$B$103&amp;MF!$C$4:$C$103&amp;MF!$D$4:$D$103&amp;MF!$E$4:$E$103,0)),IFERROR(INDEX(MG!$F$4:$F$103,MATCH($A3&amp;$C3&amp;$D3&amp;RIGHT($A$1,2),MG!$B$4:$B$103&amp;MG!$C$4:$C$103&amp;MG!$D$4:$D$103&amp;MG!$E$4:$E$103,0)),IFERROR(INDEX('CG - CF - DISP'!$F$3:$F$103,MATCH($A3&amp;$C3&amp;$D3&amp;RIGHT($A$1,2),'CG - CF - DISP'!$B$3:$B$103&amp;'CG - CF - DISP'!$C$3:$C$103&amp;'CG - CF - DISP'!$D$3:$D$103&amp;'CG - CF - DISP'!$E$3:$E$103,0)),IFERROR(INDEX(CF!$F$4:$F$103,MATCH($A3&amp;$C3&amp;$D3&amp;RIGHT($A$1,2),'CG - CF - DISP'!$B$3:$B$103&amp;CF!$C$4:$C$103&amp;CF!$D$4:$D$103&amp;CF!$E$4:$E$103,0)),0))))))</f>
        <v>0</v>
      </c>
      <c r="G3" s="61" t="e">
        <f>VLOOKUP('5B'!$E3,Feuil2!$A$2:$B$83,2)</f>
        <v>#N/A</v>
      </c>
      <c r="H3" s="79"/>
      <c r="I3" s="79"/>
      <c r="J3" s="79"/>
      <c r="K3" s="79"/>
      <c r="L3" s="65"/>
      <c r="M3" s="65"/>
      <c r="N3" s="65"/>
      <c r="O3" s="65"/>
      <c r="P3" s="65"/>
      <c r="Q3" s="65"/>
    </row>
    <row r="4" spans="1:17">
      <c r="A4" s="59"/>
      <c r="B4" s="61" t="e">
        <f>VLOOKUP($A4,général!$A$2:$E$409,2)</f>
        <v>#N/A</v>
      </c>
      <c r="C4" s="61" t="e">
        <f>VLOOKUP($A4,général!$A$2:$E$409,4)</f>
        <v>#N/A</v>
      </c>
      <c r="D4" s="61" t="e">
        <f>VLOOKUP($A4,général!$A$2:$E$409,5)</f>
        <v>#N/A</v>
      </c>
      <c r="E4" s="121">
        <f t="array" ref="E4">IFERROR(INDEX(BF!$A$4:$A$103,MATCH($A4&amp;$C4&amp;$D4&amp;RIGHT($A$1,2),BF!$B$4:$B$103&amp;BF!$C$4:$C$103&amp;BF!$D$4:$D$103&amp;BF!$E$4:$E$103,0)),IFERROR(INDEX(BG!$A$4:$A$103,MATCH($A4&amp;$C4&amp;$D4&amp;RIGHT($A$1,2),BG!$B$4:$B$103&amp;BG!$C$4:$C$103&amp;BG!$D$4:$D$103&amp;BG!$E$4:$E$103,0)),IFERROR(INDEX(MF!$A$4:$A$103,MATCH($A4&amp;$C4&amp;$D4&amp;RIGHT($A$1,2),MF!$B$4:$B$103&amp;MF!$C$4:$C$103&amp;MF!$D$4:$D$103&amp;MF!$E$4:$E$103,0)),IFERROR(INDEX(MG!$A$4:$A$103,MATCH($A4&amp;$C4&amp;$D4&amp;RIGHT($A$1,2),MG!$B$4:$B$103&amp;MG!$C$4:$C$103&amp;MG!$D$4:$D$103&amp;MG!$E$4:$E$103,0)),IFERROR(INDEX('CG - CF - DISP'!$A$3:$A$103,MATCH($A4&amp;$C4&amp;$D4&amp;RIGHT($A$1,2),'CG - CF - DISP'!$B$3:$B$103&amp;'CG - CF - DISP'!$C$3:$C$103&amp;'CG - CF - DISP'!$D$3:$D$103&amp;'CG - CF - DISP'!$E$3:$E$103,0)),IFERROR(INDEX(CF!$A$4:$A$103,MATCH($A4&amp;$C4&amp;$D4&amp;RIGHT($A$1,2),'CG - CF - DISP'!$B$3:$B$103&amp;CF!$C$4:$C$103&amp;CF!$D$4:$D$103&amp;CF!$E$4:$E$103,0)),0))))))</f>
        <v>0</v>
      </c>
      <c r="F4" s="119">
        <f t="array" ref="F4">IFERROR(INDEX(BF!$F$4:$F$103,MATCH($A4&amp;$C4&amp;$D4&amp;RIGHT($A$1,2),BF!$B$4:$B$103&amp;BF!$C$4:$C$103&amp;BF!$D$4:$D$103&amp;BF!$E$4:$E$103,0)),IFERROR(INDEX(BG!$F$4:$F$103,MATCH($A4&amp;$C4&amp;$D4&amp;RIGHT($A$1,2),BG!$B$4:$B$103&amp;BG!$C$4:$C$103&amp;BG!$D$4:$D$103&amp;BG!$E$4:$E$103,0)),IFERROR(INDEX(MF!$F$4:$F$103,MATCH($A4&amp;$C4&amp;$D4&amp;RIGHT($A$1,2),MF!$B$4:$B$103&amp;MF!$C$4:$C$103&amp;MF!$D$4:$D$103&amp;MF!$E$4:$E$103,0)),IFERROR(INDEX(MG!$F$4:$F$103,MATCH($A4&amp;$C4&amp;$D4&amp;RIGHT($A$1,2),MG!$B$4:$B$103&amp;MG!$C$4:$C$103&amp;MG!$D$4:$D$103&amp;MG!$E$4:$E$103,0)),IFERROR(INDEX('CG - CF - DISP'!$F$3:$F$103,MATCH($A4&amp;$C4&amp;$D4&amp;RIGHT($A$1,2),'CG - CF - DISP'!$B$3:$B$103&amp;'CG - CF - DISP'!$C$3:$C$103&amp;'CG - CF - DISP'!$D$3:$D$103&amp;'CG - CF - DISP'!$E$3:$E$103,0)),IFERROR(INDEX(CF!$F$4:$F$103,MATCH($A4&amp;$C4&amp;$D4&amp;RIGHT($A$1,2),'CG - CF - DISP'!$B$3:$B$103&amp;CF!$C$4:$C$103&amp;CF!$D$4:$D$103&amp;CF!$E$4:$E$103,0)),0))))))</f>
        <v>0</v>
      </c>
      <c r="G4" s="61" t="e">
        <f>VLOOKUP('5B'!$E4,Feuil2!$A$2:$B$83,2)</f>
        <v>#N/A</v>
      </c>
      <c r="H4" s="79"/>
      <c r="I4" s="79"/>
      <c r="J4" s="79"/>
      <c r="K4" s="79"/>
      <c r="L4" s="65"/>
      <c r="M4" s="65"/>
      <c r="N4" s="65"/>
      <c r="O4" s="65"/>
      <c r="P4" s="65"/>
      <c r="Q4" s="65"/>
    </row>
    <row r="5" spans="1:17">
      <c r="A5" s="59"/>
      <c r="B5" s="61" t="e">
        <f>VLOOKUP($A5,général!$A$2:$E$409,2)</f>
        <v>#N/A</v>
      </c>
      <c r="C5" s="61" t="e">
        <f>VLOOKUP($A5,général!$A$2:$E$409,4)</f>
        <v>#N/A</v>
      </c>
      <c r="D5" s="61" t="e">
        <f>VLOOKUP($A5,général!$A$2:$E$409,5)</f>
        <v>#N/A</v>
      </c>
      <c r="E5" s="121">
        <f t="array" ref="E5">IFERROR(INDEX(BF!$A$4:$A$103,MATCH($A5&amp;$C5&amp;$D5&amp;RIGHT($A$1,2),BF!$B$4:$B$103&amp;BF!$C$4:$C$103&amp;BF!$D$4:$D$103&amp;BF!$E$4:$E$103,0)),IFERROR(INDEX(BG!$A$4:$A$103,MATCH($A5&amp;$C5&amp;$D5&amp;RIGHT($A$1,2),BG!$B$4:$B$103&amp;BG!$C$4:$C$103&amp;BG!$D$4:$D$103&amp;BG!$E$4:$E$103,0)),IFERROR(INDEX(MF!$A$4:$A$103,MATCH($A5&amp;$C5&amp;$D5&amp;RIGHT($A$1,2),MF!$B$4:$B$103&amp;MF!$C$4:$C$103&amp;MF!$D$4:$D$103&amp;MF!$E$4:$E$103,0)),IFERROR(INDEX(MG!$A$4:$A$103,MATCH($A5&amp;$C5&amp;$D5&amp;RIGHT($A$1,2),MG!$B$4:$B$103&amp;MG!$C$4:$C$103&amp;MG!$D$4:$D$103&amp;MG!$E$4:$E$103,0)),IFERROR(INDEX('CG - CF - DISP'!$A$3:$A$103,MATCH($A5&amp;$C5&amp;$D5&amp;RIGHT($A$1,2),'CG - CF - DISP'!$B$3:$B$103&amp;'CG - CF - DISP'!$C$3:$C$103&amp;'CG - CF - DISP'!$D$3:$D$103&amp;'CG - CF - DISP'!$E$3:$E$103,0)),IFERROR(INDEX(CF!$A$4:$A$103,MATCH($A5&amp;$C5&amp;$D5&amp;RIGHT($A$1,2),'CG - CF - DISP'!$B$3:$B$103&amp;CF!$C$4:$C$103&amp;CF!$D$4:$D$103&amp;CF!$E$4:$E$103,0)),0))))))</f>
        <v>0</v>
      </c>
      <c r="F5" s="119">
        <f t="array" ref="F5">IFERROR(INDEX(BF!$F$4:$F$103,MATCH($A5&amp;$C5&amp;$D5&amp;RIGHT($A$1,2),BF!$B$4:$B$103&amp;BF!$C$4:$C$103&amp;BF!$D$4:$D$103&amp;BF!$E$4:$E$103,0)),IFERROR(INDEX(BG!$F$4:$F$103,MATCH($A5&amp;$C5&amp;$D5&amp;RIGHT($A$1,2),BG!$B$4:$B$103&amp;BG!$C$4:$C$103&amp;BG!$D$4:$D$103&amp;BG!$E$4:$E$103,0)),IFERROR(INDEX(MF!$F$4:$F$103,MATCH($A5&amp;$C5&amp;$D5&amp;RIGHT($A$1,2),MF!$B$4:$B$103&amp;MF!$C$4:$C$103&amp;MF!$D$4:$D$103&amp;MF!$E$4:$E$103,0)),IFERROR(INDEX(MG!$F$4:$F$103,MATCH($A5&amp;$C5&amp;$D5&amp;RIGHT($A$1,2),MG!$B$4:$B$103&amp;MG!$C$4:$C$103&amp;MG!$D$4:$D$103&amp;MG!$E$4:$E$103,0)),IFERROR(INDEX('CG - CF - DISP'!$F$3:$F$103,MATCH($A5&amp;$C5&amp;$D5&amp;RIGHT($A$1,2),'CG - CF - DISP'!$B$3:$B$103&amp;'CG - CF - DISP'!$C$3:$C$103&amp;'CG - CF - DISP'!$D$3:$D$103&amp;'CG - CF - DISP'!$E$3:$E$103,0)),IFERROR(INDEX(CF!$F$4:$F$103,MATCH($A5&amp;$C5&amp;$D5&amp;RIGHT($A$1,2),'CG - CF - DISP'!$B$3:$B$103&amp;CF!$C$4:$C$103&amp;CF!$D$4:$D$103&amp;CF!$E$4:$E$103,0)),0))))))</f>
        <v>0</v>
      </c>
      <c r="G5" s="61" t="e">
        <f>VLOOKUP('5B'!$E5,Feuil2!$A$2:$B$83,2)</f>
        <v>#N/A</v>
      </c>
      <c r="H5" s="80"/>
      <c r="I5" s="79"/>
      <c r="J5" s="79"/>
      <c r="K5" s="79"/>
      <c r="L5" s="65"/>
      <c r="M5" s="65"/>
      <c r="N5" s="65"/>
      <c r="O5" s="65"/>
      <c r="P5" s="65"/>
      <c r="Q5" s="65"/>
    </row>
    <row r="6" spans="1:17">
      <c r="A6" s="59"/>
      <c r="B6" s="61" t="e">
        <f>VLOOKUP($A6,général!$A$2:$E$409,2)</f>
        <v>#N/A</v>
      </c>
      <c r="C6" s="61" t="e">
        <f>VLOOKUP($A6,général!$A$2:$E$409,4)</f>
        <v>#N/A</v>
      </c>
      <c r="D6" s="61" t="e">
        <f>VLOOKUP($A6,général!$A$2:$E$409,5)</f>
        <v>#N/A</v>
      </c>
      <c r="E6" s="121">
        <f t="array" ref="E6">IFERROR(INDEX(BF!$A$4:$A$103,MATCH($A6&amp;$C6&amp;$D6&amp;RIGHT($A$1,2),BF!$B$4:$B$103&amp;BF!$C$4:$C$103&amp;BF!$D$4:$D$103&amp;BF!$E$4:$E$103,0)),IFERROR(INDEX(BG!$A$4:$A$103,MATCH($A6&amp;$C6&amp;$D6&amp;RIGHT($A$1,2),BG!$B$4:$B$103&amp;BG!$C$4:$C$103&amp;BG!$D$4:$D$103&amp;BG!$E$4:$E$103,0)),IFERROR(INDEX(MF!$A$4:$A$103,MATCH($A6&amp;$C6&amp;$D6&amp;RIGHT($A$1,2),MF!$B$4:$B$103&amp;MF!$C$4:$C$103&amp;MF!$D$4:$D$103&amp;MF!$E$4:$E$103,0)),IFERROR(INDEX(MG!$A$4:$A$103,MATCH($A6&amp;$C6&amp;$D6&amp;RIGHT($A$1,2),MG!$B$4:$B$103&amp;MG!$C$4:$C$103&amp;MG!$D$4:$D$103&amp;MG!$E$4:$E$103,0)),IFERROR(INDEX('CG - CF - DISP'!$A$3:$A$103,MATCH($A6&amp;$C6&amp;$D6&amp;RIGHT($A$1,2),'CG - CF - DISP'!$B$3:$B$103&amp;'CG - CF - DISP'!$C$3:$C$103&amp;'CG - CF - DISP'!$D$3:$D$103&amp;'CG - CF - DISP'!$E$3:$E$103,0)),IFERROR(INDEX(CF!$A$4:$A$103,MATCH($A6&amp;$C6&amp;$D6&amp;RIGHT($A$1,2),'CG - CF - DISP'!$B$3:$B$103&amp;CF!$C$4:$C$103&amp;CF!$D$4:$D$103&amp;CF!$E$4:$E$103,0)),0))))))</f>
        <v>0</v>
      </c>
      <c r="F6" s="119">
        <f t="array" ref="F6">IFERROR(INDEX(BF!$F$4:$F$103,MATCH($A6&amp;$C6&amp;$D6&amp;RIGHT($A$1,2),BF!$B$4:$B$103&amp;BF!$C$4:$C$103&amp;BF!$D$4:$D$103&amp;BF!$E$4:$E$103,0)),IFERROR(INDEX(BG!$F$4:$F$103,MATCH($A6&amp;$C6&amp;$D6&amp;RIGHT($A$1,2),BG!$B$4:$B$103&amp;BG!$C$4:$C$103&amp;BG!$D$4:$D$103&amp;BG!$E$4:$E$103,0)),IFERROR(INDEX(MF!$F$4:$F$103,MATCH($A6&amp;$C6&amp;$D6&amp;RIGHT($A$1,2),MF!$B$4:$B$103&amp;MF!$C$4:$C$103&amp;MF!$D$4:$D$103&amp;MF!$E$4:$E$103,0)),IFERROR(INDEX(MG!$F$4:$F$103,MATCH($A6&amp;$C6&amp;$D6&amp;RIGHT($A$1,2),MG!$B$4:$B$103&amp;MG!$C$4:$C$103&amp;MG!$D$4:$D$103&amp;MG!$E$4:$E$103,0)),IFERROR(INDEX('CG - CF - DISP'!$F$3:$F$103,MATCH($A6&amp;$C6&amp;$D6&amp;RIGHT($A$1,2),'CG - CF - DISP'!$B$3:$B$103&amp;'CG - CF - DISP'!$C$3:$C$103&amp;'CG - CF - DISP'!$D$3:$D$103&amp;'CG - CF - DISP'!$E$3:$E$103,0)),IFERROR(INDEX(CF!$F$4:$F$103,MATCH($A6&amp;$C6&amp;$D6&amp;RIGHT($A$1,2),'CG - CF - DISP'!$B$3:$B$103&amp;CF!$C$4:$C$103&amp;CF!$D$4:$D$103&amp;CF!$E$4:$E$103,0)),0))))))</f>
        <v>0</v>
      </c>
      <c r="G6" s="61" t="e">
        <f>VLOOKUP('5B'!$E6,Feuil2!$A$2:$B$83,2)</f>
        <v>#N/A</v>
      </c>
      <c r="H6" s="80"/>
      <c r="I6" s="79"/>
      <c r="J6" s="79"/>
      <c r="K6" s="79"/>
      <c r="L6" s="65"/>
      <c r="M6" s="65"/>
      <c r="N6" s="65"/>
      <c r="O6" s="65"/>
      <c r="P6" s="65"/>
      <c r="Q6" s="65"/>
    </row>
    <row r="7" spans="1:17">
      <c r="A7" s="59"/>
      <c r="B7" s="61" t="e">
        <f>VLOOKUP($A7,général!$A$2:$E$409,2)</f>
        <v>#N/A</v>
      </c>
      <c r="C7" s="61" t="e">
        <f>VLOOKUP($A7,général!$A$2:$E$409,4)</f>
        <v>#N/A</v>
      </c>
      <c r="D7" s="61" t="e">
        <f>VLOOKUP($A7,général!$A$2:$E$409,5)</f>
        <v>#N/A</v>
      </c>
      <c r="E7" s="121">
        <f t="array" ref="E7">IFERROR(INDEX(BF!$A$4:$A$103,MATCH($A7&amp;$C7&amp;$D7&amp;RIGHT($A$1,2),BF!$B$4:$B$103&amp;BF!$C$4:$C$103&amp;BF!$D$4:$D$103&amp;BF!$E$4:$E$103,0)),IFERROR(INDEX(BG!$A$4:$A$103,MATCH($A7&amp;$C7&amp;$D7&amp;RIGHT($A$1,2),BG!$B$4:$B$103&amp;BG!$C$4:$C$103&amp;BG!$D$4:$D$103&amp;BG!$E$4:$E$103,0)),IFERROR(INDEX(MF!$A$4:$A$103,MATCH($A7&amp;$C7&amp;$D7&amp;RIGHT($A$1,2),MF!$B$4:$B$103&amp;MF!$C$4:$C$103&amp;MF!$D$4:$D$103&amp;MF!$E$4:$E$103,0)),IFERROR(INDEX(MG!$A$4:$A$103,MATCH($A7&amp;$C7&amp;$D7&amp;RIGHT($A$1,2),MG!$B$4:$B$103&amp;MG!$C$4:$C$103&amp;MG!$D$4:$D$103&amp;MG!$E$4:$E$103,0)),IFERROR(INDEX('CG - CF - DISP'!$A$3:$A$103,MATCH($A7&amp;$C7&amp;$D7&amp;RIGHT($A$1,2),'CG - CF - DISP'!$B$3:$B$103&amp;'CG - CF - DISP'!$C$3:$C$103&amp;'CG - CF - DISP'!$D$3:$D$103&amp;'CG - CF - DISP'!$E$3:$E$103,0)),IFERROR(INDEX(CF!$A$4:$A$103,MATCH($A7&amp;$C7&amp;$D7&amp;RIGHT($A$1,2),'CG - CF - DISP'!$B$3:$B$103&amp;CF!$C$4:$C$103&amp;CF!$D$4:$D$103&amp;CF!$E$4:$E$103,0)),0))))))</f>
        <v>0</v>
      </c>
      <c r="F7" s="119">
        <f t="array" ref="F7">IFERROR(INDEX(BF!$F$4:$F$103,MATCH($A7&amp;$C7&amp;$D7&amp;RIGHT($A$1,2),BF!$B$4:$B$103&amp;BF!$C$4:$C$103&amp;BF!$D$4:$D$103&amp;BF!$E$4:$E$103,0)),IFERROR(INDEX(BG!$F$4:$F$103,MATCH($A7&amp;$C7&amp;$D7&amp;RIGHT($A$1,2),BG!$B$4:$B$103&amp;BG!$C$4:$C$103&amp;BG!$D$4:$D$103&amp;BG!$E$4:$E$103,0)),IFERROR(INDEX(MF!$F$4:$F$103,MATCH($A7&amp;$C7&amp;$D7&amp;RIGHT($A$1,2),MF!$B$4:$B$103&amp;MF!$C$4:$C$103&amp;MF!$D$4:$D$103&amp;MF!$E$4:$E$103,0)),IFERROR(INDEX(MG!$F$4:$F$103,MATCH($A7&amp;$C7&amp;$D7&amp;RIGHT($A$1,2),MG!$B$4:$B$103&amp;MG!$C$4:$C$103&amp;MG!$D$4:$D$103&amp;MG!$E$4:$E$103,0)),IFERROR(INDEX('CG - CF - DISP'!$F$3:$F$103,MATCH($A7&amp;$C7&amp;$D7&amp;RIGHT($A$1,2),'CG - CF - DISP'!$B$3:$B$103&amp;'CG - CF - DISP'!$C$3:$C$103&amp;'CG - CF - DISP'!$D$3:$D$103&amp;'CG - CF - DISP'!$E$3:$E$103,0)),IFERROR(INDEX(CF!$F$4:$F$103,MATCH($A7&amp;$C7&amp;$D7&amp;RIGHT($A$1,2),'CG - CF - DISP'!$B$3:$B$103&amp;CF!$C$4:$C$103&amp;CF!$D$4:$D$103&amp;CF!$E$4:$E$103,0)),0))))))</f>
        <v>0</v>
      </c>
      <c r="G7" s="61" t="e">
        <f>VLOOKUP('5B'!$E7,Feuil2!$A$2:$B$83,2)</f>
        <v>#N/A</v>
      </c>
      <c r="H7" s="80"/>
      <c r="I7" s="79"/>
      <c r="J7" s="79"/>
      <c r="K7" s="79"/>
      <c r="L7" s="65"/>
      <c r="M7" s="65"/>
      <c r="N7" s="65"/>
      <c r="O7" s="65"/>
      <c r="P7" s="65"/>
      <c r="Q7" s="65"/>
    </row>
    <row r="8" spans="1:17">
      <c r="A8" s="59"/>
      <c r="B8" s="61" t="e">
        <f>VLOOKUP($A8,général!$A$2:$E$409,2)</f>
        <v>#N/A</v>
      </c>
      <c r="C8" s="61" t="e">
        <f>VLOOKUP($A8,général!$A$2:$E$409,4)</f>
        <v>#N/A</v>
      </c>
      <c r="D8" s="61" t="e">
        <f>VLOOKUP($A8,général!$A$2:$E$409,5)</f>
        <v>#N/A</v>
      </c>
      <c r="E8" s="121">
        <f t="array" ref="E8">IFERROR(INDEX(BF!$A$4:$A$103,MATCH($A8&amp;$C8&amp;$D8&amp;RIGHT($A$1,2),BF!$B$4:$B$103&amp;BF!$C$4:$C$103&amp;BF!$D$4:$D$103&amp;BF!$E$4:$E$103,0)),IFERROR(INDEX(BG!$A$4:$A$103,MATCH($A8&amp;$C8&amp;$D8&amp;RIGHT($A$1,2),BG!$B$4:$B$103&amp;BG!$C$4:$C$103&amp;BG!$D$4:$D$103&amp;BG!$E$4:$E$103,0)),IFERROR(INDEX(MF!$A$4:$A$103,MATCH($A8&amp;$C8&amp;$D8&amp;RIGHT($A$1,2),MF!$B$4:$B$103&amp;MF!$C$4:$C$103&amp;MF!$D$4:$D$103&amp;MF!$E$4:$E$103,0)),IFERROR(INDEX(MG!$A$4:$A$103,MATCH($A8&amp;$C8&amp;$D8&amp;RIGHT($A$1,2),MG!$B$4:$B$103&amp;MG!$C$4:$C$103&amp;MG!$D$4:$D$103&amp;MG!$E$4:$E$103,0)),IFERROR(INDEX('CG - CF - DISP'!$A$3:$A$103,MATCH($A8&amp;$C8&amp;$D8&amp;RIGHT($A$1,2),'CG - CF - DISP'!$B$3:$B$103&amp;'CG - CF - DISP'!$C$3:$C$103&amp;'CG - CF - DISP'!$D$3:$D$103&amp;'CG - CF - DISP'!$E$3:$E$103,0)),IFERROR(INDEX(CF!$A$4:$A$103,MATCH($A8&amp;$C8&amp;$D8&amp;RIGHT($A$1,2),'CG - CF - DISP'!$B$3:$B$103&amp;CF!$C$4:$C$103&amp;CF!$D$4:$D$103&amp;CF!$E$4:$E$103,0)),0))))))</f>
        <v>0</v>
      </c>
      <c r="F8" s="119">
        <f t="array" ref="F8">IFERROR(INDEX(BF!$F$4:$F$103,MATCH($A8&amp;$C8&amp;$D8&amp;RIGHT($A$1,2),BF!$B$4:$B$103&amp;BF!$C$4:$C$103&amp;BF!$D$4:$D$103&amp;BF!$E$4:$E$103,0)),IFERROR(INDEX(BG!$F$4:$F$103,MATCH($A8&amp;$C8&amp;$D8&amp;RIGHT($A$1,2),BG!$B$4:$B$103&amp;BG!$C$4:$C$103&amp;BG!$D$4:$D$103&amp;BG!$E$4:$E$103,0)),IFERROR(INDEX(MF!$F$4:$F$103,MATCH($A8&amp;$C8&amp;$D8&amp;RIGHT($A$1,2),MF!$B$4:$B$103&amp;MF!$C$4:$C$103&amp;MF!$D$4:$D$103&amp;MF!$E$4:$E$103,0)),IFERROR(INDEX(MG!$F$4:$F$103,MATCH($A8&amp;$C8&amp;$D8&amp;RIGHT($A$1,2),MG!$B$4:$B$103&amp;MG!$C$4:$C$103&amp;MG!$D$4:$D$103&amp;MG!$E$4:$E$103,0)),IFERROR(INDEX('CG - CF - DISP'!$F$3:$F$103,MATCH($A8&amp;$C8&amp;$D8&amp;RIGHT($A$1,2),'CG - CF - DISP'!$B$3:$B$103&amp;'CG - CF - DISP'!$C$3:$C$103&amp;'CG - CF - DISP'!$D$3:$D$103&amp;'CG - CF - DISP'!$E$3:$E$103,0)),IFERROR(INDEX(CF!$F$4:$F$103,MATCH($A8&amp;$C8&amp;$D8&amp;RIGHT($A$1,2),'CG - CF - DISP'!$B$3:$B$103&amp;CF!$C$4:$C$103&amp;CF!$D$4:$D$103&amp;CF!$E$4:$E$103,0)),0))))))</f>
        <v>0</v>
      </c>
      <c r="G8" s="61" t="e">
        <f>VLOOKUP('5B'!$E8,Feuil2!$A$2:$B$83,2)</f>
        <v>#N/A</v>
      </c>
      <c r="H8" s="80"/>
      <c r="I8" s="79"/>
      <c r="J8" s="79"/>
      <c r="K8" s="79"/>
      <c r="L8" s="65"/>
      <c r="M8" s="65"/>
      <c r="N8" s="65"/>
      <c r="O8" s="65"/>
      <c r="P8" s="65"/>
      <c r="Q8" s="65"/>
    </row>
    <row r="9" spans="1:17">
      <c r="A9" s="59"/>
      <c r="B9" s="61" t="e">
        <f>VLOOKUP($A9,général!$A$2:$E$409,2)</f>
        <v>#N/A</v>
      </c>
      <c r="C9" s="61" t="e">
        <f>VLOOKUP($A9,général!$A$2:$E$409,4)</f>
        <v>#N/A</v>
      </c>
      <c r="D9" s="61" t="e">
        <f>VLOOKUP($A9,général!$A$2:$E$409,5)</f>
        <v>#N/A</v>
      </c>
      <c r="E9" s="121">
        <f t="array" ref="E9">IFERROR(INDEX(BF!$A$4:$A$103,MATCH($A9&amp;$C9&amp;$D9&amp;RIGHT($A$1,2),BF!$B$4:$B$103&amp;BF!$C$4:$C$103&amp;BF!$D$4:$D$103&amp;BF!$E$4:$E$103,0)),IFERROR(INDEX(BG!$A$4:$A$103,MATCH($A9&amp;$C9&amp;$D9&amp;RIGHT($A$1,2),BG!$B$4:$B$103&amp;BG!$C$4:$C$103&amp;BG!$D$4:$D$103&amp;BG!$E$4:$E$103,0)),IFERROR(INDEX(MF!$A$4:$A$103,MATCH($A9&amp;$C9&amp;$D9&amp;RIGHT($A$1,2),MF!$B$4:$B$103&amp;MF!$C$4:$C$103&amp;MF!$D$4:$D$103&amp;MF!$E$4:$E$103,0)),IFERROR(INDEX(MG!$A$4:$A$103,MATCH($A9&amp;$C9&amp;$D9&amp;RIGHT($A$1,2),MG!$B$4:$B$103&amp;MG!$C$4:$C$103&amp;MG!$D$4:$D$103&amp;MG!$E$4:$E$103,0)),IFERROR(INDEX('CG - CF - DISP'!$A$3:$A$103,MATCH($A9&amp;$C9&amp;$D9&amp;RIGHT($A$1,2),'CG - CF - DISP'!$B$3:$B$103&amp;'CG - CF - DISP'!$C$3:$C$103&amp;'CG - CF - DISP'!$D$3:$D$103&amp;'CG - CF - DISP'!$E$3:$E$103,0)),IFERROR(INDEX(CF!$A$4:$A$103,MATCH($A9&amp;$C9&amp;$D9&amp;RIGHT($A$1,2),'CG - CF - DISP'!$B$3:$B$103&amp;CF!$C$4:$C$103&amp;CF!$D$4:$D$103&amp;CF!$E$4:$E$103,0)),0))))))</f>
        <v>0</v>
      </c>
      <c r="F9" s="119">
        <f t="array" ref="F9">IFERROR(INDEX(BF!$F$4:$F$103,MATCH($A9&amp;$C9&amp;$D9&amp;RIGHT($A$1,2),BF!$B$4:$B$103&amp;BF!$C$4:$C$103&amp;BF!$D$4:$D$103&amp;BF!$E$4:$E$103,0)),IFERROR(INDEX(BG!$F$4:$F$103,MATCH($A9&amp;$C9&amp;$D9&amp;RIGHT($A$1,2),BG!$B$4:$B$103&amp;BG!$C$4:$C$103&amp;BG!$D$4:$D$103&amp;BG!$E$4:$E$103,0)),IFERROR(INDEX(MF!$F$4:$F$103,MATCH($A9&amp;$C9&amp;$D9&amp;RIGHT($A$1,2),MF!$B$4:$B$103&amp;MF!$C$4:$C$103&amp;MF!$D$4:$D$103&amp;MF!$E$4:$E$103,0)),IFERROR(INDEX(MG!$F$4:$F$103,MATCH($A9&amp;$C9&amp;$D9&amp;RIGHT($A$1,2),MG!$B$4:$B$103&amp;MG!$C$4:$C$103&amp;MG!$D$4:$D$103&amp;MG!$E$4:$E$103,0)),IFERROR(INDEX('CG - CF - DISP'!$F$3:$F$103,MATCH($A9&amp;$C9&amp;$D9&amp;RIGHT($A$1,2),'CG - CF - DISP'!$B$3:$B$103&amp;'CG - CF - DISP'!$C$3:$C$103&amp;'CG - CF - DISP'!$D$3:$D$103&amp;'CG - CF - DISP'!$E$3:$E$103,0)),IFERROR(INDEX(CF!$F$4:$F$103,MATCH($A9&amp;$C9&amp;$D9&amp;RIGHT($A$1,2),'CG - CF - DISP'!$B$3:$B$103&amp;CF!$C$4:$C$103&amp;CF!$D$4:$D$103&amp;CF!$E$4:$E$103,0)),0))))))</f>
        <v>0</v>
      </c>
      <c r="G9" s="61" t="e">
        <f>VLOOKUP('5B'!$E9,Feuil2!$A$2:$B$83,2)</f>
        <v>#N/A</v>
      </c>
      <c r="H9" s="80"/>
      <c r="I9" s="79"/>
      <c r="J9" s="79"/>
      <c r="K9" s="79"/>
      <c r="L9" s="65"/>
      <c r="M9" s="65"/>
      <c r="N9" s="65"/>
      <c r="O9" s="65"/>
      <c r="P9" s="65"/>
      <c r="Q9" s="65"/>
    </row>
    <row r="10" spans="1:17">
      <c r="A10" s="59"/>
      <c r="B10" s="61" t="e">
        <f>VLOOKUP($A10,général!$A$2:$E$409,2)</f>
        <v>#N/A</v>
      </c>
      <c r="C10" s="61" t="e">
        <f>VLOOKUP($A10,général!$A$2:$E$409,4)</f>
        <v>#N/A</v>
      </c>
      <c r="D10" s="61" t="e">
        <f>VLOOKUP($A10,général!$A$2:$E$409,5)</f>
        <v>#N/A</v>
      </c>
      <c r="E10" s="121">
        <f t="array" ref="E10">IFERROR(INDEX(BF!$A$4:$A$103,MATCH($A10&amp;$C10&amp;$D10&amp;RIGHT($A$1,2),BF!$B$4:$B$103&amp;BF!$C$4:$C$103&amp;BF!$D$4:$D$103&amp;BF!$E$4:$E$103,0)),IFERROR(INDEX(BG!$A$4:$A$103,MATCH($A10&amp;$C10&amp;$D10&amp;RIGHT($A$1,2),BG!$B$4:$B$103&amp;BG!$C$4:$C$103&amp;BG!$D$4:$D$103&amp;BG!$E$4:$E$103,0)),IFERROR(INDEX(MF!$A$4:$A$103,MATCH($A10&amp;$C10&amp;$D10&amp;RIGHT($A$1,2),MF!$B$4:$B$103&amp;MF!$C$4:$C$103&amp;MF!$D$4:$D$103&amp;MF!$E$4:$E$103,0)),IFERROR(INDEX(MG!$A$4:$A$103,MATCH($A10&amp;$C10&amp;$D10&amp;RIGHT($A$1,2),MG!$B$4:$B$103&amp;MG!$C$4:$C$103&amp;MG!$D$4:$D$103&amp;MG!$E$4:$E$103,0)),IFERROR(INDEX('CG - CF - DISP'!$A$3:$A$103,MATCH($A10&amp;$C10&amp;$D10&amp;RIGHT($A$1,2),'CG - CF - DISP'!$B$3:$B$103&amp;'CG - CF - DISP'!$C$3:$C$103&amp;'CG - CF - DISP'!$D$3:$D$103&amp;'CG - CF - DISP'!$E$3:$E$103,0)),IFERROR(INDEX(CF!$A$4:$A$103,MATCH($A10&amp;$C10&amp;$D10&amp;RIGHT($A$1,2),'CG - CF - DISP'!$B$3:$B$103&amp;CF!$C$4:$C$103&amp;CF!$D$4:$D$103&amp;CF!$E$4:$E$103,0)),0))))))</f>
        <v>0</v>
      </c>
      <c r="F10" s="119">
        <f t="array" ref="F10">IFERROR(INDEX(BF!$F$4:$F$103,MATCH($A10&amp;$C10&amp;$D10&amp;RIGHT($A$1,2),BF!$B$4:$B$103&amp;BF!$C$4:$C$103&amp;BF!$D$4:$D$103&amp;BF!$E$4:$E$103,0)),IFERROR(INDEX(BG!$F$4:$F$103,MATCH($A10&amp;$C10&amp;$D10&amp;RIGHT($A$1,2),BG!$B$4:$B$103&amp;BG!$C$4:$C$103&amp;BG!$D$4:$D$103&amp;BG!$E$4:$E$103,0)),IFERROR(INDEX(MF!$F$4:$F$103,MATCH($A10&amp;$C10&amp;$D10&amp;RIGHT($A$1,2),MF!$B$4:$B$103&amp;MF!$C$4:$C$103&amp;MF!$D$4:$D$103&amp;MF!$E$4:$E$103,0)),IFERROR(INDEX(MG!$F$4:$F$103,MATCH($A10&amp;$C10&amp;$D10&amp;RIGHT($A$1,2),MG!$B$4:$B$103&amp;MG!$C$4:$C$103&amp;MG!$D$4:$D$103&amp;MG!$E$4:$E$103,0)),IFERROR(INDEX('CG - CF - DISP'!$F$3:$F$103,MATCH($A10&amp;$C10&amp;$D10&amp;RIGHT($A$1,2),'CG - CF - DISP'!$B$3:$B$103&amp;'CG - CF - DISP'!$C$3:$C$103&amp;'CG - CF - DISP'!$D$3:$D$103&amp;'CG - CF - DISP'!$E$3:$E$103,0)),IFERROR(INDEX(CF!$F$4:$F$103,MATCH($A10&amp;$C10&amp;$D10&amp;RIGHT($A$1,2),'CG - CF - DISP'!$B$3:$B$103&amp;CF!$C$4:$C$103&amp;CF!$D$4:$D$103&amp;CF!$E$4:$E$103,0)),0))))))</f>
        <v>0</v>
      </c>
      <c r="G10" s="61" t="e">
        <f>VLOOKUP('5B'!$E10,Feuil2!$A$2:$B$83,2)</f>
        <v>#N/A</v>
      </c>
      <c r="H10" s="80"/>
      <c r="I10" s="79"/>
      <c r="J10" s="79"/>
      <c r="K10" s="79"/>
      <c r="L10" s="65"/>
      <c r="M10" s="65"/>
      <c r="N10" s="65"/>
      <c r="O10" s="65"/>
      <c r="P10" s="65"/>
      <c r="Q10" s="65"/>
    </row>
    <row r="11" spans="1:17">
      <c r="A11" s="59"/>
      <c r="B11" s="61" t="e">
        <f>VLOOKUP($A11,général!$A$2:$E$409,2)</f>
        <v>#N/A</v>
      </c>
      <c r="C11" s="61" t="e">
        <f>VLOOKUP($A11,général!$A$2:$E$409,4)</f>
        <v>#N/A</v>
      </c>
      <c r="D11" s="61" t="e">
        <f>VLOOKUP($A11,général!$A$2:$E$409,5)</f>
        <v>#N/A</v>
      </c>
      <c r="E11" s="121">
        <f t="array" ref="E11">IFERROR(INDEX(BF!$A$4:$A$103,MATCH($A11&amp;$C11&amp;$D11&amp;RIGHT($A$1,2),BF!$B$4:$B$103&amp;BF!$C$4:$C$103&amp;BF!$D$4:$D$103&amp;BF!$E$4:$E$103,0)),IFERROR(INDEX(BG!$A$4:$A$103,MATCH($A11&amp;$C11&amp;$D11&amp;RIGHT($A$1,2),BG!$B$4:$B$103&amp;BG!$C$4:$C$103&amp;BG!$D$4:$D$103&amp;BG!$E$4:$E$103,0)),IFERROR(INDEX(MF!$A$4:$A$103,MATCH($A11&amp;$C11&amp;$D11&amp;RIGHT($A$1,2),MF!$B$4:$B$103&amp;MF!$C$4:$C$103&amp;MF!$D$4:$D$103&amp;MF!$E$4:$E$103,0)),IFERROR(INDEX(MG!$A$4:$A$103,MATCH($A11&amp;$C11&amp;$D11&amp;RIGHT($A$1,2),MG!$B$4:$B$103&amp;MG!$C$4:$C$103&amp;MG!$D$4:$D$103&amp;MG!$E$4:$E$103,0)),IFERROR(INDEX('CG - CF - DISP'!$A$3:$A$103,MATCH($A11&amp;$C11&amp;$D11&amp;RIGHT($A$1,2),'CG - CF - DISP'!$B$3:$B$103&amp;'CG - CF - DISP'!$C$3:$C$103&amp;'CG - CF - DISP'!$D$3:$D$103&amp;'CG - CF - DISP'!$E$3:$E$103,0)),IFERROR(INDEX(CF!$A$4:$A$103,MATCH($A11&amp;$C11&amp;$D11&amp;RIGHT($A$1,2),'CG - CF - DISP'!$B$3:$B$103&amp;CF!$C$4:$C$103&amp;CF!$D$4:$D$103&amp;CF!$E$4:$E$103,0)),0))))))</f>
        <v>0</v>
      </c>
      <c r="F11" s="119">
        <f t="array" ref="F11">IFERROR(INDEX(BF!$F$4:$F$103,MATCH($A11&amp;$C11&amp;$D11&amp;RIGHT($A$1,2),BF!$B$4:$B$103&amp;BF!$C$4:$C$103&amp;BF!$D$4:$D$103&amp;BF!$E$4:$E$103,0)),IFERROR(INDEX(BG!$F$4:$F$103,MATCH($A11&amp;$C11&amp;$D11&amp;RIGHT($A$1,2),BG!$B$4:$B$103&amp;BG!$C$4:$C$103&amp;BG!$D$4:$D$103&amp;BG!$E$4:$E$103,0)),IFERROR(INDEX(MF!$F$4:$F$103,MATCH($A11&amp;$C11&amp;$D11&amp;RIGHT($A$1,2),MF!$B$4:$B$103&amp;MF!$C$4:$C$103&amp;MF!$D$4:$D$103&amp;MF!$E$4:$E$103,0)),IFERROR(INDEX(MG!$F$4:$F$103,MATCH($A11&amp;$C11&amp;$D11&amp;RIGHT($A$1,2),MG!$B$4:$B$103&amp;MG!$C$4:$C$103&amp;MG!$D$4:$D$103&amp;MG!$E$4:$E$103,0)),IFERROR(INDEX('CG - CF - DISP'!$F$3:$F$103,MATCH($A11&amp;$C11&amp;$D11&amp;RIGHT($A$1,2),'CG - CF - DISP'!$B$3:$B$103&amp;'CG - CF - DISP'!$C$3:$C$103&amp;'CG - CF - DISP'!$D$3:$D$103&amp;'CG - CF - DISP'!$E$3:$E$103,0)),IFERROR(INDEX(CF!$F$4:$F$103,MATCH($A11&amp;$C11&amp;$D11&amp;RIGHT($A$1,2),'CG - CF - DISP'!$B$3:$B$103&amp;CF!$C$4:$C$103&amp;CF!$D$4:$D$103&amp;CF!$E$4:$E$103,0)),0))))))</f>
        <v>0</v>
      </c>
      <c r="G11" s="61" t="e">
        <f>VLOOKUP('5B'!$E11,Feuil2!$A$2:$B$83,2)</f>
        <v>#N/A</v>
      </c>
      <c r="H11" s="80"/>
      <c r="I11" s="79"/>
      <c r="J11" s="79"/>
      <c r="K11" s="79"/>
      <c r="L11" s="65"/>
      <c r="M11" s="65"/>
      <c r="N11" s="65"/>
      <c r="O11" s="65"/>
      <c r="P11" s="65"/>
      <c r="Q11" s="65"/>
    </row>
    <row r="12" spans="1:17">
      <c r="A12" s="59"/>
      <c r="B12" s="61" t="e">
        <f>VLOOKUP($A12,général!$A$2:$E$409,2)</f>
        <v>#N/A</v>
      </c>
      <c r="C12" s="61" t="e">
        <f>VLOOKUP($A12,général!$A$2:$E$409,4)</f>
        <v>#N/A</v>
      </c>
      <c r="D12" s="61" t="e">
        <f>VLOOKUP($A12,général!$A$2:$E$409,5)</f>
        <v>#N/A</v>
      </c>
      <c r="E12" s="121">
        <f t="array" ref="E12">IFERROR(INDEX(BF!$A$4:$A$103,MATCH($A12&amp;$C12&amp;$D12&amp;RIGHT($A$1,2),BF!$B$4:$B$103&amp;BF!$C$4:$C$103&amp;BF!$D$4:$D$103&amp;BF!$E$4:$E$103,0)),IFERROR(INDEX(BG!$A$4:$A$103,MATCH($A12&amp;$C12&amp;$D12&amp;RIGHT($A$1,2),BG!$B$4:$B$103&amp;BG!$C$4:$C$103&amp;BG!$D$4:$D$103&amp;BG!$E$4:$E$103,0)),IFERROR(INDEX(MF!$A$4:$A$103,MATCH($A12&amp;$C12&amp;$D12&amp;RIGHT($A$1,2),MF!$B$4:$B$103&amp;MF!$C$4:$C$103&amp;MF!$D$4:$D$103&amp;MF!$E$4:$E$103,0)),IFERROR(INDEX(MG!$A$4:$A$103,MATCH($A12&amp;$C12&amp;$D12&amp;RIGHT($A$1,2),MG!$B$4:$B$103&amp;MG!$C$4:$C$103&amp;MG!$D$4:$D$103&amp;MG!$E$4:$E$103,0)),IFERROR(INDEX('CG - CF - DISP'!$A$3:$A$103,MATCH($A12&amp;$C12&amp;$D12&amp;RIGHT($A$1,2),'CG - CF - DISP'!$B$3:$B$103&amp;'CG - CF - DISP'!$C$3:$C$103&amp;'CG - CF - DISP'!$D$3:$D$103&amp;'CG - CF - DISP'!$E$3:$E$103,0)),IFERROR(INDEX(CF!$A$4:$A$103,MATCH($A12&amp;$C12&amp;$D12&amp;RIGHT($A$1,2),'CG - CF - DISP'!$B$3:$B$103&amp;CF!$C$4:$C$103&amp;CF!$D$4:$D$103&amp;CF!$E$4:$E$103,0)),0))))))</f>
        <v>0</v>
      </c>
      <c r="F12" s="119">
        <f t="array" ref="F12">IFERROR(INDEX(BF!$F$4:$F$103,MATCH($A12&amp;$C12&amp;$D12&amp;RIGHT($A$1,2),BF!$B$4:$B$103&amp;BF!$C$4:$C$103&amp;BF!$D$4:$D$103&amp;BF!$E$4:$E$103,0)),IFERROR(INDEX(BG!$F$4:$F$103,MATCH($A12&amp;$C12&amp;$D12&amp;RIGHT($A$1,2),BG!$B$4:$B$103&amp;BG!$C$4:$C$103&amp;BG!$D$4:$D$103&amp;BG!$E$4:$E$103,0)),IFERROR(INDEX(MF!$F$4:$F$103,MATCH($A12&amp;$C12&amp;$D12&amp;RIGHT($A$1,2),MF!$B$4:$B$103&amp;MF!$C$4:$C$103&amp;MF!$D$4:$D$103&amp;MF!$E$4:$E$103,0)),IFERROR(INDEX(MG!$F$4:$F$103,MATCH($A12&amp;$C12&amp;$D12&amp;RIGHT($A$1,2),MG!$B$4:$B$103&amp;MG!$C$4:$C$103&amp;MG!$D$4:$D$103&amp;MG!$E$4:$E$103,0)),IFERROR(INDEX('CG - CF - DISP'!$F$3:$F$103,MATCH($A12&amp;$C12&amp;$D12&amp;RIGHT($A$1,2),'CG - CF - DISP'!$B$3:$B$103&amp;'CG - CF - DISP'!$C$3:$C$103&amp;'CG - CF - DISP'!$D$3:$D$103&amp;'CG - CF - DISP'!$E$3:$E$103,0)),IFERROR(INDEX(CF!$F$4:$F$103,MATCH($A12&amp;$C12&amp;$D12&amp;RIGHT($A$1,2),'CG - CF - DISP'!$B$3:$B$103&amp;CF!$C$4:$C$103&amp;CF!$D$4:$D$103&amp;CF!$E$4:$E$103,0)),0))))))</f>
        <v>0</v>
      </c>
      <c r="G12" s="61" t="e">
        <f>VLOOKUP('5B'!$E12,Feuil2!$A$2:$B$83,2)</f>
        <v>#N/A</v>
      </c>
      <c r="H12" s="80"/>
      <c r="I12" s="79"/>
      <c r="J12" s="79"/>
      <c r="K12" s="79"/>
      <c r="L12" s="65"/>
      <c r="M12" s="65"/>
      <c r="N12" s="65"/>
      <c r="O12" s="65"/>
      <c r="P12" s="65"/>
      <c r="Q12" s="65"/>
    </row>
    <row r="13" spans="1:17">
      <c r="A13" s="59"/>
      <c r="B13" s="61" t="e">
        <f>VLOOKUP($A13,général!$A$2:$E$409,2)</f>
        <v>#N/A</v>
      </c>
      <c r="C13" s="61" t="e">
        <f>VLOOKUP($A13,général!$A$2:$E$409,4)</f>
        <v>#N/A</v>
      </c>
      <c r="D13" s="61" t="e">
        <f>VLOOKUP($A13,général!$A$2:$E$409,5)</f>
        <v>#N/A</v>
      </c>
      <c r="E13" s="121">
        <f t="array" ref="E13">IFERROR(INDEX(BF!$A$4:$A$103,MATCH($A13&amp;$C13&amp;$D13&amp;RIGHT($A$1,2),BF!$B$4:$B$103&amp;BF!$C$4:$C$103&amp;BF!$D$4:$D$103&amp;BF!$E$4:$E$103,0)),IFERROR(INDEX(BG!$A$4:$A$103,MATCH($A13&amp;$C13&amp;$D13&amp;RIGHT($A$1,2),BG!$B$4:$B$103&amp;BG!$C$4:$C$103&amp;BG!$D$4:$D$103&amp;BG!$E$4:$E$103,0)),IFERROR(INDEX(MF!$A$4:$A$103,MATCH($A13&amp;$C13&amp;$D13&amp;RIGHT($A$1,2),MF!$B$4:$B$103&amp;MF!$C$4:$C$103&amp;MF!$D$4:$D$103&amp;MF!$E$4:$E$103,0)),IFERROR(INDEX(MG!$A$4:$A$103,MATCH($A13&amp;$C13&amp;$D13&amp;RIGHT($A$1,2),MG!$B$4:$B$103&amp;MG!$C$4:$C$103&amp;MG!$D$4:$D$103&amp;MG!$E$4:$E$103,0)),IFERROR(INDEX('CG - CF - DISP'!$A$3:$A$103,MATCH($A13&amp;$C13&amp;$D13&amp;RIGHT($A$1,2),'CG - CF - DISP'!$B$3:$B$103&amp;'CG - CF - DISP'!$C$3:$C$103&amp;'CG - CF - DISP'!$D$3:$D$103&amp;'CG - CF - DISP'!$E$3:$E$103,0)),IFERROR(INDEX(CF!$A$4:$A$103,MATCH($A13&amp;$C13&amp;$D13&amp;RIGHT($A$1,2),'CG - CF - DISP'!$B$3:$B$103&amp;CF!$C$4:$C$103&amp;CF!$D$4:$D$103&amp;CF!$E$4:$E$103,0)),0))))))</f>
        <v>0</v>
      </c>
      <c r="F13" s="119">
        <f t="array" ref="F13">IFERROR(INDEX(BF!$F$4:$F$103,MATCH($A13&amp;$C13&amp;$D13&amp;RIGHT($A$1,2),BF!$B$4:$B$103&amp;BF!$C$4:$C$103&amp;BF!$D$4:$D$103&amp;BF!$E$4:$E$103,0)),IFERROR(INDEX(BG!$F$4:$F$103,MATCH($A13&amp;$C13&amp;$D13&amp;RIGHT($A$1,2),BG!$B$4:$B$103&amp;BG!$C$4:$C$103&amp;BG!$D$4:$D$103&amp;BG!$E$4:$E$103,0)),IFERROR(INDEX(MF!$F$4:$F$103,MATCH($A13&amp;$C13&amp;$D13&amp;RIGHT($A$1,2),MF!$B$4:$B$103&amp;MF!$C$4:$C$103&amp;MF!$D$4:$D$103&amp;MF!$E$4:$E$103,0)),IFERROR(INDEX(MG!$F$4:$F$103,MATCH($A13&amp;$C13&amp;$D13&amp;RIGHT($A$1,2),MG!$B$4:$B$103&amp;MG!$C$4:$C$103&amp;MG!$D$4:$D$103&amp;MG!$E$4:$E$103,0)),IFERROR(INDEX('CG - CF - DISP'!$F$3:$F$103,MATCH($A13&amp;$C13&amp;$D13&amp;RIGHT($A$1,2),'CG - CF - DISP'!$B$3:$B$103&amp;'CG - CF - DISP'!$C$3:$C$103&amp;'CG - CF - DISP'!$D$3:$D$103&amp;'CG - CF - DISP'!$E$3:$E$103,0)),IFERROR(INDEX(CF!$F$4:$F$103,MATCH($A13&amp;$C13&amp;$D13&amp;RIGHT($A$1,2),'CG - CF - DISP'!$B$3:$B$103&amp;CF!$C$4:$C$103&amp;CF!$D$4:$D$103&amp;CF!$E$4:$E$103,0)),0))))))</f>
        <v>0</v>
      </c>
      <c r="G13" s="61" t="e">
        <f>VLOOKUP('5B'!$E13,Feuil2!$A$2:$B$83,2)</f>
        <v>#N/A</v>
      </c>
      <c r="H13" s="80"/>
      <c r="I13" s="79"/>
      <c r="J13" s="79"/>
      <c r="K13" s="79"/>
      <c r="L13" s="65"/>
      <c r="M13" s="65"/>
      <c r="N13" s="65"/>
      <c r="O13" s="65"/>
      <c r="P13" s="65"/>
      <c r="Q13" s="65"/>
    </row>
    <row r="14" spans="1:17">
      <c r="A14" s="59"/>
      <c r="B14" s="61" t="e">
        <f>VLOOKUP($A14,général!$A$2:$E$409,2)</f>
        <v>#N/A</v>
      </c>
      <c r="C14" s="61" t="e">
        <f>VLOOKUP($A14,général!$A$2:$E$409,4)</f>
        <v>#N/A</v>
      </c>
      <c r="D14" s="61" t="e">
        <f>VLOOKUP($A14,général!$A$2:$E$409,5)</f>
        <v>#N/A</v>
      </c>
      <c r="E14" s="121">
        <f t="array" ref="E14">IFERROR(INDEX(BF!$A$4:$A$103,MATCH($A14&amp;$C14&amp;$D14&amp;RIGHT($A$1,2),BF!$B$4:$B$103&amp;BF!$C$4:$C$103&amp;BF!$D$4:$D$103&amp;BF!$E$4:$E$103,0)),IFERROR(INDEX(BG!$A$4:$A$103,MATCH($A14&amp;$C14&amp;$D14&amp;RIGHT($A$1,2),BG!$B$4:$B$103&amp;BG!$C$4:$C$103&amp;BG!$D$4:$D$103&amp;BG!$E$4:$E$103,0)),IFERROR(INDEX(MF!$A$4:$A$103,MATCH($A14&amp;$C14&amp;$D14&amp;RIGHT($A$1,2),MF!$B$4:$B$103&amp;MF!$C$4:$C$103&amp;MF!$D$4:$D$103&amp;MF!$E$4:$E$103,0)),IFERROR(INDEX(MG!$A$4:$A$103,MATCH($A14&amp;$C14&amp;$D14&amp;RIGHT($A$1,2),MG!$B$4:$B$103&amp;MG!$C$4:$C$103&amp;MG!$D$4:$D$103&amp;MG!$E$4:$E$103,0)),IFERROR(INDEX('CG - CF - DISP'!$A$3:$A$103,MATCH($A14&amp;$C14&amp;$D14&amp;RIGHT($A$1,2),'CG - CF - DISP'!$B$3:$B$103&amp;'CG - CF - DISP'!$C$3:$C$103&amp;'CG - CF - DISP'!$D$3:$D$103&amp;'CG - CF - DISP'!$E$3:$E$103,0)),IFERROR(INDEX(CF!$A$4:$A$103,MATCH($A14&amp;$C14&amp;$D14&amp;RIGHT($A$1,2),'CG - CF - DISP'!$B$3:$B$103&amp;CF!$C$4:$C$103&amp;CF!$D$4:$D$103&amp;CF!$E$4:$E$103,0)),0))))))</f>
        <v>0</v>
      </c>
      <c r="F14" s="119">
        <f t="array" ref="F14">IFERROR(INDEX(BF!$F$4:$F$103,MATCH($A14&amp;$C14&amp;$D14&amp;RIGHT($A$1,2),BF!$B$4:$B$103&amp;BF!$C$4:$C$103&amp;BF!$D$4:$D$103&amp;BF!$E$4:$E$103,0)),IFERROR(INDEX(BG!$F$4:$F$103,MATCH($A14&amp;$C14&amp;$D14&amp;RIGHT($A$1,2),BG!$B$4:$B$103&amp;BG!$C$4:$C$103&amp;BG!$D$4:$D$103&amp;BG!$E$4:$E$103,0)),IFERROR(INDEX(MF!$F$4:$F$103,MATCH($A14&amp;$C14&amp;$D14&amp;RIGHT($A$1,2),MF!$B$4:$B$103&amp;MF!$C$4:$C$103&amp;MF!$D$4:$D$103&amp;MF!$E$4:$E$103,0)),IFERROR(INDEX(MG!$F$4:$F$103,MATCH($A14&amp;$C14&amp;$D14&amp;RIGHT($A$1,2),MG!$B$4:$B$103&amp;MG!$C$4:$C$103&amp;MG!$D$4:$D$103&amp;MG!$E$4:$E$103,0)),IFERROR(INDEX('CG - CF - DISP'!$F$3:$F$103,MATCH($A14&amp;$C14&amp;$D14&amp;RIGHT($A$1,2),'CG - CF - DISP'!$B$3:$B$103&amp;'CG - CF - DISP'!$C$3:$C$103&amp;'CG - CF - DISP'!$D$3:$D$103&amp;'CG - CF - DISP'!$E$3:$E$103,0)),IFERROR(INDEX(CF!$F$4:$F$103,MATCH($A14&amp;$C14&amp;$D14&amp;RIGHT($A$1,2),'CG - CF - DISP'!$B$3:$B$103&amp;CF!$C$4:$C$103&amp;CF!$D$4:$D$103&amp;CF!$E$4:$E$103,0)),0))))))</f>
        <v>0</v>
      </c>
      <c r="G14" s="61" t="e">
        <f>VLOOKUP('5B'!$E14,Feuil2!$A$2:$B$83,2)</f>
        <v>#N/A</v>
      </c>
      <c r="H14" s="80"/>
      <c r="I14" s="79"/>
      <c r="J14" s="79"/>
      <c r="K14" s="79"/>
      <c r="L14" s="65"/>
      <c r="M14" s="65"/>
      <c r="N14" s="65"/>
      <c r="O14" s="65"/>
      <c r="P14" s="65"/>
      <c r="Q14" s="65"/>
    </row>
    <row r="15" spans="1:17">
      <c r="A15" s="59"/>
      <c r="B15" s="61" t="e">
        <f>VLOOKUP($A15,général!$A$2:$E$409,2)</f>
        <v>#N/A</v>
      </c>
      <c r="C15" s="61" t="e">
        <f>VLOOKUP($A15,général!$A$2:$E$409,4)</f>
        <v>#N/A</v>
      </c>
      <c r="D15" s="61" t="e">
        <f>VLOOKUP($A15,général!$A$2:$E$409,5)</f>
        <v>#N/A</v>
      </c>
      <c r="E15" s="121">
        <f t="array" ref="E15">IFERROR(INDEX(BF!$A$4:$A$103,MATCH($A15&amp;$C15&amp;$D15&amp;RIGHT($A$1,2),BF!$B$4:$B$103&amp;BF!$C$4:$C$103&amp;BF!$D$4:$D$103&amp;BF!$E$4:$E$103,0)),IFERROR(INDEX(BG!$A$4:$A$103,MATCH($A15&amp;$C15&amp;$D15&amp;RIGHT($A$1,2),BG!$B$4:$B$103&amp;BG!$C$4:$C$103&amp;BG!$D$4:$D$103&amp;BG!$E$4:$E$103,0)),IFERROR(INDEX(MF!$A$4:$A$103,MATCH($A15&amp;$C15&amp;$D15&amp;RIGHT($A$1,2),MF!$B$4:$B$103&amp;MF!$C$4:$C$103&amp;MF!$D$4:$D$103&amp;MF!$E$4:$E$103,0)),IFERROR(INDEX(MG!$A$4:$A$103,MATCH($A15&amp;$C15&amp;$D15&amp;RIGHT($A$1,2),MG!$B$4:$B$103&amp;MG!$C$4:$C$103&amp;MG!$D$4:$D$103&amp;MG!$E$4:$E$103,0)),IFERROR(INDEX('CG - CF - DISP'!$A$3:$A$103,MATCH($A15&amp;$C15&amp;$D15&amp;RIGHT($A$1,2),'CG - CF - DISP'!$B$3:$B$103&amp;'CG - CF - DISP'!$C$3:$C$103&amp;'CG - CF - DISP'!$D$3:$D$103&amp;'CG - CF - DISP'!$E$3:$E$103,0)),IFERROR(INDEX(CF!$A$4:$A$103,MATCH($A15&amp;$C15&amp;$D15&amp;RIGHT($A$1,2),'CG - CF - DISP'!$B$3:$B$103&amp;CF!$C$4:$C$103&amp;CF!$D$4:$D$103&amp;CF!$E$4:$E$103,0)),0))))))</f>
        <v>0</v>
      </c>
      <c r="F15" s="119">
        <f t="array" ref="F15">IFERROR(INDEX(BF!$F$4:$F$103,MATCH($A15&amp;$C15&amp;$D15&amp;RIGHT($A$1,2),BF!$B$4:$B$103&amp;BF!$C$4:$C$103&amp;BF!$D$4:$D$103&amp;BF!$E$4:$E$103,0)),IFERROR(INDEX(BG!$F$4:$F$103,MATCH($A15&amp;$C15&amp;$D15&amp;RIGHT($A$1,2),BG!$B$4:$B$103&amp;BG!$C$4:$C$103&amp;BG!$D$4:$D$103&amp;BG!$E$4:$E$103,0)),IFERROR(INDEX(MF!$F$4:$F$103,MATCH($A15&amp;$C15&amp;$D15&amp;RIGHT($A$1,2),MF!$B$4:$B$103&amp;MF!$C$4:$C$103&amp;MF!$D$4:$D$103&amp;MF!$E$4:$E$103,0)),IFERROR(INDEX(MG!$F$4:$F$103,MATCH($A15&amp;$C15&amp;$D15&amp;RIGHT($A$1,2),MG!$B$4:$B$103&amp;MG!$C$4:$C$103&amp;MG!$D$4:$D$103&amp;MG!$E$4:$E$103,0)),IFERROR(INDEX('CG - CF - DISP'!$F$3:$F$103,MATCH($A15&amp;$C15&amp;$D15&amp;RIGHT($A$1,2),'CG - CF - DISP'!$B$3:$B$103&amp;'CG - CF - DISP'!$C$3:$C$103&amp;'CG - CF - DISP'!$D$3:$D$103&amp;'CG - CF - DISP'!$E$3:$E$103,0)),IFERROR(INDEX(CF!$F$4:$F$103,MATCH($A15&amp;$C15&amp;$D15&amp;RIGHT($A$1,2),'CG - CF - DISP'!$B$3:$B$103&amp;CF!$C$4:$C$103&amp;CF!$D$4:$D$103&amp;CF!$E$4:$E$103,0)),0))))))</f>
        <v>0</v>
      </c>
      <c r="G15" s="61" t="e">
        <f>VLOOKUP('5B'!$E15,Feuil2!$A$2:$B$83,2)</f>
        <v>#N/A</v>
      </c>
      <c r="H15" s="80"/>
      <c r="I15" s="79"/>
      <c r="J15" s="79"/>
      <c r="K15" s="79"/>
      <c r="L15" s="65"/>
      <c r="M15" s="65"/>
      <c r="N15" s="65"/>
      <c r="O15" s="65"/>
      <c r="P15" s="65"/>
      <c r="Q15" s="65"/>
    </row>
    <row r="16" spans="1:17">
      <c r="A16" s="59"/>
      <c r="B16" s="61" t="e">
        <f>VLOOKUP($A16,général!$A$2:$E$409,2)</f>
        <v>#N/A</v>
      </c>
      <c r="C16" s="61" t="e">
        <f>VLOOKUP($A16,général!$A$2:$E$409,4)</f>
        <v>#N/A</v>
      </c>
      <c r="D16" s="61" t="e">
        <f>VLOOKUP($A16,général!$A$2:$E$409,5)</f>
        <v>#N/A</v>
      </c>
      <c r="E16" s="121">
        <f t="array" ref="E16">IFERROR(INDEX(BF!$A$4:$A$103,MATCH($A16&amp;$C16&amp;$D16&amp;RIGHT($A$1,2),BF!$B$4:$B$103&amp;BF!$C$4:$C$103&amp;BF!$D$4:$D$103&amp;BF!$E$4:$E$103,0)),IFERROR(INDEX(BG!$A$4:$A$103,MATCH($A16&amp;$C16&amp;$D16&amp;RIGHT($A$1,2),BG!$B$4:$B$103&amp;BG!$C$4:$C$103&amp;BG!$D$4:$D$103&amp;BG!$E$4:$E$103,0)),IFERROR(INDEX(MF!$A$4:$A$103,MATCH($A16&amp;$C16&amp;$D16&amp;RIGHT($A$1,2),MF!$B$4:$B$103&amp;MF!$C$4:$C$103&amp;MF!$D$4:$D$103&amp;MF!$E$4:$E$103,0)),IFERROR(INDEX(MG!$A$4:$A$103,MATCH($A16&amp;$C16&amp;$D16&amp;RIGHT($A$1,2),MG!$B$4:$B$103&amp;MG!$C$4:$C$103&amp;MG!$D$4:$D$103&amp;MG!$E$4:$E$103,0)),IFERROR(INDEX('CG - CF - DISP'!$A$3:$A$103,MATCH($A16&amp;$C16&amp;$D16&amp;RIGHT($A$1,2),'CG - CF - DISP'!$B$3:$B$103&amp;'CG - CF - DISP'!$C$3:$C$103&amp;'CG - CF - DISP'!$D$3:$D$103&amp;'CG - CF - DISP'!$E$3:$E$103,0)),IFERROR(INDEX(CF!$A$4:$A$103,MATCH($A16&amp;$C16&amp;$D16&amp;RIGHT($A$1,2),'CG - CF - DISP'!$B$3:$B$103&amp;CF!$C$4:$C$103&amp;CF!$D$4:$D$103&amp;CF!$E$4:$E$103,0)),0))))))</f>
        <v>0</v>
      </c>
      <c r="F16" s="119">
        <f t="array" ref="F16">IFERROR(INDEX(BF!$F$4:$F$103,MATCH($A16&amp;$C16&amp;$D16&amp;RIGHT($A$1,2),BF!$B$4:$B$103&amp;BF!$C$4:$C$103&amp;BF!$D$4:$D$103&amp;BF!$E$4:$E$103,0)),IFERROR(INDEX(BG!$F$4:$F$103,MATCH($A16&amp;$C16&amp;$D16&amp;RIGHT($A$1,2),BG!$B$4:$B$103&amp;BG!$C$4:$C$103&amp;BG!$D$4:$D$103&amp;BG!$E$4:$E$103,0)),IFERROR(INDEX(MF!$F$4:$F$103,MATCH($A16&amp;$C16&amp;$D16&amp;RIGHT($A$1,2),MF!$B$4:$B$103&amp;MF!$C$4:$C$103&amp;MF!$D$4:$D$103&amp;MF!$E$4:$E$103,0)),IFERROR(INDEX(MG!$F$4:$F$103,MATCH($A16&amp;$C16&amp;$D16&amp;RIGHT($A$1,2),MG!$B$4:$B$103&amp;MG!$C$4:$C$103&amp;MG!$D$4:$D$103&amp;MG!$E$4:$E$103,0)),IFERROR(INDEX('CG - CF - DISP'!$F$3:$F$103,MATCH($A16&amp;$C16&amp;$D16&amp;RIGHT($A$1,2),'CG - CF - DISP'!$B$3:$B$103&amp;'CG - CF - DISP'!$C$3:$C$103&amp;'CG - CF - DISP'!$D$3:$D$103&amp;'CG - CF - DISP'!$E$3:$E$103,0)),IFERROR(INDEX(CF!$F$4:$F$103,MATCH($A16&amp;$C16&amp;$D16&amp;RIGHT($A$1,2),'CG - CF - DISP'!$B$3:$B$103&amp;CF!$C$4:$C$103&amp;CF!$D$4:$D$103&amp;CF!$E$4:$E$103,0)),0))))))</f>
        <v>0</v>
      </c>
      <c r="G16" s="61" t="e">
        <f>VLOOKUP('5B'!$E16,Feuil2!$A$2:$B$83,2)</f>
        <v>#N/A</v>
      </c>
      <c r="H16" s="80"/>
      <c r="I16" s="79"/>
      <c r="J16" s="79"/>
      <c r="K16" s="79"/>
      <c r="L16" s="65"/>
      <c r="M16" s="65"/>
      <c r="N16" s="65"/>
      <c r="O16" s="65"/>
      <c r="P16" s="65"/>
      <c r="Q16" s="65"/>
    </row>
    <row r="17" spans="1:17">
      <c r="A17" s="59"/>
      <c r="B17" s="61" t="e">
        <f>VLOOKUP($A17,général!$A$2:$E$409,2)</f>
        <v>#N/A</v>
      </c>
      <c r="C17" s="61" t="e">
        <f>VLOOKUP($A17,général!$A$2:$E$409,4)</f>
        <v>#N/A</v>
      </c>
      <c r="D17" s="61" t="e">
        <f>VLOOKUP($A17,général!$A$2:$E$409,5)</f>
        <v>#N/A</v>
      </c>
      <c r="E17" s="121">
        <f t="array" ref="E17">IFERROR(INDEX(BF!$A$4:$A$103,MATCH($A17&amp;$C17&amp;$D17&amp;RIGHT($A$1,2),BF!$B$4:$B$103&amp;BF!$C$4:$C$103&amp;BF!$D$4:$D$103&amp;BF!$E$4:$E$103,0)),IFERROR(INDEX(BG!$A$4:$A$103,MATCH($A17&amp;$C17&amp;$D17&amp;RIGHT($A$1,2),BG!$B$4:$B$103&amp;BG!$C$4:$C$103&amp;BG!$D$4:$D$103&amp;BG!$E$4:$E$103,0)),IFERROR(INDEX(MF!$A$4:$A$103,MATCH($A17&amp;$C17&amp;$D17&amp;RIGHT($A$1,2),MF!$B$4:$B$103&amp;MF!$C$4:$C$103&amp;MF!$D$4:$D$103&amp;MF!$E$4:$E$103,0)),IFERROR(INDEX(MG!$A$4:$A$103,MATCH($A17&amp;$C17&amp;$D17&amp;RIGHT($A$1,2),MG!$B$4:$B$103&amp;MG!$C$4:$C$103&amp;MG!$D$4:$D$103&amp;MG!$E$4:$E$103,0)),IFERROR(INDEX('CG - CF - DISP'!$A$3:$A$103,MATCH($A17&amp;$C17&amp;$D17&amp;RIGHT($A$1,2),'CG - CF - DISP'!$B$3:$B$103&amp;'CG - CF - DISP'!$C$3:$C$103&amp;'CG - CF - DISP'!$D$3:$D$103&amp;'CG - CF - DISP'!$E$3:$E$103,0)),IFERROR(INDEX(CF!$A$4:$A$103,MATCH($A17&amp;$C17&amp;$D17&amp;RIGHT($A$1,2),'CG - CF - DISP'!$B$3:$B$103&amp;CF!$C$4:$C$103&amp;CF!$D$4:$D$103&amp;CF!$E$4:$E$103,0)),0))))))</f>
        <v>0</v>
      </c>
      <c r="F17" s="119">
        <f t="array" ref="F17">IFERROR(INDEX(BF!$F$4:$F$103,MATCH($A17&amp;$C17&amp;$D17&amp;RIGHT($A$1,2),BF!$B$4:$B$103&amp;BF!$C$4:$C$103&amp;BF!$D$4:$D$103&amp;BF!$E$4:$E$103,0)),IFERROR(INDEX(BG!$F$4:$F$103,MATCH($A17&amp;$C17&amp;$D17&amp;RIGHT($A$1,2),BG!$B$4:$B$103&amp;BG!$C$4:$C$103&amp;BG!$D$4:$D$103&amp;BG!$E$4:$E$103,0)),IFERROR(INDEX(MF!$F$4:$F$103,MATCH($A17&amp;$C17&amp;$D17&amp;RIGHT($A$1,2),MF!$B$4:$B$103&amp;MF!$C$4:$C$103&amp;MF!$D$4:$D$103&amp;MF!$E$4:$E$103,0)),IFERROR(INDEX(MG!$F$4:$F$103,MATCH($A17&amp;$C17&amp;$D17&amp;RIGHT($A$1,2),MG!$B$4:$B$103&amp;MG!$C$4:$C$103&amp;MG!$D$4:$D$103&amp;MG!$E$4:$E$103,0)),IFERROR(INDEX('CG - CF - DISP'!$F$3:$F$103,MATCH($A17&amp;$C17&amp;$D17&amp;RIGHT($A$1,2),'CG - CF - DISP'!$B$3:$B$103&amp;'CG - CF - DISP'!$C$3:$C$103&amp;'CG - CF - DISP'!$D$3:$D$103&amp;'CG - CF - DISP'!$E$3:$E$103,0)),IFERROR(INDEX(CF!$F$4:$F$103,MATCH($A17&amp;$C17&amp;$D17&amp;RIGHT($A$1,2),'CG - CF - DISP'!$B$3:$B$103&amp;CF!$C$4:$C$103&amp;CF!$D$4:$D$103&amp;CF!$E$4:$E$103,0)),0))))))</f>
        <v>0</v>
      </c>
      <c r="G17" s="61" t="e">
        <f>VLOOKUP('5B'!$E17,Feuil2!$A$2:$B$83,2)</f>
        <v>#N/A</v>
      </c>
      <c r="H17" s="80"/>
      <c r="I17" s="79"/>
      <c r="J17" s="79"/>
      <c r="K17" s="79"/>
      <c r="L17" s="65"/>
      <c r="M17" s="65"/>
      <c r="N17" s="65"/>
      <c r="O17" s="65"/>
      <c r="P17" s="65"/>
      <c r="Q17" s="65"/>
    </row>
    <row r="18" spans="1:17">
      <c r="A18" s="59"/>
      <c r="B18" s="61" t="e">
        <f>VLOOKUP($A18,général!$A$2:$E$409,2)</f>
        <v>#N/A</v>
      </c>
      <c r="C18" s="61" t="e">
        <f>VLOOKUP($A18,général!$A$2:$E$409,4)</f>
        <v>#N/A</v>
      </c>
      <c r="D18" s="61" t="e">
        <f>VLOOKUP($A18,général!$A$2:$E$409,5)</f>
        <v>#N/A</v>
      </c>
      <c r="E18" s="121">
        <f t="array" ref="E18">IFERROR(INDEX(BF!$A$4:$A$103,MATCH($A18&amp;$C18&amp;$D18&amp;RIGHT($A$1,2),BF!$B$4:$B$103&amp;BF!$C$4:$C$103&amp;BF!$D$4:$D$103&amp;BF!$E$4:$E$103,0)),IFERROR(INDEX(BG!$A$4:$A$103,MATCH($A18&amp;$C18&amp;$D18&amp;RIGHT($A$1,2),BG!$B$4:$B$103&amp;BG!$C$4:$C$103&amp;BG!$D$4:$D$103&amp;BG!$E$4:$E$103,0)),IFERROR(INDEX(MF!$A$4:$A$103,MATCH($A18&amp;$C18&amp;$D18&amp;RIGHT($A$1,2),MF!$B$4:$B$103&amp;MF!$C$4:$C$103&amp;MF!$D$4:$D$103&amp;MF!$E$4:$E$103,0)),IFERROR(INDEX(MG!$A$4:$A$103,MATCH($A18&amp;$C18&amp;$D18&amp;RIGHT($A$1,2),MG!$B$4:$B$103&amp;MG!$C$4:$C$103&amp;MG!$D$4:$D$103&amp;MG!$E$4:$E$103,0)),IFERROR(INDEX('CG - CF - DISP'!$A$3:$A$103,MATCH($A18&amp;$C18&amp;$D18&amp;RIGHT($A$1,2),'CG - CF - DISP'!$B$3:$B$103&amp;'CG - CF - DISP'!$C$3:$C$103&amp;'CG - CF - DISP'!$D$3:$D$103&amp;'CG - CF - DISP'!$E$3:$E$103,0)),IFERROR(INDEX(CF!$A$4:$A$103,MATCH($A18&amp;$C18&amp;$D18&amp;RIGHT($A$1,2),'CG - CF - DISP'!$B$3:$B$103&amp;CF!$C$4:$C$103&amp;CF!$D$4:$D$103&amp;CF!$E$4:$E$103,0)),0))))))</f>
        <v>0</v>
      </c>
      <c r="F18" s="119">
        <f t="array" ref="F18">IFERROR(INDEX(BF!$F$4:$F$103,MATCH($A18&amp;$C18&amp;$D18&amp;RIGHT($A$1,2),BF!$B$4:$B$103&amp;BF!$C$4:$C$103&amp;BF!$D$4:$D$103&amp;BF!$E$4:$E$103,0)),IFERROR(INDEX(BG!$F$4:$F$103,MATCH($A18&amp;$C18&amp;$D18&amp;RIGHT($A$1,2),BG!$B$4:$B$103&amp;BG!$C$4:$C$103&amp;BG!$D$4:$D$103&amp;BG!$E$4:$E$103,0)),IFERROR(INDEX(MF!$F$4:$F$103,MATCH($A18&amp;$C18&amp;$D18&amp;RIGHT($A$1,2),MF!$B$4:$B$103&amp;MF!$C$4:$C$103&amp;MF!$D$4:$D$103&amp;MF!$E$4:$E$103,0)),IFERROR(INDEX(MG!$F$4:$F$103,MATCH($A18&amp;$C18&amp;$D18&amp;RIGHT($A$1,2),MG!$B$4:$B$103&amp;MG!$C$4:$C$103&amp;MG!$D$4:$D$103&amp;MG!$E$4:$E$103,0)),IFERROR(INDEX('CG - CF - DISP'!$F$3:$F$103,MATCH($A18&amp;$C18&amp;$D18&amp;RIGHT($A$1,2),'CG - CF - DISP'!$B$3:$B$103&amp;'CG - CF - DISP'!$C$3:$C$103&amp;'CG - CF - DISP'!$D$3:$D$103&amp;'CG - CF - DISP'!$E$3:$E$103,0)),IFERROR(INDEX(CF!$F$4:$F$103,MATCH($A18&amp;$C18&amp;$D18&amp;RIGHT($A$1,2),'CG - CF - DISP'!$B$3:$B$103&amp;CF!$C$4:$C$103&amp;CF!$D$4:$D$103&amp;CF!$E$4:$E$103,0)),0))))))</f>
        <v>0</v>
      </c>
      <c r="G18" s="61" t="e">
        <f>VLOOKUP('5B'!$E18,Feuil2!$A$2:$B$83,2)</f>
        <v>#N/A</v>
      </c>
      <c r="H18" s="80"/>
      <c r="I18" s="79"/>
      <c r="J18" s="79"/>
      <c r="K18" s="79"/>
      <c r="L18" s="65"/>
      <c r="M18" s="65"/>
      <c r="N18" s="65"/>
      <c r="O18" s="65"/>
      <c r="P18" s="65"/>
      <c r="Q18" s="65"/>
    </row>
    <row r="19" spans="1:17">
      <c r="A19" s="59"/>
      <c r="B19" s="61" t="e">
        <f>VLOOKUP($A19,général!$A$2:$E$409,2)</f>
        <v>#N/A</v>
      </c>
      <c r="C19" s="61" t="e">
        <f>VLOOKUP($A19,général!$A$2:$E$409,4)</f>
        <v>#N/A</v>
      </c>
      <c r="D19" s="61" t="e">
        <f>VLOOKUP($A19,général!$A$2:$E$409,5)</f>
        <v>#N/A</v>
      </c>
      <c r="E19" s="121">
        <f t="array" ref="E19">IFERROR(INDEX(BF!$A$4:$A$103,MATCH($A19&amp;$C19&amp;$D19&amp;RIGHT($A$1,2),BF!$B$4:$B$103&amp;BF!$C$4:$C$103&amp;BF!$D$4:$D$103&amp;BF!$E$4:$E$103,0)),IFERROR(INDEX(BG!$A$4:$A$103,MATCH($A19&amp;$C19&amp;$D19&amp;RIGHT($A$1,2),BG!$B$4:$B$103&amp;BG!$C$4:$C$103&amp;BG!$D$4:$D$103&amp;BG!$E$4:$E$103,0)),IFERROR(INDEX(MF!$A$4:$A$103,MATCH($A19&amp;$C19&amp;$D19&amp;RIGHT($A$1,2),MF!$B$4:$B$103&amp;MF!$C$4:$C$103&amp;MF!$D$4:$D$103&amp;MF!$E$4:$E$103,0)),IFERROR(INDEX(MG!$A$4:$A$103,MATCH($A19&amp;$C19&amp;$D19&amp;RIGHT($A$1,2),MG!$B$4:$B$103&amp;MG!$C$4:$C$103&amp;MG!$D$4:$D$103&amp;MG!$E$4:$E$103,0)),IFERROR(INDEX('CG - CF - DISP'!$A$3:$A$103,MATCH($A19&amp;$C19&amp;$D19&amp;RIGHT($A$1,2),'CG - CF - DISP'!$B$3:$B$103&amp;'CG - CF - DISP'!$C$3:$C$103&amp;'CG - CF - DISP'!$D$3:$D$103&amp;'CG - CF - DISP'!$E$3:$E$103,0)),IFERROR(INDEX(CF!$A$4:$A$103,MATCH($A19&amp;$C19&amp;$D19&amp;RIGHT($A$1,2),'CG - CF - DISP'!$B$3:$B$103&amp;CF!$C$4:$C$103&amp;CF!$D$4:$D$103&amp;CF!$E$4:$E$103,0)),0))))))</f>
        <v>0</v>
      </c>
      <c r="F19" s="119">
        <f t="array" ref="F19">IFERROR(INDEX(BF!$F$4:$F$103,MATCH($A19&amp;$C19&amp;$D19&amp;RIGHT($A$1,2),BF!$B$4:$B$103&amp;BF!$C$4:$C$103&amp;BF!$D$4:$D$103&amp;BF!$E$4:$E$103,0)),IFERROR(INDEX(BG!$F$4:$F$103,MATCH($A19&amp;$C19&amp;$D19&amp;RIGHT($A$1,2),BG!$B$4:$B$103&amp;BG!$C$4:$C$103&amp;BG!$D$4:$D$103&amp;BG!$E$4:$E$103,0)),IFERROR(INDEX(MF!$F$4:$F$103,MATCH($A19&amp;$C19&amp;$D19&amp;RIGHT($A$1,2),MF!$B$4:$B$103&amp;MF!$C$4:$C$103&amp;MF!$D$4:$D$103&amp;MF!$E$4:$E$103,0)),IFERROR(INDEX(MG!$F$4:$F$103,MATCH($A19&amp;$C19&amp;$D19&amp;RIGHT($A$1,2),MG!$B$4:$B$103&amp;MG!$C$4:$C$103&amp;MG!$D$4:$D$103&amp;MG!$E$4:$E$103,0)),IFERROR(INDEX('CG - CF - DISP'!$F$3:$F$103,MATCH($A19&amp;$C19&amp;$D19&amp;RIGHT($A$1,2),'CG - CF - DISP'!$B$3:$B$103&amp;'CG - CF - DISP'!$C$3:$C$103&amp;'CG - CF - DISP'!$D$3:$D$103&amp;'CG - CF - DISP'!$E$3:$E$103,0)),IFERROR(INDEX(CF!$F$4:$F$103,MATCH($A19&amp;$C19&amp;$D19&amp;RIGHT($A$1,2),'CG - CF - DISP'!$B$3:$B$103&amp;CF!$C$4:$C$103&amp;CF!$D$4:$D$103&amp;CF!$E$4:$E$103,0)),0))))))</f>
        <v>0</v>
      </c>
      <c r="G19" s="61" t="e">
        <f>VLOOKUP('5B'!$E19,Feuil2!$A$2:$B$83,2)</f>
        <v>#N/A</v>
      </c>
      <c r="H19" s="80"/>
      <c r="I19" s="79"/>
      <c r="J19" s="79"/>
      <c r="K19" s="79"/>
      <c r="L19" s="65"/>
      <c r="M19" s="65"/>
      <c r="N19" s="65"/>
      <c r="O19" s="65"/>
      <c r="P19" s="65"/>
      <c r="Q19" s="65"/>
    </row>
    <row r="20" spans="1:17">
      <c r="A20" s="59"/>
      <c r="B20" s="61" t="e">
        <f>VLOOKUP($A20,général!$A$2:$E$409,2)</f>
        <v>#N/A</v>
      </c>
      <c r="C20" s="61" t="e">
        <f>VLOOKUP($A20,général!$A$2:$E$409,4)</f>
        <v>#N/A</v>
      </c>
      <c r="D20" s="61" t="e">
        <f>VLOOKUP($A20,général!$A$2:$E$409,5)</f>
        <v>#N/A</v>
      </c>
      <c r="E20" s="121">
        <f t="array" ref="E20">IFERROR(INDEX(BF!$A$4:$A$103,MATCH($A20&amp;$C20&amp;$D20&amp;RIGHT($A$1,2),BF!$B$4:$B$103&amp;BF!$C$4:$C$103&amp;BF!$D$4:$D$103&amp;BF!$E$4:$E$103,0)),IFERROR(INDEX(BG!$A$4:$A$103,MATCH($A20&amp;$C20&amp;$D20&amp;RIGHT($A$1,2),BG!$B$4:$B$103&amp;BG!$C$4:$C$103&amp;BG!$D$4:$D$103&amp;BG!$E$4:$E$103,0)),IFERROR(INDEX(MF!$A$4:$A$103,MATCH($A20&amp;$C20&amp;$D20&amp;RIGHT($A$1,2),MF!$B$4:$B$103&amp;MF!$C$4:$C$103&amp;MF!$D$4:$D$103&amp;MF!$E$4:$E$103,0)),IFERROR(INDEX(MG!$A$4:$A$103,MATCH($A20&amp;$C20&amp;$D20&amp;RIGHT($A$1,2),MG!$B$4:$B$103&amp;MG!$C$4:$C$103&amp;MG!$D$4:$D$103&amp;MG!$E$4:$E$103,0)),IFERROR(INDEX('CG - CF - DISP'!$A$3:$A$103,MATCH($A20&amp;$C20&amp;$D20&amp;RIGHT($A$1,2),'CG - CF - DISP'!$B$3:$B$103&amp;'CG - CF - DISP'!$C$3:$C$103&amp;'CG - CF - DISP'!$D$3:$D$103&amp;'CG - CF - DISP'!$E$3:$E$103,0)),IFERROR(INDEX(CF!$A$4:$A$103,MATCH($A20&amp;$C20&amp;$D20&amp;RIGHT($A$1,2),'CG - CF - DISP'!$B$3:$B$103&amp;CF!$C$4:$C$103&amp;CF!$D$4:$D$103&amp;CF!$E$4:$E$103,0)),0))))))</f>
        <v>0</v>
      </c>
      <c r="F20" s="119">
        <f t="array" ref="F20">IFERROR(INDEX(BF!$F$4:$F$103,MATCH($A20&amp;$C20&amp;$D20&amp;RIGHT($A$1,2),BF!$B$4:$B$103&amp;BF!$C$4:$C$103&amp;BF!$D$4:$D$103&amp;BF!$E$4:$E$103,0)),IFERROR(INDEX(BG!$F$4:$F$103,MATCH($A20&amp;$C20&amp;$D20&amp;RIGHT($A$1,2),BG!$B$4:$B$103&amp;BG!$C$4:$C$103&amp;BG!$D$4:$D$103&amp;BG!$E$4:$E$103,0)),IFERROR(INDEX(MF!$F$4:$F$103,MATCH($A20&amp;$C20&amp;$D20&amp;RIGHT($A$1,2),MF!$B$4:$B$103&amp;MF!$C$4:$C$103&amp;MF!$D$4:$D$103&amp;MF!$E$4:$E$103,0)),IFERROR(INDEX(MG!$F$4:$F$103,MATCH($A20&amp;$C20&amp;$D20&amp;RIGHT($A$1,2),MG!$B$4:$B$103&amp;MG!$C$4:$C$103&amp;MG!$D$4:$D$103&amp;MG!$E$4:$E$103,0)),IFERROR(INDEX('CG - CF - DISP'!$F$3:$F$103,MATCH($A20&amp;$C20&amp;$D20&amp;RIGHT($A$1,2),'CG - CF - DISP'!$B$3:$B$103&amp;'CG - CF - DISP'!$C$3:$C$103&amp;'CG - CF - DISP'!$D$3:$D$103&amp;'CG - CF - DISP'!$E$3:$E$103,0)),IFERROR(INDEX(CF!$F$4:$F$103,MATCH($A20&amp;$C20&amp;$D20&amp;RIGHT($A$1,2),'CG - CF - DISP'!$B$3:$B$103&amp;CF!$C$4:$C$103&amp;CF!$D$4:$D$103&amp;CF!$E$4:$E$103,0)),0))))))</f>
        <v>0</v>
      </c>
      <c r="G20" s="61" t="e">
        <f>VLOOKUP('5B'!$E20,Feuil2!$A$2:$B$83,2)</f>
        <v>#N/A</v>
      </c>
      <c r="H20" s="80"/>
      <c r="I20" s="79"/>
      <c r="J20" s="79"/>
      <c r="K20" s="79"/>
      <c r="L20" s="65"/>
      <c r="M20" s="65"/>
      <c r="N20" s="65"/>
      <c r="O20" s="65"/>
      <c r="P20" s="65"/>
      <c r="Q20" s="65"/>
    </row>
    <row r="21" spans="1:17">
      <c r="A21" s="59"/>
      <c r="B21" s="61" t="e">
        <f>VLOOKUP($A21,général!$A$2:$E$409,2)</f>
        <v>#N/A</v>
      </c>
      <c r="C21" s="61" t="e">
        <f>VLOOKUP($A21,général!$A$2:$E$409,4)</f>
        <v>#N/A</v>
      </c>
      <c r="D21" s="61" t="e">
        <f>VLOOKUP($A21,général!$A$2:$E$409,5)</f>
        <v>#N/A</v>
      </c>
      <c r="E21" s="121">
        <f t="array" ref="E21">IFERROR(INDEX(BF!$A$4:$A$103,MATCH($A21&amp;$C21&amp;$D21&amp;RIGHT($A$1,2),BF!$B$4:$B$103&amp;BF!$C$4:$C$103&amp;BF!$D$4:$D$103&amp;BF!$E$4:$E$103,0)),IFERROR(INDEX(BG!$A$4:$A$103,MATCH($A21&amp;$C21&amp;$D21&amp;RIGHT($A$1,2),BG!$B$4:$B$103&amp;BG!$C$4:$C$103&amp;BG!$D$4:$D$103&amp;BG!$E$4:$E$103,0)),IFERROR(INDEX(MF!$A$4:$A$103,MATCH($A21&amp;$C21&amp;$D21&amp;RIGHT($A$1,2),MF!$B$4:$B$103&amp;MF!$C$4:$C$103&amp;MF!$D$4:$D$103&amp;MF!$E$4:$E$103,0)),IFERROR(INDEX(MG!$A$4:$A$103,MATCH($A21&amp;$C21&amp;$D21&amp;RIGHT($A$1,2),MG!$B$4:$B$103&amp;MG!$C$4:$C$103&amp;MG!$D$4:$D$103&amp;MG!$E$4:$E$103,0)),IFERROR(INDEX('CG - CF - DISP'!$A$3:$A$103,MATCH($A21&amp;$C21&amp;$D21&amp;RIGHT($A$1,2),'CG - CF - DISP'!$B$3:$B$103&amp;'CG - CF - DISP'!$C$3:$C$103&amp;'CG - CF - DISP'!$D$3:$D$103&amp;'CG - CF - DISP'!$E$3:$E$103,0)),IFERROR(INDEX(CF!$A$4:$A$103,MATCH($A21&amp;$C21&amp;$D21&amp;RIGHT($A$1,2),'CG - CF - DISP'!$B$3:$B$103&amp;CF!$C$4:$C$103&amp;CF!$D$4:$D$103&amp;CF!$E$4:$E$103,0)),0))))))</f>
        <v>0</v>
      </c>
      <c r="F21" s="119">
        <f t="array" ref="F21">IFERROR(INDEX(BF!$F$4:$F$103,MATCH($A21&amp;$C21&amp;$D21&amp;RIGHT($A$1,2),BF!$B$4:$B$103&amp;BF!$C$4:$C$103&amp;BF!$D$4:$D$103&amp;BF!$E$4:$E$103,0)),IFERROR(INDEX(BG!$F$4:$F$103,MATCH($A21&amp;$C21&amp;$D21&amp;RIGHT($A$1,2),BG!$B$4:$B$103&amp;BG!$C$4:$C$103&amp;BG!$D$4:$D$103&amp;BG!$E$4:$E$103,0)),IFERROR(INDEX(MF!$F$4:$F$103,MATCH($A21&amp;$C21&amp;$D21&amp;RIGHT($A$1,2),MF!$B$4:$B$103&amp;MF!$C$4:$C$103&amp;MF!$D$4:$D$103&amp;MF!$E$4:$E$103,0)),IFERROR(INDEX(MG!$F$4:$F$103,MATCH($A21&amp;$C21&amp;$D21&amp;RIGHT($A$1,2),MG!$B$4:$B$103&amp;MG!$C$4:$C$103&amp;MG!$D$4:$D$103&amp;MG!$E$4:$E$103,0)),IFERROR(INDEX('CG - CF - DISP'!$F$3:$F$103,MATCH($A21&amp;$C21&amp;$D21&amp;RIGHT($A$1,2),'CG - CF - DISP'!$B$3:$B$103&amp;'CG - CF - DISP'!$C$3:$C$103&amp;'CG - CF - DISP'!$D$3:$D$103&amp;'CG - CF - DISP'!$E$3:$E$103,0)),IFERROR(INDEX(CF!$F$4:$F$103,MATCH($A21&amp;$C21&amp;$D21&amp;RIGHT($A$1,2),'CG - CF - DISP'!$B$3:$B$103&amp;CF!$C$4:$C$103&amp;CF!$D$4:$D$103&amp;CF!$E$4:$E$103,0)),0))))))</f>
        <v>0</v>
      </c>
      <c r="G21" s="61" t="e">
        <f>VLOOKUP('5B'!$E21,Feuil2!$A$2:$B$83,2)</f>
        <v>#N/A</v>
      </c>
      <c r="H21" s="80"/>
      <c r="I21" s="79"/>
      <c r="J21" s="79"/>
      <c r="K21" s="79"/>
      <c r="L21" s="65"/>
      <c r="M21" s="65"/>
      <c r="N21" s="65"/>
      <c r="O21" s="65"/>
      <c r="P21" s="65"/>
      <c r="Q21" s="65"/>
    </row>
    <row r="22" spans="1:17">
      <c r="A22" s="59"/>
      <c r="B22" s="61" t="e">
        <f>VLOOKUP($A22,général!$A$2:$E$409,2)</f>
        <v>#N/A</v>
      </c>
      <c r="C22" s="61" t="e">
        <f>VLOOKUP($A22,général!$A$2:$E$409,4)</f>
        <v>#N/A</v>
      </c>
      <c r="D22" s="61" t="e">
        <f>VLOOKUP($A22,général!$A$2:$E$409,5)</f>
        <v>#N/A</v>
      </c>
      <c r="E22" s="121">
        <f t="array" ref="E22">IFERROR(INDEX(BF!$A$4:$A$103,MATCH($A22&amp;$C22&amp;$D22&amp;RIGHT($A$1,2),BF!$B$4:$B$103&amp;BF!$C$4:$C$103&amp;BF!$D$4:$D$103&amp;BF!$E$4:$E$103,0)),IFERROR(INDEX(BG!$A$4:$A$103,MATCH($A22&amp;$C22&amp;$D22&amp;RIGHT($A$1,2),BG!$B$4:$B$103&amp;BG!$C$4:$C$103&amp;BG!$D$4:$D$103&amp;BG!$E$4:$E$103,0)),IFERROR(INDEX(MF!$A$4:$A$103,MATCH($A22&amp;$C22&amp;$D22&amp;RIGHT($A$1,2),MF!$B$4:$B$103&amp;MF!$C$4:$C$103&amp;MF!$D$4:$D$103&amp;MF!$E$4:$E$103,0)),IFERROR(INDEX(MG!$A$4:$A$103,MATCH($A22&amp;$C22&amp;$D22&amp;RIGHT($A$1,2),MG!$B$4:$B$103&amp;MG!$C$4:$C$103&amp;MG!$D$4:$D$103&amp;MG!$E$4:$E$103,0)),IFERROR(INDEX('CG - CF - DISP'!$A$3:$A$103,MATCH($A22&amp;$C22&amp;$D22&amp;RIGHT($A$1,2),'CG - CF - DISP'!$B$3:$B$103&amp;'CG - CF - DISP'!$C$3:$C$103&amp;'CG - CF - DISP'!$D$3:$D$103&amp;'CG - CF - DISP'!$E$3:$E$103,0)),IFERROR(INDEX(CF!$A$4:$A$103,MATCH($A22&amp;$C22&amp;$D22&amp;RIGHT($A$1,2),'CG - CF - DISP'!$B$3:$B$103&amp;CF!$C$4:$C$103&amp;CF!$D$4:$D$103&amp;CF!$E$4:$E$103,0)),0))))))</f>
        <v>0</v>
      </c>
      <c r="F22" s="119">
        <f t="array" ref="F22">IFERROR(INDEX(BF!$F$4:$F$103,MATCH($A22&amp;$C22&amp;$D22&amp;RIGHT($A$1,2),BF!$B$4:$B$103&amp;BF!$C$4:$C$103&amp;BF!$D$4:$D$103&amp;BF!$E$4:$E$103,0)),IFERROR(INDEX(BG!$F$4:$F$103,MATCH($A22&amp;$C22&amp;$D22&amp;RIGHT($A$1,2),BG!$B$4:$B$103&amp;BG!$C$4:$C$103&amp;BG!$D$4:$D$103&amp;BG!$E$4:$E$103,0)),IFERROR(INDEX(MF!$F$4:$F$103,MATCH($A22&amp;$C22&amp;$D22&amp;RIGHT($A$1,2),MF!$B$4:$B$103&amp;MF!$C$4:$C$103&amp;MF!$D$4:$D$103&amp;MF!$E$4:$E$103,0)),IFERROR(INDEX(MG!$F$4:$F$103,MATCH($A22&amp;$C22&amp;$D22&amp;RIGHT($A$1,2),MG!$B$4:$B$103&amp;MG!$C$4:$C$103&amp;MG!$D$4:$D$103&amp;MG!$E$4:$E$103,0)),IFERROR(INDEX('CG - CF - DISP'!$F$3:$F$103,MATCH($A22&amp;$C22&amp;$D22&amp;RIGHT($A$1,2),'CG - CF - DISP'!$B$3:$B$103&amp;'CG - CF - DISP'!$C$3:$C$103&amp;'CG - CF - DISP'!$D$3:$D$103&amp;'CG - CF - DISP'!$E$3:$E$103,0)),IFERROR(INDEX(CF!$F$4:$F$103,MATCH($A22&amp;$C22&amp;$D22&amp;RIGHT($A$1,2),'CG - CF - DISP'!$B$3:$B$103&amp;CF!$C$4:$C$103&amp;CF!$D$4:$D$103&amp;CF!$E$4:$E$103,0)),0))))))</f>
        <v>0</v>
      </c>
      <c r="G22" s="61" t="e">
        <f>VLOOKUP('5B'!$E22,Feuil2!$A$2:$B$83,2)</f>
        <v>#N/A</v>
      </c>
      <c r="H22" s="80"/>
      <c r="I22" s="79"/>
      <c r="J22" s="79"/>
      <c r="K22" s="79"/>
      <c r="L22" s="65"/>
      <c r="M22" s="65"/>
      <c r="N22" s="65"/>
      <c r="O22" s="65"/>
      <c r="P22" s="65"/>
      <c r="Q22" s="65"/>
    </row>
    <row r="23" spans="1:17">
      <c r="A23" s="59"/>
      <c r="B23" s="61" t="e">
        <f>VLOOKUP($A23,général!$A$2:$E$409,2)</f>
        <v>#N/A</v>
      </c>
      <c r="C23" s="61" t="e">
        <f>VLOOKUP($A23,général!$A$2:$E$409,4)</f>
        <v>#N/A</v>
      </c>
      <c r="D23" s="61" t="e">
        <f>VLOOKUP($A23,général!$A$2:$E$409,5)</f>
        <v>#N/A</v>
      </c>
      <c r="E23" s="121">
        <f t="array" ref="E23">IFERROR(INDEX(BF!$A$4:$A$103,MATCH($A23&amp;$C23&amp;$D23&amp;RIGHT($A$1,2),BF!$B$4:$B$103&amp;BF!$C$4:$C$103&amp;BF!$D$4:$D$103&amp;BF!$E$4:$E$103,0)),IFERROR(INDEX(BG!$A$4:$A$103,MATCH($A23&amp;$C23&amp;$D23&amp;RIGHT($A$1,2),BG!$B$4:$B$103&amp;BG!$C$4:$C$103&amp;BG!$D$4:$D$103&amp;BG!$E$4:$E$103,0)),IFERROR(INDEX(MF!$A$4:$A$103,MATCH($A23&amp;$C23&amp;$D23&amp;RIGHT($A$1,2),MF!$B$4:$B$103&amp;MF!$C$4:$C$103&amp;MF!$D$4:$D$103&amp;MF!$E$4:$E$103,0)),IFERROR(INDEX(MG!$A$4:$A$103,MATCH($A23&amp;$C23&amp;$D23&amp;RIGHT($A$1,2),MG!$B$4:$B$103&amp;MG!$C$4:$C$103&amp;MG!$D$4:$D$103&amp;MG!$E$4:$E$103,0)),IFERROR(INDEX('CG - CF - DISP'!$A$3:$A$103,MATCH($A23&amp;$C23&amp;$D23&amp;RIGHT($A$1,2),'CG - CF - DISP'!$B$3:$B$103&amp;'CG - CF - DISP'!$C$3:$C$103&amp;'CG - CF - DISP'!$D$3:$D$103&amp;'CG - CF - DISP'!$E$3:$E$103,0)),IFERROR(INDEX(CF!$A$4:$A$103,MATCH($A23&amp;$C23&amp;$D23&amp;RIGHT($A$1,2),'CG - CF - DISP'!$B$3:$B$103&amp;CF!$C$4:$C$103&amp;CF!$D$4:$D$103&amp;CF!$E$4:$E$103,0)),0))))))</f>
        <v>0</v>
      </c>
      <c r="F23" s="119">
        <f t="array" ref="F23">IFERROR(INDEX(BF!$F$4:$F$103,MATCH($A23&amp;$C23&amp;$D23&amp;RIGHT($A$1,2),BF!$B$4:$B$103&amp;BF!$C$4:$C$103&amp;BF!$D$4:$D$103&amp;BF!$E$4:$E$103,0)),IFERROR(INDEX(BG!$F$4:$F$103,MATCH($A23&amp;$C23&amp;$D23&amp;RIGHT($A$1,2),BG!$B$4:$B$103&amp;BG!$C$4:$C$103&amp;BG!$D$4:$D$103&amp;BG!$E$4:$E$103,0)),IFERROR(INDEX(MF!$F$4:$F$103,MATCH($A23&amp;$C23&amp;$D23&amp;RIGHT($A$1,2),MF!$B$4:$B$103&amp;MF!$C$4:$C$103&amp;MF!$D$4:$D$103&amp;MF!$E$4:$E$103,0)),IFERROR(INDEX(MG!$F$4:$F$103,MATCH($A23&amp;$C23&amp;$D23&amp;RIGHT($A$1,2),MG!$B$4:$B$103&amp;MG!$C$4:$C$103&amp;MG!$D$4:$D$103&amp;MG!$E$4:$E$103,0)),IFERROR(INDEX('CG - CF - DISP'!$F$3:$F$103,MATCH($A23&amp;$C23&amp;$D23&amp;RIGHT($A$1,2),'CG - CF - DISP'!$B$3:$B$103&amp;'CG - CF - DISP'!$C$3:$C$103&amp;'CG - CF - DISP'!$D$3:$D$103&amp;'CG - CF - DISP'!$E$3:$E$103,0)),IFERROR(INDEX(CF!$F$4:$F$103,MATCH($A23&amp;$C23&amp;$D23&amp;RIGHT($A$1,2),'CG - CF - DISP'!$B$3:$B$103&amp;CF!$C$4:$C$103&amp;CF!$D$4:$D$103&amp;CF!$E$4:$E$103,0)),0))))))</f>
        <v>0</v>
      </c>
      <c r="G23" s="61" t="e">
        <f>VLOOKUP('5B'!$E23,Feuil2!$A$2:$B$83,2)</f>
        <v>#N/A</v>
      </c>
      <c r="H23" s="80"/>
      <c r="I23" s="79"/>
      <c r="J23" s="79"/>
      <c r="K23" s="79"/>
      <c r="L23" s="65"/>
      <c r="M23" s="65"/>
      <c r="N23" s="65"/>
      <c r="O23" s="65"/>
      <c r="P23" s="65"/>
      <c r="Q23" s="65"/>
    </row>
    <row r="24" spans="1:17">
      <c r="A24" s="59"/>
      <c r="B24" s="61" t="e">
        <f>VLOOKUP($A24,général!$A$2:$E$409,2)</f>
        <v>#N/A</v>
      </c>
      <c r="C24" s="61" t="e">
        <f>VLOOKUP($A24,général!$A$2:$E$409,4)</f>
        <v>#N/A</v>
      </c>
      <c r="D24" s="61" t="e">
        <f>VLOOKUP($A24,général!$A$2:$E$409,5)</f>
        <v>#N/A</v>
      </c>
      <c r="E24" s="121">
        <f t="array" ref="E24">IFERROR(INDEX(BF!$A$4:$A$103,MATCH($A24&amp;$C24&amp;$D24&amp;RIGHT($A$1,2),BF!$B$4:$B$103&amp;BF!$C$4:$C$103&amp;BF!$D$4:$D$103&amp;BF!$E$4:$E$103,0)),IFERROR(INDEX(BG!$A$4:$A$103,MATCH($A24&amp;$C24&amp;$D24&amp;RIGHT($A$1,2),BG!$B$4:$B$103&amp;BG!$C$4:$C$103&amp;BG!$D$4:$D$103&amp;BG!$E$4:$E$103,0)),IFERROR(INDEX(MF!$A$4:$A$103,MATCH($A24&amp;$C24&amp;$D24&amp;RIGHT($A$1,2),MF!$B$4:$B$103&amp;MF!$C$4:$C$103&amp;MF!$D$4:$D$103&amp;MF!$E$4:$E$103,0)),IFERROR(INDEX(MG!$A$4:$A$103,MATCH($A24&amp;$C24&amp;$D24&amp;RIGHT($A$1,2),MG!$B$4:$B$103&amp;MG!$C$4:$C$103&amp;MG!$D$4:$D$103&amp;MG!$E$4:$E$103,0)),IFERROR(INDEX('CG - CF - DISP'!$A$3:$A$103,MATCH($A24&amp;$C24&amp;$D24&amp;RIGHT($A$1,2),'CG - CF - DISP'!$B$3:$B$103&amp;'CG - CF - DISP'!$C$3:$C$103&amp;'CG - CF - DISP'!$D$3:$D$103&amp;'CG - CF - DISP'!$E$3:$E$103,0)),IFERROR(INDEX(CF!$A$4:$A$103,MATCH($A24&amp;$C24&amp;$D24&amp;RIGHT($A$1,2),'CG - CF - DISP'!$B$3:$B$103&amp;CF!$C$4:$C$103&amp;CF!$D$4:$D$103&amp;CF!$E$4:$E$103,0)),0))))))</f>
        <v>0</v>
      </c>
      <c r="F24" s="119">
        <f t="array" ref="F24">IFERROR(INDEX(BF!$F$4:$F$103,MATCH($A24&amp;$C24&amp;$D24&amp;RIGHT($A$1,2),BF!$B$4:$B$103&amp;BF!$C$4:$C$103&amp;BF!$D$4:$D$103&amp;BF!$E$4:$E$103,0)),IFERROR(INDEX(BG!$F$4:$F$103,MATCH($A24&amp;$C24&amp;$D24&amp;RIGHT($A$1,2),BG!$B$4:$B$103&amp;BG!$C$4:$C$103&amp;BG!$D$4:$D$103&amp;BG!$E$4:$E$103,0)),IFERROR(INDEX(MF!$F$4:$F$103,MATCH($A24&amp;$C24&amp;$D24&amp;RIGHT($A$1,2),MF!$B$4:$B$103&amp;MF!$C$4:$C$103&amp;MF!$D$4:$D$103&amp;MF!$E$4:$E$103,0)),IFERROR(INDEX(MG!$F$4:$F$103,MATCH($A24&amp;$C24&amp;$D24&amp;RIGHT($A$1,2),MG!$B$4:$B$103&amp;MG!$C$4:$C$103&amp;MG!$D$4:$D$103&amp;MG!$E$4:$E$103,0)),IFERROR(INDEX('CG - CF - DISP'!$F$3:$F$103,MATCH($A24&amp;$C24&amp;$D24&amp;RIGHT($A$1,2),'CG - CF - DISP'!$B$3:$B$103&amp;'CG - CF - DISP'!$C$3:$C$103&amp;'CG - CF - DISP'!$D$3:$D$103&amp;'CG - CF - DISP'!$E$3:$E$103,0)),IFERROR(INDEX(CF!$F$4:$F$103,MATCH($A24&amp;$C24&amp;$D24&amp;RIGHT($A$1,2),'CG - CF - DISP'!$B$3:$B$103&amp;CF!$C$4:$C$103&amp;CF!$D$4:$D$103&amp;CF!$E$4:$E$103,0)),0))))))</f>
        <v>0</v>
      </c>
      <c r="G24" s="61" t="e">
        <f>VLOOKUP('5B'!$E24,Feuil2!$A$2:$B$83,2)</f>
        <v>#N/A</v>
      </c>
      <c r="H24" s="80"/>
      <c r="I24" s="79"/>
      <c r="J24" s="79"/>
      <c r="K24" s="79"/>
      <c r="L24" s="65"/>
      <c r="M24" s="65"/>
      <c r="N24" s="65"/>
      <c r="O24" s="65"/>
      <c r="P24" s="65"/>
      <c r="Q24" s="65"/>
    </row>
    <row r="25" spans="1:17">
      <c r="A25" s="59"/>
      <c r="B25" s="61" t="e">
        <f>VLOOKUP($A25,général!$A$2:$E$409,2)</f>
        <v>#N/A</v>
      </c>
      <c r="C25" s="61" t="e">
        <f>VLOOKUP($A25,général!$A$2:$E$409,4)</f>
        <v>#N/A</v>
      </c>
      <c r="D25" s="61" t="e">
        <f>VLOOKUP($A25,général!$A$2:$E$409,5)</f>
        <v>#N/A</v>
      </c>
      <c r="E25" s="121">
        <f t="array" ref="E25">IFERROR(INDEX(BF!$A$4:$A$103,MATCH($A25&amp;$C25&amp;$D25&amp;RIGHT($A$1,2),BF!$B$4:$B$103&amp;BF!$C$4:$C$103&amp;BF!$D$4:$D$103&amp;BF!$E$4:$E$103,0)),IFERROR(INDEX(BG!$A$4:$A$103,MATCH($A25&amp;$C25&amp;$D25&amp;RIGHT($A$1,2),BG!$B$4:$B$103&amp;BG!$C$4:$C$103&amp;BG!$D$4:$D$103&amp;BG!$E$4:$E$103,0)),IFERROR(INDEX(MF!$A$4:$A$103,MATCH($A25&amp;$C25&amp;$D25&amp;RIGHT($A$1,2),MF!$B$4:$B$103&amp;MF!$C$4:$C$103&amp;MF!$D$4:$D$103&amp;MF!$E$4:$E$103,0)),IFERROR(INDEX(MG!$A$4:$A$103,MATCH($A25&amp;$C25&amp;$D25&amp;RIGHT($A$1,2),MG!$B$4:$B$103&amp;MG!$C$4:$C$103&amp;MG!$D$4:$D$103&amp;MG!$E$4:$E$103,0)),IFERROR(INDEX('CG - CF - DISP'!$A$3:$A$103,MATCH($A25&amp;$C25&amp;$D25&amp;RIGHT($A$1,2),'CG - CF - DISP'!$B$3:$B$103&amp;'CG - CF - DISP'!$C$3:$C$103&amp;'CG - CF - DISP'!$D$3:$D$103&amp;'CG - CF - DISP'!$E$3:$E$103,0)),IFERROR(INDEX(CF!$A$4:$A$103,MATCH($A25&amp;$C25&amp;$D25&amp;RIGHT($A$1,2),'CG - CF - DISP'!$B$3:$B$103&amp;CF!$C$4:$C$103&amp;CF!$D$4:$D$103&amp;CF!$E$4:$E$103,0)),0))))))</f>
        <v>0</v>
      </c>
      <c r="F25" s="119">
        <f t="array" ref="F25">IFERROR(INDEX(BF!$F$4:$F$103,MATCH($A25&amp;$C25&amp;$D25&amp;RIGHT($A$1,2),BF!$B$4:$B$103&amp;BF!$C$4:$C$103&amp;BF!$D$4:$D$103&amp;BF!$E$4:$E$103,0)),IFERROR(INDEX(BG!$F$4:$F$103,MATCH($A25&amp;$C25&amp;$D25&amp;RIGHT($A$1,2),BG!$B$4:$B$103&amp;BG!$C$4:$C$103&amp;BG!$D$4:$D$103&amp;BG!$E$4:$E$103,0)),IFERROR(INDEX(MF!$F$4:$F$103,MATCH($A25&amp;$C25&amp;$D25&amp;RIGHT($A$1,2),MF!$B$4:$B$103&amp;MF!$C$4:$C$103&amp;MF!$D$4:$D$103&amp;MF!$E$4:$E$103,0)),IFERROR(INDEX(MG!$F$4:$F$103,MATCH($A25&amp;$C25&amp;$D25&amp;RIGHT($A$1,2),MG!$B$4:$B$103&amp;MG!$C$4:$C$103&amp;MG!$D$4:$D$103&amp;MG!$E$4:$E$103,0)),IFERROR(INDEX('CG - CF - DISP'!$F$3:$F$103,MATCH($A25&amp;$C25&amp;$D25&amp;RIGHT($A$1,2),'CG - CF - DISP'!$B$3:$B$103&amp;'CG - CF - DISP'!$C$3:$C$103&amp;'CG - CF - DISP'!$D$3:$D$103&amp;'CG - CF - DISP'!$E$3:$E$103,0)),IFERROR(INDEX(CF!$F$4:$F$103,MATCH($A25&amp;$C25&amp;$D25&amp;RIGHT($A$1,2),'CG - CF - DISP'!$B$3:$B$103&amp;CF!$C$4:$C$103&amp;CF!$D$4:$D$103&amp;CF!$E$4:$E$103,0)),0))))))</f>
        <v>0</v>
      </c>
      <c r="G25" s="61" t="e">
        <f>VLOOKUP('5B'!$E25,Feuil2!$A$2:$B$83,2)</f>
        <v>#N/A</v>
      </c>
      <c r="H25" s="80"/>
      <c r="I25" s="79"/>
      <c r="J25" s="79"/>
      <c r="K25" s="79"/>
      <c r="L25" s="65"/>
      <c r="M25" s="65"/>
      <c r="N25" s="65"/>
      <c r="O25" s="65"/>
      <c r="P25" s="65"/>
      <c r="Q25" s="65"/>
    </row>
    <row r="26" spans="1:17">
      <c r="A26" s="59"/>
      <c r="B26" s="61" t="e">
        <f>VLOOKUP($A26,général!$A$2:$E$409,2)</f>
        <v>#N/A</v>
      </c>
      <c r="C26" s="61" t="e">
        <f>VLOOKUP($A26,général!$A$2:$E$409,4)</f>
        <v>#N/A</v>
      </c>
      <c r="D26" s="61" t="e">
        <f>VLOOKUP($A26,général!$A$2:$E$409,5)</f>
        <v>#N/A</v>
      </c>
      <c r="E26" s="121">
        <f t="array" ref="E26">IFERROR(INDEX(BF!$A$4:$A$103,MATCH($A26&amp;$C26&amp;$D26&amp;RIGHT($A$1,2),BF!$B$4:$B$103&amp;BF!$C$4:$C$103&amp;BF!$D$4:$D$103&amp;BF!$E$4:$E$103,0)),IFERROR(INDEX(BG!$A$4:$A$103,MATCH($A26&amp;$C26&amp;$D26&amp;RIGHT($A$1,2),BG!$B$4:$B$103&amp;BG!$C$4:$C$103&amp;BG!$D$4:$D$103&amp;BG!$E$4:$E$103,0)),IFERROR(INDEX(MF!$A$4:$A$103,MATCH($A26&amp;$C26&amp;$D26&amp;RIGHT($A$1,2),MF!$B$4:$B$103&amp;MF!$C$4:$C$103&amp;MF!$D$4:$D$103&amp;MF!$E$4:$E$103,0)),IFERROR(INDEX(MG!$A$4:$A$103,MATCH($A26&amp;$C26&amp;$D26&amp;RIGHT($A$1,2),MG!$B$4:$B$103&amp;MG!$C$4:$C$103&amp;MG!$D$4:$D$103&amp;MG!$E$4:$E$103,0)),IFERROR(INDEX('CG - CF - DISP'!$A$3:$A$103,MATCH($A26&amp;$C26&amp;$D26&amp;RIGHT($A$1,2),'CG - CF - DISP'!$B$3:$B$103&amp;'CG - CF - DISP'!$C$3:$C$103&amp;'CG - CF - DISP'!$D$3:$D$103&amp;'CG - CF - DISP'!$E$3:$E$103,0)),IFERROR(INDEX(CF!$A$4:$A$103,MATCH($A26&amp;$C26&amp;$D26&amp;RIGHT($A$1,2),'CG - CF - DISP'!$B$3:$B$103&amp;CF!$C$4:$C$103&amp;CF!$D$4:$D$103&amp;CF!$E$4:$E$103,0)),0))))))</f>
        <v>0</v>
      </c>
      <c r="F26" s="119">
        <f t="array" ref="F26">IFERROR(INDEX(BF!$F$4:$F$103,MATCH($A26&amp;$C26&amp;$D26&amp;RIGHT($A$1,2),BF!$B$4:$B$103&amp;BF!$C$4:$C$103&amp;BF!$D$4:$D$103&amp;BF!$E$4:$E$103,0)),IFERROR(INDEX(BG!$F$4:$F$103,MATCH($A26&amp;$C26&amp;$D26&amp;RIGHT($A$1,2),BG!$B$4:$B$103&amp;BG!$C$4:$C$103&amp;BG!$D$4:$D$103&amp;BG!$E$4:$E$103,0)),IFERROR(INDEX(MF!$F$4:$F$103,MATCH($A26&amp;$C26&amp;$D26&amp;RIGHT($A$1,2),MF!$B$4:$B$103&amp;MF!$C$4:$C$103&amp;MF!$D$4:$D$103&amp;MF!$E$4:$E$103,0)),IFERROR(INDEX(MG!$F$4:$F$103,MATCH($A26&amp;$C26&amp;$D26&amp;RIGHT($A$1,2),MG!$B$4:$B$103&amp;MG!$C$4:$C$103&amp;MG!$D$4:$D$103&amp;MG!$E$4:$E$103,0)),IFERROR(INDEX('CG - CF - DISP'!$F$3:$F$103,MATCH($A26&amp;$C26&amp;$D26&amp;RIGHT($A$1,2),'CG - CF - DISP'!$B$3:$B$103&amp;'CG - CF - DISP'!$C$3:$C$103&amp;'CG - CF - DISP'!$D$3:$D$103&amp;'CG - CF - DISP'!$E$3:$E$103,0)),IFERROR(INDEX(CF!$F$4:$F$103,MATCH($A26&amp;$C26&amp;$D26&amp;RIGHT($A$1,2),'CG - CF - DISP'!$B$3:$B$103&amp;CF!$C$4:$C$103&amp;CF!$D$4:$D$103&amp;CF!$E$4:$E$103,0)),0))))))</f>
        <v>0</v>
      </c>
      <c r="G26" s="61" t="e">
        <f>VLOOKUP('5B'!$E26,Feuil2!$A$2:$B$83,2)</f>
        <v>#N/A</v>
      </c>
      <c r="H26" s="79"/>
      <c r="I26" s="79"/>
      <c r="J26" s="79"/>
      <c r="K26" s="79"/>
      <c r="L26" s="65"/>
      <c r="M26" s="65"/>
      <c r="N26" s="65"/>
      <c r="O26" s="65"/>
      <c r="P26" s="65"/>
      <c r="Q26" s="65"/>
    </row>
    <row r="27" spans="1:17">
      <c r="A27" s="59"/>
      <c r="B27" s="61" t="e">
        <f>VLOOKUP($A27,général!$A$2:$E$409,2)</f>
        <v>#N/A</v>
      </c>
      <c r="C27" s="61" t="e">
        <f>VLOOKUP($A27,général!$A$2:$E$409,4)</f>
        <v>#N/A</v>
      </c>
      <c r="D27" s="61" t="e">
        <f>VLOOKUP($A27,général!$A$2:$E$409,5)</f>
        <v>#N/A</v>
      </c>
      <c r="E27" s="121"/>
      <c r="F27" s="119"/>
      <c r="G27" s="61"/>
      <c r="H27" s="79"/>
      <c r="I27" s="79"/>
      <c r="J27" s="79"/>
      <c r="K27" s="79"/>
      <c r="L27" s="65"/>
      <c r="M27" s="65"/>
      <c r="N27" s="65"/>
      <c r="O27" s="65"/>
      <c r="P27" s="65"/>
      <c r="Q27" s="65"/>
    </row>
    <row r="28" spans="1:17">
      <c r="A28" s="59"/>
      <c r="B28" s="61" t="e">
        <f>VLOOKUP($A28,général!$A$2:$E$409,2)</f>
        <v>#N/A</v>
      </c>
      <c r="C28" s="61" t="e">
        <f>VLOOKUP($A28,général!$A$2:$E$409,4)</f>
        <v>#N/A</v>
      </c>
      <c r="D28" s="61" t="e">
        <f>VLOOKUP($A28,général!$A$2:$E$409,5)</f>
        <v>#N/A</v>
      </c>
      <c r="E28" s="121"/>
      <c r="F28" s="119"/>
      <c r="G28" s="61"/>
      <c r="H28" s="79"/>
      <c r="I28" s="79"/>
      <c r="J28" s="79"/>
      <c r="K28" s="79"/>
      <c r="L28" s="65"/>
      <c r="M28" s="65"/>
      <c r="N28" s="65"/>
      <c r="O28" s="65"/>
      <c r="P28" s="65"/>
      <c r="Q28" s="65"/>
    </row>
    <row r="29" spans="1:17">
      <c r="A29" s="59"/>
      <c r="B29" s="61" t="e">
        <f>VLOOKUP($A29,général!$A$2:$E$409,2)</f>
        <v>#N/A</v>
      </c>
      <c r="C29" s="61" t="e">
        <f>VLOOKUP($A29,général!$A$2:$E$409,4)</f>
        <v>#N/A</v>
      </c>
      <c r="D29" s="61" t="e">
        <f>VLOOKUP($A29,général!$A$2:$E$409,5)</f>
        <v>#N/A</v>
      </c>
      <c r="E29" s="121"/>
      <c r="F29" s="119"/>
      <c r="G29" s="61"/>
      <c r="H29" s="79"/>
      <c r="I29" s="79"/>
      <c r="J29" s="79"/>
      <c r="K29" s="79"/>
      <c r="L29" s="65"/>
      <c r="M29" s="65"/>
      <c r="N29" s="65"/>
      <c r="O29" s="65"/>
      <c r="P29" s="65"/>
      <c r="Q29" s="65"/>
    </row>
    <row r="30" spans="1:17">
      <c r="A30" s="68"/>
      <c r="B30" s="61" t="e">
        <f>VLOOKUP($A30,général!$A$2:$E$409,2)</f>
        <v>#N/A</v>
      </c>
      <c r="C30" s="61" t="e">
        <f>VLOOKUP($A30,général!$A$2:$E$409,4)</f>
        <v>#N/A</v>
      </c>
      <c r="D30" s="61" t="e">
        <f>VLOOKUP($A30,général!$A$2:$E$409,5)</f>
        <v>#N/A</v>
      </c>
      <c r="E30" s="120"/>
      <c r="F30" s="119"/>
      <c r="G30" s="79"/>
      <c r="H30" s="79"/>
      <c r="I30" s="79"/>
      <c r="J30" s="79"/>
      <c r="K30" s="79"/>
      <c r="L30" s="65"/>
      <c r="M30" s="65"/>
      <c r="N30" s="65"/>
      <c r="O30" s="65"/>
      <c r="P30" s="65"/>
      <c r="Q30" s="65"/>
    </row>
    <row r="31" spans="1:17">
      <c r="A31" s="68"/>
      <c r="B31" s="61" t="e">
        <f>VLOOKUP($A31,général!$A$2:$E$409,2)</f>
        <v>#N/A</v>
      </c>
      <c r="C31" s="61" t="e">
        <f>VLOOKUP($A31,général!$A$2:$E$409,4)</f>
        <v>#N/A</v>
      </c>
      <c r="D31" s="61" t="e">
        <f>VLOOKUP($A31,général!$A$2:$E$409,5)</f>
        <v>#N/A</v>
      </c>
      <c r="E31" s="120"/>
      <c r="F31" s="119"/>
      <c r="G31" s="79"/>
      <c r="H31" s="79"/>
      <c r="I31" s="79"/>
      <c r="J31" s="79"/>
      <c r="K31" s="79"/>
      <c r="L31" s="65"/>
      <c r="M31" s="65"/>
      <c r="N31" s="65"/>
      <c r="O31" s="65"/>
      <c r="P31" s="65"/>
      <c r="Q31" s="65"/>
    </row>
    <row r="32" spans="1:17">
      <c r="A32" s="68"/>
      <c r="B32" s="61"/>
      <c r="C32" s="61"/>
      <c r="D32" s="61"/>
      <c r="E32" s="120"/>
      <c r="F32" s="119"/>
      <c r="G32" s="65"/>
      <c r="H32" s="65"/>
      <c r="I32" s="65"/>
      <c r="J32" s="65"/>
      <c r="K32" s="65"/>
      <c r="L32" s="65"/>
      <c r="M32" s="65"/>
      <c r="N32" s="65"/>
      <c r="O32" s="65"/>
      <c r="P32" s="65"/>
      <c r="Q32" s="65"/>
    </row>
    <row r="33" spans="2:17">
      <c r="G33" s="65"/>
      <c r="H33" s="65"/>
      <c r="I33" s="65"/>
      <c r="J33" s="65"/>
      <c r="K33" s="65"/>
      <c r="L33" s="65"/>
      <c r="M33" s="65"/>
      <c r="N33" s="65"/>
      <c r="O33" s="65"/>
      <c r="P33" s="65"/>
      <c r="Q33" s="65"/>
    </row>
    <row r="34" spans="2:17">
      <c r="B34" s="172" t="s">
        <v>223</v>
      </c>
      <c r="C34" s="172"/>
      <c r="D34" s="172"/>
      <c r="E34" s="75">
        <f>E3+E8+E9+E10+E11+E12+E13+E14+E15+E16+E17+E18+E19+E20+E21</f>
        <v>0</v>
      </c>
      <c r="F34" s="51"/>
      <c r="G34" s="65"/>
      <c r="H34" s="65"/>
      <c r="I34" s="65"/>
      <c r="J34" s="65"/>
      <c r="K34" s="65"/>
      <c r="L34" s="65"/>
      <c r="M34" s="65"/>
      <c r="N34" s="65"/>
      <c r="O34" s="65"/>
      <c r="P34" s="65"/>
      <c r="Q34" s="65"/>
    </row>
    <row r="35" spans="2:17">
      <c r="G35" s="65"/>
      <c r="H35" s="65"/>
      <c r="I35" s="65"/>
      <c r="J35" s="65"/>
      <c r="K35" s="65"/>
      <c r="L35" s="65"/>
      <c r="M35" s="65"/>
      <c r="N35" s="65"/>
      <c r="O35" s="65"/>
      <c r="P35" s="65"/>
      <c r="Q35" s="65"/>
    </row>
    <row r="36" spans="2:17">
      <c r="G36" s="65"/>
      <c r="H36" s="65"/>
      <c r="I36" s="65"/>
      <c r="J36" s="65"/>
      <c r="K36" s="65"/>
      <c r="L36" s="65"/>
      <c r="M36" s="65"/>
      <c r="N36" s="65"/>
      <c r="O36" s="65"/>
      <c r="P36" s="65"/>
      <c r="Q36" s="65"/>
    </row>
    <row r="37" spans="2:17">
      <c r="G37" s="65"/>
      <c r="H37" s="65"/>
      <c r="I37" s="65"/>
      <c r="J37" s="65"/>
      <c r="K37" s="65"/>
      <c r="L37" s="65"/>
      <c r="M37" s="65"/>
      <c r="N37" s="65"/>
      <c r="O37" s="65"/>
      <c r="P37" s="65"/>
      <c r="Q37" s="65"/>
    </row>
    <row r="38" spans="2:17">
      <c r="G38" s="65"/>
      <c r="H38" s="65"/>
      <c r="I38" s="65"/>
      <c r="J38" s="65"/>
      <c r="K38" s="65"/>
      <c r="L38" s="65"/>
      <c r="M38" s="65"/>
      <c r="N38" s="65"/>
      <c r="O38" s="65"/>
      <c r="P38" s="65"/>
      <c r="Q38" s="65"/>
    </row>
    <row r="39" spans="2:17">
      <c r="G39" s="65"/>
      <c r="H39" s="65"/>
      <c r="I39" s="65"/>
      <c r="J39" s="65"/>
      <c r="K39" s="65"/>
      <c r="L39" s="65"/>
      <c r="M39" s="65"/>
      <c r="N39" s="65"/>
      <c r="O39" s="65"/>
      <c r="P39" s="65"/>
      <c r="Q39" s="65"/>
    </row>
    <row r="40" spans="2:17">
      <c r="G40" s="65"/>
      <c r="H40" s="65"/>
      <c r="I40" s="65"/>
      <c r="J40" s="65"/>
      <c r="K40" s="65"/>
      <c r="L40" s="65"/>
      <c r="M40" s="65"/>
      <c r="N40" s="65"/>
      <c r="O40" s="65"/>
      <c r="P40" s="65"/>
      <c r="Q40" s="65"/>
    </row>
    <row r="41" spans="2:17">
      <c r="G41" s="65"/>
      <c r="H41" s="65"/>
      <c r="I41" s="65"/>
      <c r="J41" s="65"/>
      <c r="K41" s="65"/>
      <c r="L41" s="65"/>
      <c r="M41" s="65"/>
      <c r="N41" s="65"/>
      <c r="O41" s="65"/>
      <c r="P41" s="65"/>
      <c r="Q41" s="65"/>
    </row>
    <row r="42" spans="2:17">
      <c r="G42" s="65"/>
      <c r="H42" s="65"/>
      <c r="I42" s="65"/>
      <c r="J42" s="65"/>
      <c r="K42" s="65"/>
      <c r="L42" s="65"/>
      <c r="M42" s="65"/>
      <c r="N42" s="65"/>
      <c r="O42" s="65"/>
      <c r="P42" s="65"/>
      <c r="Q42" s="65"/>
    </row>
    <row r="43" spans="2:17">
      <c r="G43" s="65"/>
      <c r="H43" s="65"/>
      <c r="I43" s="65"/>
      <c r="J43" s="65"/>
      <c r="K43" s="65"/>
      <c r="L43" s="65"/>
      <c r="M43" s="65"/>
      <c r="N43" s="65"/>
      <c r="O43" s="65"/>
      <c r="P43" s="65"/>
      <c r="Q43" s="65"/>
    </row>
    <row r="44" spans="2:17">
      <c r="G44" s="65"/>
      <c r="H44" s="65"/>
      <c r="I44" s="65"/>
      <c r="J44" s="65"/>
      <c r="K44" s="65"/>
      <c r="L44" s="65"/>
      <c r="M44" s="65"/>
      <c r="N44" s="65"/>
      <c r="O44" s="65"/>
      <c r="P44" s="65"/>
      <c r="Q44" s="65"/>
    </row>
    <row r="45" spans="2:17">
      <c r="G45" s="65"/>
      <c r="H45" s="65"/>
      <c r="I45" s="65"/>
      <c r="J45" s="65"/>
      <c r="K45" s="65"/>
      <c r="L45" s="65"/>
      <c r="M45" s="65"/>
      <c r="N45" s="65"/>
      <c r="O45" s="65"/>
      <c r="P45" s="65"/>
      <c r="Q45" s="65"/>
    </row>
    <row r="46" spans="2:17">
      <c r="G46" s="65"/>
      <c r="H46" s="65"/>
      <c r="I46" s="65"/>
      <c r="J46" s="65"/>
      <c r="K46" s="65"/>
      <c r="L46" s="65"/>
      <c r="M46" s="65"/>
      <c r="N46" s="65"/>
      <c r="O46" s="65"/>
      <c r="P46" s="65"/>
      <c r="Q46" s="65"/>
    </row>
    <row r="47" spans="2:17">
      <c r="G47" s="65"/>
      <c r="H47" s="65"/>
      <c r="I47" s="65"/>
      <c r="J47" s="65"/>
      <c r="K47" s="65"/>
      <c r="L47" s="65"/>
      <c r="M47" s="65"/>
      <c r="N47" s="65"/>
      <c r="O47" s="65"/>
      <c r="P47" s="65"/>
      <c r="Q47" s="65"/>
    </row>
    <row r="48" spans="2:17">
      <c r="G48" s="65"/>
      <c r="H48" s="65"/>
      <c r="I48" s="65"/>
      <c r="J48" s="65"/>
      <c r="K48" s="65"/>
      <c r="L48" s="65"/>
      <c r="M48" s="65"/>
      <c r="N48" s="65"/>
      <c r="O48" s="65"/>
      <c r="P48" s="65"/>
      <c r="Q48" s="65"/>
    </row>
    <row r="49" spans="7:17">
      <c r="G49" s="65"/>
      <c r="H49" s="65"/>
      <c r="I49" s="65"/>
      <c r="J49" s="65"/>
      <c r="K49" s="65"/>
      <c r="L49" s="65"/>
      <c r="M49" s="65"/>
      <c r="N49" s="65"/>
      <c r="O49" s="65"/>
      <c r="P49" s="65"/>
      <c r="Q49" s="65"/>
    </row>
    <row r="50" spans="7:17">
      <c r="G50" s="65"/>
      <c r="H50" s="65"/>
      <c r="I50" s="65"/>
      <c r="J50" s="65"/>
      <c r="K50" s="65"/>
      <c r="L50" s="65"/>
      <c r="M50" s="65"/>
      <c r="N50" s="65"/>
      <c r="O50" s="65"/>
      <c r="P50" s="65"/>
      <c r="Q50" s="65"/>
    </row>
    <row r="51" spans="7:17">
      <c r="G51" s="65"/>
      <c r="H51" s="65"/>
      <c r="I51" s="65"/>
      <c r="J51" s="65"/>
      <c r="K51" s="65"/>
      <c r="L51" s="65"/>
      <c r="M51" s="65"/>
      <c r="N51" s="65"/>
      <c r="O51" s="65"/>
      <c r="P51" s="65"/>
      <c r="Q51" s="65"/>
    </row>
    <row r="52" spans="7:17">
      <c r="G52" s="65"/>
      <c r="H52" s="65"/>
      <c r="I52" s="65"/>
      <c r="J52" s="65"/>
      <c r="K52" s="65"/>
      <c r="L52" s="65"/>
      <c r="M52" s="65"/>
      <c r="N52" s="65"/>
      <c r="O52" s="65"/>
      <c r="P52" s="65"/>
      <c r="Q52" s="65"/>
    </row>
    <row r="53" spans="7:17">
      <c r="G53" s="65"/>
      <c r="H53" s="65"/>
      <c r="I53" s="65"/>
      <c r="J53" s="65"/>
      <c r="K53" s="65"/>
      <c r="L53" s="65"/>
      <c r="M53" s="65"/>
      <c r="N53" s="65"/>
      <c r="O53" s="65"/>
      <c r="P53" s="65"/>
      <c r="Q53" s="65"/>
    </row>
    <row r="54" spans="7:17">
      <c r="G54" s="65"/>
      <c r="H54" s="65"/>
      <c r="I54" s="65"/>
      <c r="J54" s="65"/>
      <c r="K54" s="65"/>
      <c r="L54" s="65"/>
      <c r="M54" s="65"/>
      <c r="N54" s="65"/>
      <c r="O54" s="65"/>
      <c r="P54" s="65"/>
      <c r="Q54" s="65"/>
    </row>
    <row r="55" spans="7:17">
      <c r="G55" s="65"/>
      <c r="H55" s="65"/>
      <c r="I55" s="65"/>
      <c r="J55" s="65"/>
      <c r="K55" s="65"/>
      <c r="L55" s="65"/>
      <c r="M55" s="65"/>
      <c r="N55" s="65"/>
      <c r="O55" s="65"/>
      <c r="P55" s="65"/>
      <c r="Q55" s="65"/>
    </row>
  </sheetData>
  <autoFilter ref="A2:F29">
    <sortState ref="A3:F29">
      <sortCondition ref="E2:E29"/>
    </sortState>
  </autoFilter>
  <mergeCells count="2">
    <mergeCell ref="A1:F1"/>
    <mergeCell ref="B34:D34"/>
  </mergeCells>
  <conditionalFormatting sqref="B30:B1048576">
    <cfRule type="containsText" dxfId="22" priority="6" operator="containsText" text="C">
      <formula>NOT(ISERROR(SEARCH("C",B30)))</formula>
    </cfRule>
  </conditionalFormatting>
  <conditionalFormatting sqref="B1:B2 B27:D29">
    <cfRule type="containsText" dxfId="21" priority="4" operator="containsText" text="C">
      <formula>NOT(ISERROR(SEARCH("C",B1)))</formula>
    </cfRule>
    <cfRule type="containsText" dxfId="20" priority="5" operator="containsText" text="C0">
      <formula>NOT(ISERROR(SEARCH("C0",B1)))</formula>
    </cfRule>
  </conditionalFormatting>
  <conditionalFormatting sqref="B3:B32">
    <cfRule type="containsText" dxfId="19" priority="3" operator="containsText" text="C">
      <formula>NOT(ISERROR(SEARCH("C",B3)))</formula>
    </cfRule>
  </conditionalFormatting>
  <conditionalFormatting sqref="B3:B31">
    <cfRule type="containsText" dxfId="18" priority="2" operator="containsText" text="C">
      <formula>NOT(ISERROR(SEARCH("C",B3)))</formula>
    </cfRule>
  </conditionalFormatting>
  <conditionalFormatting sqref="B3:B31">
    <cfRule type="containsText" dxfId="17" priority="1" operator="containsText" text="C">
      <formula>NOT(ISERROR(SEARCH("C",B3)))</formula>
    </cfRule>
  </conditionalFormatting>
  <pageMargins left="0.7" right="0.7" top="0.75" bottom="0.75" header="0.51180555555555496" footer="0.51180555555555496"/>
  <pageSetup paperSize="0" scale="0" firstPageNumber="0" orientation="portrait" usePrinterDefaults="0" horizontalDpi="0" verticalDpi="0" copies="0"/>
</worksheet>
</file>

<file path=xl/worksheets/sheet24.xml><?xml version="1.0" encoding="utf-8"?>
<worksheet xmlns="http://schemas.openxmlformats.org/spreadsheetml/2006/main" xmlns:r="http://schemas.openxmlformats.org/officeDocument/2006/relationships">
  <sheetPr codeName="Feuil24">
    <tabColor rgb="FF00B050"/>
  </sheetPr>
  <dimension ref="A1:Q55"/>
  <sheetViews>
    <sheetView workbookViewId="0">
      <selection activeCell="B3" sqref="B3:D31"/>
    </sheetView>
  </sheetViews>
  <sheetFormatPr baseColWidth="10" defaultRowHeight="15"/>
  <sheetData>
    <row r="1" spans="1:17" ht="19.5">
      <c r="A1" s="168" t="s">
        <v>215</v>
      </c>
      <c r="B1" s="168"/>
      <c r="C1" s="168"/>
      <c r="D1" s="168"/>
      <c r="E1" s="168"/>
      <c r="F1" s="57"/>
      <c r="G1" s="65"/>
      <c r="H1" s="65"/>
      <c r="I1" s="65"/>
      <c r="J1" s="65"/>
      <c r="K1" s="65"/>
      <c r="L1" s="65"/>
      <c r="M1" s="65"/>
      <c r="N1" s="65"/>
      <c r="O1" s="65"/>
      <c r="P1" s="65"/>
      <c r="Q1" s="65"/>
    </row>
    <row r="2" spans="1:17">
      <c r="A2" s="58" t="s">
        <v>0</v>
      </c>
      <c r="B2" s="58" t="s">
        <v>222</v>
      </c>
      <c r="C2" s="58" t="s">
        <v>202</v>
      </c>
      <c r="D2" s="58" t="s">
        <v>203</v>
      </c>
      <c r="E2" s="58" t="s">
        <v>186</v>
      </c>
      <c r="F2" s="58" t="s">
        <v>204</v>
      </c>
      <c r="G2" s="79"/>
      <c r="H2" s="79"/>
      <c r="I2" s="79"/>
      <c r="J2" s="79"/>
      <c r="K2" s="79"/>
      <c r="L2" s="65"/>
      <c r="M2" s="65"/>
      <c r="N2" s="65"/>
      <c r="O2" s="65"/>
      <c r="P2" s="65"/>
      <c r="Q2" s="65"/>
    </row>
    <row r="3" spans="1:17">
      <c r="A3" s="60"/>
      <c r="B3" s="61" t="e">
        <f>VLOOKUP($A3,général!$A$2:$E$409,2)</f>
        <v>#N/A</v>
      </c>
      <c r="C3" s="61" t="e">
        <f>VLOOKUP($A3,général!$A$2:$E$409,4)</f>
        <v>#N/A</v>
      </c>
      <c r="D3" s="61" t="e">
        <f>VLOOKUP($A3,général!$A$2:$E$409,5)</f>
        <v>#N/A</v>
      </c>
      <c r="E3" s="5">
        <f t="array" ref="E3">IFERROR(INDEX(BF!$A$4:$A$103,MATCH($A3&amp;$C3&amp;$D3&amp;RIGHT($A$1,2),BF!$B$4:$B$103&amp;BF!$C$4:$C$103&amp;BF!$D$4:$D$103&amp;BF!$E$4:$E$103,0)),IFERROR(INDEX(BG!$A$4:$A$103,MATCH($A3&amp;$C3&amp;$D3&amp;RIGHT($A$1,2),BG!$B$4:$B$103&amp;BG!$C$4:$C$103&amp;BG!$D$4:$D$103&amp;BG!$E$4:$E$103,0)),IFERROR(INDEX(MF!$A$4:$A$103,MATCH($A3&amp;$C3&amp;$D3&amp;RIGHT($A$1,2),MF!$B$4:$B$103&amp;MF!$C$4:$C$103&amp;MF!$D$4:$D$103&amp;MF!$E$4:$E$103,0)),IFERROR(INDEX(MG!$A$4:$A$103,MATCH($A3&amp;$C3&amp;$D3&amp;RIGHT($A$1,2),MG!$B$4:$B$103&amp;MG!$C$4:$C$103&amp;MG!$D$4:$D$103&amp;MG!$E$4:$E$103,0)),IFERROR(INDEX('CG - CF - DISP'!$A$3:$A$103,MATCH($A3&amp;$C3&amp;$D3&amp;RIGHT($A$1,2),'CG - CF - DISP'!$B$3:$B$103&amp;'CG - CF - DISP'!$C$3:$C$103&amp;'CG - CF - DISP'!$D$3:$D$103&amp;'CG - CF - DISP'!$E$3:$E$103,0)),IFERROR(INDEX(CF!$A$4:$A$103,MATCH($A3&amp;$C3&amp;$D3&amp;RIGHT($A$1,2),'CG - CF - DISP'!$B$3:$B$103&amp;CF!$C$4:$C$103&amp;CF!$D$4:$D$103&amp;CF!$E$4:$E$103,0)),0))))))</f>
        <v>0</v>
      </c>
      <c r="F3" s="84">
        <f t="array" ref="F3">IFERROR(INDEX(BF!$F$4:$F$103,MATCH($A3&amp;$C3&amp;$D3&amp;RIGHT($A$1,2),BF!$B$4:$B$103&amp;BF!$C$4:$C$103&amp;BF!$D$4:$D$103&amp;BF!$E$4:$E$103,0)),IFERROR(INDEX(BG!$F$4:$F$103,MATCH($A3&amp;$C3&amp;$D3&amp;RIGHT($A$1,2),BG!$B$4:$B$103&amp;BG!$C$4:$C$103&amp;BG!$D$4:$D$103&amp;BG!$E$4:$E$103,0)),IFERROR(INDEX(MF!$F$4:$F$103,MATCH($A3&amp;$C3&amp;$D3&amp;RIGHT($A$1,2),MF!$B$4:$B$103&amp;MF!$C$4:$C$103&amp;MF!$D$4:$D$103&amp;MF!$E$4:$E$103,0)),IFERROR(INDEX(MG!$F$4:$F$103,MATCH($A3&amp;$C3&amp;$D3&amp;RIGHT($A$1,2),MG!$B$4:$B$103&amp;MG!$C$4:$C$103&amp;MG!$D$4:$D$103&amp;MG!$E$4:$E$103,0)),IFERROR(INDEX('CG - CF - DISP'!$F$3:$F$103,MATCH($A3&amp;$C3&amp;$D3&amp;RIGHT($A$1,2),'CG - CF - DISP'!$B$3:$B$103&amp;'CG - CF - DISP'!$C$3:$C$103&amp;'CG - CF - DISP'!$D$3:$D$103&amp;'CG - CF - DISP'!$E$3:$E$103,0)),IFERROR(INDEX(CF!$F$4:$F$103,MATCH($A3&amp;$C3&amp;$D3&amp;RIGHT($A$1,2),'CG - CF - DISP'!$B$3:$B$103&amp;CF!$C$4:$C$103&amp;CF!$D$4:$D$103&amp;CF!$E$4:$E$103,0)),0))))))</f>
        <v>0</v>
      </c>
      <c r="G3" s="61" t="e">
        <f>VLOOKUP($E3,Feuil2!$A$2:$B$83,2)</f>
        <v>#N/A</v>
      </c>
      <c r="H3" s="79"/>
      <c r="I3" s="79"/>
      <c r="J3" s="79"/>
      <c r="K3" s="79"/>
      <c r="L3" s="65"/>
      <c r="M3" s="65"/>
      <c r="N3" s="65"/>
      <c r="O3" s="65"/>
      <c r="P3" s="65"/>
      <c r="Q3" s="65"/>
    </row>
    <row r="4" spans="1:17">
      <c r="A4" s="60"/>
      <c r="B4" s="61" t="e">
        <f>VLOOKUP($A4,général!$A$2:$E$409,2)</f>
        <v>#N/A</v>
      </c>
      <c r="C4" s="61" t="e">
        <f>VLOOKUP($A4,général!$A$2:$E$409,4)</f>
        <v>#N/A</v>
      </c>
      <c r="D4" s="61" t="e">
        <f>VLOOKUP($A4,général!$A$2:$E$409,5)</f>
        <v>#N/A</v>
      </c>
      <c r="E4" s="5">
        <f t="array" ref="E4">IFERROR(INDEX(BF!$A$4:$A$103,MATCH($A4&amp;$C4&amp;$D4&amp;RIGHT($A$1,2),BF!$B$4:$B$103&amp;BF!$C$4:$C$103&amp;BF!$D$4:$D$103&amp;BF!$E$4:$E$103,0)),IFERROR(INDEX(BG!$A$4:$A$103,MATCH($A4&amp;$C4&amp;$D4&amp;RIGHT($A$1,2),BG!$B$4:$B$103&amp;BG!$C$4:$C$103&amp;BG!$D$4:$D$103&amp;BG!$E$4:$E$103,0)),IFERROR(INDEX(MF!$A$4:$A$103,MATCH($A4&amp;$C4&amp;$D4&amp;RIGHT($A$1,2),MF!$B$4:$B$103&amp;MF!$C$4:$C$103&amp;MF!$D$4:$D$103&amp;MF!$E$4:$E$103,0)),IFERROR(INDEX(MG!$A$4:$A$103,MATCH($A4&amp;$C4&amp;$D4&amp;RIGHT($A$1,2),MG!$B$4:$B$103&amp;MG!$C$4:$C$103&amp;MG!$D$4:$D$103&amp;MG!$E$4:$E$103,0)),IFERROR(INDEX('CG - CF - DISP'!$A$3:$A$103,MATCH($A4&amp;$C4&amp;$D4&amp;RIGHT($A$1,2),'CG - CF - DISP'!$B$3:$B$103&amp;'CG - CF - DISP'!$C$3:$C$103&amp;'CG - CF - DISP'!$D$3:$D$103&amp;'CG - CF - DISP'!$E$3:$E$103,0)),IFERROR(INDEX(CF!$A$4:$A$103,MATCH($A4&amp;$C4&amp;$D4&amp;RIGHT($A$1,2),'CG - CF - DISP'!$B$3:$B$103&amp;CF!$C$4:$C$103&amp;CF!$D$4:$D$103&amp;CF!$E$4:$E$103,0)),0))))))</f>
        <v>0</v>
      </c>
      <c r="F4" s="84">
        <f t="array" ref="F4">IFERROR(INDEX(BF!$F$4:$F$103,MATCH($A4&amp;$C4&amp;$D4&amp;RIGHT($A$1,2),BF!$B$4:$B$103&amp;BF!$C$4:$C$103&amp;BF!$D$4:$D$103&amp;BF!$E$4:$E$103,0)),IFERROR(INDEX(BG!$F$4:$F$103,MATCH($A4&amp;$C4&amp;$D4&amp;RIGHT($A$1,2),BG!$B$4:$B$103&amp;BG!$C$4:$C$103&amp;BG!$D$4:$D$103&amp;BG!$E$4:$E$103,0)),IFERROR(INDEX(MF!$F$4:$F$103,MATCH($A4&amp;$C4&amp;$D4&amp;RIGHT($A$1,2),MF!$B$4:$B$103&amp;MF!$C$4:$C$103&amp;MF!$D$4:$D$103&amp;MF!$E$4:$E$103,0)),IFERROR(INDEX(MG!$F$4:$F$103,MATCH($A4&amp;$C4&amp;$D4&amp;RIGHT($A$1,2),MG!$B$4:$B$103&amp;MG!$C$4:$C$103&amp;MG!$D$4:$D$103&amp;MG!$E$4:$E$103,0)),IFERROR(INDEX('CG - CF - DISP'!$F$3:$F$103,MATCH($A4&amp;$C4&amp;$D4&amp;RIGHT($A$1,2),'CG - CF - DISP'!$B$3:$B$103&amp;'CG - CF - DISP'!$C$3:$C$103&amp;'CG - CF - DISP'!$D$3:$D$103&amp;'CG - CF - DISP'!$E$3:$E$103,0)),IFERROR(INDEX(CF!$F$4:$F$103,MATCH($A4&amp;$C4&amp;$D4&amp;RIGHT($A$1,2),'CG - CF - DISP'!$B$3:$B$103&amp;CF!$C$4:$C$103&amp;CF!$D$4:$D$103&amp;CF!$E$4:$E$103,0)),0))))))</f>
        <v>0</v>
      </c>
      <c r="G4" s="79"/>
      <c r="H4" s="79"/>
      <c r="I4" s="79"/>
      <c r="J4" s="79"/>
      <c r="K4" s="79"/>
      <c r="L4" s="65"/>
      <c r="M4" s="65"/>
      <c r="N4" s="65"/>
      <c r="O4" s="65"/>
      <c r="P4" s="65"/>
      <c r="Q4" s="65"/>
    </row>
    <row r="5" spans="1:17">
      <c r="A5" s="60"/>
      <c r="B5" s="61" t="e">
        <f>VLOOKUP($A5,général!$A$2:$E$409,2)</f>
        <v>#N/A</v>
      </c>
      <c r="C5" s="61" t="e">
        <f>VLOOKUP($A5,général!$A$2:$E$409,4)</f>
        <v>#N/A</v>
      </c>
      <c r="D5" s="61" t="e">
        <f>VLOOKUP($A5,général!$A$2:$E$409,5)</f>
        <v>#N/A</v>
      </c>
      <c r="E5" s="5">
        <f t="array" ref="E5">IFERROR(INDEX(BF!$A$4:$A$103,MATCH($A5&amp;$C5&amp;$D5&amp;RIGHT($A$1,2),BF!$B$4:$B$103&amp;BF!$C$4:$C$103&amp;BF!$D$4:$D$103&amp;BF!$E$4:$E$103,0)),IFERROR(INDEX(BG!$A$4:$A$103,MATCH($A5&amp;$C5&amp;$D5&amp;RIGHT($A$1,2),BG!$B$4:$B$103&amp;BG!$C$4:$C$103&amp;BG!$D$4:$D$103&amp;BG!$E$4:$E$103,0)),IFERROR(INDEX(MF!$A$4:$A$103,MATCH($A5&amp;$C5&amp;$D5&amp;RIGHT($A$1,2),MF!$B$4:$B$103&amp;MF!$C$4:$C$103&amp;MF!$D$4:$D$103&amp;MF!$E$4:$E$103,0)),IFERROR(INDEX(MG!$A$4:$A$103,MATCH($A5&amp;$C5&amp;$D5&amp;RIGHT($A$1,2),MG!$B$4:$B$103&amp;MG!$C$4:$C$103&amp;MG!$D$4:$D$103&amp;MG!$E$4:$E$103,0)),IFERROR(INDEX('CG - CF - DISP'!$A$3:$A$103,MATCH($A5&amp;$C5&amp;$D5&amp;RIGHT($A$1,2),'CG - CF - DISP'!$B$3:$B$103&amp;'CG - CF - DISP'!$C$3:$C$103&amp;'CG - CF - DISP'!$D$3:$D$103&amp;'CG - CF - DISP'!$E$3:$E$103,0)),IFERROR(INDEX(CF!$A$4:$A$103,MATCH($A5&amp;$C5&amp;$D5&amp;RIGHT($A$1,2),'CG - CF - DISP'!$B$3:$B$103&amp;CF!$C$4:$C$103&amp;CF!$D$4:$D$103&amp;CF!$E$4:$E$103,0)),0))))))</f>
        <v>0</v>
      </c>
      <c r="F5" s="84">
        <f t="array" ref="F5">IFERROR(INDEX(BF!$F$4:$F$103,MATCH($A5&amp;$C5&amp;$D5&amp;RIGHT($A$1,2),BF!$B$4:$B$103&amp;BF!$C$4:$C$103&amp;BF!$D$4:$D$103&amp;BF!$E$4:$E$103,0)),IFERROR(INDEX(BG!$F$4:$F$103,MATCH($A5&amp;$C5&amp;$D5&amp;RIGHT($A$1,2),BG!$B$4:$B$103&amp;BG!$C$4:$C$103&amp;BG!$D$4:$D$103&amp;BG!$E$4:$E$103,0)),IFERROR(INDEX(MF!$F$4:$F$103,MATCH($A5&amp;$C5&amp;$D5&amp;RIGHT($A$1,2),MF!$B$4:$B$103&amp;MF!$C$4:$C$103&amp;MF!$D$4:$D$103&amp;MF!$E$4:$E$103,0)),IFERROR(INDEX(MG!$F$4:$F$103,MATCH($A5&amp;$C5&amp;$D5&amp;RIGHT($A$1,2),MG!$B$4:$B$103&amp;MG!$C$4:$C$103&amp;MG!$D$4:$D$103&amp;MG!$E$4:$E$103,0)),IFERROR(INDEX('CG - CF - DISP'!$F$3:$F$103,MATCH($A5&amp;$C5&amp;$D5&amp;RIGHT($A$1,2),'CG - CF - DISP'!$B$3:$B$103&amp;'CG - CF - DISP'!$C$3:$C$103&amp;'CG - CF - DISP'!$D$3:$D$103&amp;'CG - CF - DISP'!$E$3:$E$103,0)),IFERROR(INDEX(CF!$F$4:$F$103,MATCH($A5&amp;$C5&amp;$D5&amp;RIGHT($A$1,2),'CG - CF - DISP'!$B$3:$B$103&amp;CF!$C$4:$C$103&amp;CF!$D$4:$D$103&amp;CF!$E$4:$E$103,0)),0))))))</f>
        <v>0</v>
      </c>
      <c r="G5" s="79"/>
      <c r="H5" s="79"/>
      <c r="I5" s="79"/>
      <c r="J5" s="79"/>
      <c r="K5" s="79"/>
      <c r="L5" s="65"/>
      <c r="M5" s="65"/>
      <c r="N5" s="65"/>
      <c r="O5" s="65"/>
      <c r="P5" s="65"/>
      <c r="Q5" s="65"/>
    </row>
    <row r="6" spans="1:17">
      <c r="A6" s="60"/>
      <c r="B6" s="61" t="e">
        <f>VLOOKUP($A6,général!$A$2:$E$409,2)</f>
        <v>#N/A</v>
      </c>
      <c r="C6" s="61" t="e">
        <f>VLOOKUP($A6,général!$A$2:$E$409,4)</f>
        <v>#N/A</v>
      </c>
      <c r="D6" s="61" t="e">
        <f>VLOOKUP($A6,général!$A$2:$E$409,5)</f>
        <v>#N/A</v>
      </c>
      <c r="E6" s="5">
        <f t="array" ref="E6">IFERROR(INDEX(BF!$A$4:$A$103,MATCH($A6&amp;$C6&amp;$D6&amp;RIGHT($A$1,2),BF!$B$4:$B$103&amp;BF!$C$4:$C$103&amp;BF!$D$4:$D$103&amp;BF!$E$4:$E$103,0)),IFERROR(INDEX(BG!$A$4:$A$103,MATCH($A6&amp;$C6&amp;$D6&amp;RIGHT($A$1,2),BG!$B$4:$B$103&amp;BG!$C$4:$C$103&amp;BG!$D$4:$D$103&amp;BG!$E$4:$E$103,0)),IFERROR(INDEX(MF!$A$4:$A$103,MATCH($A6&amp;$C6&amp;$D6&amp;RIGHT($A$1,2),MF!$B$4:$B$103&amp;MF!$C$4:$C$103&amp;MF!$D$4:$D$103&amp;MF!$E$4:$E$103,0)),IFERROR(INDEX(MG!$A$4:$A$103,MATCH($A6&amp;$C6&amp;$D6&amp;RIGHT($A$1,2),MG!$B$4:$B$103&amp;MG!$C$4:$C$103&amp;MG!$D$4:$D$103&amp;MG!$E$4:$E$103,0)),IFERROR(INDEX('CG - CF - DISP'!$A$3:$A$103,MATCH($A6&amp;$C6&amp;$D6&amp;RIGHT($A$1,2),'CG - CF - DISP'!$B$3:$B$103&amp;'CG - CF - DISP'!$C$3:$C$103&amp;'CG - CF - DISP'!$D$3:$D$103&amp;'CG - CF - DISP'!$E$3:$E$103,0)),IFERROR(INDEX(CF!$A$4:$A$103,MATCH($A6&amp;$C6&amp;$D6&amp;RIGHT($A$1,2),'CG - CF - DISP'!$B$3:$B$103&amp;CF!$C$4:$C$103&amp;CF!$D$4:$D$103&amp;CF!$E$4:$E$103,0)),0))))))</f>
        <v>0</v>
      </c>
      <c r="F6" s="84">
        <f t="array" ref="F6">IFERROR(INDEX(BF!$F$4:$F$103,MATCH($A6&amp;$C6&amp;$D6&amp;RIGHT($A$1,2),BF!$B$4:$B$103&amp;BF!$C$4:$C$103&amp;BF!$D$4:$D$103&amp;BF!$E$4:$E$103,0)),IFERROR(INDEX(BG!$F$4:$F$103,MATCH($A6&amp;$C6&amp;$D6&amp;RIGHT($A$1,2),BG!$B$4:$B$103&amp;BG!$C$4:$C$103&amp;BG!$D$4:$D$103&amp;BG!$E$4:$E$103,0)),IFERROR(INDEX(MF!$F$4:$F$103,MATCH($A6&amp;$C6&amp;$D6&amp;RIGHT($A$1,2),MF!$B$4:$B$103&amp;MF!$C$4:$C$103&amp;MF!$D$4:$D$103&amp;MF!$E$4:$E$103,0)),IFERROR(INDEX(MG!$F$4:$F$103,MATCH($A6&amp;$C6&amp;$D6&amp;RIGHT($A$1,2),MG!$B$4:$B$103&amp;MG!$C$4:$C$103&amp;MG!$D$4:$D$103&amp;MG!$E$4:$E$103,0)),IFERROR(INDEX('CG - CF - DISP'!$F$3:$F$103,MATCH($A6&amp;$C6&amp;$D6&amp;RIGHT($A$1,2),'CG - CF - DISP'!$B$3:$B$103&amp;'CG - CF - DISP'!$C$3:$C$103&amp;'CG - CF - DISP'!$D$3:$D$103&amp;'CG - CF - DISP'!$E$3:$E$103,0)),IFERROR(INDEX(CF!$F$4:$F$103,MATCH($A6&amp;$C6&amp;$D6&amp;RIGHT($A$1,2),'CG - CF - DISP'!$B$3:$B$103&amp;CF!$C$4:$C$103&amp;CF!$D$4:$D$103&amp;CF!$E$4:$E$103,0)),0))))))</f>
        <v>0</v>
      </c>
      <c r="G6" s="79"/>
      <c r="H6" s="79"/>
      <c r="I6" s="79"/>
      <c r="J6" s="79"/>
      <c r="K6" s="79"/>
      <c r="L6" s="65"/>
      <c r="M6" s="65"/>
      <c r="N6" s="65"/>
      <c r="O6" s="65"/>
      <c r="P6" s="65"/>
      <c r="Q6" s="65"/>
    </row>
    <row r="7" spans="1:17">
      <c r="A7" s="60"/>
      <c r="B7" s="61" t="e">
        <f>VLOOKUP($A7,général!$A$2:$E$409,2)</f>
        <v>#N/A</v>
      </c>
      <c r="C7" s="61" t="e">
        <f>VLOOKUP($A7,général!$A$2:$E$409,4)</f>
        <v>#N/A</v>
      </c>
      <c r="D7" s="61" t="e">
        <f>VLOOKUP($A7,général!$A$2:$E$409,5)</f>
        <v>#N/A</v>
      </c>
      <c r="E7" s="5">
        <f t="array" ref="E7">IFERROR(INDEX(BF!$A$4:$A$103,MATCH($A7&amp;$C7&amp;$D7&amp;RIGHT($A$1,2),BF!$B$4:$B$103&amp;BF!$C$4:$C$103&amp;BF!$D$4:$D$103&amp;BF!$E$4:$E$103,0)),IFERROR(INDEX(BG!$A$4:$A$103,MATCH($A7&amp;$C7&amp;$D7&amp;RIGHT($A$1,2),BG!$B$4:$B$103&amp;BG!$C$4:$C$103&amp;BG!$D$4:$D$103&amp;BG!$E$4:$E$103,0)),IFERROR(INDEX(MF!$A$4:$A$103,MATCH($A7&amp;$C7&amp;$D7&amp;RIGHT($A$1,2),MF!$B$4:$B$103&amp;MF!$C$4:$C$103&amp;MF!$D$4:$D$103&amp;MF!$E$4:$E$103,0)),IFERROR(INDEX(MG!$A$4:$A$103,MATCH($A7&amp;$C7&amp;$D7&amp;RIGHT($A$1,2),MG!$B$4:$B$103&amp;MG!$C$4:$C$103&amp;MG!$D$4:$D$103&amp;MG!$E$4:$E$103,0)),IFERROR(INDEX('CG - CF - DISP'!$A$3:$A$103,MATCH($A7&amp;$C7&amp;$D7&amp;RIGHT($A$1,2),'CG - CF - DISP'!$B$3:$B$103&amp;'CG - CF - DISP'!$C$3:$C$103&amp;'CG - CF - DISP'!$D$3:$D$103&amp;'CG - CF - DISP'!$E$3:$E$103,0)),IFERROR(INDEX(CF!$A$4:$A$103,MATCH($A7&amp;$C7&amp;$D7&amp;RIGHT($A$1,2),'CG - CF - DISP'!$B$3:$B$103&amp;CF!$C$4:$C$103&amp;CF!$D$4:$D$103&amp;CF!$E$4:$E$103,0)),0))))))</f>
        <v>0</v>
      </c>
      <c r="F7" s="84">
        <f t="array" ref="F7">IFERROR(INDEX(BF!$F$4:$F$103,MATCH($A7&amp;$C7&amp;$D7&amp;RIGHT($A$1,2),BF!$B$4:$B$103&amp;BF!$C$4:$C$103&amp;BF!$D$4:$D$103&amp;BF!$E$4:$E$103,0)),IFERROR(INDEX(BG!$F$4:$F$103,MATCH($A7&amp;$C7&amp;$D7&amp;RIGHT($A$1,2),BG!$B$4:$B$103&amp;BG!$C$4:$C$103&amp;BG!$D$4:$D$103&amp;BG!$E$4:$E$103,0)),IFERROR(INDEX(MF!$F$4:$F$103,MATCH($A7&amp;$C7&amp;$D7&amp;RIGHT($A$1,2),MF!$B$4:$B$103&amp;MF!$C$4:$C$103&amp;MF!$D$4:$D$103&amp;MF!$E$4:$E$103,0)),IFERROR(INDEX(MG!$F$4:$F$103,MATCH($A7&amp;$C7&amp;$D7&amp;RIGHT($A$1,2),MG!$B$4:$B$103&amp;MG!$C$4:$C$103&amp;MG!$D$4:$D$103&amp;MG!$E$4:$E$103,0)),IFERROR(INDEX('CG - CF - DISP'!$F$3:$F$103,MATCH($A7&amp;$C7&amp;$D7&amp;RIGHT($A$1,2),'CG - CF - DISP'!$B$3:$B$103&amp;'CG - CF - DISP'!$C$3:$C$103&amp;'CG - CF - DISP'!$D$3:$D$103&amp;'CG - CF - DISP'!$E$3:$E$103,0)),IFERROR(INDEX(CF!$F$4:$F$103,MATCH($A7&amp;$C7&amp;$D7&amp;RIGHT($A$1,2),'CG - CF - DISP'!$B$3:$B$103&amp;CF!$C$4:$C$103&amp;CF!$D$4:$D$103&amp;CF!$E$4:$E$103,0)),0))))))</f>
        <v>0</v>
      </c>
      <c r="G7" s="79"/>
      <c r="H7" s="79"/>
      <c r="I7" s="79"/>
      <c r="J7" s="79"/>
      <c r="K7" s="79"/>
      <c r="L7" s="65"/>
      <c r="M7" s="65"/>
      <c r="N7" s="65"/>
      <c r="O7" s="65"/>
      <c r="P7" s="65"/>
      <c r="Q7" s="65"/>
    </row>
    <row r="8" spans="1:17">
      <c r="A8" s="60"/>
      <c r="B8" s="61" t="e">
        <f>VLOOKUP($A8,général!$A$2:$E$409,2)</f>
        <v>#N/A</v>
      </c>
      <c r="C8" s="61" t="e">
        <f>VLOOKUP($A8,général!$A$2:$E$409,4)</f>
        <v>#N/A</v>
      </c>
      <c r="D8" s="61" t="e">
        <f>VLOOKUP($A8,général!$A$2:$E$409,5)</f>
        <v>#N/A</v>
      </c>
      <c r="E8" s="5">
        <f t="array" ref="E8">IFERROR(INDEX(BF!$A$4:$A$103,MATCH($A8&amp;$C8&amp;$D8&amp;RIGHT($A$1,2),BF!$B$4:$B$103&amp;BF!$C$4:$C$103&amp;BF!$D$4:$D$103&amp;BF!$E$4:$E$103,0)),IFERROR(INDEX(BG!$A$4:$A$103,MATCH($A8&amp;$C8&amp;$D8&amp;RIGHT($A$1,2),BG!$B$4:$B$103&amp;BG!$C$4:$C$103&amp;BG!$D$4:$D$103&amp;BG!$E$4:$E$103,0)),IFERROR(INDEX(MF!$A$4:$A$103,MATCH($A8&amp;$C8&amp;$D8&amp;RIGHT($A$1,2),MF!$B$4:$B$103&amp;MF!$C$4:$C$103&amp;MF!$D$4:$D$103&amp;MF!$E$4:$E$103,0)),IFERROR(INDEX(MG!$A$4:$A$103,MATCH($A8&amp;$C8&amp;$D8&amp;RIGHT($A$1,2),MG!$B$4:$B$103&amp;MG!$C$4:$C$103&amp;MG!$D$4:$D$103&amp;MG!$E$4:$E$103,0)),IFERROR(INDEX('CG - CF - DISP'!$A$3:$A$103,MATCH($A8&amp;$C8&amp;$D8&amp;RIGHT($A$1,2),'CG - CF - DISP'!$B$3:$B$103&amp;'CG - CF - DISP'!$C$3:$C$103&amp;'CG - CF - DISP'!$D$3:$D$103&amp;'CG - CF - DISP'!$E$3:$E$103,0)),IFERROR(INDEX(CF!$A$4:$A$103,MATCH($A8&amp;$C8&amp;$D8&amp;RIGHT($A$1,2),'CG - CF - DISP'!$B$3:$B$103&amp;CF!$C$4:$C$103&amp;CF!$D$4:$D$103&amp;CF!$E$4:$E$103,0)),0))))))</f>
        <v>0</v>
      </c>
      <c r="F8" s="84">
        <f t="array" ref="F8">IFERROR(INDEX(BF!$F$4:$F$103,MATCH($A8&amp;$C8&amp;$D8&amp;RIGHT($A$1,2),BF!$B$4:$B$103&amp;BF!$C$4:$C$103&amp;BF!$D$4:$D$103&amp;BF!$E$4:$E$103,0)),IFERROR(INDEX(BG!$F$4:$F$103,MATCH($A8&amp;$C8&amp;$D8&amp;RIGHT($A$1,2),BG!$B$4:$B$103&amp;BG!$C$4:$C$103&amp;BG!$D$4:$D$103&amp;BG!$E$4:$E$103,0)),IFERROR(INDEX(MF!$F$4:$F$103,MATCH($A8&amp;$C8&amp;$D8&amp;RIGHT($A$1,2),MF!$B$4:$B$103&amp;MF!$C$4:$C$103&amp;MF!$D$4:$D$103&amp;MF!$E$4:$E$103,0)),IFERROR(INDEX(MG!$F$4:$F$103,MATCH($A8&amp;$C8&amp;$D8&amp;RIGHT($A$1,2),MG!$B$4:$B$103&amp;MG!$C$4:$C$103&amp;MG!$D$4:$D$103&amp;MG!$E$4:$E$103,0)),IFERROR(INDEX('CG - CF - DISP'!$F$3:$F$103,MATCH($A8&amp;$C8&amp;$D8&amp;RIGHT($A$1,2),'CG - CF - DISP'!$B$3:$B$103&amp;'CG - CF - DISP'!$C$3:$C$103&amp;'CG - CF - DISP'!$D$3:$D$103&amp;'CG - CF - DISP'!$E$3:$E$103,0)),IFERROR(INDEX(CF!$F$4:$F$103,MATCH($A8&amp;$C8&amp;$D8&amp;RIGHT($A$1,2),'CG - CF - DISP'!$B$3:$B$103&amp;CF!$C$4:$C$103&amp;CF!$D$4:$D$103&amp;CF!$E$4:$E$103,0)),0))))))</f>
        <v>0</v>
      </c>
      <c r="G8" s="79"/>
      <c r="H8" s="79"/>
      <c r="I8" s="79"/>
      <c r="J8" s="79"/>
      <c r="K8" s="79"/>
      <c r="L8" s="65"/>
      <c r="M8" s="65"/>
      <c r="N8" s="65"/>
      <c r="O8" s="65"/>
      <c r="P8" s="65"/>
      <c r="Q8" s="65"/>
    </row>
    <row r="9" spans="1:17">
      <c r="A9" s="60"/>
      <c r="B9" s="61" t="e">
        <f>VLOOKUP($A9,général!$A$2:$E$409,2)</f>
        <v>#N/A</v>
      </c>
      <c r="C9" s="61" t="e">
        <f>VLOOKUP($A9,général!$A$2:$E$409,4)</f>
        <v>#N/A</v>
      </c>
      <c r="D9" s="61" t="e">
        <f>VLOOKUP($A9,général!$A$2:$E$409,5)</f>
        <v>#N/A</v>
      </c>
      <c r="E9" s="5">
        <f t="array" ref="E9">IFERROR(INDEX(BF!$A$4:$A$103,MATCH($A9&amp;$C9&amp;$D9&amp;RIGHT($A$1,2),BF!$B$4:$B$103&amp;BF!$C$4:$C$103&amp;BF!$D$4:$D$103&amp;BF!$E$4:$E$103,0)),IFERROR(INDEX(BG!$A$4:$A$103,MATCH($A9&amp;$C9&amp;$D9&amp;RIGHT($A$1,2),BG!$B$4:$B$103&amp;BG!$C$4:$C$103&amp;BG!$D$4:$D$103&amp;BG!$E$4:$E$103,0)),IFERROR(INDEX(MF!$A$4:$A$103,MATCH($A9&amp;$C9&amp;$D9&amp;RIGHT($A$1,2),MF!$B$4:$B$103&amp;MF!$C$4:$C$103&amp;MF!$D$4:$D$103&amp;MF!$E$4:$E$103,0)),IFERROR(INDEX(MG!$A$4:$A$103,MATCH($A9&amp;$C9&amp;$D9&amp;RIGHT($A$1,2),MG!$B$4:$B$103&amp;MG!$C$4:$C$103&amp;MG!$D$4:$D$103&amp;MG!$E$4:$E$103,0)),IFERROR(INDEX('CG - CF - DISP'!$A$3:$A$103,MATCH($A9&amp;$C9&amp;$D9&amp;RIGHT($A$1,2),'CG - CF - DISP'!$B$3:$B$103&amp;'CG - CF - DISP'!$C$3:$C$103&amp;'CG - CF - DISP'!$D$3:$D$103&amp;'CG - CF - DISP'!$E$3:$E$103,0)),IFERROR(INDEX(CF!$A$4:$A$103,MATCH($A9&amp;$C9&amp;$D9&amp;RIGHT($A$1,2),'CG - CF - DISP'!$B$3:$B$103&amp;CF!$C$4:$C$103&amp;CF!$D$4:$D$103&amp;CF!$E$4:$E$103,0)),0))))))</f>
        <v>0</v>
      </c>
      <c r="F9" s="84">
        <f t="array" ref="F9">IFERROR(INDEX(BF!$F$4:$F$103,MATCH($A9&amp;$C9&amp;$D9&amp;RIGHT($A$1,2),BF!$B$4:$B$103&amp;BF!$C$4:$C$103&amp;BF!$D$4:$D$103&amp;BF!$E$4:$E$103,0)),IFERROR(INDEX(BG!$F$4:$F$103,MATCH($A9&amp;$C9&amp;$D9&amp;RIGHT($A$1,2),BG!$B$4:$B$103&amp;BG!$C$4:$C$103&amp;BG!$D$4:$D$103&amp;BG!$E$4:$E$103,0)),IFERROR(INDEX(MF!$F$4:$F$103,MATCH($A9&amp;$C9&amp;$D9&amp;RIGHT($A$1,2),MF!$B$4:$B$103&amp;MF!$C$4:$C$103&amp;MF!$D$4:$D$103&amp;MF!$E$4:$E$103,0)),IFERROR(INDEX(MG!$F$4:$F$103,MATCH($A9&amp;$C9&amp;$D9&amp;RIGHT($A$1,2),MG!$B$4:$B$103&amp;MG!$C$4:$C$103&amp;MG!$D$4:$D$103&amp;MG!$E$4:$E$103,0)),IFERROR(INDEX('CG - CF - DISP'!$F$3:$F$103,MATCH($A9&amp;$C9&amp;$D9&amp;RIGHT($A$1,2),'CG - CF - DISP'!$B$3:$B$103&amp;'CG - CF - DISP'!$C$3:$C$103&amp;'CG - CF - DISP'!$D$3:$D$103&amp;'CG - CF - DISP'!$E$3:$E$103,0)),IFERROR(INDEX(CF!$F$4:$F$103,MATCH($A9&amp;$C9&amp;$D9&amp;RIGHT($A$1,2),'CG - CF - DISP'!$B$3:$B$103&amp;CF!$C$4:$C$103&amp;CF!$D$4:$D$103&amp;CF!$E$4:$E$103,0)),0))))))</f>
        <v>0</v>
      </c>
      <c r="G9" s="79"/>
      <c r="H9" s="79"/>
      <c r="I9" s="79"/>
      <c r="J9" s="79"/>
      <c r="K9" s="79"/>
      <c r="L9" s="65"/>
      <c r="M9" s="65"/>
      <c r="N9" s="65"/>
      <c r="O9" s="65"/>
      <c r="P9" s="65"/>
      <c r="Q9" s="65"/>
    </row>
    <row r="10" spans="1:17">
      <c r="A10" s="60"/>
      <c r="B10" s="61" t="e">
        <f>VLOOKUP($A10,général!$A$2:$E$409,2)</f>
        <v>#N/A</v>
      </c>
      <c r="C10" s="61" t="e">
        <f>VLOOKUP($A10,général!$A$2:$E$409,4)</f>
        <v>#N/A</v>
      </c>
      <c r="D10" s="61" t="e">
        <f>VLOOKUP($A10,général!$A$2:$E$409,5)</f>
        <v>#N/A</v>
      </c>
      <c r="E10" s="5">
        <f t="array" ref="E10">IFERROR(INDEX(BF!$A$4:$A$103,MATCH($A10&amp;$C10&amp;$D10&amp;RIGHT($A$1,2),BF!$B$4:$B$103&amp;BF!$C$4:$C$103&amp;BF!$D$4:$D$103&amp;BF!$E$4:$E$103,0)),IFERROR(INDEX(BG!$A$4:$A$103,MATCH($A10&amp;$C10&amp;$D10&amp;RIGHT($A$1,2),BG!$B$4:$B$103&amp;BG!$C$4:$C$103&amp;BG!$D$4:$D$103&amp;BG!$E$4:$E$103,0)),IFERROR(INDEX(MF!$A$4:$A$103,MATCH($A10&amp;$C10&amp;$D10&amp;RIGHT($A$1,2),MF!$B$4:$B$103&amp;MF!$C$4:$C$103&amp;MF!$D$4:$D$103&amp;MF!$E$4:$E$103,0)),IFERROR(INDEX(MG!$A$4:$A$103,MATCH($A10&amp;$C10&amp;$D10&amp;RIGHT($A$1,2),MG!$B$4:$B$103&amp;MG!$C$4:$C$103&amp;MG!$D$4:$D$103&amp;MG!$E$4:$E$103,0)),IFERROR(INDEX('CG - CF - DISP'!$A$3:$A$103,MATCH($A10&amp;$C10&amp;$D10&amp;RIGHT($A$1,2),'CG - CF - DISP'!$B$3:$B$103&amp;'CG - CF - DISP'!$C$3:$C$103&amp;'CG - CF - DISP'!$D$3:$D$103&amp;'CG - CF - DISP'!$E$3:$E$103,0)),IFERROR(INDEX(CF!$A$4:$A$103,MATCH($A10&amp;$C10&amp;$D10&amp;RIGHT($A$1,2),'CG - CF - DISP'!$B$3:$B$103&amp;CF!$C$4:$C$103&amp;CF!$D$4:$D$103&amp;CF!$E$4:$E$103,0)),0))))))</f>
        <v>0</v>
      </c>
      <c r="F10" s="84">
        <f t="array" ref="F10">IFERROR(INDEX(BF!$F$4:$F$103,MATCH($A10&amp;$C10&amp;$D10&amp;RIGHT($A$1,2),BF!$B$4:$B$103&amp;BF!$C$4:$C$103&amp;BF!$D$4:$D$103&amp;BF!$E$4:$E$103,0)),IFERROR(INDEX(BG!$F$4:$F$103,MATCH($A10&amp;$C10&amp;$D10&amp;RIGHT($A$1,2),BG!$B$4:$B$103&amp;BG!$C$4:$C$103&amp;BG!$D$4:$D$103&amp;BG!$E$4:$E$103,0)),IFERROR(INDEX(MF!$F$4:$F$103,MATCH($A10&amp;$C10&amp;$D10&amp;RIGHT($A$1,2),MF!$B$4:$B$103&amp;MF!$C$4:$C$103&amp;MF!$D$4:$D$103&amp;MF!$E$4:$E$103,0)),IFERROR(INDEX(MG!$F$4:$F$103,MATCH($A10&amp;$C10&amp;$D10&amp;RIGHT($A$1,2),MG!$B$4:$B$103&amp;MG!$C$4:$C$103&amp;MG!$D$4:$D$103&amp;MG!$E$4:$E$103,0)),IFERROR(INDEX('CG - CF - DISP'!$F$3:$F$103,MATCH($A10&amp;$C10&amp;$D10&amp;RIGHT($A$1,2),'CG - CF - DISP'!$B$3:$B$103&amp;'CG - CF - DISP'!$C$3:$C$103&amp;'CG - CF - DISP'!$D$3:$D$103&amp;'CG - CF - DISP'!$E$3:$E$103,0)),IFERROR(INDEX(CF!$F$4:$F$103,MATCH($A10&amp;$C10&amp;$D10&amp;RIGHT($A$1,2),'CG - CF - DISP'!$B$3:$B$103&amp;CF!$C$4:$C$103&amp;CF!$D$4:$D$103&amp;CF!$E$4:$E$103,0)),0))))))</f>
        <v>0</v>
      </c>
      <c r="G10" s="79"/>
      <c r="H10" s="79"/>
      <c r="I10" s="79"/>
      <c r="J10" s="79"/>
      <c r="K10" s="79"/>
      <c r="L10" s="65"/>
      <c r="M10" s="65"/>
      <c r="N10" s="65"/>
      <c r="O10" s="65"/>
      <c r="P10" s="65"/>
      <c r="Q10" s="65"/>
    </row>
    <row r="11" spans="1:17">
      <c r="A11" s="60"/>
      <c r="B11" s="61" t="e">
        <f>VLOOKUP($A11,général!$A$2:$E$409,2)</f>
        <v>#N/A</v>
      </c>
      <c r="C11" s="61" t="e">
        <f>VLOOKUP($A11,général!$A$2:$E$409,4)</f>
        <v>#N/A</v>
      </c>
      <c r="D11" s="61" t="e">
        <f>VLOOKUP($A11,général!$A$2:$E$409,5)</f>
        <v>#N/A</v>
      </c>
      <c r="E11" s="5">
        <f t="array" ref="E11">IFERROR(INDEX(BF!$A$4:$A$103,MATCH($A11&amp;$C11&amp;$D11&amp;RIGHT($A$1,2),BF!$B$4:$B$103&amp;BF!$C$4:$C$103&amp;BF!$D$4:$D$103&amp;BF!$E$4:$E$103,0)),IFERROR(INDEX(BG!$A$4:$A$103,MATCH($A11&amp;$C11&amp;$D11&amp;RIGHT($A$1,2),BG!$B$4:$B$103&amp;BG!$C$4:$C$103&amp;BG!$D$4:$D$103&amp;BG!$E$4:$E$103,0)),IFERROR(INDEX(MF!$A$4:$A$103,MATCH($A11&amp;$C11&amp;$D11&amp;RIGHT($A$1,2),MF!$B$4:$B$103&amp;MF!$C$4:$C$103&amp;MF!$D$4:$D$103&amp;MF!$E$4:$E$103,0)),IFERROR(INDEX(MG!$A$4:$A$103,MATCH($A11&amp;$C11&amp;$D11&amp;RIGHT($A$1,2),MG!$B$4:$B$103&amp;MG!$C$4:$C$103&amp;MG!$D$4:$D$103&amp;MG!$E$4:$E$103,0)),IFERROR(INDEX('CG - CF - DISP'!$A$3:$A$103,MATCH($A11&amp;$C11&amp;$D11&amp;RIGHT($A$1,2),'CG - CF - DISP'!$B$3:$B$103&amp;'CG - CF - DISP'!$C$3:$C$103&amp;'CG - CF - DISP'!$D$3:$D$103&amp;'CG - CF - DISP'!$E$3:$E$103,0)),IFERROR(INDEX(CF!$A$4:$A$103,MATCH($A11&amp;$C11&amp;$D11&amp;RIGHT($A$1,2),'CG - CF - DISP'!$B$3:$B$103&amp;CF!$C$4:$C$103&amp;CF!$D$4:$D$103&amp;CF!$E$4:$E$103,0)),0))))))</f>
        <v>0</v>
      </c>
      <c r="F11" s="84">
        <f t="array" ref="F11">IFERROR(INDEX(BF!$F$4:$F$103,MATCH($A11&amp;$C11&amp;$D11&amp;RIGHT($A$1,2),BF!$B$4:$B$103&amp;BF!$C$4:$C$103&amp;BF!$D$4:$D$103&amp;BF!$E$4:$E$103,0)),IFERROR(INDEX(BG!$F$4:$F$103,MATCH($A11&amp;$C11&amp;$D11&amp;RIGHT($A$1,2),BG!$B$4:$B$103&amp;BG!$C$4:$C$103&amp;BG!$D$4:$D$103&amp;BG!$E$4:$E$103,0)),IFERROR(INDEX(MF!$F$4:$F$103,MATCH($A11&amp;$C11&amp;$D11&amp;RIGHT($A$1,2),MF!$B$4:$B$103&amp;MF!$C$4:$C$103&amp;MF!$D$4:$D$103&amp;MF!$E$4:$E$103,0)),IFERROR(INDEX(MG!$F$4:$F$103,MATCH($A11&amp;$C11&amp;$D11&amp;RIGHT($A$1,2),MG!$B$4:$B$103&amp;MG!$C$4:$C$103&amp;MG!$D$4:$D$103&amp;MG!$E$4:$E$103,0)),IFERROR(INDEX('CG - CF - DISP'!$F$3:$F$103,MATCH($A11&amp;$C11&amp;$D11&amp;RIGHT($A$1,2),'CG - CF - DISP'!$B$3:$B$103&amp;'CG - CF - DISP'!$C$3:$C$103&amp;'CG - CF - DISP'!$D$3:$D$103&amp;'CG - CF - DISP'!$E$3:$E$103,0)),IFERROR(INDEX(CF!$F$4:$F$103,MATCH($A11&amp;$C11&amp;$D11&amp;RIGHT($A$1,2),'CG - CF - DISP'!$B$3:$B$103&amp;CF!$C$4:$C$103&amp;CF!$D$4:$D$103&amp;CF!$E$4:$E$103,0)),0))))))</f>
        <v>0</v>
      </c>
      <c r="G11" s="79"/>
      <c r="H11" s="79"/>
      <c r="I11" s="79"/>
      <c r="J11" s="79"/>
      <c r="K11" s="79"/>
      <c r="L11" s="65"/>
      <c r="M11" s="65"/>
      <c r="N11" s="65"/>
      <c r="O11" s="65"/>
      <c r="P11" s="65"/>
      <c r="Q11" s="65"/>
    </row>
    <row r="12" spans="1:17">
      <c r="A12" s="60"/>
      <c r="B12" s="61" t="e">
        <f>VLOOKUP($A12,général!$A$2:$E$409,2)</f>
        <v>#N/A</v>
      </c>
      <c r="C12" s="61" t="e">
        <f>VLOOKUP($A12,général!$A$2:$E$409,4)</f>
        <v>#N/A</v>
      </c>
      <c r="D12" s="61" t="e">
        <f>VLOOKUP($A12,général!$A$2:$E$409,5)</f>
        <v>#N/A</v>
      </c>
      <c r="E12" s="5">
        <f t="array" ref="E12">IFERROR(INDEX(BF!$A$4:$A$103,MATCH($A12&amp;$C12&amp;$D12&amp;RIGHT($A$1,2),BF!$B$4:$B$103&amp;BF!$C$4:$C$103&amp;BF!$D$4:$D$103&amp;BF!$E$4:$E$103,0)),IFERROR(INDEX(BG!$A$4:$A$103,MATCH($A12&amp;$C12&amp;$D12&amp;RIGHT($A$1,2),BG!$B$4:$B$103&amp;BG!$C$4:$C$103&amp;BG!$D$4:$D$103&amp;BG!$E$4:$E$103,0)),IFERROR(INDEX(MF!$A$4:$A$103,MATCH($A12&amp;$C12&amp;$D12&amp;RIGHT($A$1,2),MF!$B$4:$B$103&amp;MF!$C$4:$C$103&amp;MF!$D$4:$D$103&amp;MF!$E$4:$E$103,0)),IFERROR(INDEX(MG!$A$4:$A$103,MATCH($A12&amp;$C12&amp;$D12&amp;RIGHT($A$1,2),MG!$B$4:$B$103&amp;MG!$C$4:$C$103&amp;MG!$D$4:$D$103&amp;MG!$E$4:$E$103,0)),IFERROR(INDEX('CG - CF - DISP'!$A$3:$A$103,MATCH($A12&amp;$C12&amp;$D12&amp;RIGHT($A$1,2),'CG - CF - DISP'!$B$3:$B$103&amp;'CG - CF - DISP'!$C$3:$C$103&amp;'CG - CF - DISP'!$D$3:$D$103&amp;'CG - CF - DISP'!$E$3:$E$103,0)),IFERROR(INDEX(CF!$A$4:$A$103,MATCH($A12&amp;$C12&amp;$D12&amp;RIGHT($A$1,2),'CG - CF - DISP'!$B$3:$B$103&amp;CF!$C$4:$C$103&amp;CF!$D$4:$D$103&amp;CF!$E$4:$E$103,0)),0))))))</f>
        <v>0</v>
      </c>
      <c r="F12" s="84">
        <f t="array" ref="F12">IFERROR(INDEX(BF!$F$4:$F$103,MATCH($A12&amp;$C12&amp;$D12&amp;RIGHT($A$1,2),BF!$B$4:$B$103&amp;BF!$C$4:$C$103&amp;BF!$D$4:$D$103&amp;BF!$E$4:$E$103,0)),IFERROR(INDEX(BG!$F$4:$F$103,MATCH($A12&amp;$C12&amp;$D12&amp;RIGHT($A$1,2),BG!$B$4:$B$103&amp;BG!$C$4:$C$103&amp;BG!$D$4:$D$103&amp;BG!$E$4:$E$103,0)),IFERROR(INDEX(MF!$F$4:$F$103,MATCH($A12&amp;$C12&amp;$D12&amp;RIGHT($A$1,2),MF!$B$4:$B$103&amp;MF!$C$4:$C$103&amp;MF!$D$4:$D$103&amp;MF!$E$4:$E$103,0)),IFERROR(INDEX(MG!$F$4:$F$103,MATCH($A12&amp;$C12&amp;$D12&amp;RIGHT($A$1,2),MG!$B$4:$B$103&amp;MG!$C$4:$C$103&amp;MG!$D$4:$D$103&amp;MG!$E$4:$E$103,0)),IFERROR(INDEX('CG - CF - DISP'!$F$3:$F$103,MATCH($A12&amp;$C12&amp;$D12&amp;RIGHT($A$1,2),'CG - CF - DISP'!$B$3:$B$103&amp;'CG - CF - DISP'!$C$3:$C$103&amp;'CG - CF - DISP'!$D$3:$D$103&amp;'CG - CF - DISP'!$E$3:$E$103,0)),IFERROR(INDEX(CF!$F$4:$F$103,MATCH($A12&amp;$C12&amp;$D12&amp;RIGHT($A$1,2),'CG - CF - DISP'!$B$3:$B$103&amp;CF!$C$4:$C$103&amp;CF!$D$4:$D$103&amp;CF!$E$4:$E$103,0)),0))))))</f>
        <v>0</v>
      </c>
      <c r="G12" s="79"/>
      <c r="H12" s="79"/>
      <c r="I12" s="79"/>
      <c r="J12" s="79"/>
      <c r="K12" s="79"/>
      <c r="L12" s="65"/>
      <c r="M12" s="65"/>
      <c r="N12" s="65"/>
      <c r="O12" s="65"/>
      <c r="P12" s="65"/>
      <c r="Q12" s="65"/>
    </row>
    <row r="13" spans="1:17">
      <c r="A13" s="60"/>
      <c r="B13" s="61" t="e">
        <f>VLOOKUP($A13,général!$A$2:$E$409,2)</f>
        <v>#N/A</v>
      </c>
      <c r="C13" s="61" t="e">
        <f>VLOOKUP($A13,général!$A$2:$E$409,4)</f>
        <v>#N/A</v>
      </c>
      <c r="D13" s="61" t="e">
        <f>VLOOKUP($A13,général!$A$2:$E$409,5)</f>
        <v>#N/A</v>
      </c>
      <c r="E13" s="5">
        <f t="array" ref="E13">IFERROR(INDEX(BF!$A$4:$A$103,MATCH($A13&amp;$C13&amp;$D13&amp;RIGHT($A$1,2),BF!$B$4:$B$103&amp;BF!$C$4:$C$103&amp;BF!$D$4:$D$103&amp;BF!$E$4:$E$103,0)),IFERROR(INDEX(BG!$A$4:$A$103,MATCH($A13&amp;$C13&amp;$D13&amp;RIGHT($A$1,2),BG!$B$4:$B$103&amp;BG!$C$4:$C$103&amp;BG!$D$4:$D$103&amp;BG!$E$4:$E$103,0)),IFERROR(INDEX(MF!$A$4:$A$103,MATCH($A13&amp;$C13&amp;$D13&amp;RIGHT($A$1,2),MF!$B$4:$B$103&amp;MF!$C$4:$C$103&amp;MF!$D$4:$D$103&amp;MF!$E$4:$E$103,0)),IFERROR(INDEX(MG!$A$4:$A$103,MATCH($A13&amp;$C13&amp;$D13&amp;RIGHT($A$1,2),MG!$B$4:$B$103&amp;MG!$C$4:$C$103&amp;MG!$D$4:$D$103&amp;MG!$E$4:$E$103,0)),IFERROR(INDEX('CG - CF - DISP'!$A$3:$A$103,MATCH($A13&amp;$C13&amp;$D13&amp;RIGHT($A$1,2),'CG - CF - DISP'!$B$3:$B$103&amp;'CG - CF - DISP'!$C$3:$C$103&amp;'CG - CF - DISP'!$D$3:$D$103&amp;'CG - CF - DISP'!$E$3:$E$103,0)),IFERROR(INDEX(CF!$A$4:$A$103,MATCH($A13&amp;$C13&amp;$D13&amp;RIGHT($A$1,2),'CG - CF - DISP'!$B$3:$B$103&amp;CF!$C$4:$C$103&amp;CF!$D$4:$D$103&amp;CF!$E$4:$E$103,0)),0))))))</f>
        <v>0</v>
      </c>
      <c r="F13" s="84">
        <f t="array" ref="F13">IFERROR(INDEX(BF!$F$4:$F$103,MATCH($A13&amp;$C13&amp;$D13&amp;RIGHT($A$1,2),BF!$B$4:$B$103&amp;BF!$C$4:$C$103&amp;BF!$D$4:$D$103&amp;BF!$E$4:$E$103,0)),IFERROR(INDEX(BG!$F$4:$F$103,MATCH($A13&amp;$C13&amp;$D13&amp;RIGHT($A$1,2),BG!$B$4:$B$103&amp;BG!$C$4:$C$103&amp;BG!$D$4:$D$103&amp;BG!$E$4:$E$103,0)),IFERROR(INDEX(MF!$F$4:$F$103,MATCH($A13&amp;$C13&amp;$D13&amp;RIGHT($A$1,2),MF!$B$4:$B$103&amp;MF!$C$4:$C$103&amp;MF!$D$4:$D$103&amp;MF!$E$4:$E$103,0)),IFERROR(INDEX(MG!$F$4:$F$103,MATCH($A13&amp;$C13&amp;$D13&amp;RIGHT($A$1,2),MG!$B$4:$B$103&amp;MG!$C$4:$C$103&amp;MG!$D$4:$D$103&amp;MG!$E$4:$E$103,0)),IFERROR(INDEX('CG - CF - DISP'!$F$3:$F$103,MATCH($A13&amp;$C13&amp;$D13&amp;RIGHT($A$1,2),'CG - CF - DISP'!$B$3:$B$103&amp;'CG - CF - DISP'!$C$3:$C$103&amp;'CG - CF - DISP'!$D$3:$D$103&amp;'CG - CF - DISP'!$E$3:$E$103,0)),IFERROR(INDEX(CF!$F$4:$F$103,MATCH($A13&amp;$C13&amp;$D13&amp;RIGHT($A$1,2),'CG - CF - DISP'!$B$3:$B$103&amp;CF!$C$4:$C$103&amp;CF!$D$4:$D$103&amp;CF!$E$4:$E$103,0)),0))))))</f>
        <v>0</v>
      </c>
      <c r="G13" s="79"/>
      <c r="H13" s="79"/>
      <c r="I13" s="79"/>
      <c r="J13" s="79"/>
      <c r="K13" s="79"/>
      <c r="L13" s="65"/>
      <c r="M13" s="65"/>
      <c r="N13" s="65"/>
      <c r="O13" s="65"/>
      <c r="P13" s="65"/>
      <c r="Q13" s="65"/>
    </row>
    <row r="14" spans="1:17">
      <c r="A14" s="60"/>
      <c r="B14" s="61" t="e">
        <f>VLOOKUP($A14,général!$A$2:$E$409,2)</f>
        <v>#N/A</v>
      </c>
      <c r="C14" s="61" t="e">
        <f>VLOOKUP($A14,général!$A$2:$E$409,4)</f>
        <v>#N/A</v>
      </c>
      <c r="D14" s="61" t="e">
        <f>VLOOKUP($A14,général!$A$2:$E$409,5)</f>
        <v>#N/A</v>
      </c>
      <c r="E14" s="5">
        <f t="array" ref="E14">IFERROR(INDEX(BF!$A$4:$A$103,MATCH($A14&amp;$C14&amp;$D14&amp;RIGHT($A$1,2),BF!$B$4:$B$103&amp;BF!$C$4:$C$103&amp;BF!$D$4:$D$103&amp;BF!$E$4:$E$103,0)),IFERROR(INDEX(BG!$A$4:$A$103,MATCH($A14&amp;$C14&amp;$D14&amp;RIGHT($A$1,2),BG!$B$4:$B$103&amp;BG!$C$4:$C$103&amp;BG!$D$4:$D$103&amp;BG!$E$4:$E$103,0)),IFERROR(INDEX(MF!$A$4:$A$103,MATCH($A14&amp;$C14&amp;$D14&amp;RIGHT($A$1,2),MF!$B$4:$B$103&amp;MF!$C$4:$C$103&amp;MF!$D$4:$D$103&amp;MF!$E$4:$E$103,0)),IFERROR(INDEX(MG!$A$4:$A$103,MATCH($A14&amp;$C14&amp;$D14&amp;RIGHT($A$1,2),MG!$B$4:$B$103&amp;MG!$C$4:$C$103&amp;MG!$D$4:$D$103&amp;MG!$E$4:$E$103,0)),IFERROR(INDEX('CG - CF - DISP'!$A$3:$A$103,MATCH($A14&amp;$C14&amp;$D14&amp;RIGHT($A$1,2),'CG - CF - DISP'!$B$3:$B$103&amp;'CG - CF - DISP'!$C$3:$C$103&amp;'CG - CF - DISP'!$D$3:$D$103&amp;'CG - CF - DISP'!$E$3:$E$103,0)),IFERROR(INDEX(CF!$A$4:$A$103,MATCH($A14&amp;$C14&amp;$D14&amp;RIGHT($A$1,2),'CG - CF - DISP'!$B$3:$B$103&amp;CF!$C$4:$C$103&amp;CF!$D$4:$D$103&amp;CF!$E$4:$E$103,0)),0))))))</f>
        <v>0</v>
      </c>
      <c r="F14" s="84">
        <f t="array" ref="F14">IFERROR(INDEX(BF!$F$4:$F$103,MATCH($A14&amp;$C14&amp;$D14&amp;RIGHT($A$1,2),BF!$B$4:$B$103&amp;BF!$C$4:$C$103&amp;BF!$D$4:$D$103&amp;BF!$E$4:$E$103,0)),IFERROR(INDEX(BG!$F$4:$F$103,MATCH($A14&amp;$C14&amp;$D14&amp;RIGHT($A$1,2),BG!$B$4:$B$103&amp;BG!$C$4:$C$103&amp;BG!$D$4:$D$103&amp;BG!$E$4:$E$103,0)),IFERROR(INDEX(MF!$F$4:$F$103,MATCH($A14&amp;$C14&amp;$D14&amp;RIGHT($A$1,2),MF!$B$4:$B$103&amp;MF!$C$4:$C$103&amp;MF!$D$4:$D$103&amp;MF!$E$4:$E$103,0)),IFERROR(INDEX(MG!$F$4:$F$103,MATCH($A14&amp;$C14&amp;$D14&amp;RIGHT($A$1,2),MG!$B$4:$B$103&amp;MG!$C$4:$C$103&amp;MG!$D$4:$D$103&amp;MG!$E$4:$E$103,0)),IFERROR(INDEX('CG - CF - DISP'!$F$3:$F$103,MATCH($A14&amp;$C14&amp;$D14&amp;RIGHT($A$1,2),'CG - CF - DISP'!$B$3:$B$103&amp;'CG - CF - DISP'!$C$3:$C$103&amp;'CG - CF - DISP'!$D$3:$D$103&amp;'CG - CF - DISP'!$E$3:$E$103,0)),IFERROR(INDEX(CF!$F$4:$F$103,MATCH($A14&amp;$C14&amp;$D14&amp;RIGHT($A$1,2),'CG - CF - DISP'!$B$3:$B$103&amp;CF!$C$4:$C$103&amp;CF!$D$4:$D$103&amp;CF!$E$4:$E$103,0)),0))))))</f>
        <v>0</v>
      </c>
      <c r="G14" s="79"/>
      <c r="H14" s="79"/>
      <c r="I14" s="79"/>
      <c r="J14" s="79"/>
      <c r="K14" s="79"/>
      <c r="L14" s="65"/>
      <c r="M14" s="65"/>
      <c r="N14" s="65"/>
      <c r="O14" s="65"/>
      <c r="P14" s="65"/>
      <c r="Q14" s="65"/>
    </row>
    <row r="15" spans="1:17">
      <c r="A15" s="60"/>
      <c r="B15" s="61" t="e">
        <f>VLOOKUP($A15,général!$A$2:$E$409,2)</f>
        <v>#N/A</v>
      </c>
      <c r="C15" s="61" t="e">
        <f>VLOOKUP($A15,général!$A$2:$E$409,4)</f>
        <v>#N/A</v>
      </c>
      <c r="D15" s="61" t="e">
        <f>VLOOKUP($A15,général!$A$2:$E$409,5)</f>
        <v>#N/A</v>
      </c>
      <c r="E15" s="5">
        <f t="array" ref="E15">IFERROR(INDEX(BF!$A$4:$A$103,MATCH($A15&amp;$C15&amp;$D15&amp;RIGHT($A$1,2),BF!$B$4:$B$103&amp;BF!$C$4:$C$103&amp;BF!$D$4:$D$103&amp;BF!$E$4:$E$103,0)),IFERROR(INDEX(BG!$A$4:$A$103,MATCH($A15&amp;$C15&amp;$D15&amp;RIGHT($A$1,2),BG!$B$4:$B$103&amp;BG!$C$4:$C$103&amp;BG!$D$4:$D$103&amp;BG!$E$4:$E$103,0)),IFERROR(INDEX(MF!$A$4:$A$103,MATCH($A15&amp;$C15&amp;$D15&amp;RIGHT($A$1,2),MF!$B$4:$B$103&amp;MF!$C$4:$C$103&amp;MF!$D$4:$D$103&amp;MF!$E$4:$E$103,0)),IFERROR(INDEX(MG!$A$4:$A$103,MATCH($A15&amp;$C15&amp;$D15&amp;RIGHT($A$1,2),MG!$B$4:$B$103&amp;MG!$C$4:$C$103&amp;MG!$D$4:$D$103&amp;MG!$E$4:$E$103,0)),IFERROR(INDEX('CG - CF - DISP'!$A$3:$A$103,MATCH($A15&amp;$C15&amp;$D15&amp;RIGHT($A$1,2),'CG - CF - DISP'!$B$3:$B$103&amp;'CG - CF - DISP'!$C$3:$C$103&amp;'CG - CF - DISP'!$D$3:$D$103&amp;'CG - CF - DISP'!$E$3:$E$103,0)),IFERROR(INDEX(CF!$A$4:$A$103,MATCH($A15&amp;$C15&amp;$D15&amp;RIGHT($A$1,2),'CG - CF - DISP'!$B$3:$B$103&amp;CF!$C$4:$C$103&amp;CF!$D$4:$D$103&amp;CF!$E$4:$E$103,0)),0))))))</f>
        <v>0</v>
      </c>
      <c r="F15" s="84">
        <f t="array" ref="F15">IFERROR(INDEX(BF!$F$4:$F$103,MATCH($A15&amp;$C15&amp;$D15&amp;RIGHT($A$1,2),BF!$B$4:$B$103&amp;BF!$C$4:$C$103&amp;BF!$D$4:$D$103&amp;BF!$E$4:$E$103,0)),IFERROR(INDEX(BG!$F$4:$F$103,MATCH($A15&amp;$C15&amp;$D15&amp;RIGHT($A$1,2),BG!$B$4:$B$103&amp;BG!$C$4:$C$103&amp;BG!$D$4:$D$103&amp;BG!$E$4:$E$103,0)),IFERROR(INDEX(MF!$F$4:$F$103,MATCH($A15&amp;$C15&amp;$D15&amp;RIGHT($A$1,2),MF!$B$4:$B$103&amp;MF!$C$4:$C$103&amp;MF!$D$4:$D$103&amp;MF!$E$4:$E$103,0)),IFERROR(INDEX(MG!$F$4:$F$103,MATCH($A15&amp;$C15&amp;$D15&amp;RIGHT($A$1,2),MG!$B$4:$B$103&amp;MG!$C$4:$C$103&amp;MG!$D$4:$D$103&amp;MG!$E$4:$E$103,0)),IFERROR(INDEX('CG - CF - DISP'!$F$3:$F$103,MATCH($A15&amp;$C15&amp;$D15&amp;RIGHT($A$1,2),'CG - CF - DISP'!$B$3:$B$103&amp;'CG - CF - DISP'!$C$3:$C$103&amp;'CG - CF - DISP'!$D$3:$D$103&amp;'CG - CF - DISP'!$E$3:$E$103,0)),IFERROR(INDEX(CF!$F$4:$F$103,MATCH($A15&amp;$C15&amp;$D15&amp;RIGHT($A$1,2),'CG - CF - DISP'!$B$3:$B$103&amp;CF!$C$4:$C$103&amp;CF!$D$4:$D$103&amp;CF!$E$4:$E$103,0)),0))))))</f>
        <v>0</v>
      </c>
      <c r="G15" s="79"/>
      <c r="H15" s="79"/>
      <c r="I15" s="79"/>
      <c r="J15" s="79"/>
      <c r="K15" s="79"/>
      <c r="L15" s="65"/>
      <c r="M15" s="65"/>
      <c r="N15" s="65"/>
      <c r="O15" s="65"/>
      <c r="P15" s="65"/>
      <c r="Q15" s="65"/>
    </row>
    <row r="16" spans="1:17">
      <c r="A16" s="60"/>
      <c r="B16" s="61" t="e">
        <f>VLOOKUP($A16,général!$A$2:$E$409,2)</f>
        <v>#N/A</v>
      </c>
      <c r="C16" s="61" t="e">
        <f>VLOOKUP($A16,général!$A$2:$E$409,4)</f>
        <v>#N/A</v>
      </c>
      <c r="D16" s="61" t="e">
        <f>VLOOKUP($A16,général!$A$2:$E$409,5)</f>
        <v>#N/A</v>
      </c>
      <c r="E16" s="5">
        <f t="array" ref="E16">IFERROR(INDEX(BF!$A$4:$A$103,MATCH($A16&amp;$C16&amp;$D16&amp;RIGHT($A$1,2),BF!$B$4:$B$103&amp;BF!$C$4:$C$103&amp;BF!$D$4:$D$103&amp;BF!$E$4:$E$103,0)),IFERROR(INDEX(BG!$A$4:$A$103,MATCH($A16&amp;$C16&amp;$D16&amp;RIGHT($A$1,2),BG!$B$4:$B$103&amp;BG!$C$4:$C$103&amp;BG!$D$4:$D$103&amp;BG!$E$4:$E$103,0)),IFERROR(INDEX(MF!$A$4:$A$103,MATCH($A16&amp;$C16&amp;$D16&amp;RIGHT($A$1,2),MF!$B$4:$B$103&amp;MF!$C$4:$C$103&amp;MF!$D$4:$D$103&amp;MF!$E$4:$E$103,0)),IFERROR(INDEX(MG!$A$4:$A$103,MATCH($A16&amp;$C16&amp;$D16&amp;RIGHT($A$1,2),MG!$B$4:$B$103&amp;MG!$C$4:$C$103&amp;MG!$D$4:$D$103&amp;MG!$E$4:$E$103,0)),IFERROR(INDEX('CG - CF - DISP'!$A$3:$A$103,MATCH($A16&amp;$C16&amp;$D16&amp;RIGHT($A$1,2),'CG - CF - DISP'!$B$3:$B$103&amp;'CG - CF - DISP'!$C$3:$C$103&amp;'CG - CF - DISP'!$D$3:$D$103&amp;'CG - CF - DISP'!$E$3:$E$103,0)),IFERROR(INDEX(CF!$A$4:$A$103,MATCH($A16&amp;$C16&amp;$D16&amp;RIGHT($A$1,2),'CG - CF - DISP'!$B$3:$B$103&amp;CF!$C$4:$C$103&amp;CF!$D$4:$D$103&amp;CF!$E$4:$E$103,0)),0))))))</f>
        <v>0</v>
      </c>
      <c r="F16" s="84">
        <f t="array" ref="F16">IFERROR(INDEX(BF!$F$4:$F$103,MATCH($A16&amp;$C16&amp;$D16&amp;RIGHT($A$1,2),BF!$B$4:$B$103&amp;BF!$C$4:$C$103&amp;BF!$D$4:$D$103&amp;BF!$E$4:$E$103,0)),IFERROR(INDEX(BG!$F$4:$F$103,MATCH($A16&amp;$C16&amp;$D16&amp;RIGHT($A$1,2),BG!$B$4:$B$103&amp;BG!$C$4:$C$103&amp;BG!$D$4:$D$103&amp;BG!$E$4:$E$103,0)),IFERROR(INDEX(MF!$F$4:$F$103,MATCH($A16&amp;$C16&amp;$D16&amp;RIGHT($A$1,2),MF!$B$4:$B$103&amp;MF!$C$4:$C$103&amp;MF!$D$4:$D$103&amp;MF!$E$4:$E$103,0)),IFERROR(INDEX(MG!$F$4:$F$103,MATCH($A16&amp;$C16&amp;$D16&amp;RIGHT($A$1,2),MG!$B$4:$B$103&amp;MG!$C$4:$C$103&amp;MG!$D$4:$D$103&amp;MG!$E$4:$E$103,0)),IFERROR(INDEX('CG - CF - DISP'!$F$3:$F$103,MATCH($A16&amp;$C16&amp;$D16&amp;RIGHT($A$1,2),'CG - CF - DISP'!$B$3:$B$103&amp;'CG - CF - DISP'!$C$3:$C$103&amp;'CG - CF - DISP'!$D$3:$D$103&amp;'CG - CF - DISP'!$E$3:$E$103,0)),IFERROR(INDEX(CF!$F$4:$F$103,MATCH($A16&amp;$C16&amp;$D16&amp;RIGHT($A$1,2),'CG - CF - DISP'!$B$3:$B$103&amp;CF!$C$4:$C$103&amp;CF!$D$4:$D$103&amp;CF!$E$4:$E$103,0)),0))))))</f>
        <v>0</v>
      </c>
      <c r="G16" s="79"/>
      <c r="H16" s="79"/>
      <c r="I16" s="79"/>
      <c r="J16" s="79"/>
      <c r="K16" s="79"/>
      <c r="L16" s="65"/>
      <c r="M16" s="65"/>
      <c r="N16" s="65"/>
      <c r="O16" s="65"/>
      <c r="P16" s="65"/>
      <c r="Q16" s="65"/>
    </row>
    <row r="17" spans="1:17">
      <c r="A17" s="60"/>
      <c r="B17" s="61" t="e">
        <f>VLOOKUP($A17,général!$A$2:$E$409,2)</f>
        <v>#N/A</v>
      </c>
      <c r="C17" s="61" t="e">
        <f>VLOOKUP($A17,général!$A$2:$E$409,4)</f>
        <v>#N/A</v>
      </c>
      <c r="D17" s="61" t="e">
        <f>VLOOKUP($A17,général!$A$2:$E$409,5)</f>
        <v>#N/A</v>
      </c>
      <c r="E17" s="5">
        <f t="array" ref="E17">IFERROR(INDEX(BF!$A$4:$A$103,MATCH($A17&amp;$C17&amp;$D17&amp;RIGHT($A$1,2),BF!$B$4:$B$103&amp;BF!$C$4:$C$103&amp;BF!$D$4:$D$103&amp;BF!$E$4:$E$103,0)),IFERROR(INDEX(BG!$A$4:$A$103,MATCH($A17&amp;$C17&amp;$D17&amp;RIGHT($A$1,2),BG!$B$4:$B$103&amp;BG!$C$4:$C$103&amp;BG!$D$4:$D$103&amp;BG!$E$4:$E$103,0)),IFERROR(INDEX(MF!$A$4:$A$103,MATCH($A17&amp;$C17&amp;$D17&amp;RIGHT($A$1,2),MF!$B$4:$B$103&amp;MF!$C$4:$C$103&amp;MF!$D$4:$D$103&amp;MF!$E$4:$E$103,0)),IFERROR(INDEX(MG!$A$4:$A$103,MATCH($A17&amp;$C17&amp;$D17&amp;RIGHT($A$1,2),MG!$B$4:$B$103&amp;MG!$C$4:$C$103&amp;MG!$D$4:$D$103&amp;MG!$E$4:$E$103,0)),IFERROR(INDEX('CG - CF - DISP'!$A$3:$A$103,MATCH($A17&amp;$C17&amp;$D17&amp;RIGHT($A$1,2),'CG - CF - DISP'!$B$3:$B$103&amp;'CG - CF - DISP'!$C$3:$C$103&amp;'CG - CF - DISP'!$D$3:$D$103&amp;'CG - CF - DISP'!$E$3:$E$103,0)),IFERROR(INDEX(CF!$A$4:$A$103,MATCH($A17&amp;$C17&amp;$D17&amp;RIGHT($A$1,2),'CG - CF - DISP'!$B$3:$B$103&amp;CF!$C$4:$C$103&amp;CF!$D$4:$D$103&amp;CF!$E$4:$E$103,0)),0))))))</f>
        <v>0</v>
      </c>
      <c r="F17" s="84">
        <f t="array" ref="F17">IFERROR(INDEX(BF!$F$4:$F$103,MATCH($A17&amp;$C17&amp;$D17&amp;RIGHT($A$1,2),BF!$B$4:$B$103&amp;BF!$C$4:$C$103&amp;BF!$D$4:$D$103&amp;BF!$E$4:$E$103,0)),IFERROR(INDEX(BG!$F$4:$F$103,MATCH($A17&amp;$C17&amp;$D17&amp;RIGHT($A$1,2),BG!$B$4:$B$103&amp;BG!$C$4:$C$103&amp;BG!$D$4:$D$103&amp;BG!$E$4:$E$103,0)),IFERROR(INDEX(MF!$F$4:$F$103,MATCH($A17&amp;$C17&amp;$D17&amp;RIGHT($A$1,2),MF!$B$4:$B$103&amp;MF!$C$4:$C$103&amp;MF!$D$4:$D$103&amp;MF!$E$4:$E$103,0)),IFERROR(INDEX(MG!$F$4:$F$103,MATCH($A17&amp;$C17&amp;$D17&amp;RIGHT($A$1,2),MG!$B$4:$B$103&amp;MG!$C$4:$C$103&amp;MG!$D$4:$D$103&amp;MG!$E$4:$E$103,0)),IFERROR(INDEX('CG - CF - DISP'!$F$3:$F$103,MATCH($A17&amp;$C17&amp;$D17&amp;RIGHT($A$1,2),'CG - CF - DISP'!$B$3:$B$103&amp;'CG - CF - DISP'!$C$3:$C$103&amp;'CG - CF - DISP'!$D$3:$D$103&amp;'CG - CF - DISP'!$E$3:$E$103,0)),IFERROR(INDEX(CF!$F$4:$F$103,MATCH($A17&amp;$C17&amp;$D17&amp;RIGHT($A$1,2),'CG - CF - DISP'!$B$3:$B$103&amp;CF!$C$4:$C$103&amp;CF!$D$4:$D$103&amp;CF!$E$4:$E$103,0)),0))))))</f>
        <v>0</v>
      </c>
      <c r="G17" s="79"/>
      <c r="H17" s="79"/>
      <c r="I17" s="79"/>
      <c r="J17" s="79"/>
      <c r="K17" s="79"/>
      <c r="L17" s="65"/>
      <c r="M17" s="65"/>
      <c r="N17" s="65"/>
      <c r="O17" s="65"/>
      <c r="P17" s="65"/>
      <c r="Q17" s="65"/>
    </row>
    <row r="18" spans="1:17">
      <c r="A18" s="60"/>
      <c r="B18" s="61" t="e">
        <f>VLOOKUP($A18,général!$A$2:$E$409,2)</f>
        <v>#N/A</v>
      </c>
      <c r="C18" s="61" t="e">
        <f>VLOOKUP($A18,général!$A$2:$E$409,4)</f>
        <v>#N/A</v>
      </c>
      <c r="D18" s="61" t="e">
        <f>VLOOKUP($A18,général!$A$2:$E$409,5)</f>
        <v>#N/A</v>
      </c>
      <c r="E18" s="5">
        <f t="array" ref="E18">IFERROR(INDEX(BF!$A$4:$A$103,MATCH($A18&amp;$C18&amp;$D18&amp;RIGHT($A$1,2),BF!$B$4:$B$103&amp;BF!$C$4:$C$103&amp;BF!$D$4:$D$103&amp;BF!$E$4:$E$103,0)),IFERROR(INDEX(BG!$A$4:$A$103,MATCH($A18&amp;$C18&amp;$D18&amp;RIGHT($A$1,2),BG!$B$4:$B$103&amp;BG!$C$4:$C$103&amp;BG!$D$4:$D$103&amp;BG!$E$4:$E$103,0)),IFERROR(INDEX(MF!$A$4:$A$103,MATCH($A18&amp;$C18&amp;$D18&amp;RIGHT($A$1,2),MF!$B$4:$B$103&amp;MF!$C$4:$C$103&amp;MF!$D$4:$D$103&amp;MF!$E$4:$E$103,0)),IFERROR(INDEX(MG!$A$4:$A$103,MATCH($A18&amp;$C18&amp;$D18&amp;RIGHT($A$1,2),MG!$B$4:$B$103&amp;MG!$C$4:$C$103&amp;MG!$D$4:$D$103&amp;MG!$E$4:$E$103,0)),IFERROR(INDEX('CG - CF - DISP'!$A$3:$A$103,MATCH($A18&amp;$C18&amp;$D18&amp;RIGHT($A$1,2),'CG - CF - DISP'!$B$3:$B$103&amp;'CG - CF - DISP'!$C$3:$C$103&amp;'CG - CF - DISP'!$D$3:$D$103&amp;'CG - CF - DISP'!$E$3:$E$103,0)),IFERROR(INDEX(CF!$A$4:$A$103,MATCH($A18&amp;$C18&amp;$D18&amp;RIGHT($A$1,2),'CG - CF - DISP'!$B$3:$B$103&amp;CF!$C$4:$C$103&amp;CF!$D$4:$D$103&amp;CF!$E$4:$E$103,0)),0))))))</f>
        <v>0</v>
      </c>
      <c r="F18" s="84">
        <f t="array" ref="F18">IFERROR(INDEX(BF!$F$4:$F$103,MATCH($A18&amp;$C18&amp;$D18&amp;RIGHT($A$1,2),BF!$B$4:$B$103&amp;BF!$C$4:$C$103&amp;BF!$D$4:$D$103&amp;BF!$E$4:$E$103,0)),IFERROR(INDEX(BG!$F$4:$F$103,MATCH($A18&amp;$C18&amp;$D18&amp;RIGHT($A$1,2),BG!$B$4:$B$103&amp;BG!$C$4:$C$103&amp;BG!$D$4:$D$103&amp;BG!$E$4:$E$103,0)),IFERROR(INDEX(MF!$F$4:$F$103,MATCH($A18&amp;$C18&amp;$D18&amp;RIGHT($A$1,2),MF!$B$4:$B$103&amp;MF!$C$4:$C$103&amp;MF!$D$4:$D$103&amp;MF!$E$4:$E$103,0)),IFERROR(INDEX(MG!$F$4:$F$103,MATCH($A18&amp;$C18&amp;$D18&amp;RIGHT($A$1,2),MG!$B$4:$B$103&amp;MG!$C$4:$C$103&amp;MG!$D$4:$D$103&amp;MG!$E$4:$E$103,0)),IFERROR(INDEX('CG - CF - DISP'!$F$3:$F$103,MATCH($A18&amp;$C18&amp;$D18&amp;RIGHT($A$1,2),'CG - CF - DISP'!$B$3:$B$103&amp;'CG - CF - DISP'!$C$3:$C$103&amp;'CG - CF - DISP'!$D$3:$D$103&amp;'CG - CF - DISP'!$E$3:$E$103,0)),IFERROR(INDEX(CF!$F$4:$F$103,MATCH($A18&amp;$C18&amp;$D18&amp;RIGHT($A$1,2),'CG - CF - DISP'!$B$3:$B$103&amp;CF!$C$4:$C$103&amp;CF!$D$4:$D$103&amp;CF!$E$4:$E$103,0)),0))))))</f>
        <v>0</v>
      </c>
      <c r="G18" s="79"/>
      <c r="H18" s="79"/>
      <c r="I18" s="79"/>
      <c r="J18" s="79"/>
      <c r="K18" s="79"/>
      <c r="L18" s="65"/>
      <c r="M18" s="65"/>
      <c r="N18" s="65"/>
      <c r="O18" s="65"/>
      <c r="P18" s="65"/>
      <c r="Q18" s="65"/>
    </row>
    <row r="19" spans="1:17">
      <c r="A19" s="60"/>
      <c r="B19" s="61" t="e">
        <f>VLOOKUP($A19,général!$A$2:$E$409,2)</f>
        <v>#N/A</v>
      </c>
      <c r="C19" s="61" t="e">
        <f>VLOOKUP($A19,général!$A$2:$E$409,4)</f>
        <v>#N/A</v>
      </c>
      <c r="D19" s="61" t="e">
        <f>VLOOKUP($A19,général!$A$2:$E$409,5)</f>
        <v>#N/A</v>
      </c>
      <c r="E19" s="5">
        <f t="array" ref="E19">IFERROR(INDEX(BF!$A$4:$A$103,MATCH($A19&amp;$C19&amp;$D19&amp;RIGHT($A$1,2),BF!$B$4:$B$103&amp;BF!$C$4:$C$103&amp;BF!$D$4:$D$103&amp;BF!$E$4:$E$103,0)),IFERROR(INDEX(BG!$A$4:$A$103,MATCH($A19&amp;$C19&amp;$D19&amp;RIGHT($A$1,2),BG!$B$4:$B$103&amp;BG!$C$4:$C$103&amp;BG!$D$4:$D$103&amp;BG!$E$4:$E$103,0)),IFERROR(INDEX(MF!$A$4:$A$103,MATCH($A19&amp;$C19&amp;$D19&amp;RIGHT($A$1,2),MF!$B$4:$B$103&amp;MF!$C$4:$C$103&amp;MF!$D$4:$D$103&amp;MF!$E$4:$E$103,0)),IFERROR(INDEX(MG!$A$4:$A$103,MATCH($A19&amp;$C19&amp;$D19&amp;RIGHT($A$1,2),MG!$B$4:$B$103&amp;MG!$C$4:$C$103&amp;MG!$D$4:$D$103&amp;MG!$E$4:$E$103,0)),IFERROR(INDEX('CG - CF - DISP'!$A$3:$A$103,MATCH($A19&amp;$C19&amp;$D19&amp;RIGHT($A$1,2),'CG - CF - DISP'!$B$3:$B$103&amp;'CG - CF - DISP'!$C$3:$C$103&amp;'CG - CF - DISP'!$D$3:$D$103&amp;'CG - CF - DISP'!$E$3:$E$103,0)),IFERROR(INDEX(CF!$A$4:$A$103,MATCH($A19&amp;$C19&amp;$D19&amp;RIGHT($A$1,2),'CG - CF - DISP'!$B$3:$B$103&amp;CF!$C$4:$C$103&amp;CF!$D$4:$D$103&amp;CF!$E$4:$E$103,0)),0))))))</f>
        <v>0</v>
      </c>
      <c r="F19" s="84">
        <f t="array" ref="F19">IFERROR(INDEX(BF!$F$4:$F$103,MATCH($A19&amp;$C19&amp;$D19&amp;RIGHT($A$1,2),BF!$B$4:$B$103&amp;BF!$C$4:$C$103&amp;BF!$D$4:$D$103&amp;BF!$E$4:$E$103,0)),IFERROR(INDEX(BG!$F$4:$F$103,MATCH($A19&amp;$C19&amp;$D19&amp;RIGHT($A$1,2),BG!$B$4:$B$103&amp;BG!$C$4:$C$103&amp;BG!$D$4:$D$103&amp;BG!$E$4:$E$103,0)),IFERROR(INDEX(MF!$F$4:$F$103,MATCH($A19&amp;$C19&amp;$D19&amp;RIGHT($A$1,2),MF!$B$4:$B$103&amp;MF!$C$4:$C$103&amp;MF!$D$4:$D$103&amp;MF!$E$4:$E$103,0)),IFERROR(INDEX(MG!$F$4:$F$103,MATCH($A19&amp;$C19&amp;$D19&amp;RIGHT($A$1,2),MG!$B$4:$B$103&amp;MG!$C$4:$C$103&amp;MG!$D$4:$D$103&amp;MG!$E$4:$E$103,0)),IFERROR(INDEX('CG - CF - DISP'!$F$3:$F$103,MATCH($A19&amp;$C19&amp;$D19&amp;RIGHT($A$1,2),'CG - CF - DISP'!$B$3:$B$103&amp;'CG - CF - DISP'!$C$3:$C$103&amp;'CG - CF - DISP'!$D$3:$D$103&amp;'CG - CF - DISP'!$E$3:$E$103,0)),IFERROR(INDEX(CF!$F$4:$F$103,MATCH($A19&amp;$C19&amp;$D19&amp;RIGHT($A$1,2),'CG - CF - DISP'!$B$3:$B$103&amp;CF!$C$4:$C$103&amp;CF!$D$4:$D$103&amp;CF!$E$4:$E$103,0)),0))))))</f>
        <v>0</v>
      </c>
      <c r="G19" s="79"/>
      <c r="H19" s="79"/>
      <c r="I19" s="79"/>
      <c r="J19" s="79"/>
      <c r="K19" s="79"/>
      <c r="L19" s="65"/>
      <c r="M19" s="65"/>
      <c r="N19" s="65"/>
      <c r="O19" s="65"/>
      <c r="P19" s="65"/>
      <c r="Q19" s="65"/>
    </row>
    <row r="20" spans="1:17">
      <c r="A20" s="60"/>
      <c r="B20" s="61" t="e">
        <f>VLOOKUP($A20,général!$A$2:$E$409,2)</f>
        <v>#N/A</v>
      </c>
      <c r="C20" s="61" t="e">
        <f>VLOOKUP($A20,général!$A$2:$E$409,4)</f>
        <v>#N/A</v>
      </c>
      <c r="D20" s="61" t="e">
        <f>VLOOKUP($A20,général!$A$2:$E$409,5)</f>
        <v>#N/A</v>
      </c>
      <c r="E20" s="5">
        <f t="array" ref="E20">IFERROR(INDEX(BF!$A$4:$A$103,MATCH($A20&amp;$C20&amp;$D20&amp;RIGHT($A$1,2),BF!$B$4:$B$103&amp;BF!$C$4:$C$103&amp;BF!$D$4:$D$103&amp;BF!$E$4:$E$103,0)),IFERROR(INDEX(BG!$A$4:$A$103,MATCH($A20&amp;$C20&amp;$D20&amp;RIGHT($A$1,2),BG!$B$4:$B$103&amp;BG!$C$4:$C$103&amp;BG!$D$4:$D$103&amp;BG!$E$4:$E$103,0)),IFERROR(INDEX(MF!$A$4:$A$103,MATCH($A20&amp;$C20&amp;$D20&amp;RIGHT($A$1,2),MF!$B$4:$B$103&amp;MF!$C$4:$C$103&amp;MF!$D$4:$D$103&amp;MF!$E$4:$E$103,0)),IFERROR(INDEX(MG!$A$4:$A$103,MATCH($A20&amp;$C20&amp;$D20&amp;RIGHT($A$1,2),MG!$B$4:$B$103&amp;MG!$C$4:$C$103&amp;MG!$D$4:$D$103&amp;MG!$E$4:$E$103,0)),IFERROR(INDEX('CG - CF - DISP'!$A$3:$A$103,MATCH($A20&amp;$C20&amp;$D20&amp;RIGHT($A$1,2),'CG - CF - DISP'!$B$3:$B$103&amp;'CG - CF - DISP'!$C$3:$C$103&amp;'CG - CF - DISP'!$D$3:$D$103&amp;'CG - CF - DISP'!$E$3:$E$103,0)),IFERROR(INDEX(CF!$A$4:$A$103,MATCH($A20&amp;$C20&amp;$D20&amp;RIGHT($A$1,2),'CG - CF - DISP'!$B$3:$B$103&amp;CF!$C$4:$C$103&amp;CF!$D$4:$D$103&amp;CF!$E$4:$E$103,0)),0))))))</f>
        <v>0</v>
      </c>
      <c r="F20" s="84">
        <f t="array" ref="F20">IFERROR(INDEX(BF!$F$4:$F$103,MATCH($A20&amp;$C20&amp;$D20&amp;RIGHT($A$1,2),BF!$B$4:$B$103&amp;BF!$C$4:$C$103&amp;BF!$D$4:$D$103&amp;BF!$E$4:$E$103,0)),IFERROR(INDEX(BG!$F$4:$F$103,MATCH($A20&amp;$C20&amp;$D20&amp;RIGHT($A$1,2),BG!$B$4:$B$103&amp;BG!$C$4:$C$103&amp;BG!$D$4:$D$103&amp;BG!$E$4:$E$103,0)),IFERROR(INDEX(MF!$F$4:$F$103,MATCH($A20&amp;$C20&amp;$D20&amp;RIGHT($A$1,2),MF!$B$4:$B$103&amp;MF!$C$4:$C$103&amp;MF!$D$4:$D$103&amp;MF!$E$4:$E$103,0)),IFERROR(INDEX(MG!$F$4:$F$103,MATCH($A20&amp;$C20&amp;$D20&amp;RIGHT($A$1,2),MG!$B$4:$B$103&amp;MG!$C$4:$C$103&amp;MG!$D$4:$D$103&amp;MG!$E$4:$E$103,0)),IFERROR(INDEX('CG - CF - DISP'!$F$3:$F$103,MATCH($A20&amp;$C20&amp;$D20&amp;RIGHT($A$1,2),'CG - CF - DISP'!$B$3:$B$103&amp;'CG - CF - DISP'!$C$3:$C$103&amp;'CG - CF - DISP'!$D$3:$D$103&amp;'CG - CF - DISP'!$E$3:$E$103,0)),IFERROR(INDEX(CF!$F$4:$F$103,MATCH($A20&amp;$C20&amp;$D20&amp;RIGHT($A$1,2),'CG - CF - DISP'!$B$3:$B$103&amp;CF!$C$4:$C$103&amp;CF!$D$4:$D$103&amp;CF!$E$4:$E$103,0)),0))))))</f>
        <v>0</v>
      </c>
      <c r="G20" s="79"/>
      <c r="H20" s="79"/>
      <c r="I20" s="79"/>
      <c r="J20" s="79"/>
      <c r="K20" s="79"/>
      <c r="L20" s="65"/>
      <c r="M20" s="65"/>
      <c r="N20" s="65"/>
      <c r="O20" s="65"/>
      <c r="P20" s="65"/>
      <c r="Q20" s="65"/>
    </row>
    <row r="21" spans="1:17">
      <c r="A21" s="60"/>
      <c r="B21" s="61" t="e">
        <f>VLOOKUP($A21,général!$A$2:$E$409,2)</f>
        <v>#N/A</v>
      </c>
      <c r="C21" s="61" t="e">
        <f>VLOOKUP($A21,général!$A$2:$E$409,4)</f>
        <v>#N/A</v>
      </c>
      <c r="D21" s="61" t="e">
        <f>VLOOKUP($A21,général!$A$2:$E$409,5)</f>
        <v>#N/A</v>
      </c>
      <c r="E21" s="5">
        <f t="array" ref="E21">IFERROR(INDEX(BF!$A$4:$A$103,MATCH($A21&amp;$C21&amp;$D21&amp;RIGHT($A$1,2),BF!$B$4:$B$103&amp;BF!$C$4:$C$103&amp;BF!$D$4:$D$103&amp;BF!$E$4:$E$103,0)),IFERROR(INDEX(BG!$A$4:$A$103,MATCH($A21&amp;$C21&amp;$D21&amp;RIGHT($A$1,2),BG!$B$4:$B$103&amp;BG!$C$4:$C$103&amp;BG!$D$4:$D$103&amp;BG!$E$4:$E$103,0)),IFERROR(INDEX(MF!$A$4:$A$103,MATCH($A21&amp;$C21&amp;$D21&amp;RIGHT($A$1,2),MF!$B$4:$B$103&amp;MF!$C$4:$C$103&amp;MF!$D$4:$D$103&amp;MF!$E$4:$E$103,0)),IFERROR(INDEX(MG!$A$4:$A$103,MATCH($A21&amp;$C21&amp;$D21&amp;RIGHT($A$1,2),MG!$B$4:$B$103&amp;MG!$C$4:$C$103&amp;MG!$D$4:$D$103&amp;MG!$E$4:$E$103,0)),IFERROR(INDEX('CG - CF - DISP'!$A$3:$A$103,MATCH($A21&amp;$C21&amp;$D21&amp;RIGHT($A$1,2),'CG - CF - DISP'!$B$3:$B$103&amp;'CG - CF - DISP'!$C$3:$C$103&amp;'CG - CF - DISP'!$D$3:$D$103&amp;'CG - CF - DISP'!$E$3:$E$103,0)),IFERROR(INDEX(CF!$A$4:$A$103,MATCH($A21&amp;$C21&amp;$D21&amp;RIGHT($A$1,2),'CG - CF - DISP'!$B$3:$B$103&amp;CF!$C$4:$C$103&amp;CF!$D$4:$D$103&amp;CF!$E$4:$E$103,0)),0))))))</f>
        <v>0</v>
      </c>
      <c r="F21" s="84">
        <f t="array" ref="F21">IFERROR(INDEX(BF!$F$4:$F$103,MATCH($A21&amp;$C21&amp;$D21&amp;RIGHT($A$1,2),BF!$B$4:$B$103&amp;BF!$C$4:$C$103&amp;BF!$D$4:$D$103&amp;BF!$E$4:$E$103,0)),IFERROR(INDEX(BG!$F$4:$F$103,MATCH($A21&amp;$C21&amp;$D21&amp;RIGHT($A$1,2),BG!$B$4:$B$103&amp;BG!$C$4:$C$103&amp;BG!$D$4:$D$103&amp;BG!$E$4:$E$103,0)),IFERROR(INDEX(MF!$F$4:$F$103,MATCH($A21&amp;$C21&amp;$D21&amp;RIGHT($A$1,2),MF!$B$4:$B$103&amp;MF!$C$4:$C$103&amp;MF!$D$4:$D$103&amp;MF!$E$4:$E$103,0)),IFERROR(INDEX(MG!$F$4:$F$103,MATCH($A21&amp;$C21&amp;$D21&amp;RIGHT($A$1,2),MG!$B$4:$B$103&amp;MG!$C$4:$C$103&amp;MG!$D$4:$D$103&amp;MG!$E$4:$E$103,0)),IFERROR(INDEX('CG - CF - DISP'!$F$3:$F$103,MATCH($A21&amp;$C21&amp;$D21&amp;RIGHT($A$1,2),'CG - CF - DISP'!$B$3:$B$103&amp;'CG - CF - DISP'!$C$3:$C$103&amp;'CG - CF - DISP'!$D$3:$D$103&amp;'CG - CF - DISP'!$E$3:$E$103,0)),IFERROR(INDEX(CF!$F$4:$F$103,MATCH($A21&amp;$C21&amp;$D21&amp;RIGHT($A$1,2),'CG - CF - DISP'!$B$3:$B$103&amp;CF!$C$4:$C$103&amp;CF!$D$4:$D$103&amp;CF!$E$4:$E$103,0)),0))))))</f>
        <v>0</v>
      </c>
      <c r="G21" s="79"/>
      <c r="H21" s="79"/>
      <c r="I21" s="79"/>
      <c r="J21" s="79"/>
      <c r="K21" s="79"/>
      <c r="L21" s="65"/>
      <c r="M21" s="65"/>
      <c r="N21" s="65"/>
      <c r="O21" s="65"/>
      <c r="P21" s="65"/>
      <c r="Q21" s="65"/>
    </row>
    <row r="22" spans="1:17">
      <c r="A22" s="60"/>
      <c r="B22" s="61" t="e">
        <f>VLOOKUP($A22,général!$A$2:$E$409,2)</f>
        <v>#N/A</v>
      </c>
      <c r="C22" s="61" t="e">
        <f>VLOOKUP($A22,général!$A$2:$E$409,4)</f>
        <v>#N/A</v>
      </c>
      <c r="D22" s="61" t="e">
        <f>VLOOKUP($A22,général!$A$2:$E$409,5)</f>
        <v>#N/A</v>
      </c>
      <c r="E22" s="5">
        <f t="array" ref="E22">IFERROR(INDEX(BF!$A$4:$A$103,MATCH($A22&amp;$C22&amp;$D22&amp;RIGHT($A$1,2),BF!$B$4:$B$103&amp;BF!$C$4:$C$103&amp;BF!$D$4:$D$103&amp;BF!$E$4:$E$103,0)),IFERROR(INDEX(BG!$A$4:$A$103,MATCH($A22&amp;$C22&amp;$D22&amp;RIGHT($A$1,2),BG!$B$4:$B$103&amp;BG!$C$4:$C$103&amp;BG!$D$4:$D$103&amp;BG!$E$4:$E$103,0)),IFERROR(INDEX(MF!$A$4:$A$103,MATCH($A22&amp;$C22&amp;$D22&amp;RIGHT($A$1,2),MF!$B$4:$B$103&amp;MF!$C$4:$C$103&amp;MF!$D$4:$D$103&amp;MF!$E$4:$E$103,0)),IFERROR(INDEX(MG!$A$4:$A$103,MATCH($A22&amp;$C22&amp;$D22&amp;RIGHT($A$1,2),MG!$B$4:$B$103&amp;MG!$C$4:$C$103&amp;MG!$D$4:$D$103&amp;MG!$E$4:$E$103,0)),IFERROR(INDEX('CG - CF - DISP'!$A$3:$A$103,MATCH($A22&amp;$C22&amp;$D22&amp;RIGHT($A$1,2),'CG - CF - DISP'!$B$3:$B$103&amp;'CG - CF - DISP'!$C$3:$C$103&amp;'CG - CF - DISP'!$D$3:$D$103&amp;'CG - CF - DISP'!$E$3:$E$103,0)),IFERROR(INDEX(CF!$A$4:$A$103,MATCH($A22&amp;$C22&amp;$D22&amp;RIGHT($A$1,2),'CG - CF - DISP'!$B$3:$B$103&amp;CF!$C$4:$C$103&amp;CF!$D$4:$D$103&amp;CF!$E$4:$E$103,0)),0))))))</f>
        <v>0</v>
      </c>
      <c r="F22" s="84">
        <f t="array" ref="F22">IFERROR(INDEX(BF!$F$4:$F$103,MATCH($A22&amp;$C22&amp;$D22&amp;RIGHT($A$1,2),BF!$B$4:$B$103&amp;BF!$C$4:$C$103&amp;BF!$D$4:$D$103&amp;BF!$E$4:$E$103,0)),IFERROR(INDEX(BG!$F$4:$F$103,MATCH($A22&amp;$C22&amp;$D22&amp;RIGHT($A$1,2),BG!$B$4:$B$103&amp;BG!$C$4:$C$103&amp;BG!$D$4:$D$103&amp;BG!$E$4:$E$103,0)),IFERROR(INDEX(MF!$F$4:$F$103,MATCH($A22&amp;$C22&amp;$D22&amp;RIGHT($A$1,2),MF!$B$4:$B$103&amp;MF!$C$4:$C$103&amp;MF!$D$4:$D$103&amp;MF!$E$4:$E$103,0)),IFERROR(INDEX(MG!$F$4:$F$103,MATCH($A22&amp;$C22&amp;$D22&amp;RIGHT($A$1,2),MG!$B$4:$B$103&amp;MG!$C$4:$C$103&amp;MG!$D$4:$D$103&amp;MG!$E$4:$E$103,0)),IFERROR(INDEX('CG - CF - DISP'!$F$3:$F$103,MATCH($A22&amp;$C22&amp;$D22&amp;RIGHT($A$1,2),'CG - CF - DISP'!$B$3:$B$103&amp;'CG - CF - DISP'!$C$3:$C$103&amp;'CG - CF - DISP'!$D$3:$D$103&amp;'CG - CF - DISP'!$E$3:$E$103,0)),IFERROR(INDEX(CF!$F$4:$F$103,MATCH($A22&amp;$C22&amp;$D22&amp;RIGHT($A$1,2),'CG - CF - DISP'!$B$3:$B$103&amp;CF!$C$4:$C$103&amp;CF!$D$4:$D$103&amp;CF!$E$4:$E$103,0)),0))))))</f>
        <v>0</v>
      </c>
      <c r="G22" s="79"/>
      <c r="H22" s="79"/>
      <c r="I22" s="79"/>
      <c r="J22" s="79"/>
      <c r="K22" s="79"/>
      <c r="L22" s="65"/>
      <c r="M22" s="65"/>
      <c r="N22" s="65"/>
      <c r="O22" s="65"/>
      <c r="P22" s="65"/>
      <c r="Q22" s="65"/>
    </row>
    <row r="23" spans="1:17">
      <c r="A23" s="60"/>
      <c r="B23" s="61" t="e">
        <f>VLOOKUP($A23,général!$A$2:$E$409,2)</f>
        <v>#N/A</v>
      </c>
      <c r="C23" s="61" t="e">
        <f>VLOOKUP($A23,général!$A$2:$E$409,4)</f>
        <v>#N/A</v>
      </c>
      <c r="D23" s="61" t="e">
        <f>VLOOKUP($A23,général!$A$2:$E$409,5)</f>
        <v>#N/A</v>
      </c>
      <c r="E23" s="5">
        <f t="array" ref="E23">IFERROR(INDEX(BF!$A$4:$A$103,MATCH($A23&amp;$C23&amp;$D23&amp;RIGHT($A$1,2),BF!$B$4:$B$103&amp;BF!$C$4:$C$103&amp;BF!$D$4:$D$103&amp;BF!$E$4:$E$103,0)),IFERROR(INDEX(BG!$A$4:$A$103,MATCH($A23&amp;$C23&amp;$D23&amp;RIGHT($A$1,2),BG!$B$4:$B$103&amp;BG!$C$4:$C$103&amp;BG!$D$4:$D$103&amp;BG!$E$4:$E$103,0)),IFERROR(INDEX(MF!$A$4:$A$103,MATCH($A23&amp;$C23&amp;$D23&amp;RIGHT($A$1,2),MF!$B$4:$B$103&amp;MF!$C$4:$C$103&amp;MF!$D$4:$D$103&amp;MF!$E$4:$E$103,0)),IFERROR(INDEX(MG!$A$4:$A$103,MATCH($A23&amp;$C23&amp;$D23&amp;RIGHT($A$1,2),MG!$B$4:$B$103&amp;MG!$C$4:$C$103&amp;MG!$D$4:$D$103&amp;MG!$E$4:$E$103,0)),IFERROR(INDEX('CG - CF - DISP'!$A$3:$A$103,MATCH($A23&amp;$C23&amp;$D23&amp;RIGHT($A$1,2),'CG - CF - DISP'!$B$3:$B$103&amp;'CG - CF - DISP'!$C$3:$C$103&amp;'CG - CF - DISP'!$D$3:$D$103&amp;'CG - CF - DISP'!$E$3:$E$103,0)),IFERROR(INDEX(CF!$A$4:$A$103,MATCH($A23&amp;$C23&amp;$D23&amp;RIGHT($A$1,2),'CG - CF - DISP'!$B$3:$B$103&amp;CF!$C$4:$C$103&amp;CF!$D$4:$D$103&amp;CF!$E$4:$E$103,0)),0))))))</f>
        <v>0</v>
      </c>
      <c r="F23" s="84">
        <f t="array" ref="F23">IFERROR(INDEX(BF!$F$4:$F$103,MATCH($A23&amp;$C23&amp;$D23&amp;RIGHT($A$1,2),BF!$B$4:$B$103&amp;BF!$C$4:$C$103&amp;BF!$D$4:$D$103&amp;BF!$E$4:$E$103,0)),IFERROR(INDEX(BG!$F$4:$F$103,MATCH($A23&amp;$C23&amp;$D23&amp;RIGHT($A$1,2),BG!$B$4:$B$103&amp;BG!$C$4:$C$103&amp;BG!$D$4:$D$103&amp;BG!$E$4:$E$103,0)),IFERROR(INDEX(MF!$F$4:$F$103,MATCH($A23&amp;$C23&amp;$D23&amp;RIGHT($A$1,2),MF!$B$4:$B$103&amp;MF!$C$4:$C$103&amp;MF!$D$4:$D$103&amp;MF!$E$4:$E$103,0)),IFERROR(INDEX(MG!$F$4:$F$103,MATCH($A23&amp;$C23&amp;$D23&amp;RIGHT($A$1,2),MG!$B$4:$B$103&amp;MG!$C$4:$C$103&amp;MG!$D$4:$D$103&amp;MG!$E$4:$E$103,0)),IFERROR(INDEX('CG - CF - DISP'!$F$3:$F$103,MATCH($A23&amp;$C23&amp;$D23&amp;RIGHT($A$1,2),'CG - CF - DISP'!$B$3:$B$103&amp;'CG - CF - DISP'!$C$3:$C$103&amp;'CG - CF - DISP'!$D$3:$D$103&amp;'CG - CF - DISP'!$E$3:$E$103,0)),IFERROR(INDEX(CF!$F$4:$F$103,MATCH($A23&amp;$C23&amp;$D23&amp;RIGHT($A$1,2),'CG - CF - DISP'!$B$3:$B$103&amp;CF!$C$4:$C$103&amp;CF!$D$4:$D$103&amp;CF!$E$4:$E$103,0)),0))))))</f>
        <v>0</v>
      </c>
      <c r="G23" s="79"/>
      <c r="H23" s="79"/>
      <c r="I23" s="79"/>
      <c r="J23" s="79"/>
      <c r="K23" s="79"/>
      <c r="L23" s="65"/>
      <c r="M23" s="65"/>
      <c r="N23" s="65"/>
      <c r="O23" s="65"/>
      <c r="P23" s="65"/>
      <c r="Q23" s="65"/>
    </row>
    <row r="24" spans="1:17">
      <c r="A24" s="60"/>
      <c r="B24" s="61" t="e">
        <f>VLOOKUP($A24,général!$A$2:$E$409,2)</f>
        <v>#N/A</v>
      </c>
      <c r="C24" s="61" t="e">
        <f>VLOOKUP($A24,général!$A$2:$E$409,4)</f>
        <v>#N/A</v>
      </c>
      <c r="D24" s="61" t="e">
        <f>VLOOKUP($A24,général!$A$2:$E$409,5)</f>
        <v>#N/A</v>
      </c>
      <c r="E24" s="5">
        <f t="array" ref="E24">IFERROR(INDEX(BF!$A$4:$A$103,MATCH($A24&amp;$C24&amp;$D24&amp;RIGHT($A$1,2),BF!$B$4:$B$103&amp;BF!$C$4:$C$103&amp;BF!$D$4:$D$103&amp;BF!$E$4:$E$103,0)),IFERROR(INDEX(BG!$A$4:$A$103,MATCH($A24&amp;$C24&amp;$D24&amp;RIGHT($A$1,2),BG!$B$4:$B$103&amp;BG!$C$4:$C$103&amp;BG!$D$4:$D$103&amp;BG!$E$4:$E$103,0)),IFERROR(INDEX(MF!$A$4:$A$103,MATCH($A24&amp;$C24&amp;$D24&amp;RIGHT($A$1,2),MF!$B$4:$B$103&amp;MF!$C$4:$C$103&amp;MF!$D$4:$D$103&amp;MF!$E$4:$E$103,0)),IFERROR(INDEX(MG!$A$4:$A$103,MATCH($A24&amp;$C24&amp;$D24&amp;RIGHT($A$1,2),MG!$B$4:$B$103&amp;MG!$C$4:$C$103&amp;MG!$D$4:$D$103&amp;MG!$E$4:$E$103,0)),IFERROR(INDEX('CG - CF - DISP'!$A$3:$A$103,MATCH($A24&amp;$C24&amp;$D24&amp;RIGHT($A$1,2),'CG - CF - DISP'!$B$3:$B$103&amp;'CG - CF - DISP'!$C$3:$C$103&amp;'CG - CF - DISP'!$D$3:$D$103&amp;'CG - CF - DISP'!$E$3:$E$103,0)),IFERROR(INDEX(CF!$A$4:$A$103,MATCH($A24&amp;$C24&amp;$D24&amp;RIGHT($A$1,2),'CG - CF - DISP'!$B$3:$B$103&amp;CF!$C$4:$C$103&amp;CF!$D$4:$D$103&amp;CF!$E$4:$E$103,0)),0))))))</f>
        <v>0</v>
      </c>
      <c r="F24" s="84">
        <f t="array" ref="F24">IFERROR(INDEX(BF!$F$4:$F$103,MATCH($A24&amp;$C24&amp;$D24&amp;RIGHT($A$1,2),BF!$B$4:$B$103&amp;BF!$C$4:$C$103&amp;BF!$D$4:$D$103&amp;BF!$E$4:$E$103,0)),IFERROR(INDEX(BG!$F$4:$F$103,MATCH($A24&amp;$C24&amp;$D24&amp;RIGHT($A$1,2),BG!$B$4:$B$103&amp;BG!$C$4:$C$103&amp;BG!$D$4:$D$103&amp;BG!$E$4:$E$103,0)),IFERROR(INDEX(MF!$F$4:$F$103,MATCH($A24&amp;$C24&amp;$D24&amp;RIGHT($A$1,2),MF!$B$4:$B$103&amp;MF!$C$4:$C$103&amp;MF!$D$4:$D$103&amp;MF!$E$4:$E$103,0)),IFERROR(INDEX(MG!$F$4:$F$103,MATCH($A24&amp;$C24&amp;$D24&amp;RIGHT($A$1,2),MG!$B$4:$B$103&amp;MG!$C$4:$C$103&amp;MG!$D$4:$D$103&amp;MG!$E$4:$E$103,0)),IFERROR(INDEX('CG - CF - DISP'!$F$3:$F$103,MATCH($A24&amp;$C24&amp;$D24&amp;RIGHT($A$1,2),'CG - CF - DISP'!$B$3:$B$103&amp;'CG - CF - DISP'!$C$3:$C$103&amp;'CG - CF - DISP'!$D$3:$D$103&amp;'CG - CF - DISP'!$E$3:$E$103,0)),IFERROR(INDEX(CF!$F$4:$F$103,MATCH($A24&amp;$C24&amp;$D24&amp;RIGHT($A$1,2),'CG - CF - DISP'!$B$3:$B$103&amp;CF!$C$4:$C$103&amp;CF!$D$4:$D$103&amp;CF!$E$4:$E$103,0)),0))))))</f>
        <v>0</v>
      </c>
      <c r="G24" s="79"/>
      <c r="H24" s="79"/>
      <c r="I24" s="79"/>
      <c r="J24" s="79"/>
      <c r="K24" s="79"/>
      <c r="L24" s="65"/>
      <c r="M24" s="65"/>
      <c r="N24" s="65"/>
      <c r="O24" s="65"/>
      <c r="P24" s="65"/>
      <c r="Q24" s="65"/>
    </row>
    <row r="25" spans="1:17">
      <c r="A25" s="60"/>
      <c r="B25" s="61" t="e">
        <f>VLOOKUP($A25,général!$A$2:$E$409,2)</f>
        <v>#N/A</v>
      </c>
      <c r="C25" s="61" t="e">
        <f>VLOOKUP($A25,général!$A$2:$E$409,4)</f>
        <v>#N/A</v>
      </c>
      <c r="D25" s="61" t="e">
        <f>VLOOKUP($A25,général!$A$2:$E$409,5)</f>
        <v>#N/A</v>
      </c>
      <c r="E25" s="5">
        <f t="array" ref="E25">IFERROR(INDEX(BF!$A$4:$A$103,MATCH($A25&amp;$C25&amp;$D25&amp;RIGHT($A$1,2),BF!$B$4:$B$103&amp;BF!$C$4:$C$103&amp;BF!$D$4:$D$103&amp;BF!$E$4:$E$103,0)),IFERROR(INDEX(BG!$A$4:$A$103,MATCH($A25&amp;$C25&amp;$D25&amp;RIGHT($A$1,2),BG!$B$4:$B$103&amp;BG!$C$4:$C$103&amp;BG!$D$4:$D$103&amp;BG!$E$4:$E$103,0)),IFERROR(INDEX(MF!$A$4:$A$103,MATCH($A25&amp;$C25&amp;$D25&amp;RIGHT($A$1,2),MF!$B$4:$B$103&amp;MF!$C$4:$C$103&amp;MF!$D$4:$D$103&amp;MF!$E$4:$E$103,0)),IFERROR(INDEX(MG!$A$4:$A$103,MATCH($A25&amp;$C25&amp;$D25&amp;RIGHT($A$1,2),MG!$B$4:$B$103&amp;MG!$C$4:$C$103&amp;MG!$D$4:$D$103&amp;MG!$E$4:$E$103,0)),IFERROR(INDEX('CG - CF - DISP'!$A$3:$A$103,MATCH($A25&amp;$C25&amp;$D25&amp;RIGHT($A$1,2),'CG - CF - DISP'!$B$3:$B$103&amp;'CG - CF - DISP'!$C$3:$C$103&amp;'CG - CF - DISP'!$D$3:$D$103&amp;'CG - CF - DISP'!$E$3:$E$103,0)),IFERROR(INDEX(CF!$A$4:$A$103,MATCH($A25&amp;$C25&amp;$D25&amp;RIGHT($A$1,2),'CG - CF - DISP'!$B$3:$B$103&amp;CF!$C$4:$C$103&amp;CF!$D$4:$D$103&amp;CF!$E$4:$E$103,0)),0))))))</f>
        <v>0</v>
      </c>
      <c r="F25" s="84">
        <f t="array" ref="F25">IFERROR(INDEX(BF!$F$4:$F$103,MATCH($A25&amp;$C25&amp;$D25&amp;RIGHT($A$1,2),BF!$B$4:$B$103&amp;BF!$C$4:$C$103&amp;BF!$D$4:$D$103&amp;BF!$E$4:$E$103,0)),IFERROR(INDEX(BG!$F$4:$F$103,MATCH($A25&amp;$C25&amp;$D25&amp;RIGHT($A$1,2),BG!$B$4:$B$103&amp;BG!$C$4:$C$103&amp;BG!$D$4:$D$103&amp;BG!$E$4:$E$103,0)),IFERROR(INDEX(MF!$F$4:$F$103,MATCH($A25&amp;$C25&amp;$D25&amp;RIGHT($A$1,2),MF!$B$4:$B$103&amp;MF!$C$4:$C$103&amp;MF!$D$4:$D$103&amp;MF!$E$4:$E$103,0)),IFERROR(INDEX(MG!$F$4:$F$103,MATCH($A25&amp;$C25&amp;$D25&amp;RIGHT($A$1,2),MG!$B$4:$B$103&amp;MG!$C$4:$C$103&amp;MG!$D$4:$D$103&amp;MG!$E$4:$E$103,0)),IFERROR(INDEX('CG - CF - DISP'!$F$3:$F$103,MATCH($A25&amp;$C25&amp;$D25&amp;RIGHT($A$1,2),'CG - CF - DISP'!$B$3:$B$103&amp;'CG - CF - DISP'!$C$3:$C$103&amp;'CG - CF - DISP'!$D$3:$D$103&amp;'CG - CF - DISP'!$E$3:$E$103,0)),IFERROR(INDEX(CF!$F$4:$F$103,MATCH($A25&amp;$C25&amp;$D25&amp;RIGHT($A$1,2),'CG - CF - DISP'!$B$3:$B$103&amp;CF!$C$4:$C$103&amp;CF!$D$4:$D$103&amp;CF!$E$4:$E$103,0)),0))))))</f>
        <v>0</v>
      </c>
      <c r="G25" s="79"/>
      <c r="H25" s="79"/>
      <c r="I25" s="79"/>
      <c r="J25" s="79"/>
      <c r="K25" s="79"/>
      <c r="L25" s="65"/>
      <c r="M25" s="65"/>
      <c r="N25" s="65"/>
      <c r="O25" s="65"/>
      <c r="P25" s="65"/>
      <c r="Q25" s="65"/>
    </row>
    <row r="26" spans="1:17">
      <c r="A26" s="60"/>
      <c r="B26" s="61" t="e">
        <f>VLOOKUP($A26,général!$A$2:$E$409,2)</f>
        <v>#N/A</v>
      </c>
      <c r="C26" s="61" t="e">
        <f>VLOOKUP($A26,général!$A$2:$E$409,4)</f>
        <v>#N/A</v>
      </c>
      <c r="D26" s="61" t="e">
        <f>VLOOKUP($A26,général!$A$2:$E$409,5)</f>
        <v>#N/A</v>
      </c>
      <c r="E26" s="5">
        <f t="array" ref="E26">IFERROR(INDEX(BF!$A$4:$A$103,MATCH($A26&amp;$C26&amp;$D26&amp;RIGHT($A$1,2),BF!$B$4:$B$103&amp;BF!$C$4:$C$103&amp;BF!$D$4:$D$103&amp;BF!$E$4:$E$103,0)),IFERROR(INDEX(BG!$A$4:$A$103,MATCH($A26&amp;$C26&amp;$D26&amp;RIGHT($A$1,2),BG!$B$4:$B$103&amp;BG!$C$4:$C$103&amp;BG!$D$4:$D$103&amp;BG!$E$4:$E$103,0)),IFERROR(INDEX(MF!$A$4:$A$103,MATCH($A26&amp;$C26&amp;$D26&amp;RIGHT($A$1,2),MF!$B$4:$B$103&amp;MF!$C$4:$C$103&amp;MF!$D$4:$D$103&amp;MF!$E$4:$E$103,0)),IFERROR(INDEX(MG!$A$4:$A$103,MATCH($A26&amp;$C26&amp;$D26&amp;RIGHT($A$1,2),MG!$B$4:$B$103&amp;MG!$C$4:$C$103&amp;MG!$D$4:$D$103&amp;MG!$E$4:$E$103,0)),IFERROR(INDEX('CG - CF - DISP'!$A$3:$A$103,MATCH($A26&amp;$C26&amp;$D26&amp;RIGHT($A$1,2),'CG - CF - DISP'!$B$3:$B$103&amp;'CG - CF - DISP'!$C$3:$C$103&amp;'CG - CF - DISP'!$D$3:$D$103&amp;'CG - CF - DISP'!$E$3:$E$103,0)),IFERROR(INDEX(CF!$A$4:$A$103,MATCH($A26&amp;$C26&amp;$D26&amp;RIGHT($A$1,2),'CG - CF - DISP'!$B$3:$B$103&amp;CF!$C$4:$C$103&amp;CF!$D$4:$D$103&amp;CF!$E$4:$E$103,0)),0))))))</f>
        <v>0</v>
      </c>
      <c r="F26" s="84">
        <f t="array" ref="F26">IFERROR(INDEX(BF!$F$4:$F$103,MATCH($A26&amp;$C26&amp;$D26&amp;RIGHT($A$1,2),BF!$B$4:$B$103&amp;BF!$C$4:$C$103&amp;BF!$D$4:$D$103&amp;BF!$E$4:$E$103,0)),IFERROR(INDEX(BG!$F$4:$F$103,MATCH($A26&amp;$C26&amp;$D26&amp;RIGHT($A$1,2),BG!$B$4:$B$103&amp;BG!$C$4:$C$103&amp;BG!$D$4:$D$103&amp;BG!$E$4:$E$103,0)),IFERROR(INDEX(MF!$F$4:$F$103,MATCH($A26&amp;$C26&amp;$D26&amp;RIGHT($A$1,2),MF!$B$4:$B$103&amp;MF!$C$4:$C$103&amp;MF!$D$4:$D$103&amp;MF!$E$4:$E$103,0)),IFERROR(INDEX(MG!$F$4:$F$103,MATCH($A26&amp;$C26&amp;$D26&amp;RIGHT($A$1,2),MG!$B$4:$B$103&amp;MG!$C$4:$C$103&amp;MG!$D$4:$D$103&amp;MG!$E$4:$E$103,0)),IFERROR(INDEX('CG - CF - DISP'!$F$3:$F$103,MATCH($A26&amp;$C26&amp;$D26&amp;RIGHT($A$1,2),'CG - CF - DISP'!$B$3:$B$103&amp;'CG - CF - DISP'!$C$3:$C$103&amp;'CG - CF - DISP'!$D$3:$D$103&amp;'CG - CF - DISP'!$E$3:$E$103,0)),IFERROR(INDEX(CF!$F$4:$F$103,MATCH($A26&amp;$C26&amp;$D26&amp;RIGHT($A$1,2),'CG - CF - DISP'!$B$3:$B$103&amp;CF!$C$4:$C$103&amp;CF!$D$4:$D$103&amp;CF!$E$4:$E$103,0)),0))))))</f>
        <v>0</v>
      </c>
      <c r="G26" s="79"/>
      <c r="H26" s="79"/>
      <c r="I26" s="79"/>
      <c r="J26" s="79"/>
      <c r="K26" s="79"/>
      <c r="L26" s="65"/>
      <c r="M26" s="65"/>
      <c r="N26" s="65"/>
      <c r="O26" s="65"/>
      <c r="P26" s="65"/>
      <c r="Q26" s="65"/>
    </row>
    <row r="27" spans="1:17">
      <c r="A27" s="60"/>
      <c r="B27" s="61" t="e">
        <f>VLOOKUP($A27,général!$A$2:$E$409,2)</f>
        <v>#N/A</v>
      </c>
      <c r="C27" s="61" t="e">
        <f>VLOOKUP($A27,général!$A$2:$E$409,4)</f>
        <v>#N/A</v>
      </c>
      <c r="D27" s="61" t="e">
        <f>VLOOKUP($A27,général!$A$2:$E$409,5)</f>
        <v>#N/A</v>
      </c>
      <c r="E27" s="5">
        <f t="array" ref="E27">IFERROR(INDEX(BF!$A$4:$A$103,MATCH($A27&amp;$C27&amp;$D27&amp;RIGHT($A$1,2),BF!$B$4:$B$103&amp;BF!$C$4:$C$103&amp;BF!$D$4:$D$103&amp;BF!$E$4:$E$103,0)),IFERROR(INDEX(BG!$A$4:$A$103,MATCH($A27&amp;$C27&amp;$D27&amp;RIGHT($A$1,2),BG!$B$4:$B$103&amp;BG!$C$4:$C$103&amp;BG!$D$4:$D$103&amp;BG!$E$4:$E$103,0)),IFERROR(INDEX(MF!$A$4:$A$103,MATCH($A27&amp;$C27&amp;$D27&amp;RIGHT($A$1,2),MF!$B$4:$B$103&amp;MF!$C$4:$C$103&amp;MF!$D$4:$D$103&amp;MF!$E$4:$E$103,0)),IFERROR(INDEX(MG!$A$4:$A$103,MATCH($A27&amp;$C27&amp;$D27&amp;RIGHT($A$1,2),MG!$B$4:$B$103&amp;MG!$C$4:$C$103&amp;MG!$D$4:$D$103&amp;MG!$E$4:$E$103,0)),IFERROR(INDEX('CG - CF - DISP'!$A$3:$A$103,MATCH($A27&amp;$C27&amp;$D27&amp;RIGHT($A$1,2),'CG - CF - DISP'!$B$3:$B$103&amp;'CG - CF - DISP'!$C$3:$C$103&amp;'CG - CF - DISP'!$D$3:$D$103&amp;'CG - CF - DISP'!$E$3:$E$103,0)),IFERROR(INDEX(CF!$A$4:$A$103,MATCH($A27&amp;$C27&amp;$D27&amp;RIGHT($A$1,2),'CG - CF - DISP'!$B$3:$B$103&amp;CF!$C$4:$C$103&amp;CF!$D$4:$D$103&amp;CF!$E$4:$E$103,0)),0))))))</f>
        <v>0</v>
      </c>
      <c r="F27" s="84">
        <f t="array" ref="F27">IFERROR(INDEX(BF!$F$4:$F$103,MATCH($A27&amp;$C27&amp;$D27&amp;RIGHT($A$1,2),BF!$B$4:$B$103&amp;BF!$C$4:$C$103&amp;BF!$D$4:$D$103&amp;BF!$E$4:$E$103,0)),IFERROR(INDEX(BG!$F$4:$F$103,MATCH($A27&amp;$C27&amp;$D27&amp;RIGHT($A$1,2),BG!$B$4:$B$103&amp;BG!$C$4:$C$103&amp;BG!$D$4:$D$103&amp;BG!$E$4:$E$103,0)),IFERROR(INDEX(MF!$F$4:$F$103,MATCH($A27&amp;$C27&amp;$D27&amp;RIGHT($A$1,2),MF!$B$4:$B$103&amp;MF!$C$4:$C$103&amp;MF!$D$4:$D$103&amp;MF!$E$4:$E$103,0)),IFERROR(INDEX(MG!$F$4:$F$103,MATCH($A27&amp;$C27&amp;$D27&amp;RIGHT($A$1,2),MG!$B$4:$B$103&amp;MG!$C$4:$C$103&amp;MG!$D$4:$D$103&amp;MG!$E$4:$E$103,0)),IFERROR(INDEX('CG - CF - DISP'!$F$3:$F$103,MATCH($A27&amp;$C27&amp;$D27&amp;RIGHT($A$1,2),'CG - CF - DISP'!$B$3:$B$103&amp;'CG - CF - DISP'!$C$3:$C$103&amp;'CG - CF - DISP'!$D$3:$D$103&amp;'CG - CF - DISP'!$E$3:$E$103,0)),IFERROR(INDEX(CF!$F$4:$F$103,MATCH($A27&amp;$C27&amp;$D27&amp;RIGHT($A$1,2),'CG - CF - DISP'!$B$3:$B$103&amp;CF!$C$4:$C$103&amp;CF!$D$4:$D$103&amp;CF!$E$4:$E$103,0)),0))))))</f>
        <v>0</v>
      </c>
      <c r="G27" s="79"/>
      <c r="H27" s="79"/>
      <c r="I27" s="79"/>
      <c r="J27" s="79"/>
      <c r="K27" s="79"/>
      <c r="L27" s="65"/>
      <c r="M27" s="65"/>
      <c r="N27" s="65"/>
      <c r="O27" s="65"/>
      <c r="P27" s="65"/>
      <c r="Q27" s="65"/>
    </row>
    <row r="28" spans="1:17">
      <c r="A28" s="60"/>
      <c r="B28" s="61" t="e">
        <f>VLOOKUP($A28,général!$A$2:$E$409,2)</f>
        <v>#N/A</v>
      </c>
      <c r="C28" s="61" t="e">
        <f>VLOOKUP($A28,général!$A$2:$E$409,4)</f>
        <v>#N/A</v>
      </c>
      <c r="D28" s="61" t="e">
        <f>VLOOKUP($A28,général!$A$2:$E$409,5)</f>
        <v>#N/A</v>
      </c>
      <c r="E28" s="5"/>
      <c r="F28" s="84"/>
      <c r="G28" s="79"/>
      <c r="H28" s="79"/>
      <c r="I28" s="79"/>
      <c r="J28" s="79"/>
      <c r="K28" s="79"/>
      <c r="L28" s="65"/>
      <c r="M28" s="65"/>
      <c r="N28" s="65"/>
      <c r="O28" s="65"/>
      <c r="P28" s="65"/>
      <c r="Q28" s="65"/>
    </row>
    <row r="29" spans="1:17">
      <c r="A29" s="60"/>
      <c r="B29" s="61" t="e">
        <f>VLOOKUP($A29,général!$A$2:$E$409,2)</f>
        <v>#N/A</v>
      </c>
      <c r="C29" s="61" t="e">
        <f>VLOOKUP($A29,général!$A$2:$E$409,4)</f>
        <v>#N/A</v>
      </c>
      <c r="D29" s="61" t="e">
        <f>VLOOKUP($A29,général!$A$2:$E$409,5)</f>
        <v>#N/A</v>
      </c>
      <c r="E29" s="5"/>
      <c r="F29" s="84"/>
      <c r="G29" s="79"/>
      <c r="H29" s="79"/>
      <c r="I29" s="79"/>
      <c r="J29" s="79"/>
      <c r="K29" s="79"/>
      <c r="L29" s="65"/>
      <c r="M29" s="65"/>
      <c r="N29" s="65"/>
      <c r="O29" s="65"/>
      <c r="P29" s="65"/>
      <c r="Q29" s="65"/>
    </row>
    <row r="30" spans="1:17">
      <c r="A30" s="60"/>
      <c r="B30" s="61" t="e">
        <f>VLOOKUP($A30,général!$A$2:$E$409,2)</f>
        <v>#N/A</v>
      </c>
      <c r="C30" s="61" t="e">
        <f>VLOOKUP($A30,général!$A$2:$E$409,4)</f>
        <v>#N/A</v>
      </c>
      <c r="D30" s="61" t="e">
        <f>VLOOKUP($A30,général!$A$2:$E$409,5)</f>
        <v>#N/A</v>
      </c>
      <c r="E30" s="5"/>
      <c r="F30" s="84"/>
      <c r="G30" s="79"/>
      <c r="H30" s="79"/>
      <c r="I30" s="79"/>
      <c r="J30" s="79"/>
      <c r="K30" s="79"/>
      <c r="L30" s="65"/>
      <c r="M30" s="65"/>
      <c r="N30" s="65"/>
      <c r="O30" s="65"/>
      <c r="P30" s="65"/>
      <c r="Q30" s="65"/>
    </row>
    <row r="31" spans="1:17">
      <c r="B31" s="61" t="e">
        <f>VLOOKUP($A31,général!$A$2:$E$409,2)</f>
        <v>#N/A</v>
      </c>
      <c r="C31" s="61" t="e">
        <f>VLOOKUP($A31,général!$A$2:$E$409,4)</f>
        <v>#N/A</v>
      </c>
      <c r="D31" s="61" t="e">
        <f>VLOOKUP($A31,général!$A$2:$E$409,5)</f>
        <v>#N/A</v>
      </c>
      <c r="F31" s="139"/>
      <c r="G31" s="79"/>
      <c r="H31" s="79"/>
      <c r="I31" s="79"/>
      <c r="J31" s="79"/>
      <c r="K31" s="79"/>
      <c r="L31" s="65"/>
      <c r="M31" s="65"/>
      <c r="N31" s="65"/>
      <c r="O31" s="65"/>
      <c r="P31" s="65"/>
      <c r="Q31" s="65"/>
    </row>
    <row r="32" spans="1:17">
      <c r="G32" s="65"/>
      <c r="H32" s="65"/>
      <c r="I32" s="65"/>
      <c r="J32" s="65"/>
      <c r="K32" s="65"/>
      <c r="L32" s="65"/>
      <c r="M32" s="65"/>
      <c r="N32" s="65"/>
      <c r="O32" s="65"/>
      <c r="P32" s="65"/>
      <c r="Q32" s="65"/>
    </row>
    <row r="33" spans="3:17">
      <c r="G33" s="65"/>
      <c r="H33" s="65"/>
      <c r="I33" s="65"/>
      <c r="J33" s="65"/>
      <c r="K33" s="65"/>
      <c r="L33" s="65"/>
      <c r="M33" s="65"/>
      <c r="N33" s="65"/>
      <c r="O33" s="65"/>
      <c r="P33" s="65"/>
      <c r="Q33" s="65"/>
    </row>
    <row r="34" spans="3:17">
      <c r="C34" s="172" t="s">
        <v>223</v>
      </c>
      <c r="D34" s="172"/>
      <c r="E34" s="172"/>
      <c r="F34" s="141">
        <f>SUM($E3:$E17)</f>
        <v>0</v>
      </c>
      <c r="G34" s="65"/>
      <c r="H34" s="65"/>
      <c r="I34" s="65"/>
      <c r="J34" s="65"/>
      <c r="K34" s="65"/>
      <c r="L34" s="65"/>
      <c r="M34" s="65"/>
      <c r="N34" s="65"/>
      <c r="O34" s="65"/>
      <c r="P34" s="65"/>
      <c r="Q34" s="65"/>
    </row>
    <row r="35" spans="3:17">
      <c r="G35" s="65"/>
      <c r="H35" s="65"/>
      <c r="I35" s="65"/>
      <c r="J35" s="65"/>
      <c r="K35" s="65"/>
      <c r="L35" s="65"/>
      <c r="M35" s="65"/>
      <c r="N35" s="65"/>
      <c r="O35" s="65"/>
      <c r="P35" s="65"/>
      <c r="Q35" s="65"/>
    </row>
    <row r="36" spans="3:17">
      <c r="G36" s="65"/>
      <c r="H36" s="65"/>
      <c r="I36" s="65"/>
      <c r="J36" s="65"/>
      <c r="K36" s="65"/>
      <c r="L36" s="65"/>
      <c r="M36" s="65"/>
      <c r="N36" s="65"/>
      <c r="O36" s="65"/>
      <c r="P36" s="65"/>
      <c r="Q36" s="65"/>
    </row>
    <row r="37" spans="3:17">
      <c r="G37" s="65"/>
      <c r="H37" s="65"/>
      <c r="I37" s="65"/>
      <c r="J37" s="65"/>
      <c r="K37" s="65"/>
      <c r="L37" s="65"/>
      <c r="M37" s="65"/>
      <c r="N37" s="65"/>
      <c r="O37" s="65"/>
      <c r="P37" s="65"/>
      <c r="Q37" s="65"/>
    </row>
    <row r="38" spans="3:17">
      <c r="G38" s="65"/>
      <c r="H38" s="65"/>
      <c r="I38" s="65"/>
      <c r="J38" s="65"/>
      <c r="K38" s="65"/>
      <c r="L38" s="65"/>
      <c r="M38" s="65"/>
      <c r="N38" s="65"/>
      <c r="O38" s="65"/>
      <c r="P38" s="65"/>
      <c r="Q38" s="65"/>
    </row>
    <row r="39" spans="3:17">
      <c r="G39" s="65"/>
      <c r="H39" s="65"/>
      <c r="I39" s="65"/>
      <c r="J39" s="65"/>
      <c r="K39" s="65"/>
      <c r="L39" s="65"/>
      <c r="M39" s="65"/>
      <c r="N39" s="65"/>
      <c r="O39" s="65"/>
      <c r="P39" s="65"/>
      <c r="Q39" s="65"/>
    </row>
    <row r="40" spans="3:17">
      <c r="G40" s="65"/>
      <c r="H40" s="65"/>
      <c r="I40" s="65"/>
      <c r="J40" s="65"/>
      <c r="K40" s="65"/>
      <c r="L40" s="65"/>
      <c r="M40" s="65"/>
      <c r="N40" s="65"/>
      <c r="O40" s="65"/>
      <c r="P40" s="65"/>
      <c r="Q40" s="65"/>
    </row>
    <row r="41" spans="3:17">
      <c r="G41" s="65"/>
      <c r="H41" s="65"/>
      <c r="I41" s="65"/>
      <c r="J41" s="65"/>
      <c r="K41" s="65"/>
      <c r="L41" s="65"/>
      <c r="M41" s="65"/>
      <c r="N41" s="65"/>
      <c r="O41" s="65"/>
      <c r="P41" s="65"/>
      <c r="Q41" s="65"/>
    </row>
    <row r="42" spans="3:17">
      <c r="G42" s="65"/>
      <c r="H42" s="65"/>
      <c r="I42" s="65"/>
      <c r="J42" s="65"/>
      <c r="K42" s="65"/>
      <c r="L42" s="65"/>
      <c r="M42" s="65"/>
      <c r="N42" s="65"/>
      <c r="O42" s="65"/>
      <c r="P42" s="65"/>
      <c r="Q42" s="65"/>
    </row>
    <row r="43" spans="3:17">
      <c r="G43" s="65"/>
      <c r="H43" s="65"/>
      <c r="I43" s="65"/>
      <c r="J43" s="65"/>
      <c r="K43" s="65"/>
      <c r="L43" s="65"/>
      <c r="M43" s="65"/>
      <c r="N43" s="65"/>
      <c r="O43" s="65"/>
      <c r="P43" s="65"/>
      <c r="Q43" s="65"/>
    </row>
    <row r="44" spans="3:17">
      <c r="G44" s="65"/>
      <c r="H44" s="65"/>
      <c r="I44" s="65"/>
      <c r="J44" s="65"/>
      <c r="K44" s="65"/>
      <c r="L44" s="65"/>
      <c r="M44" s="65"/>
      <c r="N44" s="65"/>
      <c r="O44" s="65"/>
      <c r="P44" s="65"/>
      <c r="Q44" s="65"/>
    </row>
    <row r="45" spans="3:17">
      <c r="G45" s="65"/>
      <c r="H45" s="65"/>
      <c r="I45" s="65"/>
      <c r="J45" s="65"/>
      <c r="K45" s="65"/>
      <c r="L45" s="65"/>
      <c r="M45" s="65"/>
      <c r="N45" s="65"/>
      <c r="O45" s="65"/>
      <c r="P45" s="65"/>
      <c r="Q45" s="65"/>
    </row>
    <row r="46" spans="3:17">
      <c r="G46" s="65"/>
      <c r="H46" s="65"/>
      <c r="I46" s="65"/>
      <c r="J46" s="65"/>
      <c r="K46" s="65"/>
      <c r="L46" s="65"/>
      <c r="M46" s="65"/>
      <c r="N46" s="65"/>
      <c r="O46" s="65"/>
      <c r="P46" s="65"/>
      <c r="Q46" s="65"/>
    </row>
    <row r="47" spans="3:17">
      <c r="G47" s="65"/>
      <c r="H47" s="65"/>
      <c r="I47" s="65"/>
      <c r="J47" s="65"/>
      <c r="K47" s="65"/>
      <c r="L47" s="65"/>
      <c r="M47" s="65"/>
      <c r="N47" s="65"/>
      <c r="O47" s="65"/>
      <c r="P47" s="65"/>
      <c r="Q47" s="65"/>
    </row>
    <row r="48" spans="3:17">
      <c r="G48" s="65"/>
      <c r="H48" s="65"/>
      <c r="I48" s="65"/>
      <c r="J48" s="65"/>
      <c r="K48" s="65"/>
      <c r="L48" s="65"/>
      <c r="M48" s="65"/>
      <c r="N48" s="65"/>
      <c r="O48" s="65"/>
      <c r="P48" s="65"/>
      <c r="Q48" s="65"/>
    </row>
    <row r="49" spans="7:17">
      <c r="G49" s="65"/>
      <c r="H49" s="65"/>
      <c r="I49" s="65"/>
      <c r="J49" s="65"/>
      <c r="K49" s="65"/>
      <c r="L49" s="65"/>
      <c r="M49" s="65"/>
      <c r="N49" s="65"/>
      <c r="O49" s="65"/>
      <c r="P49" s="65"/>
      <c r="Q49" s="65"/>
    </row>
    <row r="50" spans="7:17">
      <c r="G50" s="65"/>
      <c r="H50" s="65"/>
      <c r="I50" s="65"/>
      <c r="J50" s="65"/>
      <c r="K50" s="65"/>
      <c r="L50" s="65"/>
      <c r="M50" s="65"/>
      <c r="N50" s="65"/>
      <c r="O50" s="65"/>
      <c r="P50" s="65"/>
      <c r="Q50" s="65"/>
    </row>
    <row r="51" spans="7:17">
      <c r="G51" s="65"/>
      <c r="H51" s="65"/>
      <c r="I51" s="65"/>
      <c r="J51" s="65"/>
      <c r="K51" s="65"/>
      <c r="L51" s="65"/>
      <c r="M51" s="65"/>
      <c r="N51" s="65"/>
      <c r="O51" s="65"/>
      <c r="P51" s="65"/>
      <c r="Q51" s="65"/>
    </row>
    <row r="52" spans="7:17">
      <c r="G52" s="65"/>
      <c r="H52" s="65"/>
      <c r="I52" s="65"/>
      <c r="J52" s="65"/>
      <c r="K52" s="65"/>
      <c r="L52" s="65"/>
      <c r="M52" s="65"/>
      <c r="N52" s="65"/>
      <c r="O52" s="65"/>
      <c r="P52" s="65"/>
      <c r="Q52" s="65"/>
    </row>
    <row r="53" spans="7:17">
      <c r="G53" s="65"/>
      <c r="H53" s="65"/>
      <c r="I53" s="65"/>
      <c r="J53" s="65"/>
      <c r="K53" s="65"/>
      <c r="L53" s="65"/>
      <c r="M53" s="65"/>
      <c r="N53" s="65"/>
      <c r="O53" s="65"/>
      <c r="P53" s="65"/>
      <c r="Q53" s="65"/>
    </row>
    <row r="54" spans="7:17">
      <c r="G54" s="65"/>
      <c r="H54" s="65"/>
      <c r="I54" s="65"/>
      <c r="J54" s="65"/>
      <c r="K54" s="65"/>
      <c r="L54" s="65"/>
      <c r="M54" s="65"/>
      <c r="N54" s="65"/>
      <c r="O54" s="65"/>
      <c r="P54" s="65"/>
      <c r="Q54" s="65"/>
    </row>
    <row r="55" spans="7:17">
      <c r="G55" s="65"/>
      <c r="H55" s="65"/>
      <c r="I55" s="65"/>
      <c r="J55" s="65"/>
      <c r="K55" s="65"/>
      <c r="L55" s="65"/>
      <c r="M55" s="65"/>
      <c r="N55" s="65"/>
      <c r="O55" s="65"/>
      <c r="P55" s="65"/>
      <c r="Q55" s="65"/>
    </row>
  </sheetData>
  <autoFilter ref="A2:F30">
    <sortState ref="A3:F30">
      <sortCondition ref="E2:E30"/>
    </sortState>
  </autoFilter>
  <mergeCells count="2">
    <mergeCell ref="A1:E1"/>
    <mergeCell ref="C34:E34"/>
  </mergeCells>
  <conditionalFormatting sqref="B3:B31">
    <cfRule type="containsText" dxfId="16" priority="4" operator="containsText" text="C">
      <formula>NOT(ISERROR(SEARCH("C",B3)))</formula>
    </cfRule>
    <cfRule type="containsText" dxfId="15" priority="5" operator="containsText" text="C0">
      <formula>NOT(ISERROR(SEARCH("C0",B3)))</formula>
    </cfRule>
  </conditionalFormatting>
  <conditionalFormatting sqref="C34">
    <cfRule type="containsText" dxfId="14" priority="3" operator="containsText" text="C">
      <formula>NOT(ISERROR(SEARCH("C",C34)))</formula>
    </cfRule>
  </conditionalFormatting>
  <conditionalFormatting sqref="B3:B31">
    <cfRule type="containsText" dxfId="13" priority="2" operator="containsText" text="C">
      <formula>NOT(ISERROR(SEARCH("C",B3)))</formula>
    </cfRule>
  </conditionalFormatting>
  <conditionalFormatting sqref="B3:B31">
    <cfRule type="containsText" dxfId="12" priority="1" operator="containsText" text="C">
      <formula>NOT(ISERROR(SEARCH("C",B3)))</formula>
    </cfRule>
  </conditionalFormatting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>
  <sheetPr codeName="Feuil25">
    <tabColor rgb="FF00B050"/>
  </sheetPr>
  <dimension ref="A1:Q55"/>
  <sheetViews>
    <sheetView workbookViewId="0">
      <selection activeCell="B3" sqref="B3:D31"/>
    </sheetView>
  </sheetViews>
  <sheetFormatPr baseColWidth="10" defaultColWidth="9.140625" defaultRowHeight="15"/>
  <cols>
    <col min="1" max="1" width="10.42578125"/>
    <col min="2" max="2" width="7.28515625" customWidth="1"/>
    <col min="3" max="3" width="16.5703125" customWidth="1"/>
    <col min="4" max="1025" width="10.42578125"/>
  </cols>
  <sheetData>
    <row r="1" spans="1:17" ht="19.5">
      <c r="A1" s="168" t="s">
        <v>214</v>
      </c>
      <c r="B1" s="168"/>
      <c r="C1" s="168"/>
      <c r="D1" s="168"/>
      <c r="E1" s="168"/>
      <c r="F1" s="168"/>
      <c r="G1" s="65"/>
      <c r="H1" s="65"/>
      <c r="I1" s="65"/>
      <c r="J1" s="65"/>
      <c r="K1" s="65"/>
      <c r="L1" s="65"/>
      <c r="M1" s="65"/>
      <c r="N1" s="65"/>
      <c r="O1" s="65"/>
      <c r="P1" s="65"/>
      <c r="Q1" s="65"/>
    </row>
    <row r="2" spans="1:17">
      <c r="A2" s="58" t="s">
        <v>0</v>
      </c>
      <c r="B2" s="58" t="s">
        <v>205</v>
      </c>
      <c r="C2" s="58" t="s">
        <v>202</v>
      </c>
      <c r="D2" s="63" t="s">
        <v>203</v>
      </c>
      <c r="E2" s="58" t="s">
        <v>186</v>
      </c>
      <c r="F2" s="64" t="s">
        <v>204</v>
      </c>
      <c r="G2" s="79"/>
      <c r="H2" s="79"/>
      <c r="I2" s="79"/>
      <c r="J2" s="79"/>
      <c r="K2" s="79"/>
      <c r="L2" s="65"/>
      <c r="M2" s="65"/>
      <c r="N2" s="65"/>
      <c r="O2" s="65"/>
      <c r="P2" s="65"/>
      <c r="Q2" s="65"/>
    </row>
    <row r="3" spans="1:17">
      <c r="A3" s="68"/>
      <c r="B3" s="61" t="e">
        <f>VLOOKUP($A3,général!$A$2:$E$409,2)</f>
        <v>#N/A</v>
      </c>
      <c r="C3" s="61" t="e">
        <f>VLOOKUP($A3,général!$A$2:$E$409,4)</f>
        <v>#N/A</v>
      </c>
      <c r="D3" s="61" t="e">
        <f>VLOOKUP($A3,général!$A$2:$E$409,5)</f>
        <v>#N/A</v>
      </c>
      <c r="E3" s="5">
        <f t="array" ref="E3">IFERROR(INDEX(BF!$A$4:$A$103,MATCH($A3&amp;$C3&amp;$D3&amp;RIGHT($A$1,2),BF!$B$4:$B$103&amp;BF!$C$4:$C$103&amp;BF!$D$4:$D$103&amp;BF!$E$4:$E$103,0)),IFERROR(INDEX(BG!$A$4:$A$103,MATCH($A3&amp;$C3&amp;$D3&amp;RIGHT($A$1,2),BG!$B$4:$B$103&amp;BG!$C$4:$C$103&amp;BG!$D$4:$D$103&amp;BG!$E$4:$E$103,0)),IFERROR(INDEX(MF!$A$4:$A$103,MATCH($A3&amp;$C3&amp;$D3&amp;RIGHT($A$1,2),MF!$B$4:$B$103&amp;MF!$C$4:$C$103&amp;MF!$D$4:$D$103&amp;MF!$E$4:$E$103,0)),IFERROR(INDEX(MG!$A$4:$A$103,MATCH($A3&amp;$C3&amp;$D3&amp;RIGHT($A$1,2),MG!$B$4:$B$103&amp;MG!$C$4:$C$103&amp;MG!$D$4:$D$103&amp;MG!$E$4:$E$103,0)),IFERROR(INDEX('CG - CF - DISP'!$A$3:$A$103,MATCH($A3&amp;$C3&amp;$D3&amp;RIGHT($A$1,2),'CG - CF - DISP'!$B$3:$B$103&amp;'CG - CF - DISP'!$C$3:$C$103&amp;'CG - CF - DISP'!$D$3:$D$103&amp;'CG - CF - DISP'!$E$3:$E$103,0)),IFERROR(INDEX(CF!$A$4:$A$103,MATCH($A3&amp;$C3&amp;$D3&amp;RIGHT($A$1,2),'CG - CF - DISP'!$B$3:$B$103&amp;CF!$C$4:$C$103&amp;CF!$D$4:$D$103&amp;CF!$E$4:$E$103,0)),0))))))</f>
        <v>0</v>
      </c>
      <c r="F3" s="70">
        <f t="array" ref="F3">IFERROR(INDEX(BF!$F$4:$F$103,MATCH($A3&amp;$C3&amp;$D3&amp;RIGHT($A$1,2),BF!$B$4:$B$103&amp;BF!$C$4:$C$103&amp;BF!$D$4:$D$103&amp;BF!$E$4:$E$103,0)),IFERROR(INDEX(BG!$F$4:$F$103,MATCH($A3&amp;$C3&amp;$D3&amp;RIGHT($A$1,2),BG!$B$4:$B$103&amp;BG!$C$4:$C$103&amp;BG!$D$4:$D$103&amp;BG!$E$4:$E$103,0)),IFERROR(INDEX(MF!$F$4:$F$103,MATCH($A3&amp;$C3&amp;$D3&amp;RIGHT($A$1,2),MF!$B$4:$B$103&amp;MF!$C$4:$C$103&amp;MF!$D$4:$D$103&amp;MF!$E$4:$E$103,0)),IFERROR(INDEX(MG!$F$4:$F$103,MATCH($A3&amp;$C3&amp;$D3&amp;RIGHT($A$1,2),MG!$B$4:$B$103&amp;MG!$C$4:$C$103&amp;MG!$D$4:$D$103&amp;MG!$E$4:$E$103,0)),IFERROR(INDEX('CG - CF - DISP'!$F$3:$F$103,MATCH($A3&amp;$C3&amp;$D3&amp;RIGHT($A$1,2),'CG - CF - DISP'!$B$3:$B$103&amp;'CG - CF - DISP'!$C$3:$C$103&amp;'CG - CF - DISP'!$D$3:$D$103&amp;'CG - CF - DISP'!$E$3:$E$103,0)),IFERROR(INDEX(CF!$F$4:$F$103,MATCH($A3&amp;$C3&amp;$D3&amp;RIGHT($A$1,2),'CG - CF - DISP'!$B$3:$B$103&amp;CF!$C$4:$C$103&amp;CF!$D$4:$D$103&amp;CF!$E$4:$E$103,0)),0))))))</f>
        <v>0</v>
      </c>
      <c r="G3" s="61" t="e">
        <f>VLOOKUP($E3,Feuil2!$A$2:$B$83,2)</f>
        <v>#N/A</v>
      </c>
      <c r="H3" s="80"/>
      <c r="I3" s="79"/>
      <c r="J3" s="79"/>
      <c r="K3" s="79"/>
      <c r="L3" s="65"/>
      <c r="M3" s="65"/>
      <c r="N3" s="65"/>
      <c r="O3" s="65"/>
      <c r="P3" s="65"/>
      <c r="Q3" s="65"/>
    </row>
    <row r="4" spans="1:17">
      <c r="A4" s="68"/>
      <c r="B4" s="61" t="e">
        <f>VLOOKUP($A4,général!$A$2:$E$409,2)</f>
        <v>#N/A</v>
      </c>
      <c r="C4" s="61" t="e">
        <f>VLOOKUP($A4,général!$A$2:$E$409,4)</f>
        <v>#N/A</v>
      </c>
      <c r="D4" s="61" t="e">
        <f>VLOOKUP($A4,général!$A$2:$E$409,5)</f>
        <v>#N/A</v>
      </c>
      <c r="E4" s="5">
        <f t="array" ref="E4">IFERROR(INDEX(BF!$A$4:$A$103,MATCH($A4&amp;$C4&amp;$D4&amp;RIGHT($A$1,2),BF!$B$4:$B$103&amp;BF!$C$4:$C$103&amp;BF!$D$4:$D$103&amp;BF!$E$4:$E$103,0)),IFERROR(INDEX(BG!$A$4:$A$103,MATCH($A4&amp;$C4&amp;$D4&amp;RIGHT($A$1,2),BG!$B$4:$B$103&amp;BG!$C$4:$C$103&amp;BG!$D$4:$D$103&amp;BG!$E$4:$E$103,0)),IFERROR(INDEX(MF!$A$4:$A$103,MATCH($A4&amp;$C4&amp;$D4&amp;RIGHT($A$1,2),MF!$B$4:$B$103&amp;MF!$C$4:$C$103&amp;MF!$D$4:$D$103&amp;MF!$E$4:$E$103,0)),IFERROR(INDEX(MG!$A$4:$A$103,MATCH($A4&amp;$C4&amp;$D4&amp;RIGHT($A$1,2),MG!$B$4:$B$103&amp;MG!$C$4:$C$103&amp;MG!$D$4:$D$103&amp;MG!$E$4:$E$103,0)),IFERROR(INDEX('CG - CF - DISP'!$A$3:$A$103,MATCH($A4&amp;$C4&amp;$D4&amp;RIGHT($A$1,2),'CG - CF - DISP'!$B$3:$B$103&amp;'CG - CF - DISP'!$C$3:$C$103&amp;'CG - CF - DISP'!$D$3:$D$103&amp;'CG - CF - DISP'!$E$3:$E$103,0)),IFERROR(INDEX(CF!$A$4:$A$103,MATCH($A4&amp;$C4&amp;$D4&amp;RIGHT($A$1,2),'CG - CF - DISP'!$B$3:$B$103&amp;CF!$C$4:$C$103&amp;CF!$D$4:$D$103&amp;CF!$E$4:$E$103,0)),0))))))</f>
        <v>0</v>
      </c>
      <c r="F4" s="70">
        <f t="array" ref="F4">IFERROR(INDEX(BF!$F$4:$F$103,MATCH($A4&amp;$C4&amp;$D4&amp;RIGHT($A$1,2),BF!$B$4:$B$103&amp;BF!$C$4:$C$103&amp;BF!$D$4:$D$103&amp;BF!$E$4:$E$103,0)),IFERROR(INDEX(BG!$F$4:$F$103,MATCH($A4&amp;$C4&amp;$D4&amp;RIGHT($A$1,2),BG!$B$4:$B$103&amp;BG!$C$4:$C$103&amp;BG!$D$4:$D$103&amp;BG!$E$4:$E$103,0)),IFERROR(INDEX(MF!$F$4:$F$103,MATCH($A4&amp;$C4&amp;$D4&amp;RIGHT($A$1,2),MF!$B$4:$B$103&amp;MF!$C$4:$C$103&amp;MF!$D$4:$D$103&amp;MF!$E$4:$E$103,0)),IFERROR(INDEX(MG!$F$4:$F$103,MATCH($A4&amp;$C4&amp;$D4&amp;RIGHT($A$1,2),MG!$B$4:$B$103&amp;MG!$C$4:$C$103&amp;MG!$D$4:$D$103&amp;MG!$E$4:$E$103,0)),IFERROR(INDEX('CG - CF - DISP'!$F$3:$F$103,MATCH($A4&amp;$C4&amp;$D4&amp;RIGHT($A$1,2),'CG - CF - DISP'!$B$3:$B$103&amp;'CG - CF - DISP'!$C$3:$C$103&amp;'CG - CF - DISP'!$D$3:$D$103&amp;'CG - CF - DISP'!$E$3:$E$103,0)),IFERROR(INDEX(CF!$F$4:$F$103,MATCH($A4&amp;$C4&amp;$D4&amp;RIGHT($A$1,2),'CG - CF - DISP'!$B$3:$B$103&amp;CF!$C$4:$C$103&amp;CF!$D$4:$D$103&amp;CF!$E$4:$E$103,0)),0))))))</f>
        <v>0</v>
      </c>
      <c r="G4" s="80"/>
      <c r="H4" s="80"/>
      <c r="I4" s="79"/>
      <c r="J4" s="79"/>
      <c r="K4" s="79"/>
      <c r="L4" s="65"/>
      <c r="M4" s="65"/>
      <c r="N4" s="65"/>
      <c r="O4" s="65"/>
      <c r="P4" s="65"/>
      <c r="Q4" s="65"/>
    </row>
    <row r="5" spans="1:17">
      <c r="A5" s="68"/>
      <c r="B5" s="61" t="e">
        <f>VLOOKUP($A5,général!$A$2:$E$409,2)</f>
        <v>#N/A</v>
      </c>
      <c r="C5" s="61" t="e">
        <f>VLOOKUP($A5,général!$A$2:$E$409,4)</f>
        <v>#N/A</v>
      </c>
      <c r="D5" s="61" t="e">
        <f>VLOOKUP($A5,général!$A$2:$E$409,5)</f>
        <v>#N/A</v>
      </c>
      <c r="E5" s="5">
        <f t="array" ref="E5">IFERROR(INDEX(BF!$A$4:$A$103,MATCH($A5&amp;$C5&amp;$D5&amp;RIGHT($A$1,2),BF!$B$4:$B$103&amp;BF!$C$4:$C$103&amp;BF!$D$4:$D$103&amp;BF!$E$4:$E$103,0)),IFERROR(INDEX(BG!$A$4:$A$103,MATCH($A5&amp;$C5&amp;$D5&amp;RIGHT($A$1,2),BG!$B$4:$B$103&amp;BG!$C$4:$C$103&amp;BG!$D$4:$D$103&amp;BG!$E$4:$E$103,0)),IFERROR(INDEX(MF!$A$4:$A$103,MATCH($A5&amp;$C5&amp;$D5&amp;RIGHT($A$1,2),MF!$B$4:$B$103&amp;MF!$C$4:$C$103&amp;MF!$D$4:$D$103&amp;MF!$E$4:$E$103,0)),IFERROR(INDEX(MG!$A$4:$A$103,MATCH($A5&amp;$C5&amp;$D5&amp;RIGHT($A$1,2),MG!$B$4:$B$103&amp;MG!$C$4:$C$103&amp;MG!$D$4:$D$103&amp;MG!$E$4:$E$103,0)),IFERROR(INDEX('CG - CF - DISP'!$A$3:$A$103,MATCH($A5&amp;$C5&amp;$D5&amp;RIGHT($A$1,2),'CG - CF - DISP'!$B$3:$B$103&amp;'CG - CF - DISP'!$C$3:$C$103&amp;'CG - CF - DISP'!$D$3:$D$103&amp;'CG - CF - DISP'!$E$3:$E$103,0)),IFERROR(INDEX(CF!$A$4:$A$103,MATCH($A5&amp;$C5&amp;$D5&amp;RIGHT($A$1,2),'CG - CF - DISP'!$B$3:$B$103&amp;CF!$C$4:$C$103&amp;CF!$D$4:$D$103&amp;CF!$E$4:$E$103,0)),0))))))</f>
        <v>0</v>
      </c>
      <c r="F5" s="70">
        <f t="array" ref="F5">IFERROR(INDEX(BF!$F$4:$F$103,MATCH($A5&amp;$C5&amp;$D5&amp;RIGHT($A$1,2),BF!$B$4:$B$103&amp;BF!$C$4:$C$103&amp;BF!$D$4:$D$103&amp;BF!$E$4:$E$103,0)),IFERROR(INDEX(BG!$F$4:$F$103,MATCH($A5&amp;$C5&amp;$D5&amp;RIGHT($A$1,2),BG!$B$4:$B$103&amp;BG!$C$4:$C$103&amp;BG!$D$4:$D$103&amp;BG!$E$4:$E$103,0)),IFERROR(INDEX(MF!$F$4:$F$103,MATCH($A5&amp;$C5&amp;$D5&amp;RIGHT($A$1,2),MF!$B$4:$B$103&amp;MF!$C$4:$C$103&amp;MF!$D$4:$D$103&amp;MF!$E$4:$E$103,0)),IFERROR(INDEX(MG!$F$4:$F$103,MATCH($A5&amp;$C5&amp;$D5&amp;RIGHT($A$1,2),MG!$B$4:$B$103&amp;MG!$C$4:$C$103&amp;MG!$D$4:$D$103&amp;MG!$E$4:$E$103,0)),IFERROR(INDEX('CG - CF - DISP'!$F$3:$F$103,MATCH($A5&amp;$C5&amp;$D5&amp;RIGHT($A$1,2),'CG - CF - DISP'!$B$3:$B$103&amp;'CG - CF - DISP'!$C$3:$C$103&amp;'CG - CF - DISP'!$D$3:$D$103&amp;'CG - CF - DISP'!$E$3:$E$103,0)),IFERROR(INDEX(CF!$F$4:$F$103,MATCH($A5&amp;$C5&amp;$D5&amp;RIGHT($A$1,2),'CG - CF - DISP'!$B$3:$B$103&amp;CF!$C$4:$C$103&amp;CF!$D$4:$D$103&amp;CF!$E$4:$E$103,0)),0))))))</f>
        <v>0</v>
      </c>
      <c r="G5" s="80"/>
      <c r="H5" s="80"/>
      <c r="I5" s="79"/>
      <c r="J5" s="79"/>
      <c r="K5" s="79"/>
      <c r="L5" s="65"/>
      <c r="M5" s="65"/>
      <c r="N5" s="65"/>
      <c r="O5" s="65"/>
      <c r="P5" s="65"/>
      <c r="Q5" s="65"/>
    </row>
    <row r="6" spans="1:17">
      <c r="A6" s="68"/>
      <c r="B6" s="61" t="e">
        <f>VLOOKUP($A6,général!$A$2:$E$409,2)</f>
        <v>#N/A</v>
      </c>
      <c r="C6" s="61" t="e">
        <f>VLOOKUP($A6,général!$A$2:$E$409,4)</f>
        <v>#N/A</v>
      </c>
      <c r="D6" s="61" t="e">
        <f>VLOOKUP($A6,général!$A$2:$E$409,5)</f>
        <v>#N/A</v>
      </c>
      <c r="E6" s="5">
        <f t="array" ref="E6">IFERROR(INDEX(BF!$A$4:$A$103,MATCH($A6&amp;$C6&amp;$D6&amp;RIGHT($A$1,2),BF!$B$4:$B$103&amp;BF!$C$4:$C$103&amp;BF!$D$4:$D$103&amp;BF!$E$4:$E$103,0)),IFERROR(INDEX(BG!$A$4:$A$103,MATCH($A6&amp;$C6&amp;$D6&amp;RIGHT($A$1,2),BG!$B$4:$B$103&amp;BG!$C$4:$C$103&amp;BG!$D$4:$D$103&amp;BG!$E$4:$E$103,0)),IFERROR(INDEX(MF!$A$4:$A$103,MATCH($A6&amp;$C6&amp;$D6&amp;RIGHT($A$1,2),MF!$B$4:$B$103&amp;MF!$C$4:$C$103&amp;MF!$D$4:$D$103&amp;MF!$E$4:$E$103,0)),IFERROR(INDEX(MG!$A$4:$A$103,MATCH($A6&amp;$C6&amp;$D6&amp;RIGHT($A$1,2),MG!$B$4:$B$103&amp;MG!$C$4:$C$103&amp;MG!$D$4:$D$103&amp;MG!$E$4:$E$103,0)),IFERROR(INDEX('CG - CF - DISP'!$A$3:$A$103,MATCH($A6&amp;$C6&amp;$D6&amp;RIGHT($A$1,2),'CG - CF - DISP'!$B$3:$B$103&amp;'CG - CF - DISP'!$C$3:$C$103&amp;'CG - CF - DISP'!$D$3:$D$103&amp;'CG - CF - DISP'!$E$3:$E$103,0)),IFERROR(INDEX(CF!$A$4:$A$103,MATCH($A6&amp;$C6&amp;$D6&amp;RIGHT($A$1,2),'CG - CF - DISP'!$B$3:$B$103&amp;CF!$C$4:$C$103&amp;CF!$D$4:$D$103&amp;CF!$E$4:$E$103,0)),0))))))</f>
        <v>0</v>
      </c>
      <c r="F6" s="70">
        <f t="array" ref="F6">IFERROR(INDEX(BF!$F$4:$F$103,MATCH($A6&amp;$C6&amp;$D6&amp;RIGHT($A$1,2),BF!$B$4:$B$103&amp;BF!$C$4:$C$103&amp;BF!$D$4:$D$103&amp;BF!$E$4:$E$103,0)),IFERROR(INDEX(BG!$F$4:$F$103,MATCH($A6&amp;$C6&amp;$D6&amp;RIGHT($A$1,2),BG!$B$4:$B$103&amp;BG!$C$4:$C$103&amp;BG!$D$4:$D$103&amp;BG!$E$4:$E$103,0)),IFERROR(INDEX(MF!$F$4:$F$103,MATCH($A6&amp;$C6&amp;$D6&amp;RIGHT($A$1,2),MF!$B$4:$B$103&amp;MF!$C$4:$C$103&amp;MF!$D$4:$D$103&amp;MF!$E$4:$E$103,0)),IFERROR(INDEX(MG!$F$4:$F$103,MATCH($A6&amp;$C6&amp;$D6&amp;RIGHT($A$1,2),MG!$B$4:$B$103&amp;MG!$C$4:$C$103&amp;MG!$D$4:$D$103&amp;MG!$E$4:$E$103,0)),IFERROR(INDEX('CG - CF - DISP'!$F$3:$F$103,MATCH($A6&amp;$C6&amp;$D6&amp;RIGHT($A$1,2),'CG - CF - DISP'!$B$3:$B$103&amp;'CG - CF - DISP'!$C$3:$C$103&amp;'CG - CF - DISP'!$D$3:$D$103&amp;'CG - CF - DISP'!$E$3:$E$103,0)),IFERROR(INDEX(CF!$F$4:$F$103,MATCH($A6&amp;$C6&amp;$D6&amp;RIGHT($A$1,2),'CG - CF - DISP'!$B$3:$B$103&amp;CF!$C$4:$C$103&amp;CF!$D$4:$D$103&amp;CF!$E$4:$E$103,0)),0))))))</f>
        <v>0</v>
      </c>
      <c r="G6" s="80"/>
      <c r="H6" s="80"/>
      <c r="I6" s="79"/>
      <c r="J6" s="79"/>
      <c r="K6" s="79"/>
      <c r="L6" s="65"/>
      <c r="M6" s="65"/>
      <c r="N6" s="65"/>
      <c r="O6" s="65"/>
      <c r="P6" s="65"/>
      <c r="Q6" s="65"/>
    </row>
    <row r="7" spans="1:17">
      <c r="A7" s="68"/>
      <c r="B7" s="61" t="e">
        <f>VLOOKUP($A7,général!$A$2:$E$409,2)</f>
        <v>#N/A</v>
      </c>
      <c r="C7" s="61" t="e">
        <f>VLOOKUP($A7,général!$A$2:$E$409,4)</f>
        <v>#N/A</v>
      </c>
      <c r="D7" s="61" t="e">
        <f>VLOOKUP($A7,général!$A$2:$E$409,5)</f>
        <v>#N/A</v>
      </c>
      <c r="E7" s="5">
        <f t="array" ref="E7">IFERROR(INDEX(BF!$A$4:$A$103,MATCH($A7&amp;$C7&amp;$D7&amp;RIGHT($A$1,2),BF!$B$4:$B$103&amp;BF!$C$4:$C$103&amp;BF!$D$4:$D$103&amp;BF!$E$4:$E$103,0)),IFERROR(INDEX(BG!$A$4:$A$103,MATCH($A7&amp;$C7&amp;$D7&amp;RIGHT($A$1,2),BG!$B$4:$B$103&amp;BG!$C$4:$C$103&amp;BG!$D$4:$D$103&amp;BG!$E$4:$E$103,0)),IFERROR(INDEX(MF!$A$4:$A$103,MATCH($A7&amp;$C7&amp;$D7&amp;RIGHT($A$1,2),MF!$B$4:$B$103&amp;MF!$C$4:$C$103&amp;MF!$D$4:$D$103&amp;MF!$E$4:$E$103,0)),IFERROR(INDEX(MG!$A$4:$A$103,MATCH($A7&amp;$C7&amp;$D7&amp;RIGHT($A$1,2),MG!$B$4:$B$103&amp;MG!$C$4:$C$103&amp;MG!$D$4:$D$103&amp;MG!$E$4:$E$103,0)),IFERROR(INDEX('CG - CF - DISP'!$A$3:$A$103,MATCH($A7&amp;$C7&amp;$D7&amp;RIGHT($A$1,2),'CG - CF - DISP'!$B$3:$B$103&amp;'CG - CF - DISP'!$C$3:$C$103&amp;'CG - CF - DISP'!$D$3:$D$103&amp;'CG - CF - DISP'!$E$3:$E$103,0)),IFERROR(INDEX(CF!$A$4:$A$103,MATCH($A7&amp;$C7&amp;$D7&amp;RIGHT($A$1,2),'CG - CF - DISP'!$B$3:$B$103&amp;CF!$C$4:$C$103&amp;CF!$D$4:$D$103&amp;CF!$E$4:$E$103,0)),0))))))</f>
        <v>0</v>
      </c>
      <c r="F7" s="70">
        <f t="array" ref="F7">IFERROR(INDEX(BF!$F$4:$F$103,MATCH($A7&amp;$C7&amp;$D7&amp;RIGHT($A$1,2),BF!$B$4:$B$103&amp;BF!$C$4:$C$103&amp;BF!$D$4:$D$103&amp;BF!$E$4:$E$103,0)),IFERROR(INDEX(BG!$F$4:$F$103,MATCH($A7&amp;$C7&amp;$D7&amp;RIGHT($A$1,2),BG!$B$4:$B$103&amp;BG!$C$4:$C$103&amp;BG!$D$4:$D$103&amp;BG!$E$4:$E$103,0)),IFERROR(INDEX(MF!$F$4:$F$103,MATCH($A7&amp;$C7&amp;$D7&amp;RIGHT($A$1,2),MF!$B$4:$B$103&amp;MF!$C$4:$C$103&amp;MF!$D$4:$D$103&amp;MF!$E$4:$E$103,0)),IFERROR(INDEX(MG!$F$4:$F$103,MATCH($A7&amp;$C7&amp;$D7&amp;RIGHT($A$1,2),MG!$B$4:$B$103&amp;MG!$C$4:$C$103&amp;MG!$D$4:$D$103&amp;MG!$E$4:$E$103,0)),IFERROR(INDEX('CG - CF - DISP'!$F$3:$F$103,MATCH($A7&amp;$C7&amp;$D7&amp;RIGHT($A$1,2),'CG - CF - DISP'!$B$3:$B$103&amp;'CG - CF - DISP'!$C$3:$C$103&amp;'CG - CF - DISP'!$D$3:$D$103&amp;'CG - CF - DISP'!$E$3:$E$103,0)),IFERROR(INDEX(CF!$F$4:$F$103,MATCH($A7&amp;$C7&amp;$D7&amp;RIGHT($A$1,2),'CG - CF - DISP'!$B$3:$B$103&amp;CF!$C$4:$C$103&amp;CF!$D$4:$D$103&amp;CF!$E$4:$E$103,0)),0))))))</f>
        <v>0</v>
      </c>
      <c r="G7" s="80"/>
      <c r="H7" s="80"/>
      <c r="I7" s="79"/>
      <c r="J7" s="79"/>
      <c r="K7" s="79"/>
      <c r="L7" s="65"/>
      <c r="M7" s="65"/>
      <c r="N7" s="65"/>
      <c r="O7" s="65"/>
      <c r="P7" s="65"/>
      <c r="Q7" s="65"/>
    </row>
    <row r="8" spans="1:17">
      <c r="A8" s="68"/>
      <c r="B8" s="61" t="e">
        <f>VLOOKUP($A8,général!$A$2:$E$409,2)</f>
        <v>#N/A</v>
      </c>
      <c r="C8" s="61" t="e">
        <f>VLOOKUP($A8,général!$A$2:$E$409,4)</f>
        <v>#N/A</v>
      </c>
      <c r="D8" s="61" t="e">
        <f>VLOOKUP($A8,général!$A$2:$E$409,5)</f>
        <v>#N/A</v>
      </c>
      <c r="E8" s="5">
        <f t="array" ref="E8">IFERROR(INDEX(BF!$A$4:$A$103,MATCH($A8&amp;$C8&amp;$D8&amp;RIGHT($A$1,2),BF!$B$4:$B$103&amp;BF!$C$4:$C$103&amp;BF!$D$4:$D$103&amp;BF!$E$4:$E$103,0)),IFERROR(INDEX(BG!$A$4:$A$103,MATCH($A8&amp;$C8&amp;$D8&amp;RIGHT($A$1,2),BG!$B$4:$B$103&amp;BG!$C$4:$C$103&amp;BG!$D$4:$D$103&amp;BG!$E$4:$E$103,0)),IFERROR(INDEX(MF!$A$4:$A$103,MATCH($A8&amp;$C8&amp;$D8&amp;RIGHT($A$1,2),MF!$B$4:$B$103&amp;MF!$C$4:$C$103&amp;MF!$D$4:$D$103&amp;MF!$E$4:$E$103,0)),IFERROR(INDEX(MG!$A$4:$A$103,MATCH($A8&amp;$C8&amp;$D8&amp;RIGHT($A$1,2),MG!$B$4:$B$103&amp;MG!$C$4:$C$103&amp;MG!$D$4:$D$103&amp;MG!$E$4:$E$103,0)),IFERROR(INDEX('CG - CF - DISP'!$A$3:$A$103,MATCH($A8&amp;$C8&amp;$D8&amp;RIGHT($A$1,2),'CG - CF - DISP'!$B$3:$B$103&amp;'CG - CF - DISP'!$C$3:$C$103&amp;'CG - CF - DISP'!$D$3:$D$103&amp;'CG - CF - DISP'!$E$3:$E$103,0)),IFERROR(INDEX(CF!$A$4:$A$103,MATCH($A8&amp;$C8&amp;$D8&amp;RIGHT($A$1,2),'CG - CF - DISP'!$B$3:$B$103&amp;CF!$C$4:$C$103&amp;CF!$D$4:$D$103&amp;CF!$E$4:$E$103,0)),0))))))</f>
        <v>0</v>
      </c>
      <c r="F8" s="70">
        <f t="array" ref="F8">IFERROR(INDEX(BF!$F$4:$F$103,MATCH($A8&amp;$C8&amp;$D8&amp;RIGHT($A$1,2),BF!$B$4:$B$103&amp;BF!$C$4:$C$103&amp;BF!$D$4:$D$103&amp;BF!$E$4:$E$103,0)),IFERROR(INDEX(BG!$F$4:$F$103,MATCH($A8&amp;$C8&amp;$D8&amp;RIGHT($A$1,2),BG!$B$4:$B$103&amp;BG!$C$4:$C$103&amp;BG!$D$4:$D$103&amp;BG!$E$4:$E$103,0)),IFERROR(INDEX(MF!$F$4:$F$103,MATCH($A8&amp;$C8&amp;$D8&amp;RIGHT($A$1,2),MF!$B$4:$B$103&amp;MF!$C$4:$C$103&amp;MF!$D$4:$D$103&amp;MF!$E$4:$E$103,0)),IFERROR(INDEX(MG!$F$4:$F$103,MATCH($A8&amp;$C8&amp;$D8&amp;RIGHT($A$1,2),MG!$B$4:$B$103&amp;MG!$C$4:$C$103&amp;MG!$D$4:$D$103&amp;MG!$E$4:$E$103,0)),IFERROR(INDEX('CG - CF - DISP'!$F$3:$F$103,MATCH($A8&amp;$C8&amp;$D8&amp;RIGHT($A$1,2),'CG - CF - DISP'!$B$3:$B$103&amp;'CG - CF - DISP'!$C$3:$C$103&amp;'CG - CF - DISP'!$D$3:$D$103&amp;'CG - CF - DISP'!$E$3:$E$103,0)),IFERROR(INDEX(CF!$F$4:$F$103,MATCH($A8&amp;$C8&amp;$D8&amp;RIGHT($A$1,2),'CG - CF - DISP'!$B$3:$B$103&amp;CF!$C$4:$C$103&amp;CF!$D$4:$D$103&amp;CF!$E$4:$E$103,0)),0))))))</f>
        <v>0</v>
      </c>
      <c r="G8" s="80"/>
      <c r="H8" s="80"/>
      <c r="I8" s="79"/>
      <c r="J8" s="79"/>
      <c r="K8" s="79"/>
      <c r="L8" s="65"/>
      <c r="M8" s="65"/>
      <c r="N8" s="65"/>
      <c r="O8" s="65"/>
      <c r="P8" s="65"/>
      <c r="Q8" s="65"/>
    </row>
    <row r="9" spans="1:17">
      <c r="A9" s="68"/>
      <c r="B9" s="61" t="e">
        <f>VLOOKUP($A9,général!$A$2:$E$409,2)</f>
        <v>#N/A</v>
      </c>
      <c r="C9" s="61" t="e">
        <f>VLOOKUP($A9,général!$A$2:$E$409,4)</f>
        <v>#N/A</v>
      </c>
      <c r="D9" s="61" t="e">
        <f>VLOOKUP($A9,général!$A$2:$E$409,5)</f>
        <v>#N/A</v>
      </c>
      <c r="E9" s="5">
        <f t="array" ref="E9">IFERROR(INDEX(BF!$A$4:$A$103,MATCH($A9&amp;$C9&amp;$D9&amp;RIGHT($A$1,2),BF!$B$4:$B$103&amp;BF!$C$4:$C$103&amp;BF!$D$4:$D$103&amp;BF!$E$4:$E$103,0)),IFERROR(INDEX(BG!$A$4:$A$103,MATCH($A9&amp;$C9&amp;$D9&amp;RIGHT($A$1,2),BG!$B$4:$B$103&amp;BG!$C$4:$C$103&amp;BG!$D$4:$D$103&amp;BG!$E$4:$E$103,0)),IFERROR(INDEX(MF!$A$4:$A$103,MATCH($A9&amp;$C9&amp;$D9&amp;RIGHT($A$1,2),MF!$B$4:$B$103&amp;MF!$C$4:$C$103&amp;MF!$D$4:$D$103&amp;MF!$E$4:$E$103,0)),IFERROR(INDEX(MG!$A$4:$A$103,MATCH($A9&amp;$C9&amp;$D9&amp;RIGHT($A$1,2),MG!$B$4:$B$103&amp;MG!$C$4:$C$103&amp;MG!$D$4:$D$103&amp;MG!$E$4:$E$103,0)),IFERROR(INDEX('CG - CF - DISP'!$A$3:$A$103,MATCH($A9&amp;$C9&amp;$D9&amp;RIGHT($A$1,2),'CG - CF - DISP'!$B$3:$B$103&amp;'CG - CF - DISP'!$C$3:$C$103&amp;'CG - CF - DISP'!$D$3:$D$103&amp;'CG - CF - DISP'!$E$3:$E$103,0)),IFERROR(INDEX(CF!$A$4:$A$103,MATCH($A9&amp;$C9&amp;$D9&amp;RIGHT($A$1,2),'CG - CF - DISP'!$B$3:$B$103&amp;CF!$C$4:$C$103&amp;CF!$D$4:$D$103&amp;CF!$E$4:$E$103,0)),0))))))</f>
        <v>0</v>
      </c>
      <c r="F9" s="70">
        <f t="array" ref="F9">IFERROR(INDEX(BF!$F$4:$F$103,MATCH($A9&amp;$C9&amp;$D9&amp;RIGHT($A$1,2),BF!$B$4:$B$103&amp;BF!$C$4:$C$103&amp;BF!$D$4:$D$103&amp;BF!$E$4:$E$103,0)),IFERROR(INDEX(BG!$F$4:$F$103,MATCH($A9&amp;$C9&amp;$D9&amp;RIGHT($A$1,2),BG!$B$4:$B$103&amp;BG!$C$4:$C$103&amp;BG!$D$4:$D$103&amp;BG!$E$4:$E$103,0)),IFERROR(INDEX(MF!$F$4:$F$103,MATCH($A9&amp;$C9&amp;$D9&amp;RIGHT($A$1,2),MF!$B$4:$B$103&amp;MF!$C$4:$C$103&amp;MF!$D$4:$D$103&amp;MF!$E$4:$E$103,0)),IFERROR(INDEX(MG!$F$4:$F$103,MATCH($A9&amp;$C9&amp;$D9&amp;RIGHT($A$1,2),MG!$B$4:$B$103&amp;MG!$C$4:$C$103&amp;MG!$D$4:$D$103&amp;MG!$E$4:$E$103,0)),IFERROR(INDEX('CG - CF - DISP'!$F$3:$F$103,MATCH($A9&amp;$C9&amp;$D9&amp;RIGHT($A$1,2),'CG - CF - DISP'!$B$3:$B$103&amp;'CG - CF - DISP'!$C$3:$C$103&amp;'CG - CF - DISP'!$D$3:$D$103&amp;'CG - CF - DISP'!$E$3:$E$103,0)),IFERROR(INDEX(CF!$F$4:$F$103,MATCH($A9&amp;$C9&amp;$D9&amp;RIGHT($A$1,2),'CG - CF - DISP'!$B$3:$B$103&amp;CF!$C$4:$C$103&amp;CF!$D$4:$D$103&amp;CF!$E$4:$E$103,0)),0))))))</f>
        <v>0</v>
      </c>
      <c r="G9" s="80"/>
      <c r="H9" s="80"/>
      <c r="I9" s="79"/>
      <c r="J9" s="79"/>
      <c r="K9" s="79"/>
      <c r="L9" s="65"/>
      <c r="M9" s="65"/>
      <c r="N9" s="65"/>
      <c r="O9" s="65"/>
      <c r="P9" s="65"/>
      <c r="Q9" s="65"/>
    </row>
    <row r="10" spans="1:17">
      <c r="A10" s="68"/>
      <c r="B10" s="61" t="e">
        <f>VLOOKUP($A10,général!$A$2:$E$409,2)</f>
        <v>#N/A</v>
      </c>
      <c r="C10" s="61" t="e">
        <f>VLOOKUP($A10,général!$A$2:$E$409,4)</f>
        <v>#N/A</v>
      </c>
      <c r="D10" s="61" t="e">
        <f>VLOOKUP($A10,général!$A$2:$E$409,5)</f>
        <v>#N/A</v>
      </c>
      <c r="E10" s="5">
        <f t="array" ref="E10">IFERROR(INDEX(BF!$A$4:$A$103,MATCH($A10&amp;$C10&amp;$D10&amp;RIGHT($A$1,2),BF!$B$4:$B$103&amp;BF!$C$4:$C$103&amp;BF!$D$4:$D$103&amp;BF!$E$4:$E$103,0)),IFERROR(INDEX(BG!$A$4:$A$103,MATCH($A10&amp;$C10&amp;$D10&amp;RIGHT($A$1,2),BG!$B$4:$B$103&amp;BG!$C$4:$C$103&amp;BG!$D$4:$D$103&amp;BG!$E$4:$E$103,0)),IFERROR(INDEX(MF!$A$4:$A$103,MATCH($A10&amp;$C10&amp;$D10&amp;RIGHT($A$1,2),MF!$B$4:$B$103&amp;MF!$C$4:$C$103&amp;MF!$D$4:$D$103&amp;MF!$E$4:$E$103,0)),IFERROR(INDEX(MG!$A$4:$A$103,MATCH($A10&amp;$C10&amp;$D10&amp;RIGHT($A$1,2),MG!$B$4:$B$103&amp;MG!$C$4:$C$103&amp;MG!$D$4:$D$103&amp;MG!$E$4:$E$103,0)),IFERROR(INDEX('CG - CF - DISP'!$A$3:$A$103,MATCH($A10&amp;$C10&amp;$D10&amp;RIGHT($A$1,2),'CG - CF - DISP'!$B$3:$B$103&amp;'CG - CF - DISP'!$C$3:$C$103&amp;'CG - CF - DISP'!$D$3:$D$103&amp;'CG - CF - DISP'!$E$3:$E$103,0)),IFERROR(INDEX(CF!$A$4:$A$103,MATCH($A10&amp;$C10&amp;$D10&amp;RIGHT($A$1,2),'CG - CF - DISP'!$B$3:$B$103&amp;CF!$C$4:$C$103&amp;CF!$D$4:$D$103&amp;CF!$E$4:$E$103,0)),0))))))</f>
        <v>0</v>
      </c>
      <c r="F10" s="70">
        <f t="array" ref="F10">IFERROR(INDEX(BF!$F$4:$F$103,MATCH($A10&amp;$C10&amp;$D10&amp;RIGHT($A$1,2),BF!$B$4:$B$103&amp;BF!$C$4:$C$103&amp;BF!$D$4:$D$103&amp;BF!$E$4:$E$103,0)),IFERROR(INDEX(BG!$F$4:$F$103,MATCH($A10&amp;$C10&amp;$D10&amp;RIGHT($A$1,2),BG!$B$4:$B$103&amp;BG!$C$4:$C$103&amp;BG!$D$4:$D$103&amp;BG!$E$4:$E$103,0)),IFERROR(INDEX(MF!$F$4:$F$103,MATCH($A10&amp;$C10&amp;$D10&amp;RIGHT($A$1,2),MF!$B$4:$B$103&amp;MF!$C$4:$C$103&amp;MF!$D$4:$D$103&amp;MF!$E$4:$E$103,0)),IFERROR(INDEX(MG!$F$4:$F$103,MATCH($A10&amp;$C10&amp;$D10&amp;RIGHT($A$1,2),MG!$B$4:$B$103&amp;MG!$C$4:$C$103&amp;MG!$D$4:$D$103&amp;MG!$E$4:$E$103,0)),IFERROR(INDEX('CG - CF - DISP'!$F$3:$F$103,MATCH($A10&amp;$C10&amp;$D10&amp;RIGHT($A$1,2),'CG - CF - DISP'!$B$3:$B$103&amp;'CG - CF - DISP'!$C$3:$C$103&amp;'CG - CF - DISP'!$D$3:$D$103&amp;'CG - CF - DISP'!$E$3:$E$103,0)),IFERROR(INDEX(CF!$F$4:$F$103,MATCH($A10&amp;$C10&amp;$D10&amp;RIGHT($A$1,2),'CG - CF - DISP'!$B$3:$B$103&amp;CF!$C$4:$C$103&amp;CF!$D$4:$D$103&amp;CF!$E$4:$E$103,0)),0))))))</f>
        <v>0</v>
      </c>
      <c r="G10" s="80"/>
      <c r="H10" s="80"/>
      <c r="I10" s="79"/>
      <c r="J10" s="79"/>
      <c r="K10" s="79"/>
      <c r="L10" s="65"/>
      <c r="M10" s="65"/>
      <c r="N10" s="65"/>
      <c r="O10" s="65"/>
      <c r="P10" s="65"/>
      <c r="Q10" s="65"/>
    </row>
    <row r="11" spans="1:17">
      <c r="A11" s="68"/>
      <c r="B11" s="61" t="e">
        <f>VLOOKUP($A11,général!$A$2:$E$409,2)</f>
        <v>#N/A</v>
      </c>
      <c r="C11" s="61" t="e">
        <f>VLOOKUP($A11,général!$A$2:$E$409,4)</f>
        <v>#N/A</v>
      </c>
      <c r="D11" s="61" t="e">
        <f>VLOOKUP($A11,général!$A$2:$E$409,5)</f>
        <v>#N/A</v>
      </c>
      <c r="E11" s="5">
        <f t="array" ref="E11">IFERROR(INDEX(BF!$A$4:$A$103,MATCH($A11&amp;$C11&amp;$D11&amp;RIGHT($A$1,2),BF!$B$4:$B$103&amp;BF!$C$4:$C$103&amp;BF!$D$4:$D$103&amp;BF!$E$4:$E$103,0)),IFERROR(INDEX(BG!$A$4:$A$103,MATCH($A11&amp;$C11&amp;$D11&amp;RIGHT($A$1,2),BG!$B$4:$B$103&amp;BG!$C$4:$C$103&amp;BG!$D$4:$D$103&amp;BG!$E$4:$E$103,0)),IFERROR(INDEX(MF!$A$4:$A$103,MATCH($A11&amp;$C11&amp;$D11&amp;RIGHT($A$1,2),MF!$B$4:$B$103&amp;MF!$C$4:$C$103&amp;MF!$D$4:$D$103&amp;MF!$E$4:$E$103,0)),IFERROR(INDEX(MG!$A$4:$A$103,MATCH($A11&amp;$C11&amp;$D11&amp;RIGHT($A$1,2),MG!$B$4:$B$103&amp;MG!$C$4:$C$103&amp;MG!$D$4:$D$103&amp;MG!$E$4:$E$103,0)),IFERROR(INDEX('CG - CF - DISP'!$A$3:$A$103,MATCH($A11&amp;$C11&amp;$D11&amp;RIGHT($A$1,2),'CG - CF - DISP'!$B$3:$B$103&amp;'CG - CF - DISP'!$C$3:$C$103&amp;'CG - CF - DISP'!$D$3:$D$103&amp;'CG - CF - DISP'!$E$3:$E$103,0)),IFERROR(INDEX(CF!$A$4:$A$103,MATCH($A11&amp;$C11&amp;$D11&amp;RIGHT($A$1,2),'CG - CF - DISP'!$B$3:$B$103&amp;CF!$C$4:$C$103&amp;CF!$D$4:$D$103&amp;CF!$E$4:$E$103,0)),0))))))</f>
        <v>0</v>
      </c>
      <c r="F11" s="70">
        <f t="array" ref="F11">IFERROR(INDEX(BF!$F$4:$F$103,MATCH($A11&amp;$C11&amp;$D11&amp;RIGHT($A$1,2),BF!$B$4:$B$103&amp;BF!$C$4:$C$103&amp;BF!$D$4:$D$103&amp;BF!$E$4:$E$103,0)),IFERROR(INDEX(BG!$F$4:$F$103,MATCH($A11&amp;$C11&amp;$D11&amp;RIGHT($A$1,2),BG!$B$4:$B$103&amp;BG!$C$4:$C$103&amp;BG!$D$4:$D$103&amp;BG!$E$4:$E$103,0)),IFERROR(INDEX(MF!$F$4:$F$103,MATCH($A11&amp;$C11&amp;$D11&amp;RIGHT($A$1,2),MF!$B$4:$B$103&amp;MF!$C$4:$C$103&amp;MF!$D$4:$D$103&amp;MF!$E$4:$E$103,0)),IFERROR(INDEX(MG!$F$4:$F$103,MATCH($A11&amp;$C11&amp;$D11&amp;RIGHT($A$1,2),MG!$B$4:$B$103&amp;MG!$C$4:$C$103&amp;MG!$D$4:$D$103&amp;MG!$E$4:$E$103,0)),IFERROR(INDEX('CG - CF - DISP'!$F$3:$F$103,MATCH($A11&amp;$C11&amp;$D11&amp;RIGHT($A$1,2),'CG - CF - DISP'!$B$3:$B$103&amp;'CG - CF - DISP'!$C$3:$C$103&amp;'CG - CF - DISP'!$D$3:$D$103&amp;'CG - CF - DISP'!$E$3:$E$103,0)),IFERROR(INDEX(CF!$F$4:$F$103,MATCH($A11&amp;$C11&amp;$D11&amp;RIGHT($A$1,2),'CG - CF - DISP'!$B$3:$B$103&amp;CF!$C$4:$C$103&amp;CF!$D$4:$D$103&amp;CF!$E$4:$E$103,0)),0))))))</f>
        <v>0</v>
      </c>
      <c r="G11" s="80"/>
      <c r="H11" s="80"/>
      <c r="I11" s="79"/>
      <c r="J11" s="79"/>
      <c r="K11" s="79"/>
      <c r="L11" s="65"/>
      <c r="M11" s="65"/>
      <c r="N11" s="65"/>
      <c r="O11" s="65"/>
      <c r="P11" s="65"/>
      <c r="Q11" s="65"/>
    </row>
    <row r="12" spans="1:17">
      <c r="A12" s="68"/>
      <c r="B12" s="61" t="e">
        <f>VLOOKUP($A12,général!$A$2:$E$409,2)</f>
        <v>#N/A</v>
      </c>
      <c r="C12" s="61" t="e">
        <f>VLOOKUP($A12,général!$A$2:$E$409,4)</f>
        <v>#N/A</v>
      </c>
      <c r="D12" s="61" t="e">
        <f>VLOOKUP($A12,général!$A$2:$E$409,5)</f>
        <v>#N/A</v>
      </c>
      <c r="E12" s="5">
        <f t="array" ref="E12">IFERROR(INDEX(BF!$A$4:$A$103,MATCH($A12&amp;$C12&amp;$D12&amp;RIGHT($A$1,2),BF!$B$4:$B$103&amp;BF!$C$4:$C$103&amp;BF!$D$4:$D$103&amp;BF!$E$4:$E$103,0)),IFERROR(INDEX(BG!$A$4:$A$103,MATCH($A12&amp;$C12&amp;$D12&amp;RIGHT($A$1,2),BG!$B$4:$B$103&amp;BG!$C$4:$C$103&amp;BG!$D$4:$D$103&amp;BG!$E$4:$E$103,0)),IFERROR(INDEX(MF!$A$4:$A$103,MATCH($A12&amp;$C12&amp;$D12&amp;RIGHT($A$1,2),MF!$B$4:$B$103&amp;MF!$C$4:$C$103&amp;MF!$D$4:$D$103&amp;MF!$E$4:$E$103,0)),IFERROR(INDEX(MG!$A$4:$A$103,MATCH($A12&amp;$C12&amp;$D12&amp;RIGHT($A$1,2),MG!$B$4:$B$103&amp;MG!$C$4:$C$103&amp;MG!$D$4:$D$103&amp;MG!$E$4:$E$103,0)),IFERROR(INDEX('CG - CF - DISP'!$A$3:$A$103,MATCH($A12&amp;$C12&amp;$D12&amp;RIGHT($A$1,2),'CG - CF - DISP'!$B$3:$B$103&amp;'CG - CF - DISP'!$C$3:$C$103&amp;'CG - CF - DISP'!$D$3:$D$103&amp;'CG - CF - DISP'!$E$3:$E$103,0)),IFERROR(INDEX(CF!$A$4:$A$103,MATCH($A12&amp;$C12&amp;$D12&amp;RIGHT($A$1,2),'CG - CF - DISP'!$B$3:$B$103&amp;CF!$C$4:$C$103&amp;CF!$D$4:$D$103&amp;CF!$E$4:$E$103,0)),0))))))</f>
        <v>0</v>
      </c>
      <c r="F12" s="70">
        <f t="array" ref="F12">IFERROR(INDEX(BF!$F$4:$F$103,MATCH($A12&amp;$C12&amp;$D12&amp;RIGHT($A$1,2),BF!$B$4:$B$103&amp;BF!$C$4:$C$103&amp;BF!$D$4:$D$103&amp;BF!$E$4:$E$103,0)),IFERROR(INDEX(BG!$F$4:$F$103,MATCH($A12&amp;$C12&amp;$D12&amp;RIGHT($A$1,2),BG!$B$4:$B$103&amp;BG!$C$4:$C$103&amp;BG!$D$4:$D$103&amp;BG!$E$4:$E$103,0)),IFERROR(INDEX(MF!$F$4:$F$103,MATCH($A12&amp;$C12&amp;$D12&amp;RIGHT($A$1,2),MF!$B$4:$B$103&amp;MF!$C$4:$C$103&amp;MF!$D$4:$D$103&amp;MF!$E$4:$E$103,0)),IFERROR(INDEX(MG!$F$4:$F$103,MATCH($A12&amp;$C12&amp;$D12&amp;RIGHT($A$1,2),MG!$B$4:$B$103&amp;MG!$C$4:$C$103&amp;MG!$D$4:$D$103&amp;MG!$E$4:$E$103,0)),IFERROR(INDEX('CG - CF - DISP'!$F$3:$F$103,MATCH($A12&amp;$C12&amp;$D12&amp;RIGHT($A$1,2),'CG - CF - DISP'!$B$3:$B$103&amp;'CG - CF - DISP'!$C$3:$C$103&amp;'CG - CF - DISP'!$D$3:$D$103&amp;'CG - CF - DISP'!$E$3:$E$103,0)),IFERROR(INDEX(CF!$F$4:$F$103,MATCH($A12&amp;$C12&amp;$D12&amp;RIGHT($A$1,2),'CG - CF - DISP'!$B$3:$B$103&amp;CF!$C$4:$C$103&amp;CF!$D$4:$D$103&amp;CF!$E$4:$E$103,0)),0))))))</f>
        <v>0</v>
      </c>
      <c r="G12" s="80"/>
      <c r="H12" s="80"/>
      <c r="I12" s="79"/>
      <c r="J12" s="79"/>
      <c r="K12" s="79"/>
      <c r="L12" s="65"/>
      <c r="M12" s="65"/>
      <c r="N12" s="65"/>
      <c r="O12" s="65"/>
      <c r="P12" s="65"/>
      <c r="Q12" s="65"/>
    </row>
    <row r="13" spans="1:17">
      <c r="A13" s="68"/>
      <c r="B13" s="61" t="e">
        <f>VLOOKUP($A13,général!$A$2:$E$409,2)</f>
        <v>#N/A</v>
      </c>
      <c r="C13" s="61" t="e">
        <f>VLOOKUP($A13,général!$A$2:$E$409,4)</f>
        <v>#N/A</v>
      </c>
      <c r="D13" s="61" t="e">
        <f>VLOOKUP($A13,général!$A$2:$E$409,5)</f>
        <v>#N/A</v>
      </c>
      <c r="E13" s="5">
        <f t="array" ref="E13">IFERROR(INDEX(BF!$A$4:$A$103,MATCH($A13&amp;$C13&amp;$D13&amp;RIGHT($A$1,2),BF!$B$4:$B$103&amp;BF!$C$4:$C$103&amp;BF!$D$4:$D$103&amp;BF!$E$4:$E$103,0)),IFERROR(INDEX(BG!$A$4:$A$103,MATCH($A13&amp;$C13&amp;$D13&amp;RIGHT($A$1,2),BG!$B$4:$B$103&amp;BG!$C$4:$C$103&amp;BG!$D$4:$D$103&amp;BG!$E$4:$E$103,0)),IFERROR(INDEX(MF!$A$4:$A$103,MATCH($A13&amp;$C13&amp;$D13&amp;RIGHT($A$1,2),MF!$B$4:$B$103&amp;MF!$C$4:$C$103&amp;MF!$D$4:$D$103&amp;MF!$E$4:$E$103,0)),IFERROR(INDEX(MG!$A$4:$A$103,MATCH($A13&amp;$C13&amp;$D13&amp;RIGHT($A$1,2),MG!$B$4:$B$103&amp;MG!$C$4:$C$103&amp;MG!$D$4:$D$103&amp;MG!$E$4:$E$103,0)),IFERROR(INDEX('CG - CF - DISP'!$A$3:$A$103,MATCH($A13&amp;$C13&amp;$D13&amp;RIGHT($A$1,2),'CG - CF - DISP'!$B$3:$B$103&amp;'CG - CF - DISP'!$C$3:$C$103&amp;'CG - CF - DISP'!$D$3:$D$103&amp;'CG - CF - DISP'!$E$3:$E$103,0)),IFERROR(INDEX(CF!$A$4:$A$103,MATCH($A13&amp;$C13&amp;$D13&amp;RIGHT($A$1,2),'CG - CF - DISP'!$B$3:$B$103&amp;CF!$C$4:$C$103&amp;CF!$D$4:$D$103&amp;CF!$E$4:$E$103,0)),0))))))</f>
        <v>0</v>
      </c>
      <c r="F13" s="70">
        <f t="array" ref="F13">IFERROR(INDEX(BF!$F$4:$F$103,MATCH($A13&amp;$C13&amp;$D13&amp;RIGHT($A$1,2),BF!$B$4:$B$103&amp;BF!$C$4:$C$103&amp;BF!$D$4:$D$103&amp;BF!$E$4:$E$103,0)),IFERROR(INDEX(BG!$F$4:$F$103,MATCH($A13&amp;$C13&amp;$D13&amp;RIGHT($A$1,2),BG!$B$4:$B$103&amp;BG!$C$4:$C$103&amp;BG!$D$4:$D$103&amp;BG!$E$4:$E$103,0)),IFERROR(INDEX(MF!$F$4:$F$103,MATCH($A13&amp;$C13&amp;$D13&amp;RIGHT($A$1,2),MF!$B$4:$B$103&amp;MF!$C$4:$C$103&amp;MF!$D$4:$D$103&amp;MF!$E$4:$E$103,0)),IFERROR(INDEX(MG!$F$4:$F$103,MATCH($A13&amp;$C13&amp;$D13&amp;RIGHT($A$1,2),MG!$B$4:$B$103&amp;MG!$C$4:$C$103&amp;MG!$D$4:$D$103&amp;MG!$E$4:$E$103,0)),IFERROR(INDEX('CG - CF - DISP'!$F$3:$F$103,MATCH($A13&amp;$C13&amp;$D13&amp;RIGHT($A$1,2),'CG - CF - DISP'!$B$3:$B$103&amp;'CG - CF - DISP'!$C$3:$C$103&amp;'CG - CF - DISP'!$D$3:$D$103&amp;'CG - CF - DISP'!$E$3:$E$103,0)),IFERROR(INDEX(CF!$F$4:$F$103,MATCH($A13&amp;$C13&amp;$D13&amp;RIGHT($A$1,2),'CG - CF - DISP'!$B$3:$B$103&amp;CF!$C$4:$C$103&amp;CF!$D$4:$D$103&amp;CF!$E$4:$E$103,0)),0))))))</f>
        <v>0</v>
      </c>
      <c r="G13" s="80"/>
      <c r="H13" s="80"/>
      <c r="I13" s="79"/>
      <c r="J13" s="79"/>
      <c r="K13" s="79"/>
      <c r="L13" s="65"/>
      <c r="M13" s="65"/>
      <c r="N13" s="65"/>
      <c r="O13" s="65"/>
      <c r="P13" s="65"/>
      <c r="Q13" s="65"/>
    </row>
    <row r="14" spans="1:17">
      <c r="A14" s="68"/>
      <c r="B14" s="61" t="e">
        <f>VLOOKUP($A14,général!$A$2:$E$409,2)</f>
        <v>#N/A</v>
      </c>
      <c r="C14" s="61" t="e">
        <f>VLOOKUP($A14,général!$A$2:$E$409,4)</f>
        <v>#N/A</v>
      </c>
      <c r="D14" s="61" t="e">
        <f>VLOOKUP($A14,général!$A$2:$E$409,5)</f>
        <v>#N/A</v>
      </c>
      <c r="E14" s="5">
        <f t="array" ref="E14">IFERROR(INDEX(BF!$A$4:$A$103,MATCH($A14&amp;$C14&amp;$D14&amp;RIGHT($A$1,2),BF!$B$4:$B$103&amp;BF!$C$4:$C$103&amp;BF!$D$4:$D$103&amp;BF!$E$4:$E$103,0)),IFERROR(INDEX(BG!$A$4:$A$103,MATCH($A14&amp;$C14&amp;$D14&amp;RIGHT($A$1,2),BG!$B$4:$B$103&amp;BG!$C$4:$C$103&amp;BG!$D$4:$D$103&amp;BG!$E$4:$E$103,0)),IFERROR(INDEX(MF!$A$4:$A$103,MATCH($A14&amp;$C14&amp;$D14&amp;RIGHT($A$1,2),MF!$B$4:$B$103&amp;MF!$C$4:$C$103&amp;MF!$D$4:$D$103&amp;MF!$E$4:$E$103,0)),IFERROR(INDEX(MG!$A$4:$A$103,MATCH($A14&amp;$C14&amp;$D14&amp;RIGHT($A$1,2),MG!$B$4:$B$103&amp;MG!$C$4:$C$103&amp;MG!$D$4:$D$103&amp;MG!$E$4:$E$103,0)),IFERROR(INDEX('CG - CF - DISP'!$A$3:$A$103,MATCH($A14&amp;$C14&amp;$D14&amp;RIGHT($A$1,2),'CG - CF - DISP'!$B$3:$B$103&amp;'CG - CF - DISP'!$C$3:$C$103&amp;'CG - CF - DISP'!$D$3:$D$103&amp;'CG - CF - DISP'!$E$3:$E$103,0)),IFERROR(INDEX(CF!$A$4:$A$103,MATCH($A14&amp;$C14&amp;$D14&amp;RIGHT($A$1,2),'CG - CF - DISP'!$B$3:$B$103&amp;CF!$C$4:$C$103&amp;CF!$D$4:$D$103&amp;CF!$E$4:$E$103,0)),0))))))</f>
        <v>0</v>
      </c>
      <c r="F14" s="70">
        <f t="array" ref="F14">IFERROR(INDEX(BF!$F$4:$F$103,MATCH($A14&amp;$C14&amp;$D14&amp;RIGHT($A$1,2),BF!$B$4:$B$103&amp;BF!$C$4:$C$103&amp;BF!$D$4:$D$103&amp;BF!$E$4:$E$103,0)),IFERROR(INDEX(BG!$F$4:$F$103,MATCH($A14&amp;$C14&amp;$D14&amp;RIGHT($A$1,2),BG!$B$4:$B$103&amp;BG!$C$4:$C$103&amp;BG!$D$4:$D$103&amp;BG!$E$4:$E$103,0)),IFERROR(INDEX(MF!$F$4:$F$103,MATCH($A14&amp;$C14&amp;$D14&amp;RIGHT($A$1,2),MF!$B$4:$B$103&amp;MF!$C$4:$C$103&amp;MF!$D$4:$D$103&amp;MF!$E$4:$E$103,0)),IFERROR(INDEX(MG!$F$4:$F$103,MATCH($A14&amp;$C14&amp;$D14&amp;RIGHT($A$1,2),MG!$B$4:$B$103&amp;MG!$C$4:$C$103&amp;MG!$D$4:$D$103&amp;MG!$E$4:$E$103,0)),IFERROR(INDEX('CG - CF - DISP'!$F$3:$F$103,MATCH($A14&amp;$C14&amp;$D14&amp;RIGHT($A$1,2),'CG - CF - DISP'!$B$3:$B$103&amp;'CG - CF - DISP'!$C$3:$C$103&amp;'CG - CF - DISP'!$D$3:$D$103&amp;'CG - CF - DISP'!$E$3:$E$103,0)),IFERROR(INDEX(CF!$F$4:$F$103,MATCH($A14&amp;$C14&amp;$D14&amp;RIGHT($A$1,2),'CG - CF - DISP'!$B$3:$B$103&amp;CF!$C$4:$C$103&amp;CF!$D$4:$D$103&amp;CF!$E$4:$E$103,0)),0))))))</f>
        <v>0</v>
      </c>
      <c r="G14" s="80"/>
      <c r="H14" s="80"/>
      <c r="I14" s="79"/>
      <c r="J14" s="79"/>
      <c r="K14" s="79"/>
      <c r="L14" s="65"/>
      <c r="M14" s="65"/>
      <c r="N14" s="65"/>
      <c r="O14" s="65"/>
      <c r="P14" s="65"/>
      <c r="Q14" s="65"/>
    </row>
    <row r="15" spans="1:17">
      <c r="A15" s="68"/>
      <c r="B15" s="61" t="e">
        <f>VLOOKUP($A15,général!$A$2:$E$409,2)</f>
        <v>#N/A</v>
      </c>
      <c r="C15" s="61" t="e">
        <f>VLOOKUP($A15,général!$A$2:$E$409,4)</f>
        <v>#N/A</v>
      </c>
      <c r="D15" s="61" t="e">
        <f>VLOOKUP($A15,général!$A$2:$E$409,5)</f>
        <v>#N/A</v>
      </c>
      <c r="E15" s="5">
        <f t="array" ref="E15">IFERROR(INDEX(BF!$A$4:$A$103,MATCH($A15&amp;$C15&amp;$D15&amp;RIGHT($A$1,2),BF!$B$4:$B$103&amp;BF!$C$4:$C$103&amp;BF!$D$4:$D$103&amp;BF!$E$4:$E$103,0)),IFERROR(INDEX(BG!$A$4:$A$103,MATCH($A15&amp;$C15&amp;$D15&amp;RIGHT($A$1,2),BG!$B$4:$B$103&amp;BG!$C$4:$C$103&amp;BG!$D$4:$D$103&amp;BG!$E$4:$E$103,0)),IFERROR(INDEX(MF!$A$4:$A$103,MATCH($A15&amp;$C15&amp;$D15&amp;RIGHT($A$1,2),MF!$B$4:$B$103&amp;MF!$C$4:$C$103&amp;MF!$D$4:$D$103&amp;MF!$E$4:$E$103,0)),IFERROR(INDEX(MG!$A$4:$A$103,MATCH($A15&amp;$C15&amp;$D15&amp;RIGHT($A$1,2),MG!$B$4:$B$103&amp;MG!$C$4:$C$103&amp;MG!$D$4:$D$103&amp;MG!$E$4:$E$103,0)),IFERROR(INDEX('CG - CF - DISP'!$A$3:$A$103,MATCH($A15&amp;$C15&amp;$D15&amp;RIGHT($A$1,2),'CG - CF - DISP'!$B$3:$B$103&amp;'CG - CF - DISP'!$C$3:$C$103&amp;'CG - CF - DISP'!$D$3:$D$103&amp;'CG - CF - DISP'!$E$3:$E$103,0)),IFERROR(INDEX(CF!$A$4:$A$103,MATCH($A15&amp;$C15&amp;$D15&amp;RIGHT($A$1,2),'CG - CF - DISP'!$B$3:$B$103&amp;CF!$C$4:$C$103&amp;CF!$D$4:$D$103&amp;CF!$E$4:$E$103,0)),0))))))</f>
        <v>0</v>
      </c>
      <c r="F15" s="70">
        <f t="array" ref="F15">IFERROR(INDEX(BF!$F$4:$F$103,MATCH($A15&amp;$C15&amp;$D15&amp;RIGHT($A$1,2),BF!$B$4:$B$103&amp;BF!$C$4:$C$103&amp;BF!$D$4:$D$103&amp;BF!$E$4:$E$103,0)),IFERROR(INDEX(BG!$F$4:$F$103,MATCH($A15&amp;$C15&amp;$D15&amp;RIGHT($A$1,2),BG!$B$4:$B$103&amp;BG!$C$4:$C$103&amp;BG!$D$4:$D$103&amp;BG!$E$4:$E$103,0)),IFERROR(INDEX(MF!$F$4:$F$103,MATCH($A15&amp;$C15&amp;$D15&amp;RIGHT($A$1,2),MF!$B$4:$B$103&amp;MF!$C$4:$C$103&amp;MF!$D$4:$D$103&amp;MF!$E$4:$E$103,0)),IFERROR(INDEX(MG!$F$4:$F$103,MATCH($A15&amp;$C15&amp;$D15&amp;RIGHT($A$1,2),MG!$B$4:$B$103&amp;MG!$C$4:$C$103&amp;MG!$D$4:$D$103&amp;MG!$E$4:$E$103,0)),IFERROR(INDEX('CG - CF - DISP'!$F$3:$F$103,MATCH($A15&amp;$C15&amp;$D15&amp;RIGHT($A$1,2),'CG - CF - DISP'!$B$3:$B$103&amp;'CG - CF - DISP'!$C$3:$C$103&amp;'CG - CF - DISP'!$D$3:$D$103&amp;'CG - CF - DISP'!$E$3:$E$103,0)),IFERROR(INDEX(CF!$F$4:$F$103,MATCH($A15&amp;$C15&amp;$D15&amp;RIGHT($A$1,2),'CG - CF - DISP'!$B$3:$B$103&amp;CF!$C$4:$C$103&amp;CF!$D$4:$D$103&amp;CF!$E$4:$E$103,0)),0))))))</f>
        <v>0</v>
      </c>
      <c r="G15" s="80"/>
      <c r="H15" s="80"/>
      <c r="I15" s="79"/>
      <c r="J15" s="79"/>
      <c r="K15" s="79"/>
      <c r="L15" s="65"/>
      <c r="M15" s="65"/>
      <c r="N15" s="65"/>
      <c r="O15" s="65"/>
      <c r="P15" s="65"/>
      <c r="Q15" s="65"/>
    </row>
    <row r="16" spans="1:17">
      <c r="A16" s="68"/>
      <c r="B16" s="61" t="e">
        <f>VLOOKUP($A16,général!$A$2:$E$409,2)</f>
        <v>#N/A</v>
      </c>
      <c r="C16" s="61" t="e">
        <f>VLOOKUP($A16,général!$A$2:$E$409,4)</f>
        <v>#N/A</v>
      </c>
      <c r="D16" s="61" t="e">
        <f>VLOOKUP($A16,général!$A$2:$E$409,5)</f>
        <v>#N/A</v>
      </c>
      <c r="E16" s="5">
        <f t="array" ref="E16">IFERROR(INDEX(BF!$A$4:$A$103,MATCH($A16&amp;$C16&amp;$D16&amp;RIGHT($A$1,2),BF!$B$4:$B$103&amp;BF!$C$4:$C$103&amp;BF!$D$4:$D$103&amp;BF!$E$4:$E$103,0)),IFERROR(INDEX(BG!$A$4:$A$103,MATCH($A16&amp;$C16&amp;$D16&amp;RIGHT($A$1,2),BG!$B$4:$B$103&amp;BG!$C$4:$C$103&amp;BG!$D$4:$D$103&amp;BG!$E$4:$E$103,0)),IFERROR(INDEX(MF!$A$4:$A$103,MATCH($A16&amp;$C16&amp;$D16&amp;RIGHT($A$1,2),MF!$B$4:$B$103&amp;MF!$C$4:$C$103&amp;MF!$D$4:$D$103&amp;MF!$E$4:$E$103,0)),IFERROR(INDEX(MG!$A$4:$A$103,MATCH($A16&amp;$C16&amp;$D16&amp;RIGHT($A$1,2),MG!$B$4:$B$103&amp;MG!$C$4:$C$103&amp;MG!$D$4:$D$103&amp;MG!$E$4:$E$103,0)),IFERROR(INDEX('CG - CF - DISP'!$A$3:$A$103,MATCH($A16&amp;$C16&amp;$D16&amp;RIGHT($A$1,2),'CG - CF - DISP'!$B$3:$B$103&amp;'CG - CF - DISP'!$C$3:$C$103&amp;'CG - CF - DISP'!$D$3:$D$103&amp;'CG - CF - DISP'!$E$3:$E$103,0)),IFERROR(INDEX(CF!$A$4:$A$103,MATCH($A16&amp;$C16&amp;$D16&amp;RIGHT($A$1,2),'CG - CF - DISP'!$B$3:$B$103&amp;CF!$C$4:$C$103&amp;CF!$D$4:$D$103&amp;CF!$E$4:$E$103,0)),0))))))</f>
        <v>0</v>
      </c>
      <c r="F16" s="70">
        <f t="array" ref="F16">IFERROR(INDEX(BF!$F$4:$F$103,MATCH($A16&amp;$C16&amp;$D16&amp;RIGHT($A$1,2),BF!$B$4:$B$103&amp;BF!$C$4:$C$103&amp;BF!$D$4:$D$103&amp;BF!$E$4:$E$103,0)),IFERROR(INDEX(BG!$F$4:$F$103,MATCH($A16&amp;$C16&amp;$D16&amp;RIGHT($A$1,2),BG!$B$4:$B$103&amp;BG!$C$4:$C$103&amp;BG!$D$4:$D$103&amp;BG!$E$4:$E$103,0)),IFERROR(INDEX(MF!$F$4:$F$103,MATCH($A16&amp;$C16&amp;$D16&amp;RIGHT($A$1,2),MF!$B$4:$B$103&amp;MF!$C$4:$C$103&amp;MF!$D$4:$D$103&amp;MF!$E$4:$E$103,0)),IFERROR(INDEX(MG!$F$4:$F$103,MATCH($A16&amp;$C16&amp;$D16&amp;RIGHT($A$1,2),MG!$B$4:$B$103&amp;MG!$C$4:$C$103&amp;MG!$D$4:$D$103&amp;MG!$E$4:$E$103,0)),IFERROR(INDEX('CG - CF - DISP'!$F$3:$F$103,MATCH($A16&amp;$C16&amp;$D16&amp;RIGHT($A$1,2),'CG - CF - DISP'!$B$3:$B$103&amp;'CG - CF - DISP'!$C$3:$C$103&amp;'CG - CF - DISP'!$D$3:$D$103&amp;'CG - CF - DISP'!$E$3:$E$103,0)),IFERROR(INDEX(CF!$F$4:$F$103,MATCH($A16&amp;$C16&amp;$D16&amp;RIGHT($A$1,2),'CG - CF - DISP'!$B$3:$B$103&amp;CF!$C$4:$C$103&amp;CF!$D$4:$D$103&amp;CF!$E$4:$E$103,0)),0))))))</f>
        <v>0</v>
      </c>
      <c r="G16" s="80"/>
      <c r="H16" s="80"/>
      <c r="I16" s="79"/>
      <c r="J16" s="79"/>
      <c r="K16" s="79"/>
      <c r="L16" s="65"/>
      <c r="M16" s="65"/>
      <c r="N16" s="65"/>
      <c r="O16" s="65"/>
      <c r="P16" s="65"/>
      <c r="Q16" s="65"/>
    </row>
    <row r="17" spans="1:17">
      <c r="A17" s="68"/>
      <c r="B17" s="61" t="e">
        <f>VLOOKUP($A17,général!$A$2:$E$409,2)</f>
        <v>#N/A</v>
      </c>
      <c r="C17" s="61" t="e">
        <f>VLOOKUP($A17,général!$A$2:$E$409,4)</f>
        <v>#N/A</v>
      </c>
      <c r="D17" s="61" t="e">
        <f>VLOOKUP($A17,général!$A$2:$E$409,5)</f>
        <v>#N/A</v>
      </c>
      <c r="E17" s="5">
        <f t="array" ref="E17">IFERROR(INDEX(BF!$A$4:$A$103,MATCH($A17&amp;$C17&amp;$D17&amp;RIGHT($A$1,2),BF!$B$4:$B$103&amp;BF!$C$4:$C$103&amp;BF!$D$4:$D$103&amp;BF!$E$4:$E$103,0)),IFERROR(INDEX(BG!$A$4:$A$103,MATCH($A17&amp;$C17&amp;$D17&amp;RIGHT($A$1,2),BG!$B$4:$B$103&amp;BG!$C$4:$C$103&amp;BG!$D$4:$D$103&amp;BG!$E$4:$E$103,0)),IFERROR(INDEX(MF!$A$4:$A$103,MATCH($A17&amp;$C17&amp;$D17&amp;RIGHT($A$1,2),MF!$B$4:$B$103&amp;MF!$C$4:$C$103&amp;MF!$D$4:$D$103&amp;MF!$E$4:$E$103,0)),IFERROR(INDEX(MG!$A$4:$A$103,MATCH($A17&amp;$C17&amp;$D17&amp;RIGHT($A$1,2),MG!$B$4:$B$103&amp;MG!$C$4:$C$103&amp;MG!$D$4:$D$103&amp;MG!$E$4:$E$103,0)),IFERROR(INDEX('CG - CF - DISP'!$A$3:$A$103,MATCH($A17&amp;$C17&amp;$D17&amp;RIGHT($A$1,2),'CG - CF - DISP'!$B$3:$B$103&amp;'CG - CF - DISP'!$C$3:$C$103&amp;'CG - CF - DISP'!$D$3:$D$103&amp;'CG - CF - DISP'!$E$3:$E$103,0)),IFERROR(INDEX(CF!$A$4:$A$103,MATCH($A17&amp;$C17&amp;$D17&amp;RIGHT($A$1,2),'CG - CF - DISP'!$B$3:$B$103&amp;CF!$C$4:$C$103&amp;CF!$D$4:$D$103&amp;CF!$E$4:$E$103,0)),0))))))</f>
        <v>0</v>
      </c>
      <c r="F17" s="70">
        <f t="array" ref="F17">IFERROR(INDEX(BF!$F$4:$F$103,MATCH($A17&amp;$C17&amp;$D17&amp;RIGHT($A$1,2),BF!$B$4:$B$103&amp;BF!$C$4:$C$103&amp;BF!$D$4:$D$103&amp;BF!$E$4:$E$103,0)),IFERROR(INDEX(BG!$F$4:$F$103,MATCH($A17&amp;$C17&amp;$D17&amp;RIGHT($A$1,2),BG!$B$4:$B$103&amp;BG!$C$4:$C$103&amp;BG!$D$4:$D$103&amp;BG!$E$4:$E$103,0)),IFERROR(INDEX(MF!$F$4:$F$103,MATCH($A17&amp;$C17&amp;$D17&amp;RIGHT($A$1,2),MF!$B$4:$B$103&amp;MF!$C$4:$C$103&amp;MF!$D$4:$D$103&amp;MF!$E$4:$E$103,0)),IFERROR(INDEX(MG!$F$4:$F$103,MATCH($A17&amp;$C17&amp;$D17&amp;RIGHT($A$1,2),MG!$B$4:$B$103&amp;MG!$C$4:$C$103&amp;MG!$D$4:$D$103&amp;MG!$E$4:$E$103,0)),IFERROR(INDEX('CG - CF - DISP'!$F$3:$F$103,MATCH($A17&amp;$C17&amp;$D17&amp;RIGHT($A$1,2),'CG - CF - DISP'!$B$3:$B$103&amp;'CG - CF - DISP'!$C$3:$C$103&amp;'CG - CF - DISP'!$D$3:$D$103&amp;'CG - CF - DISP'!$E$3:$E$103,0)),IFERROR(INDEX(CF!$F$4:$F$103,MATCH($A17&amp;$C17&amp;$D17&amp;RIGHT($A$1,2),'CG - CF - DISP'!$B$3:$B$103&amp;CF!$C$4:$C$103&amp;CF!$D$4:$D$103&amp;CF!$E$4:$E$103,0)),0))))))</f>
        <v>0</v>
      </c>
      <c r="G17" s="80"/>
      <c r="H17" s="80"/>
      <c r="I17" s="79"/>
      <c r="J17" s="79"/>
      <c r="K17" s="79"/>
      <c r="L17" s="65"/>
      <c r="M17" s="65"/>
      <c r="N17" s="65"/>
      <c r="O17" s="65"/>
      <c r="P17" s="65"/>
      <c r="Q17" s="65"/>
    </row>
    <row r="18" spans="1:17">
      <c r="A18" s="68"/>
      <c r="B18" s="61" t="e">
        <f>VLOOKUP($A18,général!$A$2:$E$409,2)</f>
        <v>#N/A</v>
      </c>
      <c r="C18" s="61" t="e">
        <f>VLOOKUP($A18,général!$A$2:$E$409,4)</f>
        <v>#N/A</v>
      </c>
      <c r="D18" s="61" t="e">
        <f>VLOOKUP($A18,général!$A$2:$E$409,5)</f>
        <v>#N/A</v>
      </c>
      <c r="E18" s="5">
        <f t="array" ref="E18">IFERROR(INDEX(BF!$A$4:$A$103,MATCH($A18&amp;$C18&amp;$D18&amp;RIGHT($A$1,2),BF!$B$4:$B$103&amp;BF!$C$4:$C$103&amp;BF!$D$4:$D$103&amp;BF!$E$4:$E$103,0)),IFERROR(INDEX(BG!$A$4:$A$103,MATCH($A18&amp;$C18&amp;$D18&amp;RIGHT($A$1,2),BG!$B$4:$B$103&amp;BG!$C$4:$C$103&amp;BG!$D$4:$D$103&amp;BG!$E$4:$E$103,0)),IFERROR(INDEX(MF!$A$4:$A$103,MATCH($A18&amp;$C18&amp;$D18&amp;RIGHT($A$1,2),MF!$B$4:$B$103&amp;MF!$C$4:$C$103&amp;MF!$D$4:$D$103&amp;MF!$E$4:$E$103,0)),IFERROR(INDEX(MG!$A$4:$A$103,MATCH($A18&amp;$C18&amp;$D18&amp;RIGHT($A$1,2),MG!$B$4:$B$103&amp;MG!$C$4:$C$103&amp;MG!$D$4:$D$103&amp;MG!$E$4:$E$103,0)),IFERROR(INDEX('CG - CF - DISP'!$A$3:$A$103,MATCH($A18&amp;$C18&amp;$D18&amp;RIGHT($A$1,2),'CG - CF - DISP'!$B$3:$B$103&amp;'CG - CF - DISP'!$C$3:$C$103&amp;'CG - CF - DISP'!$D$3:$D$103&amp;'CG - CF - DISP'!$E$3:$E$103,0)),IFERROR(INDEX(CF!$A$4:$A$103,MATCH($A18&amp;$C18&amp;$D18&amp;RIGHT($A$1,2),'CG - CF - DISP'!$B$3:$B$103&amp;CF!$C$4:$C$103&amp;CF!$D$4:$D$103&amp;CF!$E$4:$E$103,0)),0))))))</f>
        <v>0</v>
      </c>
      <c r="F18" s="70">
        <f t="array" ref="F18">IFERROR(INDEX(BF!$F$4:$F$103,MATCH($A18&amp;$C18&amp;$D18&amp;RIGHT($A$1,2),BF!$B$4:$B$103&amp;BF!$C$4:$C$103&amp;BF!$D$4:$D$103&amp;BF!$E$4:$E$103,0)),IFERROR(INDEX(BG!$F$4:$F$103,MATCH($A18&amp;$C18&amp;$D18&amp;RIGHT($A$1,2),BG!$B$4:$B$103&amp;BG!$C$4:$C$103&amp;BG!$D$4:$D$103&amp;BG!$E$4:$E$103,0)),IFERROR(INDEX(MF!$F$4:$F$103,MATCH($A18&amp;$C18&amp;$D18&amp;RIGHT($A$1,2),MF!$B$4:$B$103&amp;MF!$C$4:$C$103&amp;MF!$D$4:$D$103&amp;MF!$E$4:$E$103,0)),IFERROR(INDEX(MG!$F$4:$F$103,MATCH($A18&amp;$C18&amp;$D18&amp;RIGHT($A$1,2),MG!$B$4:$B$103&amp;MG!$C$4:$C$103&amp;MG!$D$4:$D$103&amp;MG!$E$4:$E$103,0)),IFERROR(INDEX('CG - CF - DISP'!$F$3:$F$103,MATCH($A18&amp;$C18&amp;$D18&amp;RIGHT($A$1,2),'CG - CF - DISP'!$B$3:$B$103&amp;'CG - CF - DISP'!$C$3:$C$103&amp;'CG - CF - DISP'!$D$3:$D$103&amp;'CG - CF - DISP'!$E$3:$E$103,0)),IFERROR(INDEX(CF!$F$4:$F$103,MATCH($A18&amp;$C18&amp;$D18&amp;RIGHT($A$1,2),'CG - CF - DISP'!$B$3:$B$103&amp;CF!$C$4:$C$103&amp;CF!$D$4:$D$103&amp;CF!$E$4:$E$103,0)),0))))))</f>
        <v>0</v>
      </c>
      <c r="G18" s="80"/>
      <c r="H18" s="80"/>
      <c r="I18" s="79"/>
      <c r="J18" s="79"/>
      <c r="K18" s="79"/>
      <c r="L18" s="65"/>
      <c r="M18" s="65"/>
      <c r="N18" s="65"/>
      <c r="O18" s="65"/>
      <c r="P18" s="65"/>
      <c r="Q18" s="65"/>
    </row>
    <row r="19" spans="1:17">
      <c r="A19" s="68"/>
      <c r="B19" s="61" t="e">
        <f>VLOOKUP($A19,général!$A$2:$E$409,2)</f>
        <v>#N/A</v>
      </c>
      <c r="C19" s="61" t="e">
        <f>VLOOKUP($A19,général!$A$2:$E$409,4)</f>
        <v>#N/A</v>
      </c>
      <c r="D19" s="61" t="e">
        <f>VLOOKUP($A19,général!$A$2:$E$409,5)</f>
        <v>#N/A</v>
      </c>
      <c r="E19" s="5">
        <f t="array" ref="E19">IFERROR(INDEX(BF!$A$4:$A$103,MATCH($A19&amp;$C19&amp;$D19&amp;RIGHT($A$1,2),BF!$B$4:$B$103&amp;BF!$C$4:$C$103&amp;BF!$D$4:$D$103&amp;BF!$E$4:$E$103,0)),IFERROR(INDEX(BG!$A$4:$A$103,MATCH($A19&amp;$C19&amp;$D19&amp;RIGHT($A$1,2),BG!$B$4:$B$103&amp;BG!$C$4:$C$103&amp;BG!$D$4:$D$103&amp;BG!$E$4:$E$103,0)),IFERROR(INDEX(MF!$A$4:$A$103,MATCH($A19&amp;$C19&amp;$D19&amp;RIGHT($A$1,2),MF!$B$4:$B$103&amp;MF!$C$4:$C$103&amp;MF!$D$4:$D$103&amp;MF!$E$4:$E$103,0)),IFERROR(INDEX(MG!$A$4:$A$103,MATCH($A19&amp;$C19&amp;$D19&amp;RIGHT($A$1,2),MG!$B$4:$B$103&amp;MG!$C$4:$C$103&amp;MG!$D$4:$D$103&amp;MG!$E$4:$E$103,0)),IFERROR(INDEX('CG - CF - DISP'!$A$3:$A$103,MATCH($A19&amp;$C19&amp;$D19&amp;RIGHT($A$1,2),'CG - CF - DISP'!$B$3:$B$103&amp;'CG - CF - DISP'!$C$3:$C$103&amp;'CG - CF - DISP'!$D$3:$D$103&amp;'CG - CF - DISP'!$E$3:$E$103,0)),IFERROR(INDEX(CF!$A$4:$A$103,MATCH($A19&amp;$C19&amp;$D19&amp;RIGHT($A$1,2),'CG - CF - DISP'!$B$3:$B$103&amp;CF!$C$4:$C$103&amp;CF!$D$4:$D$103&amp;CF!$E$4:$E$103,0)),0))))))</f>
        <v>0</v>
      </c>
      <c r="F19" s="70">
        <f t="array" ref="F19">IFERROR(INDEX(BF!$F$4:$F$103,MATCH($A19&amp;$C19&amp;$D19&amp;RIGHT($A$1,2),BF!$B$4:$B$103&amp;BF!$C$4:$C$103&amp;BF!$D$4:$D$103&amp;BF!$E$4:$E$103,0)),IFERROR(INDEX(BG!$F$4:$F$103,MATCH($A19&amp;$C19&amp;$D19&amp;RIGHT($A$1,2),BG!$B$4:$B$103&amp;BG!$C$4:$C$103&amp;BG!$D$4:$D$103&amp;BG!$E$4:$E$103,0)),IFERROR(INDEX(MF!$F$4:$F$103,MATCH($A19&amp;$C19&amp;$D19&amp;RIGHT($A$1,2),MF!$B$4:$B$103&amp;MF!$C$4:$C$103&amp;MF!$D$4:$D$103&amp;MF!$E$4:$E$103,0)),IFERROR(INDEX(MG!$F$4:$F$103,MATCH($A19&amp;$C19&amp;$D19&amp;RIGHT($A$1,2),MG!$B$4:$B$103&amp;MG!$C$4:$C$103&amp;MG!$D$4:$D$103&amp;MG!$E$4:$E$103,0)),IFERROR(INDEX('CG - CF - DISP'!$F$3:$F$103,MATCH($A19&amp;$C19&amp;$D19&amp;RIGHT($A$1,2),'CG - CF - DISP'!$B$3:$B$103&amp;'CG - CF - DISP'!$C$3:$C$103&amp;'CG - CF - DISP'!$D$3:$D$103&amp;'CG - CF - DISP'!$E$3:$E$103,0)),IFERROR(INDEX(CF!$F$4:$F$103,MATCH($A19&amp;$C19&amp;$D19&amp;RIGHT($A$1,2),'CG - CF - DISP'!$B$3:$B$103&amp;CF!$C$4:$C$103&amp;CF!$D$4:$D$103&amp;CF!$E$4:$E$103,0)),0))))))</f>
        <v>0</v>
      </c>
      <c r="G19" s="80"/>
      <c r="H19" s="80"/>
      <c r="I19" s="79"/>
      <c r="J19" s="79"/>
      <c r="K19" s="79"/>
      <c r="L19" s="65"/>
      <c r="M19" s="65"/>
      <c r="N19" s="65"/>
      <c r="O19" s="65"/>
      <c r="P19" s="65"/>
      <c r="Q19" s="65"/>
    </row>
    <row r="20" spans="1:17">
      <c r="A20" s="68"/>
      <c r="B20" s="61" t="e">
        <f>VLOOKUP($A20,général!$A$2:$E$409,2)</f>
        <v>#N/A</v>
      </c>
      <c r="C20" s="61" t="e">
        <f>VLOOKUP($A20,général!$A$2:$E$409,4)</f>
        <v>#N/A</v>
      </c>
      <c r="D20" s="61" t="e">
        <f>VLOOKUP($A20,général!$A$2:$E$409,5)</f>
        <v>#N/A</v>
      </c>
      <c r="E20" s="5">
        <f t="array" ref="E20">IFERROR(INDEX(BF!$A$4:$A$103,MATCH($A20&amp;$C20&amp;$D20&amp;RIGHT($A$1,2),BF!$B$4:$B$103&amp;BF!$C$4:$C$103&amp;BF!$D$4:$D$103&amp;BF!$E$4:$E$103,0)),IFERROR(INDEX(BG!$A$4:$A$103,MATCH($A20&amp;$C20&amp;$D20&amp;RIGHT($A$1,2),BG!$B$4:$B$103&amp;BG!$C$4:$C$103&amp;BG!$D$4:$D$103&amp;BG!$E$4:$E$103,0)),IFERROR(INDEX(MF!$A$4:$A$103,MATCH($A20&amp;$C20&amp;$D20&amp;RIGHT($A$1,2),MF!$B$4:$B$103&amp;MF!$C$4:$C$103&amp;MF!$D$4:$D$103&amp;MF!$E$4:$E$103,0)),IFERROR(INDEX(MG!$A$4:$A$103,MATCH($A20&amp;$C20&amp;$D20&amp;RIGHT($A$1,2),MG!$B$4:$B$103&amp;MG!$C$4:$C$103&amp;MG!$D$4:$D$103&amp;MG!$E$4:$E$103,0)),IFERROR(INDEX('CG - CF - DISP'!$A$3:$A$103,MATCH($A20&amp;$C20&amp;$D20&amp;RIGHT($A$1,2),'CG - CF - DISP'!$B$3:$B$103&amp;'CG - CF - DISP'!$C$3:$C$103&amp;'CG - CF - DISP'!$D$3:$D$103&amp;'CG - CF - DISP'!$E$3:$E$103,0)),IFERROR(INDEX(CF!$A$4:$A$103,MATCH($A20&amp;$C20&amp;$D20&amp;RIGHT($A$1,2),'CG - CF - DISP'!$B$3:$B$103&amp;CF!$C$4:$C$103&amp;CF!$D$4:$D$103&amp;CF!$E$4:$E$103,0)),0))))))</f>
        <v>0</v>
      </c>
      <c r="F20" s="70">
        <f t="array" ref="F20">IFERROR(INDEX(BF!$F$4:$F$103,MATCH($A20&amp;$C20&amp;$D20&amp;RIGHT($A$1,2),BF!$B$4:$B$103&amp;BF!$C$4:$C$103&amp;BF!$D$4:$D$103&amp;BF!$E$4:$E$103,0)),IFERROR(INDEX(BG!$F$4:$F$103,MATCH($A20&amp;$C20&amp;$D20&amp;RIGHT($A$1,2),BG!$B$4:$B$103&amp;BG!$C$4:$C$103&amp;BG!$D$4:$D$103&amp;BG!$E$4:$E$103,0)),IFERROR(INDEX(MF!$F$4:$F$103,MATCH($A20&amp;$C20&amp;$D20&amp;RIGHT($A$1,2),MF!$B$4:$B$103&amp;MF!$C$4:$C$103&amp;MF!$D$4:$D$103&amp;MF!$E$4:$E$103,0)),IFERROR(INDEX(MG!$F$4:$F$103,MATCH($A20&amp;$C20&amp;$D20&amp;RIGHT($A$1,2),MG!$B$4:$B$103&amp;MG!$C$4:$C$103&amp;MG!$D$4:$D$103&amp;MG!$E$4:$E$103,0)),IFERROR(INDEX('CG - CF - DISP'!$F$3:$F$103,MATCH($A20&amp;$C20&amp;$D20&amp;RIGHT($A$1,2),'CG - CF - DISP'!$B$3:$B$103&amp;'CG - CF - DISP'!$C$3:$C$103&amp;'CG - CF - DISP'!$D$3:$D$103&amp;'CG - CF - DISP'!$E$3:$E$103,0)),IFERROR(INDEX(CF!$F$4:$F$103,MATCH($A20&amp;$C20&amp;$D20&amp;RIGHT($A$1,2),'CG - CF - DISP'!$B$3:$B$103&amp;CF!$C$4:$C$103&amp;CF!$D$4:$D$103&amp;CF!$E$4:$E$103,0)),0))))))</f>
        <v>0</v>
      </c>
      <c r="G20" s="80"/>
      <c r="H20" s="80"/>
      <c r="I20" s="79"/>
      <c r="J20" s="79"/>
      <c r="K20" s="79"/>
      <c r="L20" s="65"/>
      <c r="M20" s="65"/>
      <c r="N20" s="65"/>
      <c r="O20" s="65"/>
      <c r="P20" s="65"/>
      <c r="Q20" s="65"/>
    </row>
    <row r="21" spans="1:17">
      <c r="A21" s="68"/>
      <c r="B21" s="61" t="e">
        <f>VLOOKUP($A21,général!$A$2:$E$409,2)</f>
        <v>#N/A</v>
      </c>
      <c r="C21" s="61" t="e">
        <f>VLOOKUP($A21,général!$A$2:$E$409,4)</f>
        <v>#N/A</v>
      </c>
      <c r="D21" s="61" t="e">
        <f>VLOOKUP($A21,général!$A$2:$E$409,5)</f>
        <v>#N/A</v>
      </c>
      <c r="E21" s="5">
        <f t="array" ref="E21">IFERROR(INDEX(BF!$A$4:$A$103,MATCH($A21&amp;$C21&amp;$D21&amp;RIGHT($A$1,2),BF!$B$4:$B$103&amp;BF!$C$4:$C$103&amp;BF!$D$4:$D$103&amp;BF!$E$4:$E$103,0)),IFERROR(INDEX(BG!$A$4:$A$103,MATCH($A21&amp;$C21&amp;$D21&amp;RIGHT($A$1,2),BG!$B$4:$B$103&amp;BG!$C$4:$C$103&amp;BG!$D$4:$D$103&amp;BG!$E$4:$E$103,0)),IFERROR(INDEX(MF!$A$4:$A$103,MATCH($A21&amp;$C21&amp;$D21&amp;RIGHT($A$1,2),MF!$B$4:$B$103&amp;MF!$C$4:$C$103&amp;MF!$D$4:$D$103&amp;MF!$E$4:$E$103,0)),IFERROR(INDEX(MG!$A$4:$A$103,MATCH($A21&amp;$C21&amp;$D21&amp;RIGHT($A$1,2),MG!$B$4:$B$103&amp;MG!$C$4:$C$103&amp;MG!$D$4:$D$103&amp;MG!$E$4:$E$103,0)),IFERROR(INDEX('CG - CF - DISP'!$A$3:$A$103,MATCH($A21&amp;$C21&amp;$D21&amp;RIGHT($A$1,2),'CG - CF - DISP'!$B$3:$B$103&amp;'CG - CF - DISP'!$C$3:$C$103&amp;'CG - CF - DISP'!$D$3:$D$103&amp;'CG - CF - DISP'!$E$3:$E$103,0)),IFERROR(INDEX(CF!$A$4:$A$103,MATCH($A21&amp;$C21&amp;$D21&amp;RIGHT($A$1,2),'CG - CF - DISP'!$B$3:$B$103&amp;CF!$C$4:$C$103&amp;CF!$D$4:$D$103&amp;CF!$E$4:$E$103,0)),0))))))</f>
        <v>0</v>
      </c>
      <c r="F21" s="70">
        <f t="array" ref="F21">IFERROR(INDEX(BF!$F$4:$F$103,MATCH($A21&amp;$C21&amp;$D21&amp;RIGHT($A$1,2),BF!$B$4:$B$103&amp;BF!$C$4:$C$103&amp;BF!$D$4:$D$103&amp;BF!$E$4:$E$103,0)),IFERROR(INDEX(BG!$F$4:$F$103,MATCH($A21&amp;$C21&amp;$D21&amp;RIGHT($A$1,2),BG!$B$4:$B$103&amp;BG!$C$4:$C$103&amp;BG!$D$4:$D$103&amp;BG!$E$4:$E$103,0)),IFERROR(INDEX(MF!$F$4:$F$103,MATCH($A21&amp;$C21&amp;$D21&amp;RIGHT($A$1,2),MF!$B$4:$B$103&amp;MF!$C$4:$C$103&amp;MF!$D$4:$D$103&amp;MF!$E$4:$E$103,0)),IFERROR(INDEX(MG!$F$4:$F$103,MATCH($A21&amp;$C21&amp;$D21&amp;RIGHT($A$1,2),MG!$B$4:$B$103&amp;MG!$C$4:$C$103&amp;MG!$D$4:$D$103&amp;MG!$E$4:$E$103,0)),IFERROR(INDEX('CG - CF - DISP'!$F$3:$F$103,MATCH($A21&amp;$C21&amp;$D21&amp;RIGHT($A$1,2),'CG - CF - DISP'!$B$3:$B$103&amp;'CG - CF - DISP'!$C$3:$C$103&amp;'CG - CF - DISP'!$D$3:$D$103&amp;'CG - CF - DISP'!$E$3:$E$103,0)),IFERROR(INDEX(CF!$F$4:$F$103,MATCH($A21&amp;$C21&amp;$D21&amp;RIGHT($A$1,2),'CG - CF - DISP'!$B$3:$B$103&amp;CF!$C$4:$C$103&amp;CF!$D$4:$D$103&amp;CF!$E$4:$E$103,0)),0))))))</f>
        <v>0</v>
      </c>
      <c r="G21" s="80"/>
      <c r="H21" s="80"/>
      <c r="I21" s="79"/>
      <c r="J21" s="79"/>
      <c r="K21" s="79"/>
      <c r="L21" s="65"/>
      <c r="M21" s="65"/>
      <c r="N21" s="65"/>
      <c r="O21" s="65"/>
      <c r="P21" s="65"/>
      <c r="Q21" s="65"/>
    </row>
    <row r="22" spans="1:17">
      <c r="A22" s="68"/>
      <c r="B22" s="61" t="e">
        <f>VLOOKUP($A22,général!$A$2:$E$409,2)</f>
        <v>#N/A</v>
      </c>
      <c r="C22" s="61" t="e">
        <f>VLOOKUP($A22,général!$A$2:$E$409,4)</f>
        <v>#N/A</v>
      </c>
      <c r="D22" s="61" t="e">
        <f>VLOOKUP($A22,général!$A$2:$E$409,5)</f>
        <v>#N/A</v>
      </c>
      <c r="E22" s="5">
        <f t="array" ref="E22">IFERROR(INDEX(BF!$A$4:$A$103,MATCH($A22&amp;$C22&amp;$D22&amp;RIGHT($A$1,2),BF!$B$4:$B$103&amp;BF!$C$4:$C$103&amp;BF!$D$4:$D$103&amp;BF!$E$4:$E$103,0)),IFERROR(INDEX(BG!$A$4:$A$103,MATCH($A22&amp;$C22&amp;$D22&amp;RIGHT($A$1,2),BG!$B$4:$B$103&amp;BG!$C$4:$C$103&amp;BG!$D$4:$D$103&amp;BG!$E$4:$E$103,0)),IFERROR(INDEX(MF!$A$4:$A$103,MATCH($A22&amp;$C22&amp;$D22&amp;RIGHT($A$1,2),MF!$B$4:$B$103&amp;MF!$C$4:$C$103&amp;MF!$D$4:$D$103&amp;MF!$E$4:$E$103,0)),IFERROR(INDEX(MG!$A$4:$A$103,MATCH($A22&amp;$C22&amp;$D22&amp;RIGHT($A$1,2),MG!$B$4:$B$103&amp;MG!$C$4:$C$103&amp;MG!$D$4:$D$103&amp;MG!$E$4:$E$103,0)),IFERROR(INDEX('CG - CF - DISP'!$A$3:$A$103,MATCH($A22&amp;$C22&amp;$D22&amp;RIGHT($A$1,2),'CG - CF - DISP'!$B$3:$B$103&amp;'CG - CF - DISP'!$C$3:$C$103&amp;'CG - CF - DISP'!$D$3:$D$103&amp;'CG - CF - DISP'!$E$3:$E$103,0)),IFERROR(INDEX(CF!$A$4:$A$103,MATCH($A22&amp;$C22&amp;$D22&amp;RIGHT($A$1,2),'CG - CF - DISP'!$B$3:$B$103&amp;CF!$C$4:$C$103&amp;CF!$D$4:$D$103&amp;CF!$E$4:$E$103,0)),0))))))</f>
        <v>0</v>
      </c>
      <c r="F22" s="70">
        <f t="array" ref="F22">IFERROR(INDEX(BF!$F$4:$F$103,MATCH($A22&amp;$C22&amp;$D22&amp;RIGHT($A$1,2),BF!$B$4:$B$103&amp;BF!$C$4:$C$103&amp;BF!$D$4:$D$103&amp;BF!$E$4:$E$103,0)),IFERROR(INDEX(BG!$F$4:$F$103,MATCH($A22&amp;$C22&amp;$D22&amp;RIGHT($A$1,2),BG!$B$4:$B$103&amp;BG!$C$4:$C$103&amp;BG!$D$4:$D$103&amp;BG!$E$4:$E$103,0)),IFERROR(INDEX(MF!$F$4:$F$103,MATCH($A22&amp;$C22&amp;$D22&amp;RIGHT($A$1,2),MF!$B$4:$B$103&amp;MF!$C$4:$C$103&amp;MF!$D$4:$D$103&amp;MF!$E$4:$E$103,0)),IFERROR(INDEX(MG!$F$4:$F$103,MATCH($A22&amp;$C22&amp;$D22&amp;RIGHT($A$1,2),MG!$B$4:$B$103&amp;MG!$C$4:$C$103&amp;MG!$D$4:$D$103&amp;MG!$E$4:$E$103,0)),IFERROR(INDEX('CG - CF - DISP'!$F$3:$F$103,MATCH($A22&amp;$C22&amp;$D22&amp;RIGHT($A$1,2),'CG - CF - DISP'!$B$3:$B$103&amp;'CG - CF - DISP'!$C$3:$C$103&amp;'CG - CF - DISP'!$D$3:$D$103&amp;'CG - CF - DISP'!$E$3:$E$103,0)),IFERROR(INDEX(CF!$F$4:$F$103,MATCH($A22&amp;$C22&amp;$D22&amp;RIGHT($A$1,2),'CG - CF - DISP'!$B$3:$B$103&amp;CF!$C$4:$C$103&amp;CF!$D$4:$D$103&amp;CF!$E$4:$E$103,0)),0))))))</f>
        <v>0</v>
      </c>
      <c r="G22" s="79"/>
      <c r="H22" s="79"/>
      <c r="I22" s="79"/>
      <c r="J22" s="79"/>
      <c r="K22" s="79"/>
      <c r="L22" s="65"/>
      <c r="M22" s="65"/>
      <c r="N22" s="65"/>
      <c r="O22" s="65"/>
      <c r="P22" s="65"/>
      <c r="Q22" s="65"/>
    </row>
    <row r="23" spans="1:17">
      <c r="A23" s="68"/>
      <c r="B23" s="61" t="e">
        <f>VLOOKUP($A23,général!$A$2:$E$409,2)</f>
        <v>#N/A</v>
      </c>
      <c r="C23" s="61" t="e">
        <f>VLOOKUP($A23,général!$A$2:$E$409,4)</f>
        <v>#N/A</v>
      </c>
      <c r="D23" s="61" t="e">
        <f>VLOOKUP($A23,général!$A$2:$E$409,5)</f>
        <v>#N/A</v>
      </c>
      <c r="E23" s="5">
        <f t="array" ref="E23">IFERROR(INDEX(BF!$A$4:$A$103,MATCH($A23&amp;$C23&amp;$D23&amp;RIGHT($A$1,2),BF!$B$4:$B$103&amp;BF!$C$4:$C$103&amp;BF!$D$4:$D$103&amp;BF!$E$4:$E$103,0)),IFERROR(INDEX(BG!$A$4:$A$103,MATCH($A23&amp;$C23&amp;$D23&amp;RIGHT($A$1,2),BG!$B$4:$B$103&amp;BG!$C$4:$C$103&amp;BG!$D$4:$D$103&amp;BG!$E$4:$E$103,0)),IFERROR(INDEX(MF!$A$4:$A$103,MATCH($A23&amp;$C23&amp;$D23&amp;RIGHT($A$1,2),MF!$B$4:$B$103&amp;MF!$C$4:$C$103&amp;MF!$D$4:$D$103&amp;MF!$E$4:$E$103,0)),IFERROR(INDEX(MG!$A$4:$A$103,MATCH($A23&amp;$C23&amp;$D23&amp;RIGHT($A$1,2),MG!$B$4:$B$103&amp;MG!$C$4:$C$103&amp;MG!$D$4:$D$103&amp;MG!$E$4:$E$103,0)),IFERROR(INDEX('CG - CF - DISP'!$A$3:$A$103,MATCH($A23&amp;$C23&amp;$D23&amp;RIGHT($A$1,2),'CG - CF - DISP'!$B$3:$B$103&amp;'CG - CF - DISP'!$C$3:$C$103&amp;'CG - CF - DISP'!$D$3:$D$103&amp;'CG - CF - DISP'!$E$3:$E$103,0)),IFERROR(INDEX(CF!$A$4:$A$103,MATCH($A23&amp;$C23&amp;$D23&amp;RIGHT($A$1,2),'CG - CF - DISP'!$B$3:$B$103&amp;CF!$C$4:$C$103&amp;CF!$D$4:$D$103&amp;CF!$E$4:$E$103,0)),0))))))</f>
        <v>0</v>
      </c>
      <c r="F23" s="70">
        <f t="array" ref="F23">IFERROR(INDEX(BF!$F$4:$F$103,MATCH($A23&amp;$C23&amp;$D23&amp;RIGHT($A$1,2),BF!$B$4:$B$103&amp;BF!$C$4:$C$103&amp;BF!$D$4:$D$103&amp;BF!$E$4:$E$103,0)),IFERROR(INDEX(BG!$F$4:$F$103,MATCH($A23&amp;$C23&amp;$D23&amp;RIGHT($A$1,2),BG!$B$4:$B$103&amp;BG!$C$4:$C$103&amp;BG!$D$4:$D$103&amp;BG!$E$4:$E$103,0)),IFERROR(INDEX(MF!$F$4:$F$103,MATCH($A23&amp;$C23&amp;$D23&amp;RIGHT($A$1,2),MF!$B$4:$B$103&amp;MF!$C$4:$C$103&amp;MF!$D$4:$D$103&amp;MF!$E$4:$E$103,0)),IFERROR(INDEX(MG!$F$4:$F$103,MATCH($A23&amp;$C23&amp;$D23&amp;RIGHT($A$1,2),MG!$B$4:$B$103&amp;MG!$C$4:$C$103&amp;MG!$D$4:$D$103&amp;MG!$E$4:$E$103,0)),IFERROR(INDEX('CG - CF - DISP'!$F$3:$F$103,MATCH($A23&amp;$C23&amp;$D23&amp;RIGHT($A$1,2),'CG - CF - DISP'!$B$3:$B$103&amp;'CG - CF - DISP'!$C$3:$C$103&amp;'CG - CF - DISP'!$D$3:$D$103&amp;'CG - CF - DISP'!$E$3:$E$103,0)),IFERROR(INDEX(CF!$F$4:$F$103,MATCH($A23&amp;$C23&amp;$D23&amp;RIGHT($A$1,2),'CG - CF - DISP'!$B$3:$B$103&amp;CF!$C$4:$C$103&amp;CF!$D$4:$D$103&amp;CF!$E$4:$E$103,0)),0))))))</f>
        <v>0</v>
      </c>
      <c r="G23" s="79"/>
      <c r="H23" s="79"/>
      <c r="I23" s="79"/>
      <c r="J23" s="79"/>
      <c r="K23" s="79"/>
      <c r="L23" s="65"/>
      <c r="M23" s="65"/>
      <c r="N23" s="65"/>
      <c r="O23" s="65"/>
      <c r="P23" s="65"/>
      <c r="Q23" s="65"/>
    </row>
    <row r="24" spans="1:17">
      <c r="A24" s="68"/>
      <c r="B24" s="61" t="e">
        <f>VLOOKUP($A24,général!$A$2:$E$409,2)</f>
        <v>#N/A</v>
      </c>
      <c r="C24" s="61" t="e">
        <f>VLOOKUP($A24,général!$A$2:$E$409,4)</f>
        <v>#N/A</v>
      </c>
      <c r="D24" s="61" t="e">
        <f>VLOOKUP($A24,général!$A$2:$E$409,5)</f>
        <v>#N/A</v>
      </c>
      <c r="E24" s="5">
        <f t="array" ref="E24">IFERROR(INDEX(BF!$A$4:$A$103,MATCH($A24&amp;$C24&amp;$D24&amp;RIGHT($A$1,2),BF!$B$4:$B$103&amp;BF!$C$4:$C$103&amp;BF!$D$4:$D$103&amp;BF!$E$4:$E$103,0)),IFERROR(INDEX(BG!$A$4:$A$103,MATCH($A24&amp;$C24&amp;$D24&amp;RIGHT($A$1,2),BG!$B$4:$B$103&amp;BG!$C$4:$C$103&amp;BG!$D$4:$D$103&amp;BG!$E$4:$E$103,0)),IFERROR(INDEX(MF!$A$4:$A$103,MATCH($A24&amp;$C24&amp;$D24&amp;RIGHT($A$1,2),MF!$B$4:$B$103&amp;MF!$C$4:$C$103&amp;MF!$D$4:$D$103&amp;MF!$E$4:$E$103,0)),IFERROR(INDEX(MG!$A$4:$A$103,MATCH($A24&amp;$C24&amp;$D24&amp;RIGHT($A$1,2),MG!$B$4:$B$103&amp;MG!$C$4:$C$103&amp;MG!$D$4:$D$103&amp;MG!$E$4:$E$103,0)),IFERROR(INDEX('CG - CF - DISP'!$A$3:$A$103,MATCH($A24&amp;$C24&amp;$D24&amp;RIGHT($A$1,2),'CG - CF - DISP'!$B$3:$B$103&amp;'CG - CF - DISP'!$C$3:$C$103&amp;'CG - CF - DISP'!$D$3:$D$103&amp;'CG - CF - DISP'!$E$3:$E$103,0)),IFERROR(INDEX(CF!$A$4:$A$103,MATCH($A24&amp;$C24&amp;$D24&amp;RIGHT($A$1,2),'CG - CF - DISP'!$B$3:$B$103&amp;CF!$C$4:$C$103&amp;CF!$D$4:$D$103&amp;CF!$E$4:$E$103,0)),0))))))</f>
        <v>0</v>
      </c>
      <c r="F24" s="70">
        <f t="array" ref="F24">IFERROR(INDEX(BF!$F$4:$F$103,MATCH($A24&amp;$C24&amp;$D24&amp;RIGHT($A$1,2),BF!$B$4:$B$103&amp;BF!$C$4:$C$103&amp;BF!$D$4:$D$103&amp;BF!$E$4:$E$103,0)),IFERROR(INDEX(BG!$F$4:$F$103,MATCH($A24&amp;$C24&amp;$D24&amp;RIGHT($A$1,2),BG!$B$4:$B$103&amp;BG!$C$4:$C$103&amp;BG!$D$4:$D$103&amp;BG!$E$4:$E$103,0)),IFERROR(INDEX(MF!$F$4:$F$103,MATCH($A24&amp;$C24&amp;$D24&amp;RIGHT($A$1,2),MF!$B$4:$B$103&amp;MF!$C$4:$C$103&amp;MF!$D$4:$D$103&amp;MF!$E$4:$E$103,0)),IFERROR(INDEX(MG!$F$4:$F$103,MATCH($A24&amp;$C24&amp;$D24&amp;RIGHT($A$1,2),MG!$B$4:$B$103&amp;MG!$C$4:$C$103&amp;MG!$D$4:$D$103&amp;MG!$E$4:$E$103,0)),IFERROR(INDEX('CG - CF - DISP'!$F$3:$F$103,MATCH($A24&amp;$C24&amp;$D24&amp;RIGHT($A$1,2),'CG - CF - DISP'!$B$3:$B$103&amp;'CG - CF - DISP'!$C$3:$C$103&amp;'CG - CF - DISP'!$D$3:$D$103&amp;'CG - CF - DISP'!$E$3:$E$103,0)),IFERROR(INDEX(CF!$F$4:$F$103,MATCH($A24&amp;$C24&amp;$D24&amp;RIGHT($A$1,2),'CG - CF - DISP'!$B$3:$B$103&amp;CF!$C$4:$C$103&amp;CF!$D$4:$D$103&amp;CF!$E$4:$E$103,0)),0))))))</f>
        <v>0</v>
      </c>
      <c r="G24" s="79"/>
      <c r="H24" s="79"/>
      <c r="I24" s="79"/>
      <c r="J24" s="79"/>
      <c r="K24" s="79"/>
      <c r="L24" s="65"/>
      <c r="M24" s="65"/>
      <c r="N24" s="65"/>
      <c r="O24" s="65"/>
      <c r="P24" s="65"/>
      <c r="Q24" s="65"/>
    </row>
    <row r="25" spans="1:17">
      <c r="A25" s="68"/>
      <c r="B25" s="61" t="e">
        <f>VLOOKUP($A25,général!$A$2:$E$409,2)</f>
        <v>#N/A</v>
      </c>
      <c r="C25" s="61" t="e">
        <f>VLOOKUP($A25,général!$A$2:$E$409,4)</f>
        <v>#N/A</v>
      </c>
      <c r="D25" s="61" t="e">
        <f>VLOOKUP($A25,général!$A$2:$E$409,5)</f>
        <v>#N/A</v>
      </c>
      <c r="E25" s="5">
        <f t="array" ref="E25">IFERROR(INDEX(BF!$A$4:$A$103,MATCH($A25&amp;$C25&amp;$D25&amp;RIGHT($A$1,2),BF!$B$4:$B$103&amp;BF!$C$4:$C$103&amp;BF!$D$4:$D$103&amp;BF!$E$4:$E$103,0)),IFERROR(INDEX(BG!$A$4:$A$103,MATCH($A25&amp;$C25&amp;$D25&amp;RIGHT($A$1,2),BG!$B$4:$B$103&amp;BG!$C$4:$C$103&amp;BG!$D$4:$D$103&amp;BG!$E$4:$E$103,0)),IFERROR(INDEX(MF!$A$4:$A$103,MATCH($A25&amp;$C25&amp;$D25&amp;RIGHT($A$1,2),MF!$B$4:$B$103&amp;MF!$C$4:$C$103&amp;MF!$D$4:$D$103&amp;MF!$E$4:$E$103,0)),IFERROR(INDEX(MG!$A$4:$A$103,MATCH($A25&amp;$C25&amp;$D25&amp;RIGHT($A$1,2),MG!$B$4:$B$103&amp;MG!$C$4:$C$103&amp;MG!$D$4:$D$103&amp;MG!$E$4:$E$103,0)),IFERROR(INDEX('CG - CF - DISP'!$A$3:$A$103,MATCH($A25&amp;$C25&amp;$D25&amp;RIGHT($A$1,2),'CG - CF - DISP'!$B$3:$B$103&amp;'CG - CF - DISP'!$C$3:$C$103&amp;'CG - CF - DISP'!$D$3:$D$103&amp;'CG - CF - DISP'!$E$3:$E$103,0)),IFERROR(INDEX(CF!$A$4:$A$103,MATCH($A25&amp;$C25&amp;$D25&amp;RIGHT($A$1,2),'CG - CF - DISP'!$B$3:$B$103&amp;CF!$C$4:$C$103&amp;CF!$D$4:$D$103&amp;CF!$E$4:$E$103,0)),0))))))</f>
        <v>0</v>
      </c>
      <c r="F25" s="70">
        <f t="array" ref="F25">IFERROR(INDEX(BF!$F$4:$F$103,MATCH($A25&amp;$C25&amp;$D25&amp;RIGHT($A$1,2),BF!$B$4:$B$103&amp;BF!$C$4:$C$103&amp;BF!$D$4:$D$103&amp;BF!$E$4:$E$103,0)),IFERROR(INDEX(BG!$F$4:$F$103,MATCH($A25&amp;$C25&amp;$D25&amp;RIGHT($A$1,2),BG!$B$4:$B$103&amp;BG!$C$4:$C$103&amp;BG!$D$4:$D$103&amp;BG!$E$4:$E$103,0)),IFERROR(INDEX(MF!$F$4:$F$103,MATCH($A25&amp;$C25&amp;$D25&amp;RIGHT($A$1,2),MF!$B$4:$B$103&amp;MF!$C$4:$C$103&amp;MF!$D$4:$D$103&amp;MF!$E$4:$E$103,0)),IFERROR(INDEX(MG!$F$4:$F$103,MATCH($A25&amp;$C25&amp;$D25&amp;RIGHT($A$1,2),MG!$B$4:$B$103&amp;MG!$C$4:$C$103&amp;MG!$D$4:$D$103&amp;MG!$E$4:$E$103,0)),IFERROR(INDEX('CG - CF - DISP'!$F$3:$F$103,MATCH($A25&amp;$C25&amp;$D25&amp;RIGHT($A$1,2),'CG - CF - DISP'!$B$3:$B$103&amp;'CG - CF - DISP'!$C$3:$C$103&amp;'CG - CF - DISP'!$D$3:$D$103&amp;'CG - CF - DISP'!$E$3:$E$103,0)),IFERROR(INDEX(CF!$F$4:$F$103,MATCH($A25&amp;$C25&amp;$D25&amp;RIGHT($A$1,2),'CG - CF - DISP'!$B$3:$B$103&amp;CF!$C$4:$C$103&amp;CF!$D$4:$D$103&amp;CF!$E$4:$E$103,0)),0))))))</f>
        <v>0</v>
      </c>
      <c r="G25" s="79"/>
      <c r="H25" s="79"/>
      <c r="I25" s="79"/>
      <c r="J25" s="79"/>
      <c r="K25" s="79"/>
      <c r="L25" s="65"/>
      <c r="M25" s="65"/>
      <c r="N25" s="65"/>
      <c r="O25" s="65"/>
      <c r="P25" s="65"/>
      <c r="Q25" s="65"/>
    </row>
    <row r="26" spans="1:17">
      <c r="A26" s="68"/>
      <c r="B26" s="61" t="e">
        <f>VLOOKUP($A26,général!$A$2:$E$409,2)</f>
        <v>#N/A</v>
      </c>
      <c r="C26" s="61" t="e">
        <f>VLOOKUP($A26,général!$A$2:$E$409,4)</f>
        <v>#N/A</v>
      </c>
      <c r="D26" s="61" t="e">
        <f>VLOOKUP($A26,général!$A$2:$E$409,5)</f>
        <v>#N/A</v>
      </c>
      <c r="E26" s="5">
        <f t="array" ref="E26">IFERROR(INDEX(BF!$A$4:$A$103,MATCH($A26&amp;$C26&amp;$D26&amp;RIGHT($A$1,2),BF!$B$4:$B$103&amp;BF!$C$4:$C$103&amp;BF!$D$4:$D$103&amp;BF!$E$4:$E$103,0)),IFERROR(INDEX(BG!$A$4:$A$103,MATCH($A26&amp;$C26&amp;$D26&amp;RIGHT($A$1,2),BG!$B$4:$B$103&amp;BG!$C$4:$C$103&amp;BG!$D$4:$D$103&amp;BG!$E$4:$E$103,0)),IFERROR(INDEX(MF!$A$4:$A$103,MATCH($A26&amp;$C26&amp;$D26&amp;RIGHT($A$1,2),MF!$B$4:$B$103&amp;MF!$C$4:$C$103&amp;MF!$D$4:$D$103&amp;MF!$E$4:$E$103,0)),IFERROR(INDEX(MG!$A$4:$A$103,MATCH($A26&amp;$C26&amp;$D26&amp;RIGHT($A$1,2),MG!$B$4:$B$103&amp;MG!$C$4:$C$103&amp;MG!$D$4:$D$103&amp;MG!$E$4:$E$103,0)),IFERROR(INDEX('CG - CF - DISP'!$A$3:$A$103,MATCH($A26&amp;$C26&amp;$D26&amp;RIGHT($A$1,2),'CG - CF - DISP'!$B$3:$B$103&amp;'CG - CF - DISP'!$C$3:$C$103&amp;'CG - CF - DISP'!$D$3:$D$103&amp;'CG - CF - DISP'!$E$3:$E$103,0)),IFERROR(INDEX(CF!$A$4:$A$103,MATCH($A26&amp;$C26&amp;$D26&amp;RIGHT($A$1,2),'CG - CF - DISP'!$B$3:$B$103&amp;CF!$C$4:$C$103&amp;CF!$D$4:$D$103&amp;CF!$E$4:$E$103,0)),0))))))</f>
        <v>0</v>
      </c>
      <c r="F26" s="70">
        <f t="array" ref="F26">IFERROR(INDEX(BF!$F$4:$F$103,MATCH($A26&amp;$C26&amp;$D26&amp;RIGHT($A$1,2),BF!$B$4:$B$103&amp;BF!$C$4:$C$103&amp;BF!$D$4:$D$103&amp;BF!$E$4:$E$103,0)),IFERROR(INDEX(BG!$F$4:$F$103,MATCH($A26&amp;$C26&amp;$D26&amp;RIGHT($A$1,2),BG!$B$4:$B$103&amp;BG!$C$4:$C$103&amp;BG!$D$4:$D$103&amp;BG!$E$4:$E$103,0)),IFERROR(INDEX(MF!$F$4:$F$103,MATCH($A26&amp;$C26&amp;$D26&amp;RIGHT($A$1,2),MF!$B$4:$B$103&amp;MF!$C$4:$C$103&amp;MF!$D$4:$D$103&amp;MF!$E$4:$E$103,0)),IFERROR(INDEX(MG!$F$4:$F$103,MATCH($A26&amp;$C26&amp;$D26&amp;RIGHT($A$1,2),MG!$B$4:$B$103&amp;MG!$C$4:$C$103&amp;MG!$D$4:$D$103&amp;MG!$E$4:$E$103,0)),IFERROR(INDEX('CG - CF - DISP'!$F$3:$F$103,MATCH($A26&amp;$C26&amp;$D26&amp;RIGHT($A$1,2),'CG - CF - DISP'!$B$3:$B$103&amp;'CG - CF - DISP'!$C$3:$C$103&amp;'CG - CF - DISP'!$D$3:$D$103&amp;'CG - CF - DISP'!$E$3:$E$103,0)),IFERROR(INDEX(CF!$F$4:$F$103,MATCH($A26&amp;$C26&amp;$D26&amp;RIGHT($A$1,2),'CG - CF - DISP'!$B$3:$B$103&amp;CF!$C$4:$C$103&amp;CF!$D$4:$D$103&amp;CF!$E$4:$E$103,0)),0))))))</f>
        <v>0</v>
      </c>
      <c r="G26" s="79"/>
      <c r="H26" s="79"/>
      <c r="I26" s="79"/>
      <c r="J26" s="79"/>
      <c r="K26" s="79"/>
      <c r="L26" s="65"/>
      <c r="M26" s="65"/>
      <c r="N26" s="65"/>
      <c r="O26" s="65"/>
      <c r="P26" s="65"/>
      <c r="Q26" s="65"/>
    </row>
    <row r="27" spans="1:17">
      <c r="A27" s="68"/>
      <c r="B27" s="61" t="e">
        <f>VLOOKUP($A27,général!$A$2:$E$409,2)</f>
        <v>#N/A</v>
      </c>
      <c r="C27" s="61" t="e">
        <f>VLOOKUP($A27,général!$A$2:$E$409,4)</f>
        <v>#N/A</v>
      </c>
      <c r="D27" s="61" t="e">
        <f>VLOOKUP($A27,général!$A$2:$E$409,5)</f>
        <v>#N/A</v>
      </c>
      <c r="E27" s="5">
        <f t="array" ref="E27">IFERROR(INDEX(BF!$A$4:$A$103,MATCH($A27&amp;$C27&amp;$D27&amp;RIGHT($A$1,2),BF!$B$4:$B$103&amp;BF!$C$4:$C$103&amp;BF!$D$4:$D$103&amp;BF!$E$4:$E$103,0)),IFERROR(INDEX(BG!$A$4:$A$103,MATCH($A27&amp;$C27&amp;$D27&amp;RIGHT($A$1,2),BG!$B$4:$B$103&amp;BG!$C$4:$C$103&amp;BG!$D$4:$D$103&amp;BG!$E$4:$E$103,0)),IFERROR(INDEX(MF!$A$4:$A$103,MATCH($A27&amp;$C27&amp;$D27&amp;RIGHT($A$1,2),MF!$B$4:$B$103&amp;MF!$C$4:$C$103&amp;MF!$D$4:$D$103&amp;MF!$E$4:$E$103,0)),IFERROR(INDEX(MG!$A$4:$A$103,MATCH($A27&amp;$C27&amp;$D27&amp;RIGHT($A$1,2),MG!$B$4:$B$103&amp;MG!$C$4:$C$103&amp;MG!$D$4:$D$103&amp;MG!$E$4:$E$103,0)),IFERROR(INDEX('CG - CF - DISP'!$A$3:$A$103,MATCH($A27&amp;$C27&amp;$D27&amp;RIGHT($A$1,2),'CG - CF - DISP'!$B$3:$B$103&amp;'CG - CF - DISP'!$C$3:$C$103&amp;'CG - CF - DISP'!$D$3:$D$103&amp;'CG - CF - DISP'!$E$3:$E$103,0)),IFERROR(INDEX(CF!$A$4:$A$103,MATCH($A27&amp;$C27&amp;$D27&amp;RIGHT($A$1,2),'CG - CF - DISP'!$B$3:$B$103&amp;CF!$C$4:$C$103&amp;CF!$D$4:$D$103&amp;CF!$E$4:$E$103,0)),0))))))</f>
        <v>0</v>
      </c>
      <c r="F27" s="70">
        <f t="array" ref="F27">IFERROR(INDEX(BF!$F$4:$F$103,MATCH($A27&amp;$C27&amp;$D27&amp;RIGHT($A$1,2),BF!$B$4:$B$103&amp;BF!$C$4:$C$103&amp;BF!$D$4:$D$103&amp;BF!$E$4:$E$103,0)),IFERROR(INDEX(BG!$F$4:$F$103,MATCH($A27&amp;$C27&amp;$D27&amp;RIGHT($A$1,2),BG!$B$4:$B$103&amp;BG!$C$4:$C$103&amp;BG!$D$4:$D$103&amp;BG!$E$4:$E$103,0)),IFERROR(INDEX(MF!$F$4:$F$103,MATCH($A27&amp;$C27&amp;$D27&amp;RIGHT($A$1,2),MF!$B$4:$B$103&amp;MF!$C$4:$C$103&amp;MF!$D$4:$D$103&amp;MF!$E$4:$E$103,0)),IFERROR(INDEX(MG!$F$4:$F$103,MATCH($A27&amp;$C27&amp;$D27&amp;RIGHT($A$1,2),MG!$B$4:$B$103&amp;MG!$C$4:$C$103&amp;MG!$D$4:$D$103&amp;MG!$E$4:$E$103,0)),IFERROR(INDEX('CG - CF - DISP'!$F$3:$F$103,MATCH($A27&amp;$C27&amp;$D27&amp;RIGHT($A$1,2),'CG - CF - DISP'!$B$3:$B$103&amp;'CG - CF - DISP'!$C$3:$C$103&amp;'CG - CF - DISP'!$D$3:$D$103&amp;'CG - CF - DISP'!$E$3:$E$103,0)),IFERROR(INDEX(CF!$F$4:$F$103,MATCH($A27&amp;$C27&amp;$D27&amp;RIGHT($A$1,2),'CG - CF - DISP'!$B$3:$B$103&amp;CF!$C$4:$C$103&amp;CF!$D$4:$D$103&amp;CF!$E$4:$E$103,0)),0))))))</f>
        <v>0</v>
      </c>
      <c r="G27" s="79"/>
      <c r="H27" s="79"/>
      <c r="I27" s="79"/>
      <c r="J27" s="79"/>
      <c r="K27" s="79"/>
      <c r="L27" s="65"/>
      <c r="M27" s="65"/>
      <c r="N27" s="65"/>
      <c r="O27" s="65"/>
      <c r="P27" s="65"/>
      <c r="Q27" s="65"/>
    </row>
    <row r="28" spans="1:17">
      <c r="A28" s="68"/>
      <c r="B28" s="61" t="e">
        <f>VLOOKUP($A28,général!$A$2:$E$409,2)</f>
        <v>#N/A</v>
      </c>
      <c r="C28" s="61" t="e">
        <f>VLOOKUP($A28,général!$A$2:$E$409,4)</f>
        <v>#N/A</v>
      </c>
      <c r="D28" s="61" t="e">
        <f>VLOOKUP($A28,général!$A$2:$E$409,5)</f>
        <v>#N/A</v>
      </c>
      <c r="E28" s="5"/>
      <c r="F28" s="70"/>
      <c r="G28" s="79"/>
      <c r="H28" s="79"/>
      <c r="I28" s="79"/>
      <c r="J28" s="79"/>
      <c r="K28" s="79"/>
      <c r="L28" s="65"/>
      <c r="M28" s="65"/>
      <c r="N28" s="65"/>
      <c r="O28" s="65"/>
      <c r="P28" s="65"/>
      <c r="Q28" s="65"/>
    </row>
    <row r="29" spans="1:17">
      <c r="A29" s="68"/>
      <c r="B29" s="61" t="e">
        <f>VLOOKUP($A29,général!$A$2:$E$409,2)</f>
        <v>#N/A</v>
      </c>
      <c r="C29" s="61" t="e">
        <f>VLOOKUP($A29,général!$A$2:$E$409,4)</f>
        <v>#N/A</v>
      </c>
      <c r="D29" s="61" t="e">
        <f>VLOOKUP($A29,général!$A$2:$E$409,5)</f>
        <v>#N/A</v>
      </c>
      <c r="E29" s="5"/>
      <c r="F29" s="70"/>
      <c r="G29" s="79"/>
      <c r="H29" s="79"/>
      <c r="I29" s="79"/>
      <c r="J29" s="79"/>
      <c r="K29" s="79"/>
      <c r="L29" s="65"/>
      <c r="M29" s="65"/>
      <c r="N29" s="65"/>
      <c r="O29" s="65"/>
      <c r="P29" s="65"/>
      <c r="Q29" s="65"/>
    </row>
    <row r="30" spans="1:17">
      <c r="A30" s="68"/>
      <c r="B30" s="61" t="e">
        <f>VLOOKUP($A30,général!$A$2:$E$409,2)</f>
        <v>#N/A</v>
      </c>
      <c r="C30" s="61" t="e">
        <f>VLOOKUP($A30,général!$A$2:$E$409,4)</f>
        <v>#N/A</v>
      </c>
      <c r="D30" s="61" t="e">
        <f>VLOOKUP($A30,général!$A$2:$E$409,5)</f>
        <v>#N/A</v>
      </c>
      <c r="E30" s="5"/>
      <c r="F30" s="70"/>
      <c r="G30" s="79"/>
      <c r="H30" s="79"/>
      <c r="I30" s="79"/>
      <c r="J30" s="79"/>
      <c r="K30" s="79"/>
      <c r="L30" s="65"/>
      <c r="M30" s="65"/>
      <c r="N30" s="65"/>
      <c r="O30" s="65"/>
      <c r="P30" s="65"/>
      <c r="Q30" s="65"/>
    </row>
    <row r="31" spans="1:17">
      <c r="A31" s="68"/>
      <c r="B31" s="61" t="e">
        <f>VLOOKUP($A31,général!$A$2:$E$409,2)</f>
        <v>#N/A</v>
      </c>
      <c r="C31" s="61" t="e">
        <f>VLOOKUP($A31,général!$A$2:$E$409,4)</f>
        <v>#N/A</v>
      </c>
      <c r="D31" s="61" t="e">
        <f>VLOOKUP($A31,général!$A$2:$E$409,5)</f>
        <v>#N/A</v>
      </c>
      <c r="E31" s="5"/>
      <c r="F31" s="70"/>
      <c r="G31" s="79"/>
      <c r="H31" s="79"/>
      <c r="I31" s="79"/>
      <c r="J31" s="79"/>
      <c r="K31" s="79"/>
      <c r="L31" s="65"/>
      <c r="M31" s="65"/>
      <c r="N31" s="65"/>
      <c r="O31" s="65"/>
      <c r="P31" s="65"/>
      <c r="Q31" s="65"/>
    </row>
    <row r="32" spans="1:17">
      <c r="G32" s="65"/>
      <c r="H32" s="65"/>
      <c r="I32" s="65"/>
      <c r="J32" s="65"/>
      <c r="K32" s="65"/>
      <c r="L32" s="65"/>
      <c r="M32" s="65"/>
      <c r="N32" s="65"/>
      <c r="O32" s="65"/>
      <c r="P32" s="65"/>
      <c r="Q32" s="65"/>
    </row>
    <row r="33" spans="3:17">
      <c r="G33" s="65"/>
      <c r="H33" s="65"/>
      <c r="I33" s="65"/>
      <c r="J33" s="65"/>
      <c r="K33" s="65"/>
      <c r="L33" s="65"/>
      <c r="M33" s="65"/>
      <c r="N33" s="65"/>
      <c r="O33" s="65"/>
      <c r="P33" s="65"/>
      <c r="Q33" s="65"/>
    </row>
    <row r="34" spans="3:17">
      <c r="C34" s="169" t="s">
        <v>223</v>
      </c>
      <c r="D34" s="169"/>
      <c r="E34" s="169"/>
      <c r="F34" s="140">
        <f>E3+E4+E5+E6+E8+E9+E10+E11+E12+E13+E14+E15+E16+E17+E18</f>
        <v>0</v>
      </c>
      <c r="G34" s="65"/>
      <c r="H34" s="65"/>
      <c r="I34" s="65"/>
      <c r="J34" s="65"/>
      <c r="K34" s="65"/>
      <c r="L34" s="65"/>
      <c r="M34" s="65"/>
      <c r="N34" s="65"/>
      <c r="O34" s="65"/>
      <c r="P34" s="65"/>
      <c r="Q34" s="65"/>
    </row>
    <row r="35" spans="3:17">
      <c r="G35" s="65"/>
      <c r="H35" s="65"/>
      <c r="I35" s="65"/>
      <c r="J35" s="65"/>
      <c r="K35" s="65"/>
      <c r="L35" s="65"/>
      <c r="M35" s="65"/>
      <c r="N35" s="65"/>
      <c r="O35" s="65"/>
      <c r="P35" s="65"/>
      <c r="Q35" s="65"/>
    </row>
    <row r="36" spans="3:17">
      <c r="G36" s="65"/>
      <c r="H36" s="65"/>
      <c r="I36" s="65"/>
      <c r="J36" s="65"/>
      <c r="K36" s="65"/>
      <c r="L36" s="65"/>
      <c r="M36" s="65"/>
      <c r="N36" s="65"/>
      <c r="O36" s="65"/>
      <c r="P36" s="65"/>
      <c r="Q36" s="65"/>
    </row>
    <row r="37" spans="3:17">
      <c r="G37" s="65"/>
      <c r="H37" s="65"/>
      <c r="I37" s="65"/>
      <c r="J37" s="65"/>
      <c r="K37" s="65"/>
      <c r="L37" s="65"/>
      <c r="M37" s="65"/>
      <c r="N37" s="65"/>
      <c r="O37" s="65"/>
      <c r="P37" s="65"/>
      <c r="Q37" s="65"/>
    </row>
    <row r="38" spans="3:17">
      <c r="G38" s="65"/>
      <c r="H38" s="65"/>
      <c r="I38" s="65"/>
      <c r="J38" s="65"/>
      <c r="K38" s="65"/>
      <c r="L38" s="65"/>
      <c r="M38" s="65"/>
      <c r="N38" s="65"/>
      <c r="O38" s="65"/>
      <c r="P38" s="65"/>
      <c r="Q38" s="65"/>
    </row>
    <row r="39" spans="3:17">
      <c r="G39" s="65"/>
      <c r="H39" s="65"/>
      <c r="I39" s="65"/>
      <c r="J39" s="65"/>
      <c r="K39" s="65"/>
      <c r="L39" s="65"/>
      <c r="M39" s="65"/>
      <c r="N39" s="65"/>
      <c r="O39" s="65"/>
      <c r="P39" s="65"/>
      <c r="Q39" s="65"/>
    </row>
    <row r="40" spans="3:17">
      <c r="G40" s="65"/>
      <c r="H40" s="65"/>
      <c r="I40" s="65"/>
      <c r="J40" s="65"/>
      <c r="K40" s="65"/>
      <c r="L40" s="65"/>
      <c r="M40" s="65"/>
      <c r="N40" s="65"/>
      <c r="O40" s="65"/>
      <c r="P40" s="65"/>
      <c r="Q40" s="65"/>
    </row>
    <row r="41" spans="3:17">
      <c r="G41" s="65"/>
      <c r="H41" s="65"/>
      <c r="I41" s="65"/>
      <c r="J41" s="65"/>
      <c r="K41" s="65"/>
      <c r="L41" s="65"/>
      <c r="M41" s="65"/>
      <c r="N41" s="65"/>
      <c r="O41" s="65"/>
      <c r="P41" s="65"/>
      <c r="Q41" s="65"/>
    </row>
    <row r="42" spans="3:17">
      <c r="G42" s="65"/>
      <c r="H42" s="65"/>
      <c r="I42" s="65"/>
      <c r="J42" s="65"/>
      <c r="K42" s="65"/>
      <c r="L42" s="65"/>
      <c r="M42" s="65"/>
      <c r="N42" s="65"/>
      <c r="O42" s="65"/>
      <c r="P42" s="65"/>
      <c r="Q42" s="65"/>
    </row>
    <row r="43" spans="3:17">
      <c r="G43" s="65"/>
      <c r="H43" s="65"/>
      <c r="I43" s="65"/>
      <c r="J43" s="65"/>
      <c r="K43" s="65"/>
      <c r="L43" s="65"/>
      <c r="M43" s="65"/>
      <c r="N43" s="65"/>
      <c r="O43" s="65"/>
      <c r="P43" s="65"/>
      <c r="Q43" s="65"/>
    </row>
    <row r="44" spans="3:17">
      <c r="G44" s="65"/>
      <c r="H44" s="65"/>
      <c r="I44" s="65"/>
      <c r="J44" s="65"/>
      <c r="K44" s="65"/>
      <c r="L44" s="65"/>
      <c r="M44" s="65"/>
      <c r="N44" s="65"/>
      <c r="O44" s="65"/>
      <c r="P44" s="65"/>
      <c r="Q44" s="65"/>
    </row>
    <row r="45" spans="3:17">
      <c r="G45" s="65"/>
      <c r="H45" s="65"/>
      <c r="I45" s="65"/>
      <c r="J45" s="65"/>
      <c r="K45" s="65"/>
      <c r="L45" s="65"/>
      <c r="M45" s="65"/>
      <c r="N45" s="65"/>
      <c r="O45" s="65"/>
      <c r="P45" s="65"/>
      <c r="Q45" s="65"/>
    </row>
    <row r="46" spans="3:17">
      <c r="G46" s="65"/>
      <c r="H46" s="65"/>
      <c r="I46" s="65"/>
      <c r="J46" s="65"/>
      <c r="K46" s="65"/>
      <c r="L46" s="65"/>
      <c r="M46" s="65"/>
      <c r="N46" s="65"/>
      <c r="O46" s="65"/>
      <c r="P46" s="65"/>
      <c r="Q46" s="65"/>
    </row>
    <row r="47" spans="3:17">
      <c r="G47" s="65"/>
      <c r="H47" s="65"/>
      <c r="I47" s="65"/>
      <c r="J47" s="65"/>
      <c r="K47" s="65"/>
      <c r="L47" s="65"/>
      <c r="M47" s="65"/>
      <c r="N47" s="65"/>
      <c r="O47" s="65"/>
      <c r="P47" s="65"/>
      <c r="Q47" s="65"/>
    </row>
    <row r="48" spans="3:17">
      <c r="G48" s="65"/>
      <c r="H48" s="65"/>
      <c r="I48" s="65"/>
      <c r="J48" s="65"/>
      <c r="K48" s="65"/>
      <c r="L48" s="65"/>
      <c r="M48" s="65"/>
      <c r="N48" s="65"/>
      <c r="O48" s="65"/>
      <c r="P48" s="65"/>
      <c r="Q48" s="65"/>
    </row>
    <row r="49" spans="7:17">
      <c r="G49" s="65"/>
      <c r="H49" s="65"/>
      <c r="I49" s="65"/>
      <c r="J49" s="65"/>
      <c r="K49" s="65"/>
      <c r="L49" s="65"/>
      <c r="M49" s="65"/>
      <c r="N49" s="65"/>
      <c r="O49" s="65"/>
      <c r="P49" s="65"/>
      <c r="Q49" s="65"/>
    </row>
    <row r="50" spans="7:17">
      <c r="G50" s="65"/>
      <c r="H50" s="65"/>
      <c r="I50" s="65"/>
      <c r="J50" s="65"/>
      <c r="K50" s="65"/>
      <c r="L50" s="65"/>
      <c r="M50" s="65"/>
      <c r="N50" s="65"/>
      <c r="O50" s="65"/>
      <c r="P50" s="65"/>
      <c r="Q50" s="65"/>
    </row>
    <row r="51" spans="7:17">
      <c r="G51" s="65"/>
      <c r="H51" s="65"/>
      <c r="I51" s="65"/>
      <c r="J51" s="65"/>
      <c r="K51" s="65"/>
      <c r="L51" s="65"/>
      <c r="M51" s="65"/>
      <c r="N51" s="65"/>
      <c r="O51" s="65"/>
      <c r="P51" s="65"/>
      <c r="Q51" s="65"/>
    </row>
    <row r="52" spans="7:17">
      <c r="G52" s="65"/>
      <c r="H52" s="65"/>
      <c r="I52" s="65"/>
      <c r="J52" s="65"/>
      <c r="K52" s="65"/>
      <c r="L52" s="65"/>
      <c r="M52" s="65"/>
      <c r="N52" s="65"/>
      <c r="O52" s="65"/>
      <c r="P52" s="65"/>
      <c r="Q52" s="65"/>
    </row>
    <row r="53" spans="7:17">
      <c r="G53" s="65"/>
      <c r="H53" s="65"/>
      <c r="I53" s="65"/>
      <c r="J53" s="65"/>
      <c r="K53" s="65"/>
      <c r="L53" s="65"/>
      <c r="M53" s="65"/>
      <c r="N53" s="65"/>
      <c r="O53" s="65"/>
      <c r="P53" s="65"/>
      <c r="Q53" s="65"/>
    </row>
    <row r="54" spans="7:17">
      <c r="G54" s="65"/>
      <c r="H54" s="65"/>
      <c r="I54" s="65"/>
      <c r="J54" s="65"/>
      <c r="K54" s="65"/>
      <c r="L54" s="65"/>
      <c r="M54" s="65"/>
      <c r="N54" s="65"/>
      <c r="O54" s="65"/>
      <c r="P54" s="65"/>
      <c r="Q54" s="65"/>
    </row>
    <row r="55" spans="7:17">
      <c r="G55" s="65"/>
      <c r="H55" s="65"/>
      <c r="I55" s="65"/>
      <c r="J55" s="65"/>
      <c r="K55" s="65"/>
      <c r="L55" s="65"/>
      <c r="M55" s="65"/>
      <c r="N55" s="65"/>
      <c r="O55" s="65"/>
      <c r="P55" s="65"/>
      <c r="Q55" s="65"/>
    </row>
  </sheetData>
  <autoFilter ref="A2:F31">
    <sortState ref="A3:F31">
      <sortCondition ref="E2:E31"/>
    </sortState>
  </autoFilter>
  <mergeCells count="2">
    <mergeCell ref="A1:F1"/>
    <mergeCell ref="C34:E34"/>
  </mergeCells>
  <conditionalFormatting sqref="B1:B1048576">
    <cfRule type="containsText" dxfId="11" priority="3" operator="containsText" text="C">
      <formula>NOT(ISERROR(SEARCH("C",B1)))</formula>
    </cfRule>
  </conditionalFormatting>
  <conditionalFormatting sqref="B3:B31">
    <cfRule type="containsText" dxfId="10" priority="2" operator="containsText" text="C">
      <formula>NOT(ISERROR(SEARCH("C",B3)))</formula>
    </cfRule>
  </conditionalFormatting>
  <conditionalFormatting sqref="B3:B31">
    <cfRule type="containsText" dxfId="9" priority="1" operator="containsText" text="C">
      <formula>NOT(ISERROR(SEARCH("C",B3)))</formula>
    </cfRule>
  </conditionalFormatting>
  <pageMargins left="0.7" right="0.7" top="0.75" bottom="0.75" header="0.51180555555555496" footer="0.51180555555555496"/>
  <pageSetup paperSize="0" scale="0" firstPageNumber="0" orientation="portrait" usePrinterDefaults="0" horizontalDpi="0" verticalDpi="0" copies="0"/>
</worksheet>
</file>

<file path=xl/worksheets/sheet26.xml><?xml version="1.0" encoding="utf-8"?>
<worksheet xmlns="http://schemas.openxmlformats.org/spreadsheetml/2006/main" xmlns:r="http://schemas.openxmlformats.org/officeDocument/2006/relationships">
  <sheetPr codeName="Feuil26">
    <tabColor rgb="FFFF0000"/>
  </sheetPr>
  <dimension ref="A1:C16"/>
  <sheetViews>
    <sheetView zoomScale="70" zoomScaleNormal="70" workbookViewId="0">
      <selection activeCell="B14" sqref="B14"/>
    </sheetView>
  </sheetViews>
  <sheetFormatPr baseColWidth="10" defaultRowHeight="15"/>
  <cols>
    <col min="1" max="1" width="18.42578125" customWidth="1"/>
    <col min="2" max="2" width="17.28515625" customWidth="1"/>
    <col min="3" max="3" width="13.85546875" customWidth="1"/>
  </cols>
  <sheetData>
    <row r="1" spans="1:3" ht="27">
      <c r="A1" s="130" t="s">
        <v>224</v>
      </c>
      <c r="B1" s="130" t="s">
        <v>225</v>
      </c>
      <c r="C1" s="130" t="s">
        <v>226</v>
      </c>
    </row>
    <row r="2" spans="1:3" ht="27">
      <c r="A2" s="131" t="s">
        <v>43</v>
      </c>
      <c r="B2" s="130">
        <f>'3C'!F34</f>
        <v>0</v>
      </c>
      <c r="C2" s="132">
        <f t="shared" ref="C2:C16" si="0">RANK(B2,B$2:B$16,1)</f>
        <v>1</v>
      </c>
    </row>
    <row r="3" spans="1:3" ht="27">
      <c r="A3" s="131" t="s">
        <v>99</v>
      </c>
      <c r="B3" s="130">
        <f>'5B'!F35</f>
        <v>0</v>
      </c>
      <c r="C3" s="132">
        <f t="shared" si="0"/>
        <v>1</v>
      </c>
    </row>
    <row r="4" spans="1:3" ht="27">
      <c r="A4" s="131" t="s">
        <v>69</v>
      </c>
      <c r="B4" s="130">
        <f>'4C'!E34</f>
        <v>0</v>
      </c>
      <c r="C4" s="132">
        <f t="shared" si="0"/>
        <v>1</v>
      </c>
    </row>
    <row r="5" spans="1:3" ht="27">
      <c r="A5" s="131" t="s">
        <v>155</v>
      </c>
      <c r="B5" s="130">
        <f>'6B'!F34</f>
        <v>0</v>
      </c>
      <c r="C5" s="132">
        <f t="shared" si="0"/>
        <v>1</v>
      </c>
    </row>
    <row r="6" spans="1:3" ht="27">
      <c r="A6" s="131" t="s">
        <v>60</v>
      </c>
      <c r="B6" s="130">
        <f>'4B'!E34</f>
        <v>0</v>
      </c>
      <c r="C6" s="132">
        <f t="shared" si="0"/>
        <v>1</v>
      </c>
    </row>
    <row r="7" spans="1:3" ht="27">
      <c r="A7" s="131" t="s">
        <v>49</v>
      </c>
      <c r="B7" s="130">
        <f>'4A'!E34</f>
        <v>0</v>
      </c>
      <c r="C7" s="132">
        <f t="shared" si="0"/>
        <v>1</v>
      </c>
    </row>
    <row r="8" spans="1:3" ht="27">
      <c r="A8" s="131" t="s">
        <v>11</v>
      </c>
      <c r="B8" s="130">
        <f>'3A'!E34</f>
        <v>0</v>
      </c>
      <c r="C8" s="132">
        <f t="shared" si="0"/>
        <v>1</v>
      </c>
    </row>
    <row r="9" spans="1:3" ht="27">
      <c r="A9" s="131" t="s">
        <v>35</v>
      </c>
      <c r="B9" s="130">
        <f>'3B'!F34</f>
        <v>0</v>
      </c>
      <c r="C9" s="132">
        <f t="shared" si="0"/>
        <v>1</v>
      </c>
    </row>
    <row r="10" spans="1:3" ht="27">
      <c r="A10" s="131" t="s">
        <v>81</v>
      </c>
      <c r="B10" s="130">
        <f>'5A'!F34</f>
        <v>0</v>
      </c>
      <c r="C10" s="132">
        <f t="shared" si="0"/>
        <v>1</v>
      </c>
    </row>
    <row r="11" spans="1:3" ht="27">
      <c r="A11" s="131" t="s">
        <v>133</v>
      </c>
      <c r="B11" s="130">
        <f>'5D'!F34</f>
        <v>0</v>
      </c>
      <c r="C11" s="132">
        <f t="shared" si="0"/>
        <v>1</v>
      </c>
    </row>
    <row r="12" spans="1:3" ht="27">
      <c r="A12" s="131" t="s">
        <v>159</v>
      </c>
      <c r="B12" s="130">
        <f>'6C'!F34</f>
        <v>0</v>
      </c>
      <c r="C12" s="132">
        <f t="shared" si="0"/>
        <v>1</v>
      </c>
    </row>
    <row r="13" spans="1:3" ht="27">
      <c r="A13" s="131" t="s">
        <v>110</v>
      </c>
      <c r="B13" s="130">
        <f>'5C'!E34</f>
        <v>0</v>
      </c>
      <c r="C13" s="132">
        <f t="shared" si="0"/>
        <v>1</v>
      </c>
    </row>
    <row r="14" spans="1:3" ht="27">
      <c r="A14" s="133" t="s">
        <v>151</v>
      </c>
      <c r="B14" s="130">
        <f>'6A'!E34</f>
        <v>0</v>
      </c>
      <c r="C14" s="132">
        <f t="shared" si="0"/>
        <v>1</v>
      </c>
    </row>
    <row r="15" spans="1:3" ht="27">
      <c r="A15" s="131" t="s">
        <v>160</v>
      </c>
      <c r="B15" s="130">
        <f>'6D'!F34</f>
        <v>0</v>
      </c>
      <c r="C15" s="132">
        <f t="shared" si="0"/>
        <v>1</v>
      </c>
    </row>
    <row r="16" spans="1:3" ht="27">
      <c r="A16" s="131" t="s">
        <v>76</v>
      </c>
      <c r="B16" s="130">
        <f>'4D'!E34</f>
        <v>0</v>
      </c>
      <c r="C16" s="132">
        <f t="shared" si="0"/>
        <v>1</v>
      </c>
    </row>
  </sheetData>
  <autoFilter ref="A1:C16">
    <sortState ref="A2:C16">
      <sortCondition ref="C1:C16"/>
    </sortState>
  </autoFilter>
  <pageMargins left="0.7" right="0.7" top="0.75" bottom="0.75" header="0.3" footer="0.3"/>
  <pageSetup paperSize="9" orientation="portrait" r:id="rId1"/>
</worksheet>
</file>

<file path=xl/worksheets/sheet27.xml><?xml version="1.0" encoding="utf-8"?>
<worksheet xmlns="http://schemas.openxmlformats.org/spreadsheetml/2006/main" xmlns:r="http://schemas.openxmlformats.org/officeDocument/2006/relationships">
  <sheetPr codeName="Feuil27"/>
  <dimension ref="A1:B83"/>
  <sheetViews>
    <sheetView topLeftCell="A71" workbookViewId="0">
      <selection activeCell="H86" sqref="H86"/>
    </sheetView>
  </sheetViews>
  <sheetFormatPr baseColWidth="10" defaultRowHeight="15"/>
  <cols>
    <col min="1" max="1" width="11.42578125" style="51"/>
    <col min="2" max="2" width="11.42578125" style="5"/>
  </cols>
  <sheetData>
    <row r="1" spans="1:2">
      <c r="A1" s="51" t="s">
        <v>186</v>
      </c>
      <c r="B1" s="5" t="s">
        <v>311</v>
      </c>
    </row>
    <row r="2" spans="1:2">
      <c r="A2" s="5">
        <v>1</v>
      </c>
      <c r="B2" s="5">
        <v>20</v>
      </c>
    </row>
    <row r="3" spans="1:2">
      <c r="A3" s="5">
        <v>2</v>
      </c>
      <c r="B3" s="5">
        <v>20</v>
      </c>
    </row>
    <row r="4" spans="1:2">
      <c r="A4" s="5">
        <v>3</v>
      </c>
      <c r="B4" s="5">
        <v>20</v>
      </c>
    </row>
    <row r="5" spans="1:2">
      <c r="A5" s="5">
        <v>4</v>
      </c>
      <c r="B5" s="5">
        <v>19</v>
      </c>
    </row>
    <row r="6" spans="1:2">
      <c r="A6" s="5">
        <v>5</v>
      </c>
      <c r="B6" s="5">
        <v>19</v>
      </c>
    </row>
    <row r="7" spans="1:2">
      <c r="A7" s="5">
        <v>6</v>
      </c>
      <c r="B7" s="5">
        <v>19</v>
      </c>
    </row>
    <row r="8" spans="1:2">
      <c r="A8" s="5">
        <v>7</v>
      </c>
      <c r="B8" s="5">
        <v>19</v>
      </c>
    </row>
    <row r="9" spans="1:2">
      <c r="A9" s="5">
        <v>8</v>
      </c>
      <c r="B9" s="5">
        <v>19</v>
      </c>
    </row>
    <row r="10" spans="1:2">
      <c r="A10" s="5">
        <v>9</v>
      </c>
      <c r="B10" s="5">
        <v>19</v>
      </c>
    </row>
    <row r="11" spans="1:2">
      <c r="A11" s="5">
        <v>10</v>
      </c>
      <c r="B11" s="5">
        <v>19</v>
      </c>
    </row>
    <row r="12" spans="1:2">
      <c r="A12" s="5">
        <v>11</v>
      </c>
      <c r="B12" s="5">
        <v>18</v>
      </c>
    </row>
    <row r="13" spans="1:2">
      <c r="A13" s="5">
        <v>12</v>
      </c>
      <c r="B13" s="5">
        <v>18</v>
      </c>
    </row>
    <row r="14" spans="1:2">
      <c r="A14" s="5">
        <v>13</v>
      </c>
      <c r="B14" s="5">
        <v>18</v>
      </c>
    </row>
    <row r="15" spans="1:2">
      <c r="A15" s="5">
        <v>14</v>
      </c>
      <c r="B15" s="5">
        <v>18</v>
      </c>
    </row>
    <row r="16" spans="1:2">
      <c r="A16" s="5">
        <v>15</v>
      </c>
      <c r="B16" s="5">
        <v>18</v>
      </c>
    </row>
    <row r="17" spans="1:2">
      <c r="A17" s="5">
        <v>16</v>
      </c>
      <c r="B17" s="5">
        <v>18</v>
      </c>
    </row>
    <row r="18" spans="1:2">
      <c r="A18" s="5">
        <v>17</v>
      </c>
      <c r="B18" s="5">
        <v>18</v>
      </c>
    </row>
    <row r="19" spans="1:2">
      <c r="A19" s="5">
        <v>18</v>
      </c>
      <c r="B19" s="5">
        <v>18</v>
      </c>
    </row>
    <row r="20" spans="1:2">
      <c r="A20" s="5">
        <v>19</v>
      </c>
      <c r="B20" s="5">
        <v>18</v>
      </c>
    </row>
    <row r="21" spans="1:2">
      <c r="A21" s="5">
        <v>20</v>
      </c>
      <c r="B21" s="5">
        <v>17</v>
      </c>
    </row>
    <row r="22" spans="1:2">
      <c r="A22" s="5">
        <v>21</v>
      </c>
      <c r="B22" s="5">
        <v>17</v>
      </c>
    </row>
    <row r="23" spans="1:2">
      <c r="A23" s="5">
        <v>22</v>
      </c>
      <c r="B23" s="5">
        <v>17</v>
      </c>
    </row>
    <row r="24" spans="1:2">
      <c r="A24" s="5">
        <v>23</v>
      </c>
      <c r="B24" s="5">
        <v>17</v>
      </c>
    </row>
    <row r="25" spans="1:2">
      <c r="A25" s="5">
        <v>24</v>
      </c>
      <c r="B25" s="5">
        <v>17</v>
      </c>
    </row>
    <row r="26" spans="1:2">
      <c r="A26" s="5">
        <v>25</v>
      </c>
      <c r="B26" s="5">
        <v>17</v>
      </c>
    </row>
    <row r="27" spans="1:2">
      <c r="A27" s="5">
        <v>26</v>
      </c>
      <c r="B27" s="5">
        <v>17</v>
      </c>
    </row>
    <row r="28" spans="1:2">
      <c r="A28" s="5">
        <v>27</v>
      </c>
      <c r="B28" s="5">
        <v>17</v>
      </c>
    </row>
    <row r="29" spans="1:2">
      <c r="A29" s="5">
        <v>28</v>
      </c>
      <c r="B29" s="5">
        <v>17</v>
      </c>
    </row>
    <row r="30" spans="1:2">
      <c r="A30" s="5">
        <v>29</v>
      </c>
      <c r="B30" s="5">
        <v>17</v>
      </c>
    </row>
    <row r="31" spans="1:2">
      <c r="A31" s="5">
        <v>30</v>
      </c>
      <c r="B31" s="5">
        <v>16</v>
      </c>
    </row>
    <row r="32" spans="1:2">
      <c r="A32" s="5">
        <v>31</v>
      </c>
      <c r="B32" s="5">
        <v>16</v>
      </c>
    </row>
    <row r="33" spans="1:2">
      <c r="A33" s="5">
        <v>32</v>
      </c>
      <c r="B33" s="5">
        <v>16</v>
      </c>
    </row>
    <row r="34" spans="1:2">
      <c r="A34" s="5">
        <v>33</v>
      </c>
      <c r="B34" s="5">
        <v>16</v>
      </c>
    </row>
    <row r="35" spans="1:2">
      <c r="A35" s="5">
        <v>34</v>
      </c>
      <c r="B35" s="5">
        <v>16</v>
      </c>
    </row>
    <row r="36" spans="1:2">
      <c r="A36" s="5">
        <v>35</v>
      </c>
      <c r="B36" s="5">
        <v>16</v>
      </c>
    </row>
    <row r="37" spans="1:2">
      <c r="A37" s="5">
        <v>36</v>
      </c>
      <c r="B37" s="5">
        <v>16</v>
      </c>
    </row>
    <row r="38" spans="1:2">
      <c r="A38" s="5">
        <v>37</v>
      </c>
      <c r="B38" s="5">
        <v>16</v>
      </c>
    </row>
    <row r="39" spans="1:2">
      <c r="A39" s="5">
        <v>38</v>
      </c>
      <c r="B39" s="5">
        <v>16</v>
      </c>
    </row>
    <row r="40" spans="1:2">
      <c r="A40" s="5">
        <v>39</v>
      </c>
      <c r="B40" s="5">
        <v>16</v>
      </c>
    </row>
    <row r="41" spans="1:2">
      <c r="A41" s="5">
        <v>40</v>
      </c>
      <c r="B41" s="5">
        <v>15</v>
      </c>
    </row>
    <row r="42" spans="1:2">
      <c r="A42" s="5">
        <v>41</v>
      </c>
      <c r="B42" s="5">
        <v>15</v>
      </c>
    </row>
    <row r="43" spans="1:2">
      <c r="A43" s="5">
        <v>42</v>
      </c>
      <c r="B43" s="5">
        <v>15</v>
      </c>
    </row>
    <row r="44" spans="1:2">
      <c r="A44" s="5">
        <v>43</v>
      </c>
      <c r="B44" s="5">
        <v>15</v>
      </c>
    </row>
    <row r="45" spans="1:2">
      <c r="A45" s="5">
        <v>44</v>
      </c>
      <c r="B45" s="5">
        <v>15</v>
      </c>
    </row>
    <row r="46" spans="1:2">
      <c r="A46" s="5">
        <v>45</v>
      </c>
      <c r="B46" s="5">
        <v>15</v>
      </c>
    </row>
    <row r="47" spans="1:2">
      <c r="A47" s="5">
        <v>46</v>
      </c>
      <c r="B47" s="5">
        <v>15</v>
      </c>
    </row>
    <row r="48" spans="1:2">
      <c r="A48" s="5">
        <v>47</v>
      </c>
      <c r="B48" s="5">
        <v>15</v>
      </c>
    </row>
    <row r="49" spans="1:2">
      <c r="A49" s="5">
        <v>48</v>
      </c>
      <c r="B49" s="5">
        <v>15</v>
      </c>
    </row>
    <row r="50" spans="1:2">
      <c r="A50" s="5">
        <v>49</v>
      </c>
      <c r="B50" s="5">
        <v>15</v>
      </c>
    </row>
    <row r="51" spans="1:2">
      <c r="A51" s="5">
        <v>50</v>
      </c>
      <c r="B51" s="5">
        <v>14</v>
      </c>
    </row>
    <row r="52" spans="1:2">
      <c r="A52" s="5">
        <v>51</v>
      </c>
      <c r="B52" s="5">
        <v>14</v>
      </c>
    </row>
    <row r="53" spans="1:2">
      <c r="A53" s="5">
        <v>52</v>
      </c>
      <c r="B53" s="5">
        <v>14</v>
      </c>
    </row>
    <row r="54" spans="1:2">
      <c r="A54" s="5">
        <v>53</v>
      </c>
      <c r="B54" s="5">
        <v>14</v>
      </c>
    </row>
    <row r="55" spans="1:2">
      <c r="A55" s="5">
        <v>54</v>
      </c>
      <c r="B55" s="5">
        <v>14</v>
      </c>
    </row>
    <row r="56" spans="1:2">
      <c r="A56" s="5">
        <v>55</v>
      </c>
      <c r="B56" s="5">
        <v>14</v>
      </c>
    </row>
    <row r="57" spans="1:2">
      <c r="A57" s="5">
        <v>56</v>
      </c>
      <c r="B57" s="5">
        <v>14</v>
      </c>
    </row>
    <row r="58" spans="1:2">
      <c r="A58" s="5">
        <v>57</v>
      </c>
      <c r="B58" s="5">
        <v>14</v>
      </c>
    </row>
    <row r="59" spans="1:2">
      <c r="A59" s="5">
        <v>58</v>
      </c>
      <c r="B59" s="5">
        <v>14</v>
      </c>
    </row>
    <row r="60" spans="1:2">
      <c r="A60" s="5">
        <v>59</v>
      </c>
      <c r="B60" s="5">
        <v>14</v>
      </c>
    </row>
    <row r="61" spans="1:2">
      <c r="A61" s="5">
        <v>60</v>
      </c>
      <c r="B61" s="5">
        <v>13</v>
      </c>
    </row>
    <row r="62" spans="1:2">
      <c r="A62" s="5">
        <v>61</v>
      </c>
      <c r="B62" s="5">
        <v>13</v>
      </c>
    </row>
    <row r="63" spans="1:2">
      <c r="A63" s="5">
        <v>62</v>
      </c>
      <c r="B63" s="5">
        <v>13</v>
      </c>
    </row>
    <row r="64" spans="1:2">
      <c r="A64" s="5">
        <v>63</v>
      </c>
      <c r="B64" s="5">
        <v>13</v>
      </c>
    </row>
    <row r="65" spans="1:2">
      <c r="A65" s="5">
        <v>64</v>
      </c>
      <c r="B65" s="5">
        <v>13</v>
      </c>
    </row>
    <row r="66" spans="1:2">
      <c r="A66" s="5">
        <v>65</v>
      </c>
      <c r="B66" s="5">
        <v>13</v>
      </c>
    </row>
    <row r="67" spans="1:2">
      <c r="A67" s="5">
        <v>66</v>
      </c>
      <c r="B67" s="5">
        <v>13</v>
      </c>
    </row>
    <row r="68" spans="1:2">
      <c r="A68" s="5">
        <v>67</v>
      </c>
      <c r="B68" s="5">
        <v>13</v>
      </c>
    </row>
    <row r="69" spans="1:2">
      <c r="A69" s="5">
        <v>68</v>
      </c>
      <c r="B69" s="5">
        <v>13</v>
      </c>
    </row>
    <row r="70" spans="1:2">
      <c r="A70" s="5">
        <v>69</v>
      </c>
      <c r="B70" s="5">
        <v>13</v>
      </c>
    </row>
    <row r="71" spans="1:2">
      <c r="A71" s="5">
        <v>70</v>
      </c>
      <c r="B71" s="5">
        <v>12</v>
      </c>
    </row>
    <row r="72" spans="1:2">
      <c r="A72" s="5">
        <v>71</v>
      </c>
      <c r="B72" s="5">
        <v>12</v>
      </c>
    </row>
    <row r="73" spans="1:2">
      <c r="A73" s="5">
        <v>72</v>
      </c>
      <c r="B73" s="5">
        <v>12</v>
      </c>
    </row>
    <row r="74" spans="1:2">
      <c r="A74" s="5">
        <v>73</v>
      </c>
      <c r="B74" s="5">
        <v>12</v>
      </c>
    </row>
    <row r="75" spans="1:2">
      <c r="A75" s="5">
        <v>74</v>
      </c>
      <c r="B75" s="5">
        <v>12</v>
      </c>
    </row>
    <row r="76" spans="1:2">
      <c r="A76" s="5">
        <v>75</v>
      </c>
      <c r="B76" s="5">
        <v>12</v>
      </c>
    </row>
    <row r="77" spans="1:2">
      <c r="A77" s="5">
        <v>76</v>
      </c>
      <c r="B77" s="5">
        <v>12</v>
      </c>
    </row>
    <row r="78" spans="1:2">
      <c r="A78" s="5">
        <v>77</v>
      </c>
      <c r="B78" s="5">
        <v>12</v>
      </c>
    </row>
    <row r="79" spans="1:2">
      <c r="A79" s="5">
        <v>78</v>
      </c>
      <c r="B79" s="5">
        <v>12</v>
      </c>
    </row>
    <row r="80" spans="1:2">
      <c r="A80" s="5">
        <v>79</v>
      </c>
      <c r="B80" s="5">
        <v>12</v>
      </c>
    </row>
    <row r="81" spans="1:2">
      <c r="A81" s="5">
        <v>80</v>
      </c>
      <c r="B81" s="5">
        <v>11</v>
      </c>
    </row>
    <row r="82" spans="1:2">
      <c r="A82" s="5" t="s">
        <v>307</v>
      </c>
      <c r="B82" s="5" t="s">
        <v>307</v>
      </c>
    </row>
    <row r="83" spans="1:2">
      <c r="A83" s="5" t="s">
        <v>308</v>
      </c>
      <c r="B83" s="5" t="s">
        <v>308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63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27</vt:i4>
      </vt:variant>
      <vt:variant>
        <vt:lpstr>Plages nommées</vt:lpstr>
      </vt:variant>
      <vt:variant>
        <vt:i4>29</vt:i4>
      </vt:variant>
    </vt:vector>
  </HeadingPairs>
  <TitlesOfParts>
    <vt:vector size="56" baseType="lpstr">
      <vt:lpstr>Feuil1</vt:lpstr>
      <vt:lpstr>général</vt:lpstr>
      <vt:lpstr>Primaire G</vt:lpstr>
      <vt:lpstr>Primaire F</vt:lpstr>
      <vt:lpstr>BF</vt:lpstr>
      <vt:lpstr>BG</vt:lpstr>
      <vt:lpstr>MF</vt:lpstr>
      <vt:lpstr>MG</vt:lpstr>
      <vt:lpstr>CG - CF - DISP</vt:lpstr>
      <vt:lpstr>CF</vt:lpstr>
      <vt:lpstr>6A</vt:lpstr>
      <vt:lpstr>6B</vt:lpstr>
      <vt:lpstr>6C</vt:lpstr>
      <vt:lpstr>6D</vt:lpstr>
      <vt:lpstr>5A</vt:lpstr>
      <vt:lpstr>5B</vt:lpstr>
      <vt:lpstr>5C</vt:lpstr>
      <vt:lpstr>5D</vt:lpstr>
      <vt:lpstr>4A</vt:lpstr>
      <vt:lpstr>4B</vt:lpstr>
      <vt:lpstr>4C</vt:lpstr>
      <vt:lpstr>4D</vt:lpstr>
      <vt:lpstr>3A</vt:lpstr>
      <vt:lpstr>3B</vt:lpstr>
      <vt:lpstr>3C</vt:lpstr>
      <vt:lpstr>Classement CLASSES</vt:lpstr>
      <vt:lpstr>Feuil2</vt:lpstr>
      <vt:lpstr>CF!_FilterDatabase</vt:lpstr>
      <vt:lpstr>'CG - CF - DISP'!_FilterDatabase</vt:lpstr>
      <vt:lpstr>MF!_FilterDatabase</vt:lpstr>
      <vt:lpstr>MG!_FilterDatabase</vt:lpstr>
      <vt:lpstr>'3A'!_FilterDatabase_0</vt:lpstr>
      <vt:lpstr>'3C'!_FilterDatabase_0</vt:lpstr>
      <vt:lpstr>'4A'!_FilterDatabase_0</vt:lpstr>
      <vt:lpstr>'4B'!_FilterDatabase_0</vt:lpstr>
      <vt:lpstr>'4C'!_FilterDatabase_0</vt:lpstr>
      <vt:lpstr>'4D'!_FilterDatabase_0</vt:lpstr>
      <vt:lpstr>'5A'!_FilterDatabase_0</vt:lpstr>
      <vt:lpstr>'5B'!_FilterDatabase_0</vt:lpstr>
      <vt:lpstr>'5C'!_FilterDatabase_0</vt:lpstr>
      <vt:lpstr>'5D'!_FilterDatabase_0</vt:lpstr>
      <vt:lpstr>'6A'!_FilterDatabase_0</vt:lpstr>
      <vt:lpstr>'6B'!_FilterDatabase_0</vt:lpstr>
      <vt:lpstr>'6C'!_FilterDatabase_0</vt:lpstr>
      <vt:lpstr>'6D'!_FilterDatabase_0</vt:lpstr>
      <vt:lpstr>BF!_FilterDatabase_0</vt:lpstr>
      <vt:lpstr>BG!_FilterDatabase_0</vt:lpstr>
      <vt:lpstr>CF!_FilterDatabase_0</vt:lpstr>
      <vt:lpstr>'CG - CF - DISP'!_FilterDatabase_0</vt:lpstr>
      <vt:lpstr>général!_FilterDatabase_0</vt:lpstr>
      <vt:lpstr>MF!_FilterDatabase_0</vt:lpstr>
      <vt:lpstr>MG!_FilterDatabase_0</vt:lpstr>
      <vt:lpstr>BF</vt:lpstr>
      <vt:lpstr>BG</vt:lpstr>
      <vt:lpstr>ListeDossards</vt:lpstr>
      <vt:lpstr>TabGene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JETILEMATH</dc:creator>
  <cp:lastModifiedBy>PC MAISON JNML</cp:lastModifiedBy>
  <cp:revision>13</cp:revision>
  <cp:lastPrinted>2018-10-18T13:52:38Z</cp:lastPrinted>
  <dcterms:created xsi:type="dcterms:W3CDTF">2017-09-05T11:12:05Z</dcterms:created>
  <dcterms:modified xsi:type="dcterms:W3CDTF">2019-09-24T12:06:10Z</dcterms:modified>
  <dc:language>fr-FR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12.0000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