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A91AE085-B28F-4306-9CAB-FBE18C118739}" xr6:coauthVersionLast="34" xr6:coauthVersionMax="34" xr10:uidLastSave="{00000000-0000-0000-0000-000000000000}"/>
  <bookViews>
    <workbookView xWindow="0" yWindow="0" windowWidth="23040" windowHeight="8808" activeTab="1" xr2:uid="{184425DB-9A49-4290-B514-7CD6CFEE9393}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FIFI!$A$3:$CS$63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B1" i="1"/>
  <c r="B182" i="3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4" i="1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2" i="3"/>
  <c r="C3" i="3" l="1"/>
  <c r="D2" i="3"/>
  <c r="F2" i="3"/>
  <c r="C4" i="3" l="1"/>
  <c r="F3" i="3"/>
  <c r="D3" i="3"/>
  <c r="C5" i="3" l="1"/>
  <c r="D4" i="3"/>
  <c r="F4" i="3"/>
  <c r="C6" i="3" l="1"/>
  <c r="D5" i="3"/>
  <c r="F5" i="3"/>
  <c r="C7" i="3" l="1"/>
  <c r="F6" i="3"/>
  <c r="D6" i="3"/>
  <c r="C8" i="3" l="1"/>
  <c r="F7" i="3"/>
  <c r="D7" i="3"/>
  <c r="C9" i="3" l="1"/>
  <c r="F8" i="3"/>
  <c r="D8" i="3"/>
  <c r="C10" i="3" l="1"/>
  <c r="D9" i="3"/>
  <c r="F9" i="3"/>
  <c r="C11" i="3" l="1"/>
  <c r="F10" i="3"/>
  <c r="D10" i="3"/>
  <c r="C12" i="3" l="1"/>
  <c r="F11" i="3"/>
  <c r="D11" i="3"/>
  <c r="C13" i="3" l="1"/>
  <c r="F12" i="3"/>
  <c r="D12" i="3"/>
  <c r="C14" i="3" l="1"/>
  <c r="D13" i="3"/>
  <c r="F13" i="3"/>
  <c r="C15" i="3" l="1"/>
  <c r="F14" i="3"/>
  <c r="D14" i="3"/>
  <c r="C16" i="3" l="1"/>
  <c r="F15" i="3"/>
  <c r="D15" i="3"/>
  <c r="C17" i="3" l="1"/>
  <c r="F16" i="3"/>
  <c r="D16" i="3"/>
  <c r="C18" i="3" l="1"/>
  <c r="D17" i="3"/>
  <c r="F17" i="3"/>
  <c r="C19" i="3" l="1"/>
  <c r="F18" i="3"/>
  <c r="D18" i="3"/>
  <c r="C20" i="3" l="1"/>
  <c r="F19" i="3"/>
  <c r="D19" i="3"/>
  <c r="C21" i="3" l="1"/>
  <c r="D20" i="3"/>
  <c r="F20" i="3"/>
  <c r="C22" i="3" l="1"/>
  <c r="D21" i="3"/>
  <c r="F21" i="3"/>
  <c r="C23" i="3" l="1"/>
  <c r="F22" i="3"/>
  <c r="D22" i="3"/>
  <c r="C24" i="3" l="1"/>
  <c r="F23" i="3"/>
  <c r="D23" i="3"/>
  <c r="C25" i="3" l="1"/>
  <c r="F24" i="3"/>
  <c r="D24" i="3"/>
  <c r="C26" i="3" l="1"/>
  <c r="D25" i="3"/>
  <c r="F25" i="3"/>
  <c r="C27" i="3" l="1"/>
  <c r="F26" i="3"/>
  <c r="D26" i="3"/>
  <c r="C28" i="3" l="1"/>
  <c r="D27" i="3"/>
  <c r="F27" i="3"/>
  <c r="C29" i="3" l="1"/>
  <c r="F28" i="3"/>
  <c r="D28" i="3"/>
  <c r="C30" i="3" l="1"/>
  <c r="D29" i="3"/>
  <c r="F29" i="3"/>
  <c r="C31" i="3" l="1"/>
  <c r="F30" i="3"/>
  <c r="D30" i="3"/>
  <c r="C32" i="3" l="1"/>
  <c r="F31" i="3"/>
  <c r="D31" i="3"/>
  <c r="C33" i="3" l="1"/>
  <c r="F32" i="3"/>
  <c r="D32" i="3"/>
  <c r="C34" i="3" l="1"/>
  <c r="D33" i="3"/>
  <c r="F33" i="3"/>
  <c r="C35" i="3" l="1"/>
  <c r="F34" i="3"/>
  <c r="D34" i="3"/>
  <c r="C36" i="3" l="1"/>
  <c r="F35" i="3"/>
  <c r="D35" i="3"/>
  <c r="C37" i="3" l="1"/>
  <c r="F36" i="3"/>
  <c r="D36" i="3"/>
  <c r="C38" i="3" l="1"/>
  <c r="F37" i="3"/>
  <c r="D37" i="3"/>
  <c r="C39" i="3" l="1"/>
  <c r="F38" i="3"/>
  <c r="D38" i="3"/>
  <c r="C40" i="3" l="1"/>
  <c r="F39" i="3"/>
  <c r="D39" i="3"/>
  <c r="C41" i="3" l="1"/>
  <c r="F40" i="3"/>
  <c r="D40" i="3"/>
  <c r="C42" i="3" l="1"/>
  <c r="D41" i="3"/>
  <c r="F41" i="3"/>
  <c r="C43" i="3" l="1"/>
  <c r="F42" i="3"/>
  <c r="D42" i="3"/>
  <c r="C44" i="3" l="1"/>
  <c r="F43" i="3"/>
  <c r="D43" i="3"/>
  <c r="C45" i="3" l="1"/>
  <c r="F44" i="3"/>
  <c r="D44" i="3"/>
  <c r="C46" i="3" l="1"/>
  <c r="F45" i="3"/>
  <c r="D45" i="3"/>
  <c r="C47" i="3" l="1"/>
  <c r="F46" i="3"/>
  <c r="D46" i="3"/>
  <c r="C48" i="3" l="1"/>
  <c r="F47" i="3"/>
  <c r="D47" i="3"/>
  <c r="C49" i="3" l="1"/>
  <c r="F48" i="3"/>
  <c r="D48" i="3"/>
  <c r="C50" i="3" l="1"/>
  <c r="F49" i="3"/>
  <c r="D49" i="3"/>
  <c r="C51" i="3" l="1"/>
  <c r="F50" i="3"/>
  <c r="D50" i="3"/>
  <c r="C52" i="3" l="1"/>
  <c r="F51" i="3"/>
  <c r="D51" i="3"/>
  <c r="C53" i="3" l="1"/>
  <c r="D52" i="3"/>
  <c r="F52" i="3"/>
  <c r="C54" i="3" l="1"/>
  <c r="F53" i="3"/>
  <c r="D53" i="3"/>
  <c r="C55" i="3" l="1"/>
  <c r="F54" i="3"/>
  <c r="D54" i="3"/>
  <c r="C56" i="3" l="1"/>
  <c r="F55" i="3"/>
  <c r="D55" i="3"/>
  <c r="C57" i="3" l="1"/>
  <c r="F56" i="3"/>
  <c r="D56" i="3"/>
  <c r="C58" i="3" l="1"/>
  <c r="F57" i="3"/>
  <c r="D57" i="3"/>
  <c r="C59" i="3" l="1"/>
  <c r="F58" i="3"/>
  <c r="D58" i="3"/>
  <c r="C60" i="3" l="1"/>
  <c r="F59" i="3"/>
  <c r="D59" i="3"/>
  <c r="C61" i="3" l="1"/>
  <c r="F60" i="3"/>
  <c r="D60" i="3"/>
  <c r="C62" i="3" l="1"/>
  <c r="F61" i="3"/>
  <c r="D61" i="3"/>
  <c r="C63" i="3" l="1"/>
  <c r="F62" i="3"/>
  <c r="D62" i="3"/>
  <c r="C64" i="3" l="1"/>
  <c r="D63" i="3"/>
  <c r="F63" i="3"/>
  <c r="C65" i="3" l="1"/>
  <c r="F64" i="3"/>
  <c r="D64" i="3"/>
  <c r="C66" i="3" l="1"/>
  <c r="F65" i="3"/>
  <c r="D65" i="3"/>
  <c r="C67" i="3" l="1"/>
  <c r="F66" i="3"/>
  <c r="D66" i="3"/>
  <c r="C68" i="3" l="1"/>
  <c r="F67" i="3"/>
  <c r="D67" i="3"/>
  <c r="C69" i="3" l="1"/>
  <c r="F68" i="3"/>
  <c r="D68" i="3"/>
  <c r="C70" i="3" l="1"/>
  <c r="F69" i="3"/>
  <c r="D69" i="3"/>
  <c r="C71" i="3" l="1"/>
  <c r="F70" i="3"/>
  <c r="D70" i="3"/>
  <c r="C72" i="3" l="1"/>
  <c r="F71" i="3"/>
  <c r="D71" i="3"/>
  <c r="C73" i="3" l="1"/>
  <c r="F72" i="3"/>
  <c r="D72" i="3"/>
  <c r="C74" i="3" l="1"/>
  <c r="D73" i="3"/>
  <c r="F73" i="3"/>
  <c r="C75" i="3" l="1"/>
  <c r="F74" i="3"/>
  <c r="D74" i="3"/>
  <c r="C76" i="3" l="1"/>
  <c r="F75" i="3"/>
  <c r="D75" i="3"/>
  <c r="C77" i="3" l="1"/>
  <c r="F76" i="3"/>
  <c r="D76" i="3"/>
  <c r="C78" i="3" l="1"/>
  <c r="F77" i="3"/>
  <c r="D77" i="3"/>
  <c r="C79" i="3" l="1"/>
  <c r="F78" i="3"/>
  <c r="D78" i="3"/>
  <c r="C80" i="3" l="1"/>
  <c r="F79" i="3"/>
  <c r="D79" i="3"/>
  <c r="C81" i="3" l="1"/>
  <c r="F80" i="3"/>
  <c r="D80" i="3"/>
  <c r="C82" i="3" l="1"/>
  <c r="F81" i="3"/>
  <c r="D81" i="3"/>
  <c r="C83" i="3" l="1"/>
  <c r="F82" i="3"/>
  <c r="D82" i="3"/>
  <c r="C84" i="3" l="1"/>
  <c r="F83" i="3"/>
  <c r="D83" i="3"/>
  <c r="C85" i="3" l="1"/>
  <c r="D84" i="3"/>
  <c r="F84" i="3"/>
  <c r="C86" i="3" l="1"/>
  <c r="F85" i="3"/>
  <c r="D85" i="3"/>
  <c r="C87" i="3" l="1"/>
  <c r="F86" i="3"/>
  <c r="D86" i="3"/>
  <c r="C88" i="3" l="1"/>
  <c r="F87" i="3"/>
  <c r="D87" i="3"/>
  <c r="C89" i="3" l="1"/>
  <c r="F88" i="3"/>
  <c r="D88" i="3"/>
  <c r="C90" i="3" l="1"/>
  <c r="F89" i="3"/>
  <c r="D89" i="3"/>
  <c r="C91" i="3" l="1"/>
  <c r="F90" i="3"/>
  <c r="D90" i="3"/>
  <c r="C92" i="3" l="1"/>
  <c r="F91" i="3"/>
  <c r="D91" i="3"/>
  <c r="C93" i="3" l="1"/>
  <c r="F92" i="3"/>
  <c r="D92" i="3"/>
  <c r="C94" i="3" l="1"/>
  <c r="F93" i="3"/>
  <c r="D93" i="3"/>
  <c r="C95" i="3" l="1"/>
  <c r="F94" i="3"/>
  <c r="D94" i="3"/>
  <c r="C96" i="3" l="1"/>
  <c r="D95" i="3"/>
  <c r="F95" i="3"/>
  <c r="C97" i="3" l="1"/>
  <c r="F96" i="3"/>
  <c r="D96" i="3"/>
  <c r="C98" i="3" l="1"/>
  <c r="F97" i="3"/>
  <c r="D97" i="3"/>
  <c r="C99" i="3" l="1"/>
  <c r="F98" i="3"/>
  <c r="D98" i="3"/>
  <c r="C100" i="3" l="1"/>
  <c r="F99" i="3"/>
  <c r="D99" i="3"/>
  <c r="C101" i="3" l="1"/>
  <c r="F100" i="3"/>
  <c r="D100" i="3"/>
  <c r="C102" i="3" l="1"/>
  <c r="F101" i="3"/>
  <c r="D101" i="3"/>
  <c r="C103" i="3" l="1"/>
  <c r="F102" i="3"/>
  <c r="D102" i="3"/>
  <c r="C104" i="3" l="1"/>
  <c r="F103" i="3"/>
  <c r="D103" i="3"/>
  <c r="C105" i="3" l="1"/>
  <c r="F104" i="3"/>
  <c r="D104" i="3"/>
  <c r="C106" i="3" l="1"/>
  <c r="D105" i="3"/>
  <c r="F105" i="3"/>
  <c r="C107" i="3" l="1"/>
  <c r="F106" i="3"/>
  <c r="D106" i="3"/>
  <c r="C108" i="3" l="1"/>
  <c r="F107" i="3"/>
  <c r="D107" i="3"/>
  <c r="C109" i="3" l="1"/>
  <c r="F108" i="3"/>
  <c r="D108" i="3"/>
  <c r="C110" i="3" l="1"/>
  <c r="F109" i="3"/>
  <c r="D109" i="3"/>
  <c r="C111" i="3" l="1"/>
  <c r="F110" i="3"/>
  <c r="D110" i="3"/>
  <c r="C112" i="3" l="1"/>
  <c r="F111" i="3"/>
  <c r="D111" i="3"/>
  <c r="C113" i="3" l="1"/>
  <c r="F112" i="3"/>
  <c r="D112" i="3"/>
  <c r="C114" i="3" l="1"/>
  <c r="F113" i="3"/>
  <c r="D113" i="3"/>
  <c r="C115" i="3" l="1"/>
  <c r="F114" i="3"/>
  <c r="D114" i="3"/>
  <c r="C116" i="3" l="1"/>
  <c r="F115" i="3"/>
  <c r="D115" i="3"/>
  <c r="C117" i="3" l="1"/>
  <c r="D116" i="3"/>
  <c r="F116" i="3"/>
  <c r="C118" i="3" l="1"/>
  <c r="F117" i="3"/>
  <c r="D117" i="3"/>
  <c r="C119" i="3" l="1"/>
  <c r="F118" i="3"/>
  <c r="D118" i="3"/>
  <c r="C120" i="3" l="1"/>
  <c r="F119" i="3"/>
  <c r="D119" i="3"/>
  <c r="C121" i="3" l="1"/>
  <c r="F120" i="3"/>
  <c r="D120" i="3"/>
  <c r="C122" i="3" l="1"/>
  <c r="F121" i="3"/>
  <c r="D121" i="3"/>
  <c r="C123" i="3" l="1"/>
  <c r="F122" i="3"/>
  <c r="D122" i="3"/>
  <c r="C124" i="3" l="1"/>
  <c r="F123" i="3"/>
  <c r="D123" i="3"/>
  <c r="C125" i="3" l="1"/>
  <c r="F124" i="3"/>
  <c r="D124" i="3"/>
  <c r="C126" i="3" l="1"/>
  <c r="F125" i="3"/>
  <c r="D125" i="3"/>
  <c r="C127" i="3" l="1"/>
  <c r="F126" i="3"/>
  <c r="D126" i="3"/>
  <c r="C128" i="3" l="1"/>
  <c r="D127" i="3"/>
  <c r="F127" i="3"/>
  <c r="C129" i="3" l="1"/>
  <c r="F128" i="3"/>
  <c r="D128" i="3"/>
  <c r="C130" i="3" l="1"/>
  <c r="F129" i="3"/>
  <c r="D129" i="3"/>
  <c r="C131" i="3" l="1"/>
  <c r="F130" i="3"/>
  <c r="D130" i="3"/>
  <c r="C132" i="3" l="1"/>
  <c r="F131" i="3"/>
  <c r="D131" i="3"/>
  <c r="C133" i="3" l="1"/>
  <c r="F132" i="3"/>
  <c r="D132" i="3"/>
  <c r="C134" i="3" l="1"/>
  <c r="F133" i="3"/>
  <c r="D133" i="3"/>
  <c r="C135" i="3" l="1"/>
  <c r="F134" i="3"/>
  <c r="D134" i="3"/>
  <c r="C136" i="3" l="1"/>
  <c r="F135" i="3"/>
  <c r="D135" i="3"/>
  <c r="C137" i="3" l="1"/>
  <c r="F136" i="3"/>
  <c r="D136" i="3"/>
  <c r="C138" i="3" l="1"/>
  <c r="D137" i="3"/>
  <c r="F137" i="3"/>
  <c r="C139" i="3" l="1"/>
  <c r="F138" i="3"/>
  <c r="D138" i="3"/>
  <c r="C140" i="3" l="1"/>
  <c r="F139" i="3"/>
  <c r="D139" i="3"/>
  <c r="C141" i="3" l="1"/>
  <c r="F140" i="3"/>
  <c r="D140" i="3"/>
  <c r="C142" i="3" l="1"/>
  <c r="F141" i="3"/>
  <c r="D141" i="3"/>
  <c r="C143" i="3" l="1"/>
  <c r="F142" i="3"/>
  <c r="D142" i="3"/>
  <c r="C144" i="3" l="1"/>
  <c r="F143" i="3"/>
  <c r="D143" i="3"/>
  <c r="C145" i="3" l="1"/>
  <c r="F144" i="3"/>
  <c r="D144" i="3"/>
  <c r="C146" i="3" l="1"/>
  <c r="F145" i="3"/>
  <c r="D145" i="3"/>
  <c r="C147" i="3" l="1"/>
  <c r="F146" i="3"/>
  <c r="D146" i="3"/>
  <c r="C148" i="3" l="1"/>
  <c r="F147" i="3"/>
  <c r="D147" i="3"/>
  <c r="C149" i="3" l="1"/>
  <c r="D148" i="3"/>
  <c r="F148" i="3"/>
  <c r="C150" i="3" l="1"/>
  <c r="F149" i="3"/>
  <c r="D149" i="3"/>
  <c r="C151" i="3" l="1"/>
  <c r="F150" i="3"/>
  <c r="D150" i="3"/>
  <c r="C152" i="3" l="1"/>
  <c r="F151" i="3"/>
  <c r="D151" i="3"/>
  <c r="C153" i="3" l="1"/>
  <c r="F152" i="3"/>
  <c r="D152" i="3"/>
  <c r="C154" i="3" l="1"/>
  <c r="F153" i="3"/>
  <c r="D153" i="3"/>
  <c r="C155" i="3" l="1"/>
  <c r="F154" i="3"/>
  <c r="D154" i="3"/>
  <c r="C156" i="3" l="1"/>
  <c r="F155" i="3"/>
  <c r="D155" i="3"/>
  <c r="C157" i="3" l="1"/>
  <c r="F156" i="3"/>
  <c r="D156" i="3"/>
  <c r="C158" i="3" l="1"/>
  <c r="F157" i="3"/>
  <c r="D157" i="3"/>
  <c r="C159" i="3" l="1"/>
  <c r="F158" i="3"/>
  <c r="D158" i="3"/>
  <c r="C160" i="3" l="1"/>
  <c r="D159" i="3"/>
  <c r="F159" i="3"/>
  <c r="C161" i="3" l="1"/>
  <c r="F160" i="3"/>
  <c r="D160" i="3"/>
  <c r="C162" i="3" l="1"/>
  <c r="F161" i="3"/>
  <c r="D161" i="3"/>
  <c r="C163" i="3" l="1"/>
  <c r="F162" i="3"/>
  <c r="D162" i="3"/>
  <c r="C164" i="3" l="1"/>
  <c r="F163" i="3"/>
  <c r="D163" i="3"/>
  <c r="C165" i="3" l="1"/>
  <c r="F164" i="3"/>
  <c r="D164" i="3"/>
  <c r="C166" i="3" l="1"/>
  <c r="F165" i="3"/>
  <c r="D165" i="3"/>
  <c r="C167" i="3" l="1"/>
  <c r="F166" i="3"/>
  <c r="D166" i="3"/>
  <c r="C168" i="3" l="1"/>
  <c r="F167" i="3"/>
  <c r="D167" i="3"/>
  <c r="C169" i="3" l="1"/>
  <c r="F168" i="3"/>
  <c r="D168" i="3"/>
  <c r="C170" i="3" l="1"/>
  <c r="D169" i="3"/>
  <c r="F169" i="3"/>
  <c r="C171" i="3" l="1"/>
  <c r="F170" i="3"/>
  <c r="D170" i="3"/>
  <c r="C172" i="3" l="1"/>
  <c r="F171" i="3"/>
  <c r="D171" i="3"/>
  <c r="C173" i="3" l="1"/>
  <c r="F172" i="3"/>
  <c r="D172" i="3"/>
  <c r="C174" i="3" l="1"/>
  <c r="F173" i="3"/>
  <c r="D173" i="3"/>
  <c r="C175" i="3" l="1"/>
  <c r="F174" i="3"/>
  <c r="D174" i="3"/>
  <c r="C176" i="3" l="1"/>
  <c r="F175" i="3"/>
  <c r="D175" i="3"/>
  <c r="C177" i="3" l="1"/>
  <c r="F176" i="3"/>
  <c r="D176" i="3"/>
  <c r="C178" i="3" l="1"/>
  <c r="F177" i="3"/>
  <c r="D177" i="3"/>
  <c r="C179" i="3" l="1"/>
  <c r="F178" i="3"/>
  <c r="D178" i="3"/>
  <c r="C180" i="3" l="1"/>
  <c r="F179" i="3"/>
  <c r="D179" i="3"/>
  <c r="C181" i="3" l="1"/>
  <c r="D180" i="3"/>
  <c r="F180" i="3"/>
  <c r="C182" i="3" l="1"/>
  <c r="F181" i="3"/>
  <c r="D181" i="3"/>
  <c r="C183" i="3" l="1"/>
  <c r="F182" i="3"/>
  <c r="D182" i="3"/>
  <c r="C184" i="3" l="1"/>
  <c r="F183" i="3"/>
  <c r="D183" i="3"/>
  <c r="C185" i="3" l="1"/>
  <c r="F184" i="3"/>
  <c r="D184" i="3"/>
  <c r="C186" i="3" l="1"/>
  <c r="F185" i="3"/>
  <c r="D185" i="3"/>
  <c r="C187" i="3" l="1"/>
  <c r="F186" i="3"/>
  <c r="D186" i="3"/>
  <c r="C188" i="3" l="1"/>
  <c r="F187" i="3"/>
  <c r="D187" i="3"/>
  <c r="C189" i="3" l="1"/>
  <c r="F188" i="3"/>
  <c r="D188" i="3"/>
  <c r="C190" i="3" l="1"/>
  <c r="F189" i="3"/>
  <c r="D189" i="3"/>
  <c r="C191" i="3" l="1"/>
  <c r="F190" i="3"/>
  <c r="D190" i="3"/>
  <c r="C192" i="3" l="1"/>
  <c r="D191" i="3"/>
  <c r="F191" i="3"/>
  <c r="C193" i="3" l="1"/>
  <c r="F192" i="3"/>
  <c r="D192" i="3"/>
  <c r="C194" i="3" l="1"/>
  <c r="F193" i="3"/>
  <c r="D193" i="3"/>
  <c r="C195" i="3" l="1"/>
  <c r="F194" i="3"/>
  <c r="D194" i="3"/>
  <c r="C196" i="3" l="1"/>
  <c r="F195" i="3"/>
  <c r="D195" i="3"/>
  <c r="C197" i="3" l="1"/>
  <c r="F196" i="3"/>
  <c r="D196" i="3"/>
  <c r="C198" i="3" l="1"/>
  <c r="F197" i="3"/>
  <c r="D197" i="3"/>
  <c r="C199" i="3" l="1"/>
  <c r="F198" i="3"/>
  <c r="D198" i="3"/>
  <c r="C200" i="3" l="1"/>
  <c r="F199" i="3"/>
  <c r="D199" i="3"/>
  <c r="C201" i="3" l="1"/>
  <c r="F200" i="3"/>
  <c r="D200" i="3"/>
  <c r="C202" i="3" l="1"/>
  <c r="F201" i="3"/>
  <c r="D201" i="3"/>
  <c r="C203" i="3" l="1"/>
  <c r="F202" i="3"/>
  <c r="D202" i="3"/>
  <c r="C204" i="3" l="1"/>
  <c r="F203" i="3"/>
  <c r="D203" i="3"/>
  <c r="C205" i="3" l="1"/>
  <c r="F204" i="3"/>
  <c r="D204" i="3"/>
  <c r="C206" i="3" l="1"/>
  <c r="D205" i="3"/>
  <c r="F205" i="3"/>
  <c r="C207" i="3" l="1"/>
  <c r="F206" i="3"/>
  <c r="D206" i="3"/>
  <c r="C208" i="3" l="1"/>
  <c r="F207" i="3"/>
  <c r="D207" i="3"/>
  <c r="C209" i="3" l="1"/>
  <c r="F208" i="3"/>
  <c r="D208" i="3"/>
  <c r="C210" i="3" l="1"/>
  <c r="F209" i="3"/>
  <c r="D209" i="3"/>
  <c r="C211" i="3" l="1"/>
  <c r="F210" i="3"/>
  <c r="D210" i="3"/>
  <c r="C212" i="3" l="1"/>
  <c r="D211" i="3"/>
  <c r="F211" i="3"/>
  <c r="C213" i="3" l="1"/>
  <c r="D212" i="3"/>
  <c r="F212" i="3"/>
  <c r="C214" i="3" l="1"/>
  <c r="F213" i="3"/>
  <c r="D213" i="3"/>
  <c r="C215" i="3" l="1"/>
  <c r="F214" i="3"/>
  <c r="D214" i="3"/>
  <c r="C216" i="3" l="1"/>
  <c r="F215" i="3"/>
  <c r="D215" i="3"/>
  <c r="C217" i="3" l="1"/>
  <c r="F216" i="3"/>
  <c r="D216" i="3"/>
  <c r="C218" i="3" l="1"/>
  <c r="F217" i="3"/>
  <c r="D217" i="3"/>
  <c r="C219" i="3" l="1"/>
  <c r="F218" i="3"/>
  <c r="D218" i="3"/>
  <c r="C220" i="3" l="1"/>
  <c r="F219" i="3"/>
  <c r="D219" i="3"/>
  <c r="C221" i="3" l="1"/>
  <c r="F220" i="3"/>
  <c r="D220" i="3"/>
  <c r="C222" i="3" l="1"/>
  <c r="F221" i="3"/>
  <c r="D221" i="3"/>
  <c r="C223" i="3" l="1"/>
  <c r="F222" i="3"/>
  <c r="D222" i="3"/>
  <c r="C224" i="3" l="1"/>
  <c r="F223" i="3"/>
  <c r="D223" i="3"/>
  <c r="C225" i="3" l="1"/>
  <c r="F224" i="3"/>
  <c r="D224" i="3"/>
  <c r="C226" i="3" l="1"/>
  <c r="F225" i="3"/>
  <c r="D225" i="3"/>
  <c r="C227" i="3" l="1"/>
  <c r="F226" i="3"/>
  <c r="D226" i="3"/>
  <c r="C228" i="3" l="1"/>
  <c r="D227" i="3"/>
  <c r="F227" i="3"/>
  <c r="C229" i="3" l="1"/>
  <c r="F228" i="3"/>
  <c r="D228" i="3"/>
  <c r="C230" i="3" l="1"/>
  <c r="F229" i="3"/>
  <c r="D229" i="3"/>
  <c r="C231" i="3" l="1"/>
  <c r="F230" i="3"/>
  <c r="D230" i="3"/>
  <c r="C232" i="3" l="1"/>
  <c r="F231" i="3"/>
  <c r="D231" i="3"/>
  <c r="C233" i="3" l="1"/>
  <c r="D232" i="3"/>
  <c r="F232" i="3"/>
  <c r="C234" i="3" l="1"/>
  <c r="D233" i="3"/>
  <c r="F233" i="3"/>
  <c r="C235" i="3" l="1"/>
  <c r="F234" i="3"/>
  <c r="D234" i="3"/>
  <c r="C236" i="3" l="1"/>
  <c r="F235" i="3"/>
  <c r="D235" i="3"/>
  <c r="C237" i="3" l="1"/>
  <c r="F236" i="3"/>
  <c r="D236" i="3"/>
  <c r="C238" i="3" l="1"/>
  <c r="F237" i="3"/>
  <c r="D237" i="3"/>
  <c r="C239" i="3" l="1"/>
  <c r="F238" i="3"/>
  <c r="D238" i="3"/>
  <c r="C240" i="3" l="1"/>
  <c r="F239" i="3"/>
  <c r="D239" i="3"/>
  <c r="C241" i="3" l="1"/>
  <c r="F240" i="3"/>
  <c r="D240" i="3"/>
  <c r="C242" i="3" l="1"/>
  <c r="F241" i="3"/>
  <c r="D241" i="3"/>
  <c r="C243" i="3" l="1"/>
  <c r="F242" i="3"/>
  <c r="D242" i="3"/>
  <c r="C244" i="3" l="1"/>
  <c r="F243" i="3"/>
  <c r="D243" i="3"/>
  <c r="C245" i="3" l="1"/>
  <c r="F244" i="3"/>
  <c r="D244" i="3"/>
  <c r="C246" i="3" l="1"/>
  <c r="F245" i="3"/>
  <c r="D245" i="3"/>
  <c r="C247" i="3" l="1"/>
  <c r="F246" i="3"/>
  <c r="D246" i="3"/>
  <c r="C248" i="3" l="1"/>
  <c r="F247" i="3"/>
  <c r="D247" i="3"/>
  <c r="C249" i="3" l="1"/>
  <c r="D248" i="3"/>
  <c r="F248" i="3"/>
  <c r="C250" i="3" l="1"/>
  <c r="F249" i="3"/>
  <c r="D249" i="3"/>
  <c r="C251" i="3" l="1"/>
  <c r="F250" i="3"/>
  <c r="D250" i="3"/>
  <c r="C252" i="3" l="1"/>
  <c r="F251" i="3"/>
  <c r="D251" i="3"/>
  <c r="C253" i="3" l="1"/>
  <c r="F252" i="3"/>
  <c r="D252" i="3"/>
  <c r="C254" i="3" l="1"/>
  <c r="D253" i="3"/>
  <c r="F253" i="3"/>
  <c r="C255" i="3" l="1"/>
  <c r="F254" i="3"/>
  <c r="D254" i="3"/>
  <c r="C256" i="3" l="1"/>
  <c r="D255" i="3"/>
  <c r="F255" i="3"/>
  <c r="C257" i="3" l="1"/>
  <c r="F256" i="3"/>
  <c r="D256" i="3"/>
  <c r="C258" i="3" l="1"/>
  <c r="F257" i="3"/>
  <c r="D257" i="3"/>
  <c r="C259" i="3" l="1"/>
  <c r="F258" i="3"/>
  <c r="D258" i="3"/>
  <c r="C260" i="3" l="1"/>
  <c r="F259" i="3"/>
  <c r="D259" i="3"/>
  <c r="C261" i="3" l="1"/>
  <c r="F260" i="3"/>
  <c r="D260" i="3"/>
  <c r="C262" i="3" l="1"/>
  <c r="F261" i="3"/>
  <c r="D261" i="3"/>
  <c r="C263" i="3" l="1"/>
  <c r="F262" i="3"/>
  <c r="D262" i="3"/>
  <c r="C264" i="3" l="1"/>
  <c r="F263" i="3"/>
  <c r="D263" i="3"/>
  <c r="C265" i="3" l="1"/>
  <c r="F264" i="3"/>
  <c r="D264" i="3"/>
  <c r="C266" i="3" l="1"/>
  <c r="F265" i="3"/>
  <c r="D265" i="3"/>
  <c r="C267" i="3" l="1"/>
  <c r="F266" i="3"/>
  <c r="D266" i="3"/>
  <c r="C268" i="3" l="1"/>
  <c r="F267" i="3"/>
  <c r="D267" i="3"/>
  <c r="C269" i="3" l="1"/>
  <c r="F268" i="3"/>
  <c r="D268" i="3"/>
  <c r="C270" i="3" l="1"/>
  <c r="D269" i="3"/>
  <c r="F269" i="3"/>
  <c r="C271" i="3" l="1"/>
  <c r="F270" i="3"/>
  <c r="D270" i="3"/>
  <c r="C272" i="3" l="1"/>
  <c r="F271" i="3"/>
  <c r="D271" i="3"/>
  <c r="C273" i="3" l="1"/>
  <c r="F272" i="3"/>
  <c r="D272" i="3"/>
  <c r="C274" i="3" l="1"/>
  <c r="F273" i="3"/>
  <c r="D273" i="3"/>
  <c r="C275" i="3" l="1"/>
  <c r="F274" i="3"/>
  <c r="D274" i="3"/>
  <c r="C276" i="3" l="1"/>
  <c r="D275" i="3"/>
  <c r="F275" i="3"/>
  <c r="C277" i="3" l="1"/>
  <c r="D276" i="3"/>
  <c r="F276" i="3"/>
  <c r="C278" i="3" l="1"/>
  <c r="F277" i="3"/>
  <c r="D277" i="3"/>
  <c r="C279" i="3" l="1"/>
  <c r="F278" i="3"/>
  <c r="D278" i="3"/>
  <c r="C280" i="3" l="1"/>
  <c r="F279" i="3"/>
  <c r="D279" i="3"/>
  <c r="C281" i="3" l="1"/>
  <c r="F280" i="3"/>
  <c r="D280" i="3"/>
  <c r="C282" i="3" l="1"/>
  <c r="F281" i="3"/>
  <c r="D281" i="3"/>
  <c r="C283" i="3" l="1"/>
  <c r="F282" i="3"/>
  <c r="D282" i="3"/>
  <c r="C284" i="3" l="1"/>
  <c r="F283" i="3"/>
  <c r="D283" i="3"/>
  <c r="C285" i="3" l="1"/>
  <c r="F284" i="3"/>
  <c r="D284" i="3"/>
  <c r="C286" i="3" l="1"/>
  <c r="F285" i="3"/>
  <c r="D285" i="3"/>
  <c r="C287" i="3" l="1"/>
  <c r="F286" i="3"/>
  <c r="D286" i="3"/>
  <c r="C288" i="3" l="1"/>
  <c r="F287" i="3"/>
  <c r="D287" i="3"/>
  <c r="C289" i="3" l="1"/>
  <c r="F288" i="3"/>
  <c r="D288" i="3"/>
  <c r="C290" i="3" l="1"/>
  <c r="F289" i="3"/>
  <c r="D289" i="3"/>
  <c r="C291" i="3" l="1"/>
  <c r="F290" i="3"/>
  <c r="D290" i="3"/>
  <c r="C292" i="3" l="1"/>
  <c r="D291" i="3"/>
  <c r="F291" i="3"/>
  <c r="C293" i="3" l="1"/>
  <c r="F292" i="3"/>
  <c r="D292" i="3"/>
  <c r="C294" i="3" l="1"/>
  <c r="F293" i="3"/>
  <c r="D293" i="3"/>
  <c r="C295" i="3" l="1"/>
  <c r="F294" i="3"/>
  <c r="D294" i="3"/>
  <c r="C296" i="3" l="1"/>
  <c r="F295" i="3"/>
  <c r="D295" i="3"/>
  <c r="C297" i="3" l="1"/>
  <c r="D296" i="3"/>
  <c r="F296" i="3"/>
  <c r="C298" i="3" l="1"/>
  <c r="D297" i="3"/>
  <c r="F297" i="3"/>
  <c r="C299" i="3" l="1"/>
  <c r="F298" i="3"/>
  <c r="D298" i="3"/>
  <c r="C300" i="3" l="1"/>
  <c r="F299" i="3"/>
  <c r="D299" i="3"/>
  <c r="C301" i="3" l="1"/>
  <c r="F300" i="3"/>
  <c r="D300" i="3"/>
  <c r="C302" i="3" l="1"/>
  <c r="F301" i="3"/>
  <c r="D301" i="3"/>
  <c r="C303" i="3" l="1"/>
  <c r="F302" i="3"/>
  <c r="D302" i="3"/>
  <c r="C304" i="3" l="1"/>
  <c r="F303" i="3"/>
  <c r="D303" i="3"/>
  <c r="C305" i="3" l="1"/>
  <c r="F304" i="3"/>
  <c r="D304" i="3"/>
  <c r="C306" i="3" l="1"/>
  <c r="F305" i="3"/>
  <c r="D305" i="3"/>
  <c r="C307" i="3" l="1"/>
  <c r="F306" i="3"/>
  <c r="D306" i="3"/>
  <c r="C308" i="3" l="1"/>
  <c r="F307" i="3"/>
  <c r="D307" i="3"/>
  <c r="C309" i="3" l="1"/>
  <c r="F308" i="3"/>
  <c r="D308" i="3"/>
  <c r="C310" i="3" l="1"/>
  <c r="F309" i="3"/>
  <c r="D309" i="3"/>
  <c r="C311" i="3" l="1"/>
  <c r="F310" i="3"/>
  <c r="D310" i="3"/>
  <c r="F311" i="3" l="1"/>
  <c r="D3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P3" authorId="0" shapeId="0" xr:uid="{9CCF7FCB-60C3-4DF9-8704-5DA73338BB1C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3" authorId="0" shapeId="0" xr:uid="{C9DAD979-C654-4A26-A81E-5D41FA193AB3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<sst xmlns="http://schemas.openxmlformats.org/spreadsheetml/2006/main" count="2200" uniqueCount="624">
  <si>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</si>
  <si>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</si>
  <si>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</si>
  <si>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</si>
  <si>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</si>
  <si>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</si>
  <si>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</si>
  <si>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</si>
  <si>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</si>
  <si>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</si>
  <si>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</si>
  <si>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</si>
  <si>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</si>
  <si>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</si>
  <si>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</si>
  <si>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</si>
  <si>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</si>
  <si>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</si>
  <si>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</si>
  <si>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</si>
  <si>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</si>
  <si>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</si>
  <si>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</si>
  <si>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</si>
  <si>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</si>
  <si>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</si>
  <si>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</si>
  <si>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</si>
  <si>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</si>
  <si>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</si>
  <si>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</si>
  <si>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</si>
  <si>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</si>
  <si>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</si>
  <si>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</si>
  <si>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</si>
  <si>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</si>
  <si>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</si>
  <si>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</si>
  <si>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</si>
  <si>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</si>
  <si>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</si>
  <si>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</si>
  <si>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</si>
  <si>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</si>
  <si>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</si>
  <si>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</si>
  <si>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</si>
  <si>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</si>
  <si>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</si>
  <si>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</si>
  <si>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</si>
  <si>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</si>
  <si>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</si>
  <si>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</si>
  <si>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</si>
  <si>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</si>
  <si>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</si>
  <si>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</si>
  <si>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</si>
  <si>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</si>
  <si>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</si>
  <si>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</si>
  <si>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</si>
  <si>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</si>
  <si>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</si>
  <si>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</si>
  <si>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</si>
  <si>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</si>
  <si>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</si>
  <si>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</si>
  <si>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</si>
  <si>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</si>
  <si>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</si>
  <si>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</si>
  <si>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</si>
  <si>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</si>
  <si>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</si>
  <si>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</si>
  <si>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</si>
  <si>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</si>
  <si>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</si>
  <si>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</si>
  <si>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</si>
  <si>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</si>
  <si>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</si>
  <si>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</si>
  <si>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</si>
  <si>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</si>
  <si>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</si>
  <si>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</si>
  <si>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</si>
  <si>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</si>
  <si>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</si>
  <si>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</si>
  <si>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</si>
  <si>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</si>
  <si>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</si>
  <si>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</si>
  <si>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</si>
  <si>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</si>
  <si>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</si>
  <si>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</si>
  <si>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</si>
  <si>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</si>
  <si>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</si>
  <si>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</si>
  <si>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</si>
  <si>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</si>
  <si>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</si>
  <si>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</si>
  <si>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</si>
  <si>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</si>
  <si>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</si>
  <si>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</si>
  <si>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</si>
  <si>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</si>
  <si>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</si>
  <si>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</si>
  <si>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</si>
  <si>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</si>
  <si>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</si>
  <si>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</si>
  <si>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</si>
  <si>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</si>
  <si>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</si>
  <si>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</si>
  <si>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</si>
  <si>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</si>
  <si>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</si>
  <si>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</si>
  <si>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</si>
  <si>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</si>
  <si>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</si>
  <si>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</si>
  <si>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</si>
  <si>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</si>
  <si>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</si>
  <si>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</si>
  <si>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</si>
  <si>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</si>
  <si>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</si>
  <si>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</si>
  <si>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</si>
  <si>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N/A</t>
  </si>
  <si>
    <t>Colombus</t>
  </si>
  <si>
    <t xml:space="preserve">Items </t>
  </si>
  <si>
    <t xml:space="preserve">FIFI - N/A - Items </t>
  </si>
  <si>
    <t>Can we maintain the PLM -&gt; Colombus</t>
  </si>
  <si>
    <t>FIFI - N/A - Retail price</t>
  </si>
  <si>
    <t>Can be manual once a season</t>
  </si>
  <si>
    <t>OSO</t>
  </si>
  <si>
    <t>Items</t>
  </si>
  <si>
    <t>FIFI - OSO - Items</t>
  </si>
  <si>
    <t>COMPLEX</t>
  </si>
  <si>
    <t>TBConfirmed</t>
  </si>
  <si>
    <t>ACS2I</t>
  </si>
  <si>
    <t>Prices</t>
  </si>
  <si>
    <t>FIFI - OSO - Prices</t>
  </si>
  <si>
    <t>Client List</t>
  </si>
  <si>
    <t>FIFI - OSO - Client List</t>
  </si>
  <si>
    <t>Boutique Order</t>
  </si>
  <si>
    <t>FIFI - OSO - Boutique Order</t>
  </si>
  <si>
    <t>Might already exist with CLUSD ?</t>
  </si>
  <si>
    <t>WSH</t>
  </si>
  <si>
    <t>FIFI - WSH - Items</t>
  </si>
  <si>
    <t>Could be from PLM ?</t>
  </si>
  <si>
    <t>Emmanuelle/3Kles</t>
  </si>
  <si>
    <t>FIFI - WSH - Offer</t>
  </si>
  <si>
    <t>FIFI - WSH - Prices</t>
  </si>
  <si>
    <t>Client</t>
  </si>
  <si>
    <t>FIFI - WSH - Client</t>
  </si>
  <si>
    <t>Stock ?</t>
  </si>
  <si>
    <t>FIFI - WSH - Stock ?</t>
  </si>
  <si>
    <t>Exclusivity + Drops</t>
  </si>
  <si>
    <t>FIFI - WSH - Exclusivity + Drops</t>
  </si>
  <si>
    <t>FIFI - WSH - Client Order</t>
  </si>
  <si>
    <t>Confirmed Orders</t>
  </si>
  <si>
    <t>WORKLOAD CUSTO</t>
  </si>
  <si>
    <t>LINELIST</t>
  </si>
  <si>
    <t>FIFI - WSH - LINELIST</t>
  </si>
  <si>
    <t>INTERNE</t>
  </si>
  <si>
    <t>PIGALLE</t>
  </si>
  <si>
    <t>Pigalle</t>
  </si>
  <si>
    <t>Client Order/DO</t>
  </si>
  <si>
    <t>FIFI - PIGALLE - Client Order/DO</t>
  </si>
  <si>
    <t>JC/3Kles</t>
  </si>
  <si>
    <t>JC
3Kles TBD</t>
  </si>
  <si>
    <t>OHWEE</t>
  </si>
  <si>
    <t>EXTERNE</t>
  </si>
  <si>
    <t>Stock</t>
  </si>
  <si>
    <t>FIFI - PIGALLE - Stock</t>
  </si>
  <si>
    <t>EXTERNE BI</t>
  </si>
  <si>
    <t>FIFI - PIGALLE - Master Client</t>
  </si>
  <si>
    <t>Assortment</t>
  </si>
  <si>
    <t>FIFI - PIGALLE - Assortment</t>
  </si>
  <si>
    <t xml:space="preserve">Pigalle </t>
  </si>
  <si>
    <t>Allocation/Unallocation</t>
  </si>
  <si>
    <t>FIFI - PIGALLE - Allocation/Unallocation</t>
  </si>
  <si>
    <t>LOUIS</t>
  </si>
  <si>
    <t>Louis</t>
  </si>
  <si>
    <t>Purchase Order</t>
  </si>
  <si>
    <t>FIFI - LOUIS - Purchase Order</t>
  </si>
  <si>
    <t>Creation/Update/Cancellation</t>
  </si>
  <si>
    <t>Arnaud+CL</t>
  </si>
  <si>
    <t>Arnaud</t>
  </si>
  <si>
    <t>Sysdat</t>
  </si>
  <si>
    <t>PO Confirmation</t>
  </si>
  <si>
    <t>FIFI - LOUIS - PO Confirmation</t>
  </si>
  <si>
    <t>Creation/Update</t>
  </si>
  <si>
    <t>EXPERIENCE</t>
  </si>
  <si>
    <t>M3 </t>
  </si>
  <si>
    <t>Experience</t>
  </si>
  <si>
    <t>Product</t>
  </si>
  <si>
    <t>FIFI - EXPERIENCE - Product</t>
  </si>
  <si>
    <t>Master Supplier</t>
  </si>
  <si>
    <t>FIFI - EXPERIENCE - Master Supplier</t>
  </si>
  <si>
    <t>Master Customer</t>
  </si>
  <si>
    <t>FIFI - EXPERIENCE - Master Customer</t>
  </si>
  <si>
    <t>PO Reception</t>
  </si>
  <si>
    <t>FIFI - EXPERIENCE - PO Reception</t>
  </si>
  <si>
    <t>Creation</t>
  </si>
  <si>
    <t>Supplier Return</t>
  </si>
  <si>
    <t>FIFI - EXPERIENCE - Supplier Return</t>
  </si>
  <si>
    <t>DO</t>
  </si>
  <si>
    <t>FIFI - EXPERIENCE - DO</t>
  </si>
  <si>
    <t>AMB+3Kles</t>
  </si>
  <si>
    <t>DO Reception</t>
  </si>
  <si>
    <t>FIFI - EXPERIENCE - DO Reception</t>
  </si>
  <si>
    <t>Anne-Marie
3Kles TBD</t>
  </si>
  <si>
    <t>Experience </t>
  </si>
  <si>
    <t>Picking List </t>
  </si>
  <si>
    <t>FIFI - EXPERIENCE - Picking List </t>
  </si>
  <si>
    <t>WORKLOAD DEV. HORS M3</t>
  </si>
  <si>
    <t>Pick&amp;packing</t>
  </si>
  <si>
    <t>FIFI - EXPERIENCE - Pick&amp;packing</t>
  </si>
  <si>
    <t>Releasing the stock</t>
  </si>
  <si>
    <t>FIFI - EXPERIENCE - Releasing the stock</t>
  </si>
  <si>
    <t>Expedition creation</t>
  </si>
  <si>
    <t>FIFI - EXPERIENCE - Expedition creation</t>
  </si>
  <si>
    <t>Customer Return</t>
  </si>
  <si>
    <t>FIFI - EXPERIENCE - Customer Return</t>
  </si>
  <si>
    <t>Reception+QC of Customer Return</t>
  </si>
  <si>
    <t>FIFI - EXPERIENCE - Reception+QC of Customer Retunr</t>
  </si>
  <si>
    <t>Inventory+variance</t>
  </si>
  <si>
    <t>FIFI - EXPERIENCE - Inventory+variance</t>
  </si>
  <si>
    <t>Retail Price</t>
  </si>
  <si>
    <t>FIFI - EXPERIENCE - Retail Price</t>
  </si>
  <si>
    <t>Stock Adjustment</t>
  </si>
  <si>
    <t>FIFI - EXPERIENCE - Stock Adjustment</t>
  </si>
  <si>
    <t>Sending Printout (Invoice, proforma, etc..)</t>
  </si>
  <si>
    <t>FIFI - EXPERIENCE - Sending Printout (Invoice, proforma, etc..)</t>
  </si>
  <si>
    <t>Other</t>
  </si>
  <si>
    <t>FIFI - EXPERIENCE - Other</t>
  </si>
  <si>
    <t>PURCHASE ORDER FORM</t>
  </si>
  <si>
    <t>FIFI - M3 PRINTOUT - PURCHASE ORDER FORM</t>
  </si>
  <si>
    <t>FORMS</t>
  </si>
  <si>
    <t>PROFORMA FIRST COST FORM</t>
  </si>
  <si>
    <t>FIFI - M3 PRINTOUT - PROFORMA First Cost</t>
  </si>
  <si>
    <t>Eric</t>
  </si>
  <si>
    <t>PROFORMA OUTBOUND CLINT FORM</t>
  </si>
  <si>
    <t>PACKING LIST FORM</t>
  </si>
  <si>
    <t>FIFI - M3 PRINTOUT - PACKING LIST FORM</t>
  </si>
  <si>
    <t>INVOICE/CREDIT NOTE FORM (rep fiscale)</t>
  </si>
  <si>
    <t>FIFI - M3 PRINTOUT - INVOICE/CREDIT NOTE FORM</t>
  </si>
  <si>
    <t>Rodolph (3Kles)</t>
  </si>
  <si>
    <t>PALOMA</t>
  </si>
  <si>
    <t>Datawarehouse</t>
  </si>
  <si>
    <t>TBC</t>
  </si>
  <si>
    <t>FIFI - PALOMA - TBC</t>
  </si>
  <si>
    <t>Atef</t>
  </si>
  <si>
    <t>GETPAID</t>
  </si>
  <si>
    <t>GetPaid</t>
  </si>
  <si>
    <t>TBD</t>
  </si>
  <si>
    <t xml:space="preserve">FIFI - GETPAID - </t>
  </si>
  <si>
    <t>Y2</t>
  </si>
  <si>
    <t>FIFI - Y2 - TBC</t>
  </si>
  <si>
    <t>WORKLOAD FUNCT. HORS M3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</si>
  <si>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</si>
  <si>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</si>
  <si>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</si>
  <si>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</si>
  <si>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</si>
  <si>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</si>
  <si>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</si>
  <si>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</si>
  <si>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</si>
  <si>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</si>
  <si>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</si>
  <si>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</si>
  <si>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</si>
  <si>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</si>
  <si>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</si>
  <si>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</si>
  <si>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</si>
  <si>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</si>
  <si>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</si>
  <si>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</si>
  <si>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</si>
  <si>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</si>
  <si>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</si>
  <si>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</si>
  <si>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</si>
  <si>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</si>
  <si>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</si>
  <si>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</si>
  <si>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</si>
  <si>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</si>
  <si>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</si>
  <si>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</si>
  <si>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</si>
  <si>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</si>
  <si>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</si>
  <si>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</si>
  <si>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</si>
  <si>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</si>
  <si>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</si>
  <si>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</si>
  <si>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</si>
  <si>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FIFI - N/A - Items  - Functional Specification</t>
  </si>
  <si>
    <t>FIFI - N/A - Items  - Technical Specification</t>
  </si>
  <si>
    <t>FIFI - N/A - Items  - Unit Tests</t>
  </si>
  <si>
    <t>FIFI - N/A - Items  - Integration Tests</t>
  </si>
  <si>
    <t>FIFI - N/A - Retail price - Functional Specification</t>
  </si>
  <si>
    <t>FIFI - N/A - Retail price - Technical Specification</t>
  </si>
  <si>
    <t>FIFI - N/A - Retail price - Unit Tests</t>
  </si>
  <si>
    <t>FIFI - N/A - Retail price - Integration Tests</t>
  </si>
  <si>
    <t>FIFI - OSO - Items - Functional Specification</t>
  </si>
  <si>
    <t>FIFI - OSO - Items - Technical Specification</t>
  </si>
  <si>
    <t>FIFI - OSO - Items - Unit Tests</t>
  </si>
  <si>
    <t>FIFI - OSO - Items - Integration Tests</t>
  </si>
  <si>
    <t>FIFI - OSO - Prices - Functional Specification</t>
  </si>
  <si>
    <t>FIFI - OSO - Prices - Technical Specification</t>
  </si>
  <si>
    <t>FIFI - OSO - Prices - Unit Tests</t>
  </si>
  <si>
    <t>FIFI - OSO - Prices - Integration Tests</t>
  </si>
  <si>
    <t>FIFI - OSO - Client List - Functional Specification</t>
  </si>
  <si>
    <t>FIFI - OSO - Client List - Technical Specification</t>
  </si>
  <si>
    <t>FIFI - OSO - Client List - Unit Tests</t>
  </si>
  <si>
    <t>FIFI - OSO - Client List - Integration Tests</t>
  </si>
  <si>
    <t>FIFI - OSO - Boutique Order - Functional Specification</t>
  </si>
  <si>
    <t>FIFI - OSO - Boutique Order - Technical Specification</t>
  </si>
  <si>
    <t>FIFI - OSO - Boutique Order - Unit Tests</t>
  </si>
  <si>
    <t>FIFI - OSO - Boutique Order - Integration Tests</t>
  </si>
  <si>
    <t>FIFI - WSH - Items - Functional Specification</t>
  </si>
  <si>
    <t>FIFI - WSH - Items - Technical Specification</t>
  </si>
  <si>
    <t>FIFI - WSH - Items - Unit Tests</t>
  </si>
  <si>
    <t>FIFI - WSH - Items - Integration Tests</t>
  </si>
  <si>
    <t>FIFI - WSH - Offer - Functional Specification</t>
  </si>
  <si>
    <t>FIFI - WSH - Offer - Technical Specification</t>
  </si>
  <si>
    <t>FIFI - WSH - Offer - Unit Tests</t>
  </si>
  <si>
    <t>FIFI - WSH - Offer - Integration Tests</t>
  </si>
  <si>
    <t>FIFI - WSH - Prices - Functional Specification</t>
  </si>
  <si>
    <t>FIFI - WSH - Prices - Technical Specification</t>
  </si>
  <si>
    <t>FIFI - WSH - Prices - Unit Tests</t>
  </si>
  <si>
    <t>FIFI - WSH - Prices - Integration Tests</t>
  </si>
  <si>
    <t>FIFI - WSH - Client - Functional Specification</t>
  </si>
  <si>
    <t>FIFI - WSH - Client - Technical Specification</t>
  </si>
  <si>
    <t>FIFI - WSH - Client - Unit Tests</t>
  </si>
  <si>
    <t>FIFI - WSH - Client - Integration Tests</t>
  </si>
  <si>
    <t>FIFI - WSH - Stock ? - Functional Specification</t>
  </si>
  <si>
    <t>FIFI - WSH - Stock ? - Technical Specification</t>
  </si>
  <si>
    <t>FIFI - WSH - Stock ? - Unit Tests</t>
  </si>
  <si>
    <t>FIFI - WSH - Stock ? - Integration Tests</t>
  </si>
  <si>
    <t>FIFI - WSH - Exclusivity + Drops - Functional Specification</t>
  </si>
  <si>
    <t>FIFI - WSH - Exclusivity + Drops - Technical Specification</t>
  </si>
  <si>
    <t>FIFI - WSH - Exclusivity + Drops - Unit Tests</t>
  </si>
  <si>
    <t>FIFI - WSH - Exclusivity + Drops - Integration Tests</t>
  </si>
  <si>
    <t>FIFI - WSH - Client Order - Functional Specification</t>
  </si>
  <si>
    <t>FIFI - WSH - Client Order - Technical Specification</t>
  </si>
  <si>
    <t>FIFI - WSH - Client Order - Unit Tests</t>
  </si>
  <si>
    <t>FIFI - WSH - Client Order - Integration Tests</t>
  </si>
  <si>
    <t>FIFI - WSH - LINELIST - Functional Specification</t>
  </si>
  <si>
    <t>FIFI - WSH - LINELIST - Technical Specification</t>
  </si>
  <si>
    <t>FIFI - WSH - LINELIST - Unit Tests</t>
  </si>
  <si>
    <t>FIFI - WSH - LINELIST - Integration Tests</t>
  </si>
  <si>
    <t>FIFI - PIGALLE - Client Order/DO - Functional Specification</t>
  </si>
  <si>
    <t>FIFI - PIGALLE - Client Order/DO - Technical Specification</t>
  </si>
  <si>
    <t>FIFI - PIGALLE - Client Order/DO - Unit Tests</t>
  </si>
  <si>
    <t>FIFI - PIGALLE - Client Order/DO - Integration Tests</t>
  </si>
  <si>
    <t>FIFI - PIGALLE - Stock - Functional Specification</t>
  </si>
  <si>
    <t>FIFI - PIGALLE - Stock - Technical Specification</t>
  </si>
  <si>
    <t>FIFI - PIGALLE - Stock - Unit Tests</t>
  </si>
  <si>
    <t>FIFI - PIGALLE - Stock - Integration Tests</t>
  </si>
  <si>
    <t>FIFI - PIGALLE - Master Client - Functional Specification</t>
  </si>
  <si>
    <t>FIFI - PIGALLE - Master Client - Technical Specification</t>
  </si>
  <si>
    <t>FIFI - PIGALLE - Master Client - Unit Tests</t>
  </si>
  <si>
    <t>FIFI - PIGALLE - Master Client - Integration Tests</t>
  </si>
  <si>
    <t>FIFI - PIGALLE - Assortment - Functional Specification</t>
  </si>
  <si>
    <t>FIFI - PIGALLE - Assortment - Technical Specification</t>
  </si>
  <si>
    <t>FIFI - PIGALLE - Assortment - Unit Tests</t>
  </si>
  <si>
    <t>FIFI - PIGALLE - Assortment - Integration Tests</t>
  </si>
  <si>
    <t>FIFI - PIGALLE - Allocation/Unallocation - Functional Specification</t>
  </si>
  <si>
    <t>FIFI - PIGALLE - Allocation/Unallocation - Technical Specification</t>
  </si>
  <si>
    <t>FIFI - PIGALLE - Allocation/Unallocation - Unit Tests</t>
  </si>
  <si>
    <t>FIFI - PIGALLE - Allocation/Unallocation - Integration Tests</t>
  </si>
  <si>
    <t>FIFI - LOUIS - Purchase Order - Functional Specification</t>
  </si>
  <si>
    <t>FIFI - LOUIS - Purchase Order - Technical Specification</t>
  </si>
  <si>
    <t>FIFI - LOUIS - Purchase Order - Unit Tests</t>
  </si>
  <si>
    <t>FIFI - LOUIS - Purchase Order - Integration Tests</t>
  </si>
  <si>
    <t>FIFI - LOUIS - PO Confirmation - Functional Specification</t>
  </si>
  <si>
    <t>FIFI - LOUIS - PO Confirmation - Technical Specification</t>
  </si>
  <si>
    <t>FIFI - LOUIS - PO Confirmation - Unit Tests</t>
  </si>
  <si>
    <t>FIFI - LOUIS - PO Confirmation - Integration Tests</t>
  </si>
  <si>
    <t>FIFI - EXPERIENCE - Product - Functional Specification</t>
  </si>
  <si>
    <t>FIFI - EXPERIENCE - Product - Technical Specification</t>
  </si>
  <si>
    <t>FIFI - EXPERIENCE - Product - Unit Tests</t>
  </si>
  <si>
    <t>FIFI - EXPERIENCE - Product - Integration Tests</t>
  </si>
  <si>
    <t>FIFI - EXPERIENCE - Master Supplier - Functional Specification</t>
  </si>
  <si>
    <t>FIFI - EXPERIENCE - Master Supplier - Technical Specification</t>
  </si>
  <si>
    <t>FIFI - EXPERIENCE - Master Supplier - Unit Tests</t>
  </si>
  <si>
    <t>FIFI - EXPERIENCE - Master Supplier - Integration Tests</t>
  </si>
  <si>
    <t>FIFI - EXPERIENCE - Master Customer - Functional Specification</t>
  </si>
  <si>
    <t>FIFI - EXPERIENCE - Master Customer - Technical Specification</t>
  </si>
  <si>
    <t>FIFI - EXPERIENCE - Master Customer - Unit Tests</t>
  </si>
  <si>
    <t>FIFI - EXPERIENCE - Master Customer - Integration Tests</t>
  </si>
  <si>
    <t>FIFI - EXPERIENCE - PO Reception - Functional Specification</t>
  </si>
  <si>
    <t>FIFI - EXPERIENCE - PO Reception - Technical Specification</t>
  </si>
  <si>
    <t>FIFI - EXPERIENCE - PO Reception - Unit Tests</t>
  </si>
  <si>
    <t>FIFI - EXPERIENCE - PO Reception - Integration Tests</t>
  </si>
  <si>
    <t>FIFI - EXPERIENCE - Supplier Return - Functional Specification</t>
  </si>
  <si>
    <t>FIFI - EXPERIENCE - Supplier Return - Technical Specification</t>
  </si>
  <si>
    <t>FIFI - EXPERIENCE - Supplier Return - Unit Tests</t>
  </si>
  <si>
    <t>FIFI - EXPERIENCE - Supplier Return - Integration Tests</t>
  </si>
  <si>
    <t>FIFI - EXPERIENCE - DO - Functional Specification</t>
  </si>
  <si>
    <t>FIFI - EXPERIENCE - DO - Technical Specification</t>
  </si>
  <si>
    <t>FIFI - EXPERIENCE - DO - Unit Tests</t>
  </si>
  <si>
    <t>FIFI - EXPERIENCE - DO - Integration Tests</t>
  </si>
  <si>
    <t>FIFI - EXPERIENCE - DO Reception - Functional Specification</t>
  </si>
  <si>
    <t>FIFI - EXPERIENCE - DO Reception - Technical Specification</t>
  </si>
  <si>
    <t>FIFI - EXPERIENCE - DO Reception - Unit Tests</t>
  </si>
  <si>
    <t>FIFI - EXPERIENCE - DO Reception - Integration Tests</t>
  </si>
  <si>
    <t>FIFI - EXPERIENCE - Picking List  - Functional Specification</t>
  </si>
  <si>
    <t>FIFI - EXPERIENCE - Picking List  - Technical Specification</t>
  </si>
  <si>
    <t>FIFI - EXPERIENCE - Picking List  - Unit Tests</t>
  </si>
  <si>
    <t>FIFI - EXPERIENCE - Picking List  - Integration Tests</t>
  </si>
  <si>
    <t>FIFI - EXPERIENCE - Pick&amp;packing - Functional Specification</t>
  </si>
  <si>
    <t>FIFI - EXPERIENCE - Pick&amp;packing - Technical Specification</t>
  </si>
  <si>
    <t>FIFI - EXPERIENCE - Pick&amp;packing - Unit Tests</t>
  </si>
  <si>
    <t>FIFI - EXPERIENCE - Pick&amp;packing - Integration Tests</t>
  </si>
  <si>
    <t>FIFI - EXPERIENCE - Releasing the stock - Functional Specification</t>
  </si>
  <si>
    <t>FIFI - EXPERIENCE - Releasing the stock - Technical Specification</t>
  </si>
  <si>
    <t>FIFI - EXPERIENCE - Releasing the stock - Unit Tests</t>
  </si>
  <si>
    <t>FIFI - EXPERIENCE - Releasing the stock - Integration Tests</t>
  </si>
  <si>
    <t>FIFI - EXPERIENCE - Expedition creation - Functional Specification</t>
  </si>
  <si>
    <t>FIFI - EXPERIENCE - Expedition creation - Technical Specification</t>
  </si>
  <si>
    <t>FIFI - EXPERIENCE - Expedition creation - Unit Tests</t>
  </si>
  <si>
    <t>FIFI - EXPERIENCE - Expedition creation - Integration Tests</t>
  </si>
  <si>
    <t>FIFI - EXPERIENCE - Customer Return - Functional Specification</t>
  </si>
  <si>
    <t>FIFI - EXPERIENCE - Customer Return - Technical Specification</t>
  </si>
  <si>
    <t>FIFI - EXPERIENCE - Customer Return - Unit Tests</t>
  </si>
  <si>
    <t>FIFI - EXPERIENCE - Customer Return - Integration Tests</t>
  </si>
  <si>
    <t>FIFI - EXPERIENCE - Reception+QC of Customer Retunr - Functional Specification</t>
  </si>
  <si>
    <t>FIFI - EXPERIENCE - Reception+QC of Customer Retunr - Technical Specification</t>
  </si>
  <si>
    <t>FIFI - EXPERIENCE - Reception+QC of Customer Retunr - Unit Tests</t>
  </si>
  <si>
    <t>FIFI - EXPERIENCE - Reception+QC of Customer Retunr - Integration Tests</t>
  </si>
  <si>
    <t>FIFI - EXPERIENCE - Inventory+variance - Functional Specification</t>
  </si>
  <si>
    <t>FIFI - EXPERIENCE - Inventory+variance - Technical Specification</t>
  </si>
  <si>
    <t>FIFI - EXPERIENCE - Inventory+variance - Unit Tests</t>
  </si>
  <si>
    <t>FIFI - EXPERIENCE - Inventory+variance - Integration Tests</t>
  </si>
  <si>
    <t>FIFI - EXPERIENCE - Retail Price - Functional Specification</t>
  </si>
  <si>
    <t>FIFI - EXPERIENCE - Retail Price - Technical Specification</t>
  </si>
  <si>
    <t>FIFI - EXPERIENCE - Retail Price - Unit Tests</t>
  </si>
  <si>
    <t>FIFI - EXPERIENCE - Retail Price - Integration Tests</t>
  </si>
  <si>
    <t>FIFI - EXPERIENCE - Stock Adjustment - Functional Specification</t>
  </si>
  <si>
    <t>FIFI - EXPERIENCE - Stock Adjustment - Technical Specification</t>
  </si>
  <si>
    <t>FIFI - EXPERIENCE - Stock Adjustment - Unit Tests</t>
  </si>
  <si>
    <t>FIFI - EXPERIENCE - Stock Adjustment - Integration Tests</t>
  </si>
  <si>
    <t>FIFI - EXPERIENCE - Sending Printout (Invoice, proforma, etc..) - Functional Specification</t>
  </si>
  <si>
    <t>FIFI - EXPERIENCE - Sending Printout (Invoice, proforma, etc..) - Technical Specification</t>
  </si>
  <si>
    <t>FIFI - EXPERIENCE - Sending Printout (Invoice, proforma, etc..) - Unit Tests</t>
  </si>
  <si>
    <t>FIFI - EXPERIENCE - Sending Printout (Invoice, proforma, etc..) - Integration Tests</t>
  </si>
  <si>
    <t>FIFI - EXPERIENCE - Other - Functional Specification</t>
  </si>
  <si>
    <t>FIFI - EXPERIENCE - Other - Technical Specification</t>
  </si>
  <si>
    <t>FIFI - EXPERIENCE - Other - Unit Tests</t>
  </si>
  <si>
    <t>FIFI - EXPERIENCE - Other - Integration Tests</t>
  </si>
  <si>
    <t>FIFI - M3 PRINTOUT - PURCHASE ORDER FORM - Functional Specification</t>
  </si>
  <si>
    <t>FIFI - M3 PRINTOUT - PURCHASE ORDER FORM - Technical Specification</t>
  </si>
  <si>
    <t>FIFI - M3 PRINTOUT - PURCHASE ORDER FORM - Unit Tests</t>
  </si>
  <si>
    <t>FIFI - M3 PRINTOUT - PURCHASE ORDER FORM - Integration Tests</t>
  </si>
  <si>
    <t>FIFI - M3 PRINTOUT - PROFORMA First Cost - Functional Specification</t>
  </si>
  <si>
    <t>FIFI - M3 PRINTOUT - PROFORMA First Cost - Technical Specification</t>
  </si>
  <si>
    <t>FIFI - M3 PRINTOUT - PROFORMA First Cost - Unit Tests</t>
  </si>
  <si>
    <t>FIFI - M3 PRINTOUT - PROFORMA First Cost - Integration Tests</t>
  </si>
  <si>
    <t>FIFI - M3 PRINTOUT - PACKING LIST FORM - Functional Specification</t>
  </si>
  <si>
    <t>FIFI - M3 PRINTOUT - PACKING LIST FORM - Technical Specification</t>
  </si>
  <si>
    <t>FIFI - M3 PRINTOUT - PACKING LIST FORM - Unit Tests</t>
  </si>
  <si>
    <t>FIFI - M3 PRINTOUT - PACKING LIST FORM - Integration Tests</t>
  </si>
  <si>
    <t>FIFI - M3 PRINTOUT - INVOICE/CREDIT NOTE FORM - Functional Specification</t>
  </si>
  <si>
    <t>FIFI - M3 PRINTOUT - INVOICE/CREDIT NOTE FORM - Technical Specification</t>
  </si>
  <si>
    <t>FIFI - M3 PRINTOUT - INVOICE/CREDIT NOTE FORM - Unit Tests</t>
  </si>
  <si>
    <t>FIFI - M3 PRINTOUT - INVOICE/CREDIT NOTE FORM - Integration Tests</t>
  </si>
  <si>
    <t>FIFI - PALOMA - TBC - Functional Specification</t>
  </si>
  <si>
    <t>FIFI - PALOMA - TBC - Technical Specification</t>
  </si>
  <si>
    <t>FIFI - PALOMA - TBC - Unit Tests</t>
  </si>
  <si>
    <t>FIFI - PALOMA - TBC - Integration Tests</t>
  </si>
  <si>
    <t>FIFI - GETPAID -  - Functional Specification</t>
  </si>
  <si>
    <t>FIFI - GETPAID -  - Technical Specification</t>
  </si>
  <si>
    <t>FIFI - GETPAID -  - Unit Tests</t>
  </si>
  <si>
    <t>FIFI - GETPAID -  - Integration Tests</t>
  </si>
  <si>
    <t>FIFI - Y2 - TBC - Functional Specification</t>
  </si>
  <si>
    <t>FIFI - Y2 - TBC - Technical Specification</t>
  </si>
  <si>
    <t>FIFI - Y2 - TBC - Unit Tests</t>
  </si>
  <si>
    <t>FIFI - Y2 - TBC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</si>
  <si>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</si>
  <si>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</si>
  <si>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</si>
  <si>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</si>
  <si>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</si>
  <si>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</si>
  <si>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</si>
  <si>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</si>
  <si>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</si>
  <si>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</si>
  <si>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</si>
  <si>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FIFI - N/A - Items  - DTS not in M3</t>
  </si>
  <si>
    <t>FIFI - N/A - Retail price - DTS not in M3</t>
  </si>
  <si>
    <t>FIFI - OSO - Items - DTS not in M3</t>
  </si>
  <si>
    <t>FIFI - OSO - Prices - DTS not in M3</t>
  </si>
  <si>
    <t>FIFI - OSO - Client List - DTS not in M3</t>
  </si>
  <si>
    <t>FIFI - OSO - Boutique Order - DTS not in M3</t>
  </si>
  <si>
    <t>FIFI - WSH - Items - DTS not in M3</t>
  </si>
  <si>
    <t>FIFI - WSH - Offer - DTS not in M3</t>
  </si>
  <si>
    <t>FIFI - WSH - Prices - DTS not in M3</t>
  </si>
  <si>
    <t>FIFI - WSH - Client - DTS not in M3</t>
  </si>
  <si>
    <t>FIFI - WSH - Stock ? - DTS not in M3</t>
  </si>
  <si>
    <t>FIFI - WSH - Exclusivity + Drops - DTS not in M3</t>
  </si>
  <si>
    <t>FIFI - WSH - Client Order - DTS not in M3</t>
  </si>
  <si>
    <t>FIFI - WSH - LINELIST - DTS not in M3</t>
  </si>
  <si>
    <t>FIFI - PIGALLE - Client Order/DO - DTS not in M3</t>
  </si>
  <si>
    <t>FIFI - PIGALLE - Stock - DTS not in M3</t>
  </si>
  <si>
    <t>FIFI - PIGALLE - Master Client - DTS not in M3</t>
  </si>
  <si>
    <t>FIFI - PIGALLE - Assortment - DTS not in M3</t>
  </si>
  <si>
    <t>FIFI - PIGALLE - Allocation/Unallocation - DTS not in M3</t>
  </si>
  <si>
    <t>FIFI - LOUIS - Purchase Order - DTS not in M3</t>
  </si>
  <si>
    <t>FIFI - LOUIS - PO Confirmation - DTS not in M3</t>
  </si>
  <si>
    <t>FIFI - EXPERIENCE - Product - DTS not in M3</t>
  </si>
  <si>
    <t>FIFI - EXPERIENCE - Master Supplier - DTS not in M3</t>
  </si>
  <si>
    <t>FIFI - EXPERIENCE - Master Customer - DTS not in M3</t>
  </si>
  <si>
    <t>FIFI - EXPERIENCE - PO Reception - DTS not in M3</t>
  </si>
  <si>
    <t>FIFI - EXPERIENCE - Supplier Return - DTS not in M3</t>
  </si>
  <si>
    <t>FIFI - EXPERIENCE - DO - DTS not in M3</t>
  </si>
  <si>
    <t>FIFI - EXPERIENCE - DO Reception - DTS not in M3</t>
  </si>
  <si>
    <t>FIFI - EXPERIENCE - Picking List  - DTS not in M3</t>
  </si>
  <si>
    <t>FIFI - EXPERIENCE - Pick&amp;packing - DTS not in M3</t>
  </si>
  <si>
    <t>FIFI - EXPERIENCE - Releasing the stock - DTS not in M3</t>
  </si>
  <si>
    <t>FIFI - EXPERIENCE - Expedition creation - DTS not in M3</t>
  </si>
  <si>
    <t>FIFI - EXPERIENCE - Customer Return - DTS not in M3</t>
  </si>
  <si>
    <t>FIFI - EXPERIENCE - Reception+QC of Customer Retunr - DTS not in M3</t>
  </si>
  <si>
    <t>FIFI - EXPERIENCE - Inventory+variance - DTS not in M3</t>
  </si>
  <si>
    <t>FIFI - EXPERIENCE - Retail Price - DTS not in M3</t>
  </si>
  <si>
    <t>FIFI - EXPERIENCE - Stock Adjustment - DTS not in M3</t>
  </si>
  <si>
    <t>FIFI - EXPERIENCE - Sending Printout (Invoice, proforma, etc..) - DTS not in M3</t>
  </si>
  <si>
    <t>FIFI - EXPERIENCE - Other - DTS not in M3</t>
  </si>
  <si>
    <t>FIFI - M3 PRINTOUT - PURCHASE ORDER FORM - DTS not in M3</t>
  </si>
  <si>
    <t>FIFI - M3 PRINTOUT - PROFORMA First Cost - DTS not in M3</t>
  </si>
  <si>
    <t>FIFI - M3 PRINTOUT - PACKING LIST FORM - DTS not in M3</t>
  </si>
  <si>
    <t>FIFI - M3 PRINTOUT - INVOICE/CREDIT NOTE FORM - DTS not in M3</t>
  </si>
  <si>
    <t>FIFI - PALOMA - TBC - DTS not in M3</t>
  </si>
  <si>
    <t>FIFI - GETPAID -  - DTS not in M3</t>
  </si>
  <si>
    <t>FIFI - Y2 - TBC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</si>
  <si>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</si>
  <si>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</si>
  <si>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</si>
  <si>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</si>
  <si>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</si>
  <si>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</si>
  <si>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</si>
  <si>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</si>
  <si>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</si>
  <si>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</si>
  <si>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</si>
  <si>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</si>
  <si>
    <t>FIFI - N/A - Items  - DETAILED TECH SPECIFICATION</t>
  </si>
  <si>
    <t>FIFI - N/A - Retail price - DETAILED TECH SPECIFICATION</t>
  </si>
  <si>
    <t>FIFI - OSO - Items - DETAILED TECH SPECIFICATION</t>
  </si>
  <si>
    <t>FIFI - OSO - Prices - DETAILED TECH SPECIFICATION</t>
  </si>
  <si>
    <t>FIFI - OSO - Client List - DETAILED TECH SPECIFICATION</t>
  </si>
  <si>
    <t>FIFI - OSO - Boutique Order - DETAILED TECH SPECIFICATION</t>
  </si>
  <si>
    <t>FIFI - WSH - Items - DETAILED TECH SPECIFICATION</t>
  </si>
  <si>
    <t>FIFI - WSH - Offer - DETAILED TECH SPECIFICATION</t>
  </si>
  <si>
    <t>FIFI - WSH - Prices - DETAILED TECH SPECIFICATION</t>
  </si>
  <si>
    <t>FIFI - WSH - Client - DETAILED TECH SPECIFICATION</t>
  </si>
  <si>
    <t>FIFI - WSH - Stock ? - DETAILED TECH SPECIFICATION</t>
  </si>
  <si>
    <t>FIFI - WSH - Exclusivity + Drops - DETAILED TECH SPECIFICATION</t>
  </si>
  <si>
    <t>FIFI - WSH - Client Order - DETAILED TECH SPECIFICATION</t>
  </si>
  <si>
    <t>FIFI - WSH - LINELIST - DETAILED TECH SPECIFICATION</t>
  </si>
  <si>
    <t>FIFI - PIGALLE - Client Order/DO - DETAILED TECH SPECIFICATION</t>
  </si>
  <si>
    <t>FIFI - PIGALLE - Stock - DETAILED TECH SPECIFICATION</t>
  </si>
  <si>
    <t>FIFI - PIGALLE - Master Client - DETAILED TECH SPECIFICATION</t>
  </si>
  <si>
    <t>FIFI - PIGALLE - Assortment - DETAILED TECH SPECIFICATION</t>
  </si>
  <si>
    <t>FIFI - PIGALLE - Allocation/Unallocation - DETAILED TECH SPECIFICATION</t>
  </si>
  <si>
    <t>FIFI - LOUIS - Purchase Order - DETAILED TECH SPECIFICATION</t>
  </si>
  <si>
    <t>FIFI - LOUIS - PO Confirmation - DETAILED TECH SPECIFICATION</t>
  </si>
  <si>
    <t>FIFI - EXPERIENCE - Product - DETAILED TECH SPECIFICATION</t>
  </si>
  <si>
    <t>FIFI - EXPERIENCE - Master Supplier - DETAILED TECH SPECIFICATION</t>
  </si>
  <si>
    <t>FIFI - EXPERIENCE - Master Customer - DETAILED TECH SPECIFICATION</t>
  </si>
  <si>
    <t>FIFI - EXPERIENCE - PO Reception - DETAILED TECH SPECIFICATION</t>
  </si>
  <si>
    <t>FIFI - EXPERIENCE - Supplier Return - DETAILED TECH SPECIFICATION</t>
  </si>
  <si>
    <t>FIFI - EXPERIENCE - DO - DETAILED TECH SPECIFICATION</t>
  </si>
  <si>
    <t>FIFI - EXPERIENCE - DO Reception - DETAILED TECH SPECIFICATION</t>
  </si>
  <si>
    <t>FIFI - EXPERIENCE - Picking List  - DETAILED TECH SPECIFICATION</t>
  </si>
  <si>
    <t>FIFI - EXPERIENCE - Pick&amp;packing - DETAILED TECH SPECIFICATION</t>
  </si>
  <si>
    <t>FIFI - EXPERIENCE - Releasing the stock - DETAILED TECH SPECIFICATION</t>
  </si>
  <si>
    <t>FIFI - EXPERIENCE - Expedition creation - DETAILED TECH SPECIFICATION</t>
  </si>
  <si>
    <t>FIFI - EXPERIENCE - Customer Return - DETAILED TECH SPECIFICATION</t>
  </si>
  <si>
    <t>FIFI - EXPERIENCE - Reception+QC of Customer Retunr - DETAILED TECH SPECIFICATION</t>
  </si>
  <si>
    <t>FIFI - EXPERIENCE - Inventory+variance - DETAILED TECH SPECIFICATION</t>
  </si>
  <si>
    <t>FIFI - EXPERIENCE - Retail Price - DETAILED TECH SPECIFICATION</t>
  </si>
  <si>
    <t>FIFI - EXPERIENCE - Stock Adjustment - DETAILED TECH SPECIFICATION</t>
  </si>
  <si>
    <t>FIFI - EXPERIENCE - Sending Printout (Invoice, proforma, etc..) - DETAILED TECH SPECIFICATION</t>
  </si>
  <si>
    <t>FIFI - EXPERIENCE - Other - DETAILED TECH SPECIFICATION</t>
  </si>
  <si>
    <t>FIFI - M3 PRINTOUT - PURCHASE ORDER FORM - DETAILED TECH SPECIFICATION</t>
  </si>
  <si>
    <t>FIFI - M3 PRINTOUT - PROFORMA First Cost - DETAILED TECH SPECIFICATION</t>
  </si>
  <si>
    <t>FIFI - M3 PRINTOUT - PACKING LIST FORM - DETAILED TECH SPECIFICATION</t>
  </si>
  <si>
    <t>FIFI - M3 PRINTOUT - INVOICE/CREDIT NOTE FORM - DETAILED TECH SPECIFICATION</t>
  </si>
  <si>
    <t>FIFI - PALOMA - TBC - DETAILED TECH SPECIFICATION</t>
  </si>
  <si>
    <t>FIFI - GETPAID -  - DETAILED TECH SPECIFICATION</t>
  </si>
  <si>
    <t>FIFI - Y2 - TBC - DETAILED TECH SPECIFICATION</t>
  </si>
  <si>
    <t>Mettre valeur colonne V à partir de V4, tant que pas vide. Apres mettre valeur colonne AH; tant que pas vide, puis colonne AP, tant que pas vide; puis colonne AV, tant que pas vide; puis colonne BJ , tant que pas vide</t>
  </si>
  <si>
    <t>Mettre valeur colonne Z à partir de Z4, tant que pas vide. Apres mettre valeur colonne AL; tant que pas vide, puis colonne AZ, tant que pas vide; puis colonne BN, tant que pas vide; puis colonne CB , tant que pas vide</t>
  </si>
  <si>
    <t>Mettre valeur colonne AA à partir de AA4, tant que pas vide. Apres mettre valeur colonne AM; tant que pas vide, puis colonne BA, tant que pas vide; puis colonne BO, tant que pas vide; puis colonne CC , tant que pas vide</t>
  </si>
  <si>
    <t>Mettre valeur colonne AB à partir de AB4, tant que pas vide. Apres mettre valeur colonne AN; tant que pas vide, puis colonne BB, tant que pas vide; puis colonne BP, tant que pas vide; puis colonne CD , tant que pas vide</t>
  </si>
  <si>
    <t>Mettre valeur colonne AC à partir de AC4, tant que pas vide. Apres mettre valeur colonne AO; tant que pas vide, puis colonne BC, tant que pas vide; puis colonne BQ, tant que pas vide; puis colonne CE , tant que pas vide</t>
  </si>
  <si>
    <t>A partir de l'onglet FIFI; Mettre valeur colonne R à partir de R4, tant que pas vide. Apres mettre valeur colonne AD; tant que pas vide, puis colonne AP, tant que pas vide; puis colonne BD, tant que pas vide; puis colonne BR , tant que pas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</si>
</sst>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vertical="center"/>
    </xf>
    <xf numFmtId="164" fontId="1" fillId="24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0" fontId="1" fillId="22" borderId="7" xfId="0" applyFont="1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1" fillId="25" borderId="1" xfId="0" applyFont="1" applyFill="1" applyBorder="1" applyAlignment="1">
      <alignment vertical="center"/>
    </xf>
    <xf numFmtId="0" fontId="1" fillId="24" borderId="1" xfId="0" applyFont="1" applyFill="1" applyBorder="1" applyAlignment="1">
      <alignment vertical="center" wrapText="1"/>
    </xf>
    <xf numFmtId="0" fontId="6" fillId="25" borderId="1" xfId="0" applyFont="1" applyFill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9" fillId="26" borderId="0" xfId="0" applyFont="1" applyFill="1" applyAlignment="1">
      <alignment horizontal="center" vertical="center" wrapText="1"/>
    </xf>
    <xf numFmtId="164" fontId="9" fillId="26" borderId="0" xfId="0" applyNumberFormat="1" applyFont="1" applyFill="1" applyAlignment="1">
      <alignment horizontal="center" vertical="center" wrapText="1"/>
    </xf>
    <xf numFmtId="165" fontId="9" fillId="26" borderId="0" xfId="0" applyNumberFormat="1" applyFont="1" applyFill="1" applyAlignment="1">
      <alignment horizontal="center" vertical="center" wrapText="1"/>
    </xf>
    <xf numFmtId="9" fontId="9" fillId="26" borderId="0" xfId="1" applyFont="1" applyFill="1" applyAlignment="1">
      <alignment horizontal="center" vertical="center" wrapText="1"/>
    </xf>
    <xf numFmtId="0" fontId="9" fillId="26" borderId="0" xfId="0" applyFont="1" applyFill="1" applyAlignment="1">
      <alignment horizontal="center" vertical="center"/>
    </xf>
    <xf numFmtId="0" fontId="3" fillId="27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2" borderId="0" xfId="0" applyFill="1"/>
    <xf numFmtId="0" fontId="0" fillId="28" borderId="0" xfId="0" applyFill="1"/>
    <xf numFmtId="0" fontId="0" fillId="28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2" borderId="1" xfId="0" applyFont="1" applyFill="1" applyBorder="1" applyAlignment="1">
      <alignment horizontal="left" vertical="center" wrapText="1"/>
    </xf>
    <xf numFmtId="0" fontId="0" fillId="29" borderId="0" xfId="0" applyFill="1"/>
    <xf numFmtId="0" fontId="0" fillId="29" borderId="1" xfId="0" applyFont="1" applyFill="1" applyBorder="1" applyAlignment="1">
      <alignment horizontal="left" vertical="center" wrapText="1"/>
    </xf>
    <xf numFmtId="0" fontId="0" fillId="29" borderId="1" xfId="0" applyFont="1" applyFill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157"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/>
          <cell r="B6" t="str">
            <v>Italy</v>
          </cell>
          <cell r="C6" t="str">
            <v>Care &amp; Repair</v>
          </cell>
        </row>
        <row r="7">
          <cell r="A7"/>
          <cell r="B7" t="str">
            <v>Japan</v>
          </cell>
          <cell r="C7" t="str">
            <v>CBS</v>
          </cell>
        </row>
        <row r="8">
          <cell r="A8"/>
          <cell r="B8" t="str">
            <v>Moyen Orient</v>
          </cell>
          <cell r="C8" t="str">
            <v>Communication</v>
          </cell>
        </row>
        <row r="9">
          <cell r="A9"/>
          <cell r="B9" t="str">
            <v>Russia</v>
          </cell>
          <cell r="C9" t="str">
            <v>Custom made</v>
          </cell>
        </row>
        <row r="10">
          <cell r="A10"/>
          <cell r="B10" t="str">
            <v>Switzerland</v>
          </cell>
          <cell r="C10" t="str">
            <v>Customer service</v>
          </cell>
        </row>
        <row r="11">
          <cell r="A11"/>
          <cell r="B11" t="str">
            <v>Turkey</v>
          </cell>
          <cell r="C11" t="str">
            <v>Direction</v>
          </cell>
        </row>
        <row r="12">
          <cell r="A12"/>
          <cell r="B12" t="str">
            <v>UK</v>
          </cell>
          <cell r="C12" t="str">
            <v>Ecommerce</v>
          </cell>
        </row>
        <row r="13">
          <cell r="A13"/>
          <cell r="B13" t="str">
            <v>US</v>
          </cell>
          <cell r="C13" t="str">
            <v>Finance</v>
          </cell>
        </row>
        <row r="14">
          <cell r="B14"/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BE3C8-7549-495B-86A6-97078A888CE5}">
  <sheetPr>
    <tabColor rgb="FF92D050"/>
    <outlinePr summaryBelow="0" summaryRight="0"/>
  </sheetPr>
  <dimension ref="A1:EE65"/>
  <sheetViews>
    <sheetView showGridLines="0" zoomScale="80" zoomScaleNormal="80" workbookViewId="0">
      <pane xSplit="6" ySplit="3" topLeftCell="AQ4" activePane="bottomRight" state="frozenSplit"/>
      <selection activeCell="S1" sqref="S1"/>
      <selection pane="topRight" activeCell="S1" sqref="S1"/>
      <selection pane="bottomLeft" activeCell="S1" sqref="S1"/>
      <selection pane="bottomRight" activeCell="AW7" sqref="AW7"/>
    </sheetView>
  </sheetViews>
  <sheetFormatPr baseColWidth="10" defaultColWidth="11.5546875" defaultRowHeight="14.4" outlineLevelCol="1" x14ac:dyDescent="0.3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93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0" width="17.6640625" style="1" customWidth="1" outlineLevel="1"/>
    <col min="21" max="21" width="10.109375" style="1" bestFit="1" customWidth="1" outlineLevel="1"/>
    <col min="22" max="22" width="14.88671875" style="93" bestFit="1" customWidth="1" outlineLevel="1"/>
    <col min="23" max="23" width="13" style="93" bestFit="1" customWidth="1" outlineLevel="1"/>
    <col min="24" max="24" width="8.5546875" style="67" bestFit="1" customWidth="1" outlineLevel="1"/>
    <col min="25" max="25" width="7.44140625" style="67" customWidth="1" outlineLevel="1"/>
    <col min="26" max="26" width="14.5546875" style="94" bestFit="1" customWidth="1" outlineLevel="1"/>
    <col min="27" max="27" width="10.77734375" style="95" bestFit="1" customWidth="1" outlineLevel="1"/>
    <col min="28" max="28" width="10.77734375" style="67" customWidth="1" outlineLevel="1"/>
    <col min="29" max="29" width="13" style="96" bestFit="1" customWidth="1" outlineLevel="1"/>
    <col min="30" max="30" width="99.5546875" style="96" bestFit="1" customWidth="1"/>
    <col min="31" max="31" width="19" style="96" bestFit="1" customWidth="1" outlineLevel="1"/>
    <col min="32" max="32" width="21.44140625" style="95" bestFit="1" customWidth="1" outlineLevel="1"/>
    <col min="33" max="33" width="11.109375" style="1" bestFit="1" customWidth="1" outlineLevel="1"/>
    <col min="34" max="34" width="14.88671875" style="1" bestFit="1" customWidth="1" outlineLevel="1"/>
    <col min="35" max="35" width="17" style="1" customWidth="1" outlineLevel="1"/>
    <col min="36" max="37" width="12.77734375" style="1" customWidth="1" outlineLevel="1"/>
    <col min="38" max="38" width="14.5546875" style="1" bestFit="1" customWidth="1" outlineLevel="1"/>
    <col min="39" max="39" width="10.77734375" style="95" bestFit="1" customWidth="1" outlineLevel="1"/>
    <col min="40" max="40" width="11.77734375" style="67" customWidth="1" outlineLevel="1"/>
    <col min="41" max="41" width="11.21875" style="93" bestFit="1" customWidth="1" outlineLevel="1"/>
    <col min="42" max="42" width="111.33203125" style="96" bestFit="1" customWidth="1"/>
    <col min="43" max="43" width="17.33203125" style="67" bestFit="1" customWidth="1" outlineLevel="1"/>
    <col min="44" max="44" width="21.44140625" style="67" bestFit="1" customWidth="1" outlineLevel="1"/>
    <col min="45" max="45" width="20.88671875" style="95" bestFit="1" customWidth="1" outlineLevel="1"/>
    <col min="46" max="46" width="21.44140625" style="1" bestFit="1" customWidth="1" outlineLevel="1"/>
    <col min="47" max="47" width="12.109375" style="1" bestFit="1" customWidth="1" outlineLevel="1"/>
    <col min="48" max="48" width="18.88671875" style="1" bestFit="1" customWidth="1" outlineLevel="1"/>
    <col min="49" max="49" width="18.6640625" style="1" bestFit="1" customWidth="1" outlineLevel="1"/>
    <col min="50" max="50" width="20.6640625" style="1" bestFit="1" customWidth="1" outlineLevel="1"/>
    <col min="51" max="51" width="14.88671875" style="1" bestFit="1" customWidth="1" outlineLevel="1"/>
    <col min="52" max="52" width="19.88671875" style="1" bestFit="1" customWidth="1" outlineLevel="1"/>
    <col min="53" max="53" width="18.6640625" style="95" bestFit="1" customWidth="1" outlineLevel="1"/>
    <col min="54" max="54" width="14.88671875" style="1" bestFit="1" customWidth="1" outlineLevel="1"/>
    <col min="55" max="55" width="23.109375" style="93" bestFit="1" customWidth="1" outlineLevel="1"/>
    <col min="56" max="56" width="122.88671875" style="96" bestFit="1" customWidth="1"/>
    <col min="57" max="57" width="13.6640625" style="67" customWidth="1" outlineLevel="1"/>
    <col min="58" max="58" width="26.6640625" style="67" bestFit="1" customWidth="1" outlineLevel="1"/>
    <col min="59" max="59" width="13.5546875" style="67" customWidth="1" outlineLevel="1"/>
    <col min="60" max="60" width="23.6640625" style="95" bestFit="1" customWidth="1" outlineLevel="1"/>
    <col min="61" max="61" width="12.109375" style="1" bestFit="1" customWidth="1" outlineLevel="1"/>
    <col min="62" max="62" width="14.88671875" style="1" bestFit="1" customWidth="1" outlineLevel="1"/>
    <col min="63" max="63" width="18.6640625" style="1" bestFit="1" customWidth="1" outlineLevel="1"/>
    <col min="64" max="65" width="12.88671875" style="1" customWidth="1" outlineLevel="1"/>
    <col min="66" max="66" width="14.6640625" style="1" customWidth="1" outlineLevel="1"/>
    <col min="67" max="67" width="10.77734375" style="1" bestFit="1" customWidth="1" outlineLevel="1"/>
    <col min="68" max="68" width="12.6640625" style="1" customWidth="1" outlineLevel="1"/>
    <col min="69" max="69" width="17.5546875" style="1" customWidth="1" outlineLevel="1"/>
    <col min="70" max="70" width="82.6640625" style="93" bestFit="1" customWidth="1"/>
    <col min="71" max="71" width="12.21875" style="67" customWidth="1" outlineLevel="1"/>
    <col min="72" max="72" width="20.77734375" style="67" customWidth="1" outlineLevel="1"/>
    <col min="73" max="73" width="13.109375" style="67" customWidth="1" outlineLevel="1"/>
    <col min="74" max="74" width="21.44140625" style="95" bestFit="1" customWidth="1" outlineLevel="1"/>
    <col min="75" max="75" width="12.109375" style="1" bestFit="1" customWidth="1" outlineLevel="1"/>
    <col min="76" max="76" width="14.88671875" style="1" bestFit="1" customWidth="1" outlineLevel="1"/>
    <col min="77" max="77" width="13" style="2" bestFit="1" customWidth="1" outlineLevel="1"/>
    <col min="78" max="78" width="10.5546875" style="1" bestFit="1" customWidth="1" outlineLevel="1"/>
    <col min="79" max="79" width="6.109375" style="1" bestFit="1" customWidth="1" outlineLevel="1"/>
    <col min="80" max="80" width="14.5546875" style="1" bestFit="1" customWidth="1" outlineLevel="1"/>
    <col min="81" max="81" width="10.77734375" style="1" bestFit="1" customWidth="1" outlineLevel="1"/>
    <col min="82" max="82" width="8.88671875" style="1" customWidth="1" outlineLevel="1"/>
    <col min="83" max="83" width="12" style="1" bestFit="1" customWidth="1" outlineLevel="1"/>
    <col min="84" max="84" width="92.88671875" style="93" bestFit="1" customWidth="1" collapsed="1"/>
    <col min="85" max="85" width="22.5546875" style="67" hidden="1" customWidth="1" outlineLevel="1"/>
    <col min="86" max="86" width="21.44140625" style="67" hidden="1" customWidth="1" outlineLevel="1"/>
    <col min="87" max="87" width="21.33203125" style="67" hidden="1" customWidth="1" outlineLevel="1"/>
    <col min="88" max="88" width="19.88671875" style="95" hidden="1" customWidth="1" outlineLevel="1"/>
    <col min="89" max="89" width="22" style="1" hidden="1" customWidth="1" outlineLevel="1"/>
    <col min="90" max="90" width="24.6640625" style="1" hidden="1" customWidth="1" outlineLevel="1"/>
    <col min="91" max="91" width="21.6640625" style="1" hidden="1" customWidth="1" outlineLevel="1"/>
    <col min="92" max="92" width="21" style="1" hidden="1" customWidth="1" outlineLevel="1"/>
    <col min="93" max="93" width="15.33203125" style="1" hidden="1" customWidth="1" outlineLevel="1"/>
    <col min="94" max="94" width="21.44140625" style="1" hidden="1" customWidth="1" outlineLevel="1"/>
    <col min="95" max="95" width="19.33203125" style="1" hidden="1" customWidth="1" outlineLevel="1"/>
    <col min="96" max="96" width="16.44140625" style="1" hidden="1" customWidth="1" outlineLevel="1"/>
    <col min="97" max="97" width="23.109375" style="1" hidden="1" customWidth="1" outlineLevel="1"/>
    <col min="98" max="98" width="19.88671875" style="93" bestFit="1" customWidth="1"/>
    <col min="99" max="99" width="21.44140625" style="67" bestFit="1" customWidth="1"/>
    <col min="100" max="100" width="14.33203125" style="67" bestFit="1" customWidth="1"/>
    <col min="101" max="101" width="29.88671875" style="67" bestFit="1" customWidth="1"/>
    <col min="102" max="102" width="29.5546875" style="95" bestFit="1" customWidth="1"/>
    <col min="103" max="103" width="12.6640625" style="1" bestFit="1" customWidth="1"/>
    <col min="104" max="104" width="5.6640625" style="1" bestFit="1" customWidth="1"/>
    <col min="105" max="105" width="33.109375" style="1" bestFit="1" customWidth="1"/>
    <col min="106" max="106" width="7" style="1" bestFit="1" customWidth="1"/>
    <col min="107" max="107" width="12.5546875" style="1" bestFit="1" customWidth="1"/>
    <col min="108" max="108" width="9.5546875" style="1" bestFit="1" customWidth="1"/>
    <col min="109" max="109" width="8.33203125" style="1" bestFit="1" customWidth="1"/>
    <col min="110" max="110" width="8.6640625" style="1" bestFit="1" customWidth="1" outlineLevel="1"/>
    <col min="111" max="111" width="9.33203125" style="1" bestFit="1" customWidth="1" outlineLevel="1"/>
    <col min="112" max="112" width="8.44140625" style="1" bestFit="1" customWidth="1" outlineLevel="1"/>
    <col min="113" max="113" width="9.33203125" style="1" bestFit="1" customWidth="1" outlineLevel="1"/>
    <col min="114" max="114" width="9.5546875" style="1" bestFit="1" customWidth="1" outlineLevel="1"/>
    <col min="115" max="115" width="8.109375" style="1" bestFit="1" customWidth="1" outlineLevel="1"/>
    <col min="116" max="117" width="8.6640625" style="1" bestFit="1" customWidth="1" outlineLevel="1"/>
    <col min="118" max="118" width="9.5546875" style="1" bestFit="1" customWidth="1" outlineLevel="1"/>
    <col min="119" max="119" width="9" style="1" customWidth="1" outlineLevel="1"/>
    <col min="120" max="120" width="10.33203125" style="1" bestFit="1" customWidth="1" outlineLevel="1"/>
    <col min="121" max="121" width="8.33203125" style="1" bestFit="1" customWidth="1" outlineLevel="1"/>
    <col min="122" max="122" width="8.6640625" style="1" bestFit="1" customWidth="1" outlineLevel="1"/>
    <col min="123" max="123" width="9.33203125" style="1" bestFit="1" customWidth="1" outlineLevel="1"/>
    <col min="124" max="124" width="8.44140625" style="1" bestFit="1" customWidth="1" outlineLevel="1"/>
    <col min="125" max="125" width="9.33203125" style="1" bestFit="1" customWidth="1" outlineLevel="1"/>
    <col min="126" max="126" width="7.109375" style="1" customWidth="1" outlineLevel="1"/>
    <col min="127" max="127" width="6.44140625" style="1" customWidth="1" outlineLevel="1"/>
    <col min="128" max="128" width="7.88671875" style="1" customWidth="1" outlineLevel="1"/>
    <col min="129" max="131" width="9.33203125" style="1" customWidth="1" outlineLevel="1"/>
    <col min="132" max="135" width="11.5546875" style="1" customWidth="1" outlineLevel="1"/>
    <col min="136" max="16384" width="11.5546875" style="1"/>
  </cols>
  <sheetData>
    <row r="1" spans="1:125" x14ac:dyDescent="0.3">
      <c r="A1" s="1">
        <v>1</v>
      </c>
      <c r="B1" s="1">
        <f>A1+1</f>
        <v>2</v>
      </c>
      <c r="C1" s="1">
        <f t="shared" ref="C1:BN1" si="0">B1+1</f>
        <v>3</v>
      </c>
      <c r="D1" s="1">
        <f t="shared" si="0"/>
        <v>4</v>
      </c>
      <c r="E1" s="1">
        <f t="shared" si="0"/>
        <v>5</v>
      </c>
      <c r="F1" s="1">
        <f t="shared" si="0"/>
        <v>6</v>
      </c>
      <c r="G1" s="1">
        <f t="shared" si="0"/>
        <v>7</v>
      </c>
      <c r="H1" s="1">
        <f t="shared" si="0"/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ref="BO1:CX1" si="1">BN1+1</f>
        <v>67</v>
      </c>
      <c r="BP1" s="1">
        <f t="shared" si="1"/>
        <v>68</v>
      </c>
      <c r="BQ1" s="1">
        <f t="shared" si="1"/>
        <v>69</v>
      </c>
      <c r="BR1" s="1">
        <f t="shared" si="1"/>
        <v>70</v>
      </c>
      <c r="BS1" s="1">
        <f t="shared" si="1"/>
        <v>71</v>
      </c>
      <c r="BT1" s="1">
        <f t="shared" si="1"/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  <c r="CS1" s="1">
        <f t="shared" si="1"/>
        <v>97</v>
      </c>
      <c r="CT1" s="1">
        <f t="shared" si="1"/>
        <v>98</v>
      </c>
      <c r="CU1" s="1">
        <f t="shared" si="1"/>
        <v>99</v>
      </c>
      <c r="CV1" s="1">
        <f t="shared" si="1"/>
        <v>100</v>
      </c>
      <c r="CW1" s="1">
        <f t="shared" si="1"/>
        <v>101</v>
      </c>
      <c r="CX1" s="1">
        <f t="shared" si="1"/>
        <v>102</v>
      </c>
    </row>
    <row r="2" spans="1:125" ht="28.8" x14ac:dyDescent="0.3">
      <c r="N2" s="1"/>
      <c r="R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M2" s="1"/>
      <c r="AN2" s="1"/>
      <c r="AO2" s="1"/>
      <c r="AP2" s="1"/>
      <c r="AQ2" s="1"/>
      <c r="AR2" s="3" t="s">
        <v>0</v>
      </c>
      <c r="AS2" s="1"/>
      <c r="AT2" s="3" t="s">
        <v>1</v>
      </c>
      <c r="BA2" s="1"/>
      <c r="BC2" s="1"/>
      <c r="BD2" s="1"/>
      <c r="BE2" s="1"/>
      <c r="BF2" s="4" t="s">
        <v>2</v>
      </c>
      <c r="BG2" s="1"/>
      <c r="BH2" s="4" t="s">
        <v>3</v>
      </c>
      <c r="BR2" s="1"/>
      <c r="BS2" s="1"/>
      <c r="BT2" s="3" t="s">
        <v>0</v>
      </c>
      <c r="BU2" s="1"/>
      <c r="BV2" s="3" t="s">
        <v>1</v>
      </c>
      <c r="BY2" s="1"/>
      <c r="CF2" s="1"/>
      <c r="CG2" s="1"/>
      <c r="CH2" s="3" t="s">
        <v>0</v>
      </c>
      <c r="CI2" s="1"/>
      <c r="CJ2" s="3" t="s">
        <v>1</v>
      </c>
      <c r="CT2" s="103">
        <v>296</v>
      </c>
      <c r="CU2" s="103">
        <v>533</v>
      </c>
      <c r="CV2" s="1"/>
      <c r="CW2" s="1"/>
      <c r="CX2" s="1"/>
    </row>
    <row r="3" spans="1:125" s="36" customFormat="1" ht="43.2" customHeight="1" x14ac:dyDescent="0.3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1" t="s">
        <v>24</v>
      </c>
      <c r="V3" s="13" t="s">
        <v>25</v>
      </c>
      <c r="W3" s="14" t="s">
        <v>26</v>
      </c>
      <c r="X3" s="15" t="s">
        <v>27</v>
      </c>
      <c r="Y3" s="15" t="s">
        <v>28</v>
      </c>
      <c r="Z3" s="13" t="s">
        <v>29</v>
      </c>
      <c r="AA3" s="11" t="s">
        <v>30</v>
      </c>
      <c r="AB3" s="16" t="s">
        <v>31</v>
      </c>
      <c r="AC3" s="17" t="s">
        <v>32</v>
      </c>
      <c r="AD3" s="18" t="s">
        <v>33</v>
      </c>
      <c r="AE3" s="19" t="s">
        <v>34</v>
      </c>
      <c r="AF3" s="20" t="s">
        <v>35</v>
      </c>
      <c r="AG3" s="19" t="s">
        <v>36</v>
      </c>
      <c r="AH3" s="21" t="s">
        <v>37</v>
      </c>
      <c r="AI3" s="22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2" t="s">
        <v>43</v>
      </c>
      <c r="AO3" s="22" t="s">
        <v>44</v>
      </c>
      <c r="AP3" s="23" t="s">
        <v>45</v>
      </c>
      <c r="AQ3" s="24" t="s">
        <v>46</v>
      </c>
      <c r="AR3" s="8" t="s">
        <v>47</v>
      </c>
      <c r="AS3" s="24" t="s">
        <v>48</v>
      </c>
      <c r="AT3" s="8" t="s">
        <v>49</v>
      </c>
      <c r="AU3" s="24" t="s">
        <v>50</v>
      </c>
      <c r="AV3" s="25" t="s">
        <v>51</v>
      </c>
      <c r="AW3" s="9" t="s">
        <v>52</v>
      </c>
      <c r="AX3" s="25" t="s">
        <v>53</v>
      </c>
      <c r="AY3" s="25" t="s">
        <v>54</v>
      </c>
      <c r="AZ3" s="25" t="s">
        <v>55</v>
      </c>
      <c r="BA3" s="25" t="s">
        <v>56</v>
      </c>
      <c r="BB3" s="9" t="s">
        <v>57</v>
      </c>
      <c r="BC3" s="9" t="s">
        <v>58</v>
      </c>
      <c r="BD3" s="26" t="s">
        <v>59</v>
      </c>
      <c r="BE3" s="4" t="s">
        <v>60</v>
      </c>
      <c r="BF3" s="12" t="s">
        <v>61</v>
      </c>
      <c r="BG3" s="4" t="s">
        <v>62</v>
      </c>
      <c r="BH3" s="12" t="s">
        <v>63</v>
      </c>
      <c r="BI3" s="4" t="s">
        <v>64</v>
      </c>
      <c r="BJ3" s="27" t="s">
        <v>65</v>
      </c>
      <c r="BK3" s="14" t="s">
        <v>66</v>
      </c>
      <c r="BL3" s="27" t="s">
        <v>67</v>
      </c>
      <c r="BM3" s="27" t="s">
        <v>68</v>
      </c>
      <c r="BN3" s="27" t="s">
        <v>69</v>
      </c>
      <c r="BO3" s="4" t="s">
        <v>70</v>
      </c>
      <c r="BP3" s="14" t="s">
        <v>71</v>
      </c>
      <c r="BQ3" s="14" t="s">
        <v>72</v>
      </c>
      <c r="BR3" s="28" t="s">
        <v>73</v>
      </c>
      <c r="BS3" s="29" t="s">
        <v>74</v>
      </c>
      <c r="BT3" s="30" t="s">
        <v>75</v>
      </c>
      <c r="BU3" s="29" t="s">
        <v>76</v>
      </c>
      <c r="BV3" s="31" t="s">
        <v>77</v>
      </c>
      <c r="BW3" s="32" t="s">
        <v>78</v>
      </c>
      <c r="BX3" s="32" t="s">
        <v>79</v>
      </c>
      <c r="BY3" s="31" t="s">
        <v>80</v>
      </c>
      <c r="BZ3" s="32" t="s">
        <v>81</v>
      </c>
      <c r="CA3" s="32" t="s">
        <v>82</v>
      </c>
      <c r="CB3" s="32" t="s">
        <v>83</v>
      </c>
      <c r="CC3" s="32" t="s">
        <v>84</v>
      </c>
      <c r="CD3" s="31" t="s">
        <v>85</v>
      </c>
      <c r="CE3" s="31" t="s">
        <v>86</v>
      </c>
      <c r="CF3" s="33" t="s">
        <v>87</v>
      </c>
      <c r="CG3" s="34" t="s">
        <v>88</v>
      </c>
      <c r="CH3" s="34" t="s">
        <v>89</v>
      </c>
      <c r="CI3" s="34" t="s">
        <v>90</v>
      </c>
      <c r="CJ3" s="34" t="s">
        <v>91</v>
      </c>
      <c r="CK3" s="34" t="s">
        <v>92</v>
      </c>
      <c r="CL3" s="34" t="s">
        <v>93</v>
      </c>
      <c r="CM3" s="35" t="s">
        <v>94</v>
      </c>
      <c r="CN3" s="34" t="s">
        <v>95</v>
      </c>
      <c r="CO3" s="34" t="s">
        <v>96</v>
      </c>
      <c r="CP3" s="34" t="s">
        <v>97</v>
      </c>
      <c r="CQ3" s="34" t="s">
        <v>98</v>
      </c>
      <c r="CR3" s="35" t="s">
        <v>99</v>
      </c>
      <c r="CS3" s="35" t="s">
        <v>100</v>
      </c>
      <c r="CT3" s="3" t="s">
        <v>0</v>
      </c>
      <c r="CU3" s="3" t="s">
        <v>1</v>
      </c>
      <c r="CV3" s="3" t="s">
        <v>101</v>
      </c>
      <c r="CW3" s="4" t="s">
        <v>2</v>
      </c>
      <c r="CX3" s="4" t="s">
        <v>3</v>
      </c>
      <c r="DE3" s="37">
        <v>43191</v>
      </c>
      <c r="DF3" s="37">
        <v>43221</v>
      </c>
      <c r="DG3" s="37">
        <v>43252</v>
      </c>
      <c r="DH3" s="37">
        <v>43282</v>
      </c>
      <c r="DI3" s="37">
        <v>43313</v>
      </c>
      <c r="DJ3" s="37">
        <v>43344</v>
      </c>
      <c r="DK3" s="37">
        <v>43374</v>
      </c>
      <c r="DL3" s="37">
        <v>43405</v>
      </c>
      <c r="DM3" s="37">
        <v>43435</v>
      </c>
      <c r="DN3" s="37">
        <v>43466</v>
      </c>
      <c r="DO3" s="37">
        <v>43497</v>
      </c>
      <c r="DP3" s="37">
        <v>43525</v>
      </c>
      <c r="DQ3" s="37">
        <v>43556</v>
      </c>
      <c r="DR3" s="37">
        <v>43586</v>
      </c>
      <c r="DS3" s="37">
        <v>43617</v>
      </c>
      <c r="DT3" s="37">
        <v>43647</v>
      </c>
      <c r="DU3" s="37">
        <v>43678</v>
      </c>
    </row>
    <row r="4" spans="1:125" x14ac:dyDescent="0.3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278</v>
      </c>
      <c r="S4" s="45" t="s">
        <v>109</v>
      </c>
      <c r="T4" s="47">
        <v>1</v>
      </c>
      <c r="U4" s="48">
        <v>1.3</v>
      </c>
      <c r="V4" s="49">
        <v>43374</v>
      </c>
      <c r="W4" s="50">
        <v>43375</v>
      </c>
      <c r="X4" s="51"/>
      <c r="Y4" s="52"/>
      <c r="Z4" s="53"/>
      <c r="AA4" s="38" t="s">
        <v>110</v>
      </c>
      <c r="AB4" s="54">
        <v>1</v>
      </c>
      <c r="AC4" s="55">
        <v>0</v>
      </c>
      <c r="AD4" s="46" t="s">
        <v>279</v>
      </c>
      <c r="AE4" s="41" t="s">
        <v>111</v>
      </c>
      <c r="AF4" s="47">
        <v>0.5</v>
      </c>
      <c r="AG4" s="48">
        <v>0.65</v>
      </c>
      <c r="AH4" s="49">
        <v>43378</v>
      </c>
      <c r="AI4" s="50">
        <v>43378</v>
      </c>
      <c r="AJ4" s="51"/>
      <c r="AK4" s="52"/>
      <c r="AL4" s="53"/>
      <c r="AM4" s="38" t="s">
        <v>110</v>
      </c>
      <c r="AN4" s="54">
        <v>0.5</v>
      </c>
      <c r="AO4" s="55">
        <v>0</v>
      </c>
      <c r="AP4" s="46" t="s">
        <v>562</v>
      </c>
      <c r="AQ4" s="41" t="s">
        <v>109</v>
      </c>
      <c r="AR4" s="47">
        <v>0.5</v>
      </c>
      <c r="AS4" s="38" t="s">
        <v>111</v>
      </c>
      <c r="AT4" s="47">
        <v>3</v>
      </c>
      <c r="AU4" s="48">
        <v>3.9000000000000004</v>
      </c>
      <c r="AV4" s="49">
        <v>43383</v>
      </c>
      <c r="AW4" s="50">
        <v>43388</v>
      </c>
      <c r="AX4" s="51"/>
      <c r="AY4" s="52"/>
      <c r="AZ4" s="53"/>
      <c r="BA4" s="38" t="s">
        <v>110</v>
      </c>
      <c r="BB4" s="54">
        <v>3</v>
      </c>
      <c r="BC4" s="55">
        <v>0</v>
      </c>
      <c r="BD4" s="46" t="s">
        <v>504</v>
      </c>
      <c r="BE4" s="38" t="s">
        <v>109</v>
      </c>
      <c r="BF4" s="47">
        <v>2.5</v>
      </c>
      <c r="BG4" s="38"/>
      <c r="BH4" s="47">
        <v>4</v>
      </c>
      <c r="BI4" s="48">
        <v>5.2</v>
      </c>
      <c r="BJ4" s="49"/>
      <c r="BK4" s="50" t="s">
        <v>280</v>
      </c>
      <c r="BL4" s="51"/>
      <c r="BM4" s="52"/>
      <c r="BN4" s="53"/>
      <c r="BO4" s="38" t="s">
        <v>110</v>
      </c>
      <c r="BP4" s="54">
        <v>4</v>
      </c>
      <c r="BQ4" s="55">
        <v>0</v>
      </c>
      <c r="BR4" s="46" t="s">
        <v>281</v>
      </c>
      <c r="BS4" s="38" t="s">
        <v>109</v>
      </c>
      <c r="BT4" s="47">
        <v>1</v>
      </c>
      <c r="BU4" s="38" t="s">
        <v>111</v>
      </c>
      <c r="BV4" s="47">
        <v>1</v>
      </c>
      <c r="BW4" s="48">
        <v>1.3</v>
      </c>
      <c r="BX4" s="49">
        <v>43390</v>
      </c>
      <c r="BY4" s="50">
        <v>43391</v>
      </c>
      <c r="BZ4" s="51"/>
      <c r="CA4" s="52"/>
      <c r="CB4" s="53"/>
      <c r="CC4" s="38" t="s">
        <v>110</v>
      </c>
      <c r="CD4" s="54">
        <v>1</v>
      </c>
      <c r="CE4" s="55">
        <v>0</v>
      </c>
      <c r="CF4" s="46" t="s">
        <v>282</v>
      </c>
      <c r="CG4" s="38"/>
      <c r="CH4" s="38"/>
      <c r="CI4" s="38"/>
      <c r="CJ4" s="38"/>
      <c r="CK4" s="38"/>
      <c r="CL4" s="56"/>
      <c r="CM4" s="50" t="s">
        <v>280</v>
      </c>
      <c r="CN4" s="51"/>
      <c r="CO4" s="52">
        <v>0</v>
      </c>
      <c r="CP4" s="53"/>
      <c r="CQ4" s="57" t="s">
        <v>110</v>
      </c>
      <c r="CR4" s="54">
        <v>0</v>
      </c>
      <c r="CS4" s="55" t="e">
        <v>#REF!</v>
      </c>
      <c r="CT4" s="58">
        <v>2.5</v>
      </c>
      <c r="CU4" s="58">
        <v>4.5</v>
      </c>
      <c r="CV4" s="58">
        <v>2</v>
      </c>
      <c r="CW4" s="58">
        <v>2.5</v>
      </c>
      <c r="CX4" s="58">
        <v>4</v>
      </c>
      <c r="CY4" s="1">
        <f>+A4</f>
        <v>1</v>
      </c>
      <c r="CZ4" s="59" t="s">
        <v>5</v>
      </c>
      <c r="DA4" s="3" t="s">
        <v>0</v>
      </c>
      <c r="DB4" s="60" t="s">
        <v>112</v>
      </c>
      <c r="DC4" s="60" t="s">
        <v>113</v>
      </c>
      <c r="DD4" s="60" t="s">
        <v>114</v>
      </c>
      <c r="DE4" s="61">
        <v>43191</v>
      </c>
      <c r="DF4" s="61">
        <v>43221</v>
      </c>
      <c r="DG4" s="61">
        <v>43252</v>
      </c>
      <c r="DH4" s="61">
        <v>43282</v>
      </c>
      <c r="DI4" s="61">
        <v>43313</v>
      </c>
      <c r="DJ4" s="61">
        <v>43344</v>
      </c>
      <c r="DK4" s="61">
        <v>43374</v>
      </c>
      <c r="DL4" s="61">
        <v>43405</v>
      </c>
      <c r="DM4" s="61">
        <v>43435</v>
      </c>
      <c r="DN4" s="61">
        <v>43466</v>
      </c>
      <c r="DO4" s="61">
        <v>43497</v>
      </c>
    </row>
    <row r="5" spans="1:125" x14ac:dyDescent="0.3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283</v>
      </c>
      <c r="S5" s="45" t="s">
        <v>109</v>
      </c>
      <c r="T5" s="47">
        <v>1</v>
      </c>
      <c r="U5" s="48">
        <v>1.3</v>
      </c>
      <c r="V5" s="49">
        <v>43375</v>
      </c>
      <c r="W5" s="50">
        <v>43376</v>
      </c>
      <c r="X5" s="51"/>
      <c r="Y5" s="52"/>
      <c r="Z5" s="53"/>
      <c r="AA5" s="38" t="s">
        <v>110</v>
      </c>
      <c r="AB5" s="54">
        <v>1</v>
      </c>
      <c r="AC5" s="55">
        <v>0</v>
      </c>
      <c r="AD5" s="46" t="s">
        <v>284</v>
      </c>
      <c r="AE5" s="41" t="s">
        <v>111</v>
      </c>
      <c r="AF5" s="47">
        <v>0.5</v>
      </c>
      <c r="AG5" s="48">
        <v>0.65</v>
      </c>
      <c r="AH5" s="49">
        <v>43381</v>
      </c>
      <c r="AI5" s="50">
        <v>43381</v>
      </c>
      <c r="AJ5" s="51"/>
      <c r="AK5" s="52"/>
      <c r="AL5" s="53"/>
      <c r="AM5" s="38" t="s">
        <v>110</v>
      </c>
      <c r="AN5" s="54">
        <v>0.5</v>
      </c>
      <c r="AO5" s="55">
        <v>0</v>
      </c>
      <c r="AP5" s="46" t="s">
        <v>563</v>
      </c>
      <c r="AQ5" s="41" t="s">
        <v>109</v>
      </c>
      <c r="AR5" s="47">
        <v>0.5</v>
      </c>
      <c r="AS5" s="38" t="s">
        <v>111</v>
      </c>
      <c r="AT5" s="47">
        <v>3</v>
      </c>
      <c r="AU5" s="48">
        <v>3.9000000000000004</v>
      </c>
      <c r="AV5" s="49">
        <v>43384</v>
      </c>
      <c r="AW5" s="50">
        <v>43389</v>
      </c>
      <c r="AX5" s="51"/>
      <c r="AY5" s="52"/>
      <c r="AZ5" s="53"/>
      <c r="BA5" s="38" t="s">
        <v>110</v>
      </c>
      <c r="BB5" s="54">
        <v>3</v>
      </c>
      <c r="BC5" s="55">
        <v>0</v>
      </c>
      <c r="BD5" s="46" t="s">
        <v>505</v>
      </c>
      <c r="BE5" s="38" t="s">
        <v>109</v>
      </c>
      <c r="BF5" s="47">
        <v>2.5</v>
      </c>
      <c r="BG5" s="38"/>
      <c r="BH5" s="47">
        <v>4</v>
      </c>
      <c r="BI5" s="48">
        <v>5.2</v>
      </c>
      <c r="BJ5" s="49"/>
      <c r="BK5" s="50" t="s">
        <v>280</v>
      </c>
      <c r="BL5" s="51"/>
      <c r="BM5" s="52"/>
      <c r="BN5" s="53"/>
      <c r="BO5" s="38" t="s">
        <v>110</v>
      </c>
      <c r="BP5" s="54">
        <v>4</v>
      </c>
      <c r="BQ5" s="55">
        <v>0</v>
      </c>
      <c r="BR5" s="46" t="s">
        <v>285</v>
      </c>
      <c r="BS5" s="38" t="s">
        <v>109</v>
      </c>
      <c r="BT5" s="47">
        <v>1</v>
      </c>
      <c r="BU5" s="38" t="s">
        <v>111</v>
      </c>
      <c r="BV5" s="47">
        <v>1</v>
      </c>
      <c r="BW5" s="48">
        <v>1.3</v>
      </c>
      <c r="BX5" s="49">
        <v>43391</v>
      </c>
      <c r="BY5" s="50">
        <v>43392</v>
      </c>
      <c r="BZ5" s="51"/>
      <c r="CA5" s="52"/>
      <c r="CB5" s="53"/>
      <c r="CC5" s="38" t="s">
        <v>110</v>
      </c>
      <c r="CD5" s="54">
        <v>1</v>
      </c>
      <c r="CE5" s="55">
        <v>0</v>
      </c>
      <c r="CF5" s="46" t="s">
        <v>286</v>
      </c>
      <c r="CG5" s="38"/>
      <c r="CH5" s="38"/>
      <c r="CI5" s="38"/>
      <c r="CJ5" s="38"/>
      <c r="CK5" s="38"/>
      <c r="CL5" s="56"/>
      <c r="CM5" s="50" t="s">
        <v>280</v>
      </c>
      <c r="CN5" s="51"/>
      <c r="CO5" s="52">
        <v>0</v>
      </c>
      <c r="CP5" s="53"/>
      <c r="CQ5" s="57" t="s">
        <v>110</v>
      </c>
      <c r="CR5" s="54">
        <v>0</v>
      </c>
      <c r="CS5" s="55" t="e">
        <v>#REF!</v>
      </c>
      <c r="CT5" s="58">
        <v>2.5</v>
      </c>
      <c r="CU5" s="58">
        <v>4.5</v>
      </c>
      <c r="CV5" s="58">
        <v>2</v>
      </c>
      <c r="CW5" s="58">
        <v>2.5</v>
      </c>
      <c r="CX5" s="58">
        <v>4</v>
      </c>
      <c r="CY5" s="1">
        <f t="shared" ref="CY5:CY65" si="2">+A5</f>
        <v>2</v>
      </c>
      <c r="CZ5" s="59">
        <v>1</v>
      </c>
      <c r="DA5" s="65">
        <v>128.5</v>
      </c>
      <c r="DB5" s="59">
        <v>6</v>
      </c>
      <c r="DC5" s="66">
        <v>43282</v>
      </c>
      <c r="DD5" s="66">
        <v>43466</v>
      </c>
      <c r="DE5" s="65"/>
      <c r="DF5" s="65"/>
      <c r="DG5" s="65"/>
      <c r="DH5" s="65">
        <v>21.416666666666668</v>
      </c>
      <c r="DI5" s="65">
        <v>14.277777777777779</v>
      </c>
      <c r="DJ5" s="65">
        <v>21.416666666666668</v>
      </c>
      <c r="DK5" s="65">
        <v>21.416666666666668</v>
      </c>
      <c r="DL5" s="65">
        <v>21.416666666666668</v>
      </c>
      <c r="DM5" s="65">
        <v>21.416666666666668</v>
      </c>
      <c r="DN5" s="65"/>
      <c r="DO5" s="65"/>
      <c r="DP5" s="67"/>
    </row>
    <row r="6" spans="1:125" x14ac:dyDescent="0.3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287</v>
      </c>
      <c r="S6" s="45" t="s">
        <v>109</v>
      </c>
      <c r="T6" s="47">
        <v>2</v>
      </c>
      <c r="U6" s="48">
        <v>2.6</v>
      </c>
      <c r="V6" s="49">
        <v>43376</v>
      </c>
      <c r="W6" s="50">
        <v>43378</v>
      </c>
      <c r="X6" s="51"/>
      <c r="Y6" s="52"/>
      <c r="Z6" s="53"/>
      <c r="AA6" s="38" t="s">
        <v>110</v>
      </c>
      <c r="AB6" s="54">
        <v>2</v>
      </c>
      <c r="AC6" s="55">
        <v>0</v>
      </c>
      <c r="AD6" s="46" t="s">
        <v>288</v>
      </c>
      <c r="AE6" s="68" t="s">
        <v>120</v>
      </c>
      <c r="AF6" s="47">
        <v>1.5</v>
      </c>
      <c r="AG6" s="48">
        <v>1.9500000000000002</v>
      </c>
      <c r="AH6" s="49">
        <v>43383</v>
      </c>
      <c r="AI6" s="50">
        <v>43384</v>
      </c>
      <c r="AJ6" s="51"/>
      <c r="AK6" s="52"/>
      <c r="AL6" s="53"/>
      <c r="AM6" s="38" t="s">
        <v>110</v>
      </c>
      <c r="AN6" s="54">
        <v>1.5</v>
      </c>
      <c r="AO6" s="55">
        <v>0</v>
      </c>
      <c r="AP6" s="46" t="s">
        <v>564</v>
      </c>
      <c r="AQ6" s="41" t="s">
        <v>109</v>
      </c>
      <c r="AR6" s="47">
        <v>1.5</v>
      </c>
      <c r="AS6" s="38" t="s">
        <v>120</v>
      </c>
      <c r="AT6" s="47">
        <v>6</v>
      </c>
      <c r="AU6" s="48">
        <v>7.8000000000000007</v>
      </c>
      <c r="AV6" s="49">
        <v>43388</v>
      </c>
      <c r="AW6" s="50">
        <v>43397</v>
      </c>
      <c r="AX6" s="51"/>
      <c r="AY6" s="52"/>
      <c r="AZ6" s="53"/>
      <c r="BA6" s="38" t="s">
        <v>110</v>
      </c>
      <c r="BB6" s="54">
        <v>6</v>
      </c>
      <c r="BC6" s="55">
        <v>0</v>
      </c>
      <c r="BD6" s="46" t="s">
        <v>506</v>
      </c>
      <c r="BE6" s="38" t="s">
        <v>109</v>
      </c>
      <c r="BF6" s="47">
        <v>4.5</v>
      </c>
      <c r="BG6" s="38"/>
      <c r="BH6" s="47">
        <v>8.5</v>
      </c>
      <c r="BI6" s="48">
        <v>11.05</v>
      </c>
      <c r="BJ6" s="49"/>
      <c r="BK6" s="50" t="s">
        <v>280</v>
      </c>
      <c r="BL6" s="51"/>
      <c r="BM6" s="52"/>
      <c r="BN6" s="53"/>
      <c r="BO6" s="38" t="s">
        <v>110</v>
      </c>
      <c r="BP6" s="54">
        <v>8.5</v>
      </c>
      <c r="BQ6" s="55">
        <v>0</v>
      </c>
      <c r="BR6" s="46" t="s">
        <v>289</v>
      </c>
      <c r="BS6" s="38" t="s">
        <v>109</v>
      </c>
      <c r="BT6" s="47">
        <v>1</v>
      </c>
      <c r="BU6" s="38" t="s">
        <v>120</v>
      </c>
      <c r="BV6" s="47">
        <v>1</v>
      </c>
      <c r="BW6" s="48">
        <v>1.3</v>
      </c>
      <c r="BX6" s="49">
        <v>43395</v>
      </c>
      <c r="BY6" s="50">
        <v>43396</v>
      </c>
      <c r="BZ6" s="51"/>
      <c r="CA6" s="52"/>
      <c r="CB6" s="53"/>
      <c r="CC6" s="38" t="s">
        <v>110</v>
      </c>
      <c r="CD6" s="54">
        <v>1</v>
      </c>
      <c r="CE6" s="55">
        <v>0</v>
      </c>
      <c r="CF6" s="46" t="s">
        <v>290</v>
      </c>
      <c r="CG6" s="38"/>
      <c r="CH6" s="38"/>
      <c r="CI6" s="38"/>
      <c r="CJ6" s="38"/>
      <c r="CK6" s="38"/>
      <c r="CL6" s="56"/>
      <c r="CM6" s="50" t="s">
        <v>280</v>
      </c>
      <c r="CN6" s="51"/>
      <c r="CO6" s="52">
        <v>0</v>
      </c>
      <c r="CP6" s="53"/>
      <c r="CQ6" s="57" t="s">
        <v>110</v>
      </c>
      <c r="CR6" s="54">
        <v>0</v>
      </c>
      <c r="CS6" s="55" t="e">
        <v>#REF!</v>
      </c>
      <c r="CT6" s="58">
        <v>4.5</v>
      </c>
      <c r="CU6" s="58">
        <v>8.5</v>
      </c>
      <c r="CV6" s="58">
        <v>2</v>
      </c>
      <c r="CW6" s="58">
        <v>4.5</v>
      </c>
      <c r="CX6" s="58">
        <v>8.5</v>
      </c>
      <c r="CY6" s="1">
        <f t="shared" si="2"/>
        <v>3</v>
      </c>
      <c r="CZ6" s="59">
        <v>2</v>
      </c>
      <c r="DA6" s="65">
        <v>125</v>
      </c>
      <c r="DB6" s="59">
        <v>6</v>
      </c>
      <c r="DC6" s="66">
        <v>43282</v>
      </c>
      <c r="DD6" s="66">
        <v>43466</v>
      </c>
      <c r="DE6" s="65"/>
      <c r="DF6" s="65"/>
      <c r="DG6" s="65"/>
      <c r="DH6" s="65">
        <v>20.833333333333332</v>
      </c>
      <c r="DI6" s="65">
        <v>13.888888888888888</v>
      </c>
      <c r="DJ6" s="65">
        <v>20.833333333333332</v>
      </c>
      <c r="DK6" s="65">
        <v>20.833333333333332</v>
      </c>
      <c r="DL6" s="65">
        <v>20.833333333333332</v>
      </c>
      <c r="DM6" s="65">
        <v>20.833333333333332</v>
      </c>
      <c r="DN6" s="65"/>
      <c r="DO6" s="65"/>
      <c r="DP6" s="67"/>
    </row>
    <row r="7" spans="1:125" x14ac:dyDescent="0.3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291</v>
      </c>
      <c r="S7" s="45" t="s">
        <v>109</v>
      </c>
      <c r="T7" s="47">
        <v>2</v>
      </c>
      <c r="U7" s="48">
        <v>2.6</v>
      </c>
      <c r="V7" s="49">
        <v>43381</v>
      </c>
      <c r="W7" s="50">
        <v>43383</v>
      </c>
      <c r="X7" s="51"/>
      <c r="Y7" s="52"/>
      <c r="Z7" s="53"/>
      <c r="AA7" s="38" t="s">
        <v>110</v>
      </c>
      <c r="AB7" s="54">
        <v>2</v>
      </c>
      <c r="AC7" s="55">
        <v>0</v>
      </c>
      <c r="AD7" s="46" t="s">
        <v>292</v>
      </c>
      <c r="AE7" s="68" t="s">
        <v>120</v>
      </c>
      <c r="AF7" s="47">
        <v>1.5</v>
      </c>
      <c r="AG7" s="48">
        <v>1.9500000000000002</v>
      </c>
      <c r="AH7" s="49">
        <v>43388</v>
      </c>
      <c r="AI7" s="50">
        <v>43389</v>
      </c>
      <c r="AJ7" s="51"/>
      <c r="AK7" s="52"/>
      <c r="AL7" s="53"/>
      <c r="AM7" s="38" t="s">
        <v>110</v>
      </c>
      <c r="AN7" s="54">
        <v>1.5</v>
      </c>
      <c r="AO7" s="55">
        <v>0</v>
      </c>
      <c r="AP7" s="46" t="s">
        <v>565</v>
      </c>
      <c r="AQ7" s="41" t="s">
        <v>109</v>
      </c>
      <c r="AR7" s="47">
        <v>1.5</v>
      </c>
      <c r="AS7" s="38" t="s">
        <v>120</v>
      </c>
      <c r="AT7" s="47">
        <v>6</v>
      </c>
      <c r="AU7" s="48">
        <v>7.8000000000000007</v>
      </c>
      <c r="AV7" s="49">
        <v>43391</v>
      </c>
      <c r="AW7" s="50">
        <v>43402</v>
      </c>
      <c r="AX7" s="51"/>
      <c r="AY7" s="52"/>
      <c r="AZ7" s="53"/>
      <c r="BA7" s="38" t="s">
        <v>110</v>
      </c>
      <c r="BB7" s="54">
        <v>6</v>
      </c>
      <c r="BC7" s="55">
        <v>0</v>
      </c>
      <c r="BD7" s="46" t="s">
        <v>507</v>
      </c>
      <c r="BE7" s="38" t="s">
        <v>109</v>
      </c>
      <c r="BF7" s="47">
        <v>4.5</v>
      </c>
      <c r="BG7" s="38"/>
      <c r="BH7" s="47">
        <v>8.5</v>
      </c>
      <c r="BI7" s="48">
        <v>11.05</v>
      </c>
      <c r="BJ7" s="49"/>
      <c r="BK7" s="50" t="s">
        <v>280</v>
      </c>
      <c r="BL7" s="51"/>
      <c r="BM7" s="52"/>
      <c r="BN7" s="53"/>
      <c r="BO7" s="38" t="s">
        <v>110</v>
      </c>
      <c r="BP7" s="54">
        <v>8.5</v>
      </c>
      <c r="BQ7" s="55">
        <v>0</v>
      </c>
      <c r="BR7" s="46" t="s">
        <v>293</v>
      </c>
      <c r="BS7" s="38" t="s">
        <v>109</v>
      </c>
      <c r="BT7" s="47">
        <v>1</v>
      </c>
      <c r="BU7" s="38" t="s">
        <v>120</v>
      </c>
      <c r="BV7" s="47">
        <v>1</v>
      </c>
      <c r="BW7" s="48">
        <v>1.3</v>
      </c>
      <c r="BX7" s="49">
        <v>43398</v>
      </c>
      <c r="BY7" s="50">
        <v>43399</v>
      </c>
      <c r="BZ7" s="51"/>
      <c r="CA7" s="52"/>
      <c r="CB7" s="53"/>
      <c r="CC7" s="38" t="s">
        <v>110</v>
      </c>
      <c r="CD7" s="54">
        <v>1</v>
      </c>
      <c r="CE7" s="55">
        <v>0</v>
      </c>
      <c r="CF7" s="46" t="s">
        <v>294</v>
      </c>
      <c r="CG7" s="38"/>
      <c r="CH7" s="38"/>
      <c r="CI7" s="38"/>
      <c r="CJ7" s="38"/>
      <c r="CK7" s="38"/>
      <c r="CL7" s="56"/>
      <c r="CM7" s="50" t="s">
        <v>280</v>
      </c>
      <c r="CN7" s="51"/>
      <c r="CO7" s="52">
        <v>0</v>
      </c>
      <c r="CP7" s="53"/>
      <c r="CQ7" s="57" t="s">
        <v>110</v>
      </c>
      <c r="CR7" s="54">
        <v>0</v>
      </c>
      <c r="CS7" s="55" t="e">
        <v>#REF!</v>
      </c>
      <c r="CT7" s="58">
        <v>4.5</v>
      </c>
      <c r="CU7" s="58">
        <v>8.5</v>
      </c>
      <c r="CV7" s="58">
        <v>2</v>
      </c>
      <c r="CW7" s="58">
        <v>4.5</v>
      </c>
      <c r="CX7" s="58">
        <v>8.5</v>
      </c>
      <c r="CY7" s="1">
        <f t="shared" si="2"/>
        <v>4</v>
      </c>
      <c r="CZ7" s="59">
        <v>3</v>
      </c>
      <c r="DA7" s="65">
        <v>42.5</v>
      </c>
      <c r="DB7" s="59">
        <v>5</v>
      </c>
      <c r="DC7" s="66">
        <v>43344</v>
      </c>
      <c r="DD7" s="66">
        <v>43497</v>
      </c>
      <c r="DE7" s="65"/>
      <c r="DF7" s="65"/>
      <c r="DG7" s="65"/>
      <c r="DH7" s="65"/>
      <c r="DI7" s="65"/>
      <c r="DJ7" s="65">
        <v>8.5</v>
      </c>
      <c r="DK7" s="65">
        <v>8.5</v>
      </c>
      <c r="DL7" s="65">
        <v>8.5</v>
      </c>
      <c r="DM7" s="65">
        <v>8.5</v>
      </c>
      <c r="DN7" s="65">
        <v>8.5</v>
      </c>
      <c r="DO7" s="65"/>
      <c r="DP7" s="67"/>
    </row>
    <row r="8" spans="1:125" x14ac:dyDescent="0.3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295</v>
      </c>
      <c r="S8" s="45" t="s">
        <v>128</v>
      </c>
      <c r="T8" s="47">
        <v>5</v>
      </c>
      <c r="U8" s="48">
        <v>6.5</v>
      </c>
      <c r="V8" s="49">
        <v>43383</v>
      </c>
      <c r="W8" s="50">
        <v>43391</v>
      </c>
      <c r="X8" s="51"/>
      <c r="Y8" s="52"/>
      <c r="Z8" s="53"/>
      <c r="AA8" s="38" t="s">
        <v>110</v>
      </c>
      <c r="AB8" s="54">
        <v>5</v>
      </c>
      <c r="AC8" s="55">
        <v>0</v>
      </c>
      <c r="AD8" s="46" t="s">
        <v>296</v>
      </c>
      <c r="AE8" s="41" t="s">
        <v>129</v>
      </c>
      <c r="AF8" s="47">
        <v>4</v>
      </c>
      <c r="AG8" s="48">
        <v>5.2</v>
      </c>
      <c r="AH8" s="49">
        <v>43396</v>
      </c>
      <c r="AI8" s="50">
        <v>43403</v>
      </c>
      <c r="AJ8" s="51"/>
      <c r="AK8" s="52"/>
      <c r="AL8" s="53"/>
      <c r="AM8" s="38" t="s">
        <v>110</v>
      </c>
      <c r="AN8" s="54">
        <v>4</v>
      </c>
      <c r="AO8" s="55">
        <v>0</v>
      </c>
      <c r="AP8" s="46" t="s">
        <v>566</v>
      </c>
      <c r="AQ8" s="41" t="s">
        <v>128</v>
      </c>
      <c r="AR8" s="47">
        <v>3</v>
      </c>
      <c r="AS8" s="38" t="s">
        <v>129</v>
      </c>
      <c r="AT8" s="47">
        <v>12</v>
      </c>
      <c r="AU8" s="48">
        <v>15.600000000000001</v>
      </c>
      <c r="AV8" s="49">
        <v>43399</v>
      </c>
      <c r="AW8" s="50">
        <v>43423</v>
      </c>
      <c r="AX8" s="51"/>
      <c r="AY8" s="52"/>
      <c r="AZ8" s="53"/>
      <c r="BA8" s="38" t="s">
        <v>110</v>
      </c>
      <c r="BB8" s="54">
        <v>12</v>
      </c>
      <c r="BC8" s="55">
        <v>0</v>
      </c>
      <c r="BD8" s="46" t="s">
        <v>508</v>
      </c>
      <c r="BE8" s="38" t="s">
        <v>130</v>
      </c>
      <c r="BF8" s="47">
        <v>12</v>
      </c>
      <c r="BG8" s="38"/>
      <c r="BH8" s="47">
        <v>19</v>
      </c>
      <c r="BI8" s="48">
        <v>24.7</v>
      </c>
      <c r="BJ8" s="49"/>
      <c r="BK8" s="50" t="s">
        <v>280</v>
      </c>
      <c r="BL8" s="51"/>
      <c r="BM8" s="52"/>
      <c r="BN8" s="53"/>
      <c r="BO8" s="38" t="s">
        <v>110</v>
      </c>
      <c r="BP8" s="54">
        <v>19</v>
      </c>
      <c r="BQ8" s="55">
        <v>0</v>
      </c>
      <c r="BR8" s="46" t="s">
        <v>297</v>
      </c>
      <c r="BS8" s="38" t="s">
        <v>128</v>
      </c>
      <c r="BT8" s="47">
        <v>4</v>
      </c>
      <c r="BU8" s="38" t="s">
        <v>129</v>
      </c>
      <c r="BV8" s="47">
        <v>4</v>
      </c>
      <c r="BW8" s="48">
        <v>5.2</v>
      </c>
      <c r="BX8" s="49">
        <v>43409</v>
      </c>
      <c r="BY8" s="50">
        <v>43416</v>
      </c>
      <c r="BZ8" s="51"/>
      <c r="CA8" s="52"/>
      <c r="CB8" s="53"/>
      <c r="CC8" s="38" t="s">
        <v>110</v>
      </c>
      <c r="CD8" s="54">
        <v>4</v>
      </c>
      <c r="CE8" s="55">
        <v>0</v>
      </c>
      <c r="CF8" s="46" t="s">
        <v>298</v>
      </c>
      <c r="CG8" s="38"/>
      <c r="CH8" s="38"/>
      <c r="CI8" s="38"/>
      <c r="CJ8" s="38"/>
      <c r="CK8" s="38"/>
      <c r="CL8" s="56"/>
      <c r="CM8" s="50" t="s">
        <v>280</v>
      </c>
      <c r="CN8" s="51"/>
      <c r="CO8" s="52">
        <v>0</v>
      </c>
      <c r="CP8" s="53"/>
      <c r="CQ8" s="57" t="s">
        <v>110</v>
      </c>
      <c r="CR8" s="54">
        <v>0</v>
      </c>
      <c r="CS8" s="55" t="e">
        <v>#REF!</v>
      </c>
      <c r="CT8" s="58">
        <v>12</v>
      </c>
      <c r="CU8" s="58">
        <v>20</v>
      </c>
      <c r="CV8" s="58">
        <v>1</v>
      </c>
      <c r="CW8" s="58">
        <v>12</v>
      </c>
      <c r="CX8" s="58">
        <v>19</v>
      </c>
      <c r="CY8" s="1">
        <f t="shared" si="2"/>
        <v>5</v>
      </c>
      <c r="DA8" s="72" t="s">
        <v>131</v>
      </c>
      <c r="DB8" s="72"/>
      <c r="DC8" s="72"/>
      <c r="DD8" s="72"/>
      <c r="DE8" s="73">
        <v>0</v>
      </c>
      <c r="DF8" s="73">
        <v>0</v>
      </c>
      <c r="DG8" s="73">
        <v>0</v>
      </c>
      <c r="DH8" s="73">
        <v>42.25</v>
      </c>
      <c r="DI8" s="73">
        <v>28.166666666666664</v>
      </c>
      <c r="DJ8" s="73">
        <v>50.75</v>
      </c>
      <c r="DK8" s="73">
        <v>50.75</v>
      </c>
      <c r="DL8" s="73">
        <v>50.75</v>
      </c>
      <c r="DM8" s="73">
        <v>50.75</v>
      </c>
      <c r="DN8" s="73">
        <v>8.5</v>
      </c>
      <c r="DO8" s="73">
        <v>0</v>
      </c>
      <c r="DP8" s="67"/>
    </row>
    <row r="9" spans="1:125" x14ac:dyDescent="0.3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299</v>
      </c>
      <c r="S9" s="45" t="s">
        <v>128</v>
      </c>
      <c r="T9" s="47">
        <v>5</v>
      </c>
      <c r="U9" s="48">
        <v>6.5</v>
      </c>
      <c r="V9" s="49">
        <v>43395</v>
      </c>
      <c r="W9" s="50">
        <v>43403</v>
      </c>
      <c r="X9" s="51"/>
      <c r="Y9" s="52"/>
      <c r="Z9" s="53"/>
      <c r="AA9" s="38" t="s">
        <v>110</v>
      </c>
      <c r="AB9" s="54">
        <v>5</v>
      </c>
      <c r="AC9" s="55">
        <v>0</v>
      </c>
      <c r="AD9" s="46" t="s">
        <v>300</v>
      </c>
      <c r="AE9" s="41" t="s">
        <v>129</v>
      </c>
      <c r="AF9" s="47">
        <v>4</v>
      </c>
      <c r="AG9" s="48">
        <v>5.2</v>
      </c>
      <c r="AH9" s="49">
        <v>43409</v>
      </c>
      <c r="AI9" s="50">
        <v>43416</v>
      </c>
      <c r="AJ9" s="51"/>
      <c r="AK9" s="52"/>
      <c r="AL9" s="53"/>
      <c r="AM9" s="38" t="s">
        <v>110</v>
      </c>
      <c r="AN9" s="54">
        <v>4</v>
      </c>
      <c r="AO9" s="55">
        <v>0</v>
      </c>
      <c r="AP9" s="46" t="s">
        <v>567</v>
      </c>
      <c r="AQ9" s="41" t="s">
        <v>128</v>
      </c>
      <c r="AR9" s="47">
        <v>3</v>
      </c>
      <c r="AS9" s="38" t="s">
        <v>129</v>
      </c>
      <c r="AT9" s="47">
        <v>12</v>
      </c>
      <c r="AU9" s="48">
        <v>15.600000000000001</v>
      </c>
      <c r="AV9" s="49">
        <v>43412</v>
      </c>
      <c r="AW9" s="50">
        <v>43433</v>
      </c>
      <c r="AX9" s="51"/>
      <c r="AY9" s="52"/>
      <c r="AZ9" s="53"/>
      <c r="BA9" s="38" t="s">
        <v>110</v>
      </c>
      <c r="BB9" s="54">
        <v>12</v>
      </c>
      <c r="BC9" s="55">
        <v>0</v>
      </c>
      <c r="BD9" s="46" t="s">
        <v>509</v>
      </c>
      <c r="BE9" s="38" t="s">
        <v>130</v>
      </c>
      <c r="BF9" s="47">
        <v>12</v>
      </c>
      <c r="BG9" s="38"/>
      <c r="BH9" s="47">
        <v>19</v>
      </c>
      <c r="BI9" s="48">
        <v>24.7</v>
      </c>
      <c r="BJ9" s="49"/>
      <c r="BK9" s="50" t="s">
        <v>280</v>
      </c>
      <c r="BL9" s="51"/>
      <c r="BM9" s="52"/>
      <c r="BN9" s="53"/>
      <c r="BO9" s="38" t="s">
        <v>110</v>
      </c>
      <c r="BP9" s="54">
        <v>19</v>
      </c>
      <c r="BQ9" s="55">
        <v>0</v>
      </c>
      <c r="BR9" s="46" t="s">
        <v>301</v>
      </c>
      <c r="BS9" s="38" t="s">
        <v>128</v>
      </c>
      <c r="BT9" s="47">
        <v>4</v>
      </c>
      <c r="BU9" s="38" t="s">
        <v>129</v>
      </c>
      <c r="BV9" s="47">
        <v>4</v>
      </c>
      <c r="BW9" s="48">
        <v>5.2</v>
      </c>
      <c r="BX9" s="49">
        <v>43419</v>
      </c>
      <c r="BY9" s="50">
        <v>43426</v>
      </c>
      <c r="BZ9" s="51"/>
      <c r="CA9" s="52"/>
      <c r="CB9" s="53"/>
      <c r="CC9" s="38" t="s">
        <v>110</v>
      </c>
      <c r="CD9" s="54">
        <v>4</v>
      </c>
      <c r="CE9" s="55">
        <v>0</v>
      </c>
      <c r="CF9" s="46" t="s">
        <v>302</v>
      </c>
      <c r="CG9" s="38"/>
      <c r="CH9" s="38"/>
      <c r="CI9" s="38"/>
      <c r="CJ9" s="38"/>
      <c r="CK9" s="38"/>
      <c r="CL9" s="56"/>
      <c r="CM9" s="50" t="s">
        <v>280</v>
      </c>
      <c r="CN9" s="51"/>
      <c r="CO9" s="52">
        <v>0</v>
      </c>
      <c r="CP9" s="53"/>
      <c r="CQ9" s="57" t="s">
        <v>110</v>
      </c>
      <c r="CR9" s="54">
        <v>0</v>
      </c>
      <c r="CS9" s="55" t="e">
        <v>#REF!</v>
      </c>
      <c r="CT9" s="58">
        <v>12</v>
      </c>
      <c r="CU9" s="58">
        <v>20</v>
      </c>
      <c r="CV9" s="58">
        <v>1</v>
      </c>
      <c r="CW9" s="58">
        <v>12</v>
      </c>
      <c r="CX9" s="58">
        <v>19</v>
      </c>
      <c r="CY9" s="1">
        <f t="shared" si="2"/>
        <v>6</v>
      </c>
      <c r="DA9" s="74" t="s">
        <v>134</v>
      </c>
      <c r="DE9" s="67">
        <v>0</v>
      </c>
      <c r="DF9" s="67">
        <v>0</v>
      </c>
      <c r="DG9" s="67">
        <v>0</v>
      </c>
      <c r="DH9" s="67">
        <v>2.3472222222222223</v>
      </c>
      <c r="DI9" s="67">
        <v>1.5648148148148147</v>
      </c>
      <c r="DJ9" s="67">
        <v>2.8194444444444446</v>
      </c>
      <c r="DK9" s="67">
        <v>2.8194444444444446</v>
      </c>
      <c r="DL9" s="67">
        <v>2.8194444444444446</v>
      </c>
      <c r="DM9" s="67">
        <v>2.8194444444444446</v>
      </c>
      <c r="DN9" s="67">
        <v>0.47222222222222221</v>
      </c>
      <c r="DO9" s="67">
        <v>0</v>
      </c>
      <c r="DP9" s="67"/>
    </row>
    <row r="10" spans="1:125" x14ac:dyDescent="0.3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303</v>
      </c>
      <c r="S10" s="45" t="s">
        <v>128</v>
      </c>
      <c r="T10" s="47">
        <v>5</v>
      </c>
      <c r="U10" s="48">
        <v>6.5</v>
      </c>
      <c r="V10" s="49">
        <v>43374</v>
      </c>
      <c r="W10" s="50">
        <v>43382</v>
      </c>
      <c r="X10" s="51"/>
      <c r="Y10" s="52"/>
      <c r="Z10" s="53"/>
      <c r="AA10" s="38" t="s">
        <v>110</v>
      </c>
      <c r="AB10" s="54">
        <v>5</v>
      </c>
      <c r="AC10" s="55">
        <v>0</v>
      </c>
      <c r="AD10" s="46" t="s">
        <v>304</v>
      </c>
      <c r="AE10" s="41" t="s">
        <v>111</v>
      </c>
      <c r="AF10" s="47">
        <v>4</v>
      </c>
      <c r="AG10" s="48">
        <v>5.2</v>
      </c>
      <c r="AH10" s="49">
        <v>43385</v>
      </c>
      <c r="AI10" s="50">
        <v>43392</v>
      </c>
      <c r="AJ10" s="51"/>
      <c r="AK10" s="52"/>
      <c r="AL10" s="53"/>
      <c r="AM10" s="38" t="s">
        <v>110</v>
      </c>
      <c r="AN10" s="54">
        <v>4</v>
      </c>
      <c r="AO10" s="55">
        <v>0</v>
      </c>
      <c r="AP10" s="46" t="s">
        <v>568</v>
      </c>
      <c r="AQ10" s="41" t="s">
        <v>128</v>
      </c>
      <c r="AR10" s="47">
        <v>3</v>
      </c>
      <c r="AS10" s="38" t="s">
        <v>111</v>
      </c>
      <c r="AT10" s="47">
        <v>12</v>
      </c>
      <c r="AU10" s="48">
        <v>15.600000000000001</v>
      </c>
      <c r="AV10" s="49">
        <v>43390</v>
      </c>
      <c r="AW10" s="50">
        <v>43412</v>
      </c>
      <c r="AX10" s="51"/>
      <c r="AY10" s="52"/>
      <c r="AZ10" s="53"/>
      <c r="BA10" s="38" t="s">
        <v>110</v>
      </c>
      <c r="BB10" s="54">
        <v>12</v>
      </c>
      <c r="BC10" s="55">
        <v>0</v>
      </c>
      <c r="BD10" s="46" t="s">
        <v>510</v>
      </c>
      <c r="BE10" s="38" t="s">
        <v>130</v>
      </c>
      <c r="BF10" s="47">
        <v>12</v>
      </c>
      <c r="BG10" s="38"/>
      <c r="BH10" s="47">
        <v>19</v>
      </c>
      <c r="BI10" s="48">
        <v>24.7</v>
      </c>
      <c r="BJ10" s="49"/>
      <c r="BK10" s="50" t="s">
        <v>280</v>
      </c>
      <c r="BL10" s="51"/>
      <c r="BM10" s="52"/>
      <c r="BN10" s="53"/>
      <c r="BO10" s="38" t="s">
        <v>110</v>
      </c>
      <c r="BP10" s="54">
        <v>19</v>
      </c>
      <c r="BQ10" s="55">
        <v>0</v>
      </c>
      <c r="BR10" s="46" t="s">
        <v>305</v>
      </c>
      <c r="BS10" s="38" t="s">
        <v>128</v>
      </c>
      <c r="BT10" s="47">
        <v>4</v>
      </c>
      <c r="BU10" s="38" t="s">
        <v>111</v>
      </c>
      <c r="BV10" s="47">
        <v>4</v>
      </c>
      <c r="BW10" s="48">
        <v>5.2</v>
      </c>
      <c r="BX10" s="49">
        <v>43397</v>
      </c>
      <c r="BY10" s="50">
        <v>43404</v>
      </c>
      <c r="BZ10" s="51"/>
      <c r="CA10" s="52"/>
      <c r="CB10" s="53"/>
      <c r="CC10" s="38" t="s">
        <v>110</v>
      </c>
      <c r="CD10" s="54">
        <v>4</v>
      </c>
      <c r="CE10" s="55">
        <v>0</v>
      </c>
      <c r="CF10" s="46" t="s">
        <v>306</v>
      </c>
      <c r="CG10" s="38"/>
      <c r="CH10" s="38"/>
      <c r="CI10" s="38"/>
      <c r="CJ10" s="38"/>
      <c r="CK10" s="38"/>
      <c r="CL10" s="56"/>
      <c r="CM10" s="50" t="s">
        <v>280</v>
      </c>
      <c r="CN10" s="51"/>
      <c r="CO10" s="52">
        <v>0</v>
      </c>
      <c r="CP10" s="53"/>
      <c r="CQ10" s="57" t="s">
        <v>110</v>
      </c>
      <c r="CR10" s="54">
        <v>0</v>
      </c>
      <c r="CS10" s="55" t="e">
        <v>#REF!</v>
      </c>
      <c r="CT10" s="58">
        <v>12</v>
      </c>
      <c r="CU10" s="58">
        <v>20</v>
      </c>
      <c r="CV10" s="58">
        <v>1</v>
      </c>
      <c r="CW10" s="58">
        <v>12</v>
      </c>
      <c r="CX10" s="58">
        <v>19</v>
      </c>
      <c r="CY10" s="1">
        <f t="shared" si="2"/>
        <v>7</v>
      </c>
    </row>
    <row r="11" spans="1:125" x14ac:dyDescent="0.3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307</v>
      </c>
      <c r="S11" s="45" t="s">
        <v>128</v>
      </c>
      <c r="T11" s="47">
        <v>5</v>
      </c>
      <c r="U11" s="48">
        <v>6.5</v>
      </c>
      <c r="V11" s="49">
        <v>43382</v>
      </c>
      <c r="W11" s="50">
        <v>43390</v>
      </c>
      <c r="X11" s="51"/>
      <c r="Y11" s="52"/>
      <c r="Z11" s="53"/>
      <c r="AA11" s="38" t="s">
        <v>110</v>
      </c>
      <c r="AB11" s="54">
        <v>5</v>
      </c>
      <c r="AC11" s="55">
        <v>0</v>
      </c>
      <c r="AD11" s="46" t="s">
        <v>308</v>
      </c>
      <c r="AE11" s="41" t="s">
        <v>111</v>
      </c>
      <c r="AF11" s="47">
        <v>4</v>
      </c>
      <c r="AG11" s="48">
        <v>5.2</v>
      </c>
      <c r="AH11" s="49">
        <v>43395</v>
      </c>
      <c r="AI11" s="50">
        <v>43402</v>
      </c>
      <c r="AJ11" s="51"/>
      <c r="AK11" s="52"/>
      <c r="AL11" s="53"/>
      <c r="AM11" s="38" t="s">
        <v>110</v>
      </c>
      <c r="AN11" s="54">
        <v>4</v>
      </c>
      <c r="AO11" s="55">
        <v>0</v>
      </c>
      <c r="AP11" s="46" t="s">
        <v>569</v>
      </c>
      <c r="AQ11" s="41" t="s">
        <v>128</v>
      </c>
      <c r="AR11" s="47">
        <v>3</v>
      </c>
      <c r="AS11" s="38" t="s">
        <v>111</v>
      </c>
      <c r="AT11" s="47">
        <v>12</v>
      </c>
      <c r="AU11" s="48">
        <v>15.600000000000001</v>
      </c>
      <c r="AV11" s="49">
        <v>43398</v>
      </c>
      <c r="AW11" s="50">
        <v>43420</v>
      </c>
      <c r="AX11" s="51"/>
      <c r="AY11" s="52"/>
      <c r="AZ11" s="53"/>
      <c r="BA11" s="38" t="s">
        <v>110</v>
      </c>
      <c r="BB11" s="54">
        <v>12</v>
      </c>
      <c r="BC11" s="55">
        <v>0</v>
      </c>
      <c r="BD11" s="46" t="s">
        <v>511</v>
      </c>
      <c r="BE11" s="38" t="s">
        <v>130</v>
      </c>
      <c r="BF11" s="47">
        <v>12</v>
      </c>
      <c r="BG11" s="38"/>
      <c r="BH11" s="47">
        <v>19</v>
      </c>
      <c r="BI11" s="48">
        <v>24.7</v>
      </c>
      <c r="BJ11" s="49"/>
      <c r="BK11" s="50" t="s">
        <v>280</v>
      </c>
      <c r="BL11" s="51"/>
      <c r="BM11" s="52"/>
      <c r="BN11" s="53"/>
      <c r="BO11" s="38" t="s">
        <v>110</v>
      </c>
      <c r="BP11" s="54">
        <v>19</v>
      </c>
      <c r="BQ11" s="55">
        <v>0</v>
      </c>
      <c r="BR11" s="46" t="s">
        <v>309</v>
      </c>
      <c r="BS11" s="38" t="s">
        <v>128</v>
      </c>
      <c r="BT11" s="47">
        <v>4</v>
      </c>
      <c r="BU11" s="38" t="s">
        <v>111</v>
      </c>
      <c r="BV11" s="47">
        <v>4</v>
      </c>
      <c r="BW11" s="48">
        <v>5.2</v>
      </c>
      <c r="BX11" s="49">
        <v>43406</v>
      </c>
      <c r="BY11" s="50">
        <v>43413</v>
      </c>
      <c r="BZ11" s="51"/>
      <c r="CA11" s="52"/>
      <c r="CB11" s="53"/>
      <c r="CC11" s="38" t="s">
        <v>110</v>
      </c>
      <c r="CD11" s="54">
        <v>4</v>
      </c>
      <c r="CE11" s="55">
        <v>0</v>
      </c>
      <c r="CF11" s="46" t="s">
        <v>310</v>
      </c>
      <c r="CG11" s="38"/>
      <c r="CH11" s="38"/>
      <c r="CI11" s="38"/>
      <c r="CJ11" s="38"/>
      <c r="CK11" s="38"/>
      <c r="CL11" s="56"/>
      <c r="CM11" s="50" t="s">
        <v>280</v>
      </c>
      <c r="CN11" s="51"/>
      <c r="CO11" s="52">
        <v>0</v>
      </c>
      <c r="CP11" s="53"/>
      <c r="CQ11" s="57" t="s">
        <v>110</v>
      </c>
      <c r="CR11" s="54">
        <v>0</v>
      </c>
      <c r="CS11" s="55" t="e">
        <v>#REF!</v>
      </c>
      <c r="CT11" s="58">
        <v>12</v>
      </c>
      <c r="CU11" s="58">
        <v>20</v>
      </c>
      <c r="CV11" s="58">
        <v>1</v>
      </c>
      <c r="CW11" s="58">
        <v>12</v>
      </c>
      <c r="CX11" s="58">
        <v>19</v>
      </c>
      <c r="CY11" s="1">
        <f t="shared" si="2"/>
        <v>8</v>
      </c>
    </row>
    <row r="12" spans="1:125" x14ac:dyDescent="0.3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311</v>
      </c>
      <c r="S12" s="45" t="s">
        <v>128</v>
      </c>
      <c r="T12" s="47">
        <v>5</v>
      </c>
      <c r="U12" s="48">
        <v>6.5</v>
      </c>
      <c r="V12" s="49">
        <v>43390</v>
      </c>
      <c r="W12" s="50">
        <v>43398</v>
      </c>
      <c r="X12" s="51"/>
      <c r="Y12" s="52"/>
      <c r="Z12" s="53"/>
      <c r="AA12" s="38" t="s">
        <v>110</v>
      </c>
      <c r="AB12" s="54">
        <v>5</v>
      </c>
      <c r="AC12" s="55">
        <v>0</v>
      </c>
      <c r="AD12" s="46" t="s">
        <v>312</v>
      </c>
      <c r="AE12" s="41" t="s">
        <v>111</v>
      </c>
      <c r="AF12" s="47">
        <v>4</v>
      </c>
      <c r="AG12" s="48">
        <v>5.2</v>
      </c>
      <c r="AH12" s="49">
        <v>43403</v>
      </c>
      <c r="AI12" s="50">
        <v>43411</v>
      </c>
      <c r="AJ12" s="51"/>
      <c r="AK12" s="52"/>
      <c r="AL12" s="53"/>
      <c r="AM12" s="38" t="s">
        <v>110</v>
      </c>
      <c r="AN12" s="54">
        <v>4</v>
      </c>
      <c r="AO12" s="55">
        <v>0</v>
      </c>
      <c r="AP12" s="46" t="s">
        <v>570</v>
      </c>
      <c r="AQ12" s="41" t="s">
        <v>128</v>
      </c>
      <c r="AR12" s="47">
        <v>3</v>
      </c>
      <c r="AS12" s="38" t="s">
        <v>111</v>
      </c>
      <c r="AT12" s="47">
        <v>12</v>
      </c>
      <c r="AU12" s="48">
        <v>15.600000000000001</v>
      </c>
      <c r="AV12" s="49">
        <v>43409</v>
      </c>
      <c r="AW12" s="50">
        <v>43430</v>
      </c>
      <c r="AX12" s="51"/>
      <c r="AY12" s="52"/>
      <c r="AZ12" s="53"/>
      <c r="BA12" s="38" t="s">
        <v>110</v>
      </c>
      <c r="BB12" s="54">
        <v>12</v>
      </c>
      <c r="BC12" s="55">
        <v>0</v>
      </c>
      <c r="BD12" s="46" t="s">
        <v>512</v>
      </c>
      <c r="BE12" s="38" t="s">
        <v>130</v>
      </c>
      <c r="BF12" s="47">
        <v>12</v>
      </c>
      <c r="BG12" s="38"/>
      <c r="BH12" s="47">
        <v>19</v>
      </c>
      <c r="BI12" s="48">
        <v>24.7</v>
      </c>
      <c r="BJ12" s="49"/>
      <c r="BK12" s="50" t="s">
        <v>280</v>
      </c>
      <c r="BL12" s="51"/>
      <c r="BM12" s="52"/>
      <c r="BN12" s="53"/>
      <c r="BO12" s="38" t="s">
        <v>110</v>
      </c>
      <c r="BP12" s="54">
        <v>19</v>
      </c>
      <c r="BQ12" s="55">
        <v>0</v>
      </c>
      <c r="BR12" s="46" t="s">
        <v>313</v>
      </c>
      <c r="BS12" s="38" t="s">
        <v>128</v>
      </c>
      <c r="BT12" s="47">
        <v>4</v>
      </c>
      <c r="BU12" s="38" t="s">
        <v>111</v>
      </c>
      <c r="BV12" s="47">
        <v>4</v>
      </c>
      <c r="BW12" s="48">
        <v>5.2</v>
      </c>
      <c r="BX12" s="49">
        <v>43416</v>
      </c>
      <c r="BY12" s="50">
        <v>43423</v>
      </c>
      <c r="BZ12" s="51"/>
      <c r="CA12" s="52"/>
      <c r="CB12" s="53"/>
      <c r="CC12" s="38" t="s">
        <v>110</v>
      </c>
      <c r="CD12" s="54">
        <v>4</v>
      </c>
      <c r="CE12" s="55">
        <v>0</v>
      </c>
      <c r="CF12" s="46" t="s">
        <v>314</v>
      </c>
      <c r="CG12" s="38"/>
      <c r="CH12" s="38"/>
      <c r="CI12" s="38"/>
      <c r="CJ12" s="38"/>
      <c r="CK12" s="38"/>
      <c r="CL12" s="56"/>
      <c r="CM12" s="50" t="s">
        <v>280</v>
      </c>
      <c r="CN12" s="51"/>
      <c r="CO12" s="52">
        <v>0</v>
      </c>
      <c r="CP12" s="53"/>
      <c r="CQ12" s="57" t="s">
        <v>110</v>
      </c>
      <c r="CR12" s="54">
        <v>0</v>
      </c>
      <c r="CS12" s="55" t="e">
        <v>#REF!</v>
      </c>
      <c r="CT12" s="58">
        <v>12</v>
      </c>
      <c r="CU12" s="58">
        <v>20</v>
      </c>
      <c r="CV12" s="58">
        <v>1</v>
      </c>
      <c r="CW12" s="58">
        <v>12</v>
      </c>
      <c r="CX12" s="58">
        <v>19</v>
      </c>
      <c r="CY12" s="1">
        <f t="shared" si="2"/>
        <v>9</v>
      </c>
    </row>
    <row r="13" spans="1:125" x14ac:dyDescent="0.3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315</v>
      </c>
      <c r="S13" s="45" t="s">
        <v>128</v>
      </c>
      <c r="T13" s="47">
        <v>5</v>
      </c>
      <c r="U13" s="48">
        <v>6.5</v>
      </c>
      <c r="V13" s="49">
        <v>43398</v>
      </c>
      <c r="W13" s="50">
        <v>43409</v>
      </c>
      <c r="X13" s="51"/>
      <c r="Y13" s="52"/>
      <c r="Z13" s="53"/>
      <c r="AA13" s="38" t="s">
        <v>110</v>
      </c>
      <c r="AB13" s="54">
        <v>5</v>
      </c>
      <c r="AC13" s="55">
        <v>0</v>
      </c>
      <c r="AD13" s="46" t="s">
        <v>316</v>
      </c>
      <c r="AE13" s="41" t="s">
        <v>111</v>
      </c>
      <c r="AF13" s="47">
        <v>4</v>
      </c>
      <c r="AG13" s="48">
        <v>5.2</v>
      </c>
      <c r="AH13" s="49">
        <v>43412</v>
      </c>
      <c r="AI13" s="50">
        <v>43419</v>
      </c>
      <c r="AJ13" s="51"/>
      <c r="AK13" s="52"/>
      <c r="AL13" s="53"/>
      <c r="AM13" s="38" t="s">
        <v>110</v>
      </c>
      <c r="AN13" s="54">
        <v>4</v>
      </c>
      <c r="AO13" s="55">
        <v>0</v>
      </c>
      <c r="AP13" s="46" t="s">
        <v>571</v>
      </c>
      <c r="AQ13" s="41" t="s">
        <v>128</v>
      </c>
      <c r="AR13" s="47">
        <v>3</v>
      </c>
      <c r="AS13" s="38" t="s">
        <v>111</v>
      </c>
      <c r="AT13" s="47">
        <v>12</v>
      </c>
      <c r="AU13" s="48">
        <v>15.600000000000001</v>
      </c>
      <c r="AV13" s="49">
        <v>43417</v>
      </c>
      <c r="AW13" s="50">
        <v>43438</v>
      </c>
      <c r="AX13" s="51"/>
      <c r="AY13" s="52"/>
      <c r="AZ13" s="53"/>
      <c r="BA13" s="38" t="s">
        <v>110</v>
      </c>
      <c r="BB13" s="54">
        <v>12</v>
      </c>
      <c r="BC13" s="55">
        <v>0</v>
      </c>
      <c r="BD13" s="46" t="s">
        <v>513</v>
      </c>
      <c r="BE13" s="38" t="s">
        <v>130</v>
      </c>
      <c r="BF13" s="47">
        <v>12</v>
      </c>
      <c r="BG13" s="38"/>
      <c r="BH13" s="47">
        <v>19</v>
      </c>
      <c r="BI13" s="48">
        <v>24.7</v>
      </c>
      <c r="BJ13" s="49"/>
      <c r="BK13" s="50" t="s">
        <v>280</v>
      </c>
      <c r="BL13" s="51"/>
      <c r="BM13" s="52"/>
      <c r="BN13" s="53"/>
      <c r="BO13" s="38" t="s">
        <v>110</v>
      </c>
      <c r="BP13" s="54">
        <v>19</v>
      </c>
      <c r="BQ13" s="55">
        <v>0</v>
      </c>
      <c r="BR13" s="46" t="s">
        <v>317</v>
      </c>
      <c r="BS13" s="38" t="s">
        <v>128</v>
      </c>
      <c r="BT13" s="47">
        <v>4</v>
      </c>
      <c r="BU13" s="38" t="s">
        <v>111</v>
      </c>
      <c r="BV13" s="47">
        <v>4</v>
      </c>
      <c r="BW13" s="48">
        <v>5.2</v>
      </c>
      <c r="BX13" s="49">
        <v>43424</v>
      </c>
      <c r="BY13" s="50">
        <v>43431</v>
      </c>
      <c r="BZ13" s="51"/>
      <c r="CA13" s="52"/>
      <c r="CB13" s="53"/>
      <c r="CC13" s="38" t="s">
        <v>110</v>
      </c>
      <c r="CD13" s="54">
        <v>4</v>
      </c>
      <c r="CE13" s="55">
        <v>0</v>
      </c>
      <c r="CF13" s="46" t="s">
        <v>318</v>
      </c>
      <c r="CG13" s="38"/>
      <c r="CH13" s="38"/>
      <c r="CI13" s="38"/>
      <c r="CJ13" s="38"/>
      <c r="CK13" s="38"/>
      <c r="CL13" s="56"/>
      <c r="CM13" s="50" t="s">
        <v>280</v>
      </c>
      <c r="CN13" s="51"/>
      <c r="CO13" s="52">
        <v>0</v>
      </c>
      <c r="CP13" s="53"/>
      <c r="CQ13" s="57" t="s">
        <v>110</v>
      </c>
      <c r="CR13" s="54">
        <v>0</v>
      </c>
      <c r="CS13" s="55" t="e">
        <v>#REF!</v>
      </c>
      <c r="CT13" s="58">
        <v>12</v>
      </c>
      <c r="CU13" s="58">
        <v>20</v>
      </c>
      <c r="CV13" s="58">
        <v>1</v>
      </c>
      <c r="CW13" s="58">
        <v>12</v>
      </c>
      <c r="CX13" s="58">
        <v>19</v>
      </c>
      <c r="CY13" s="1">
        <f t="shared" si="2"/>
        <v>10</v>
      </c>
    </row>
    <row r="14" spans="1:125" x14ac:dyDescent="0.3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315</v>
      </c>
      <c r="S14" s="45" t="s">
        <v>128</v>
      </c>
      <c r="T14" s="47">
        <v>5</v>
      </c>
      <c r="U14" s="48">
        <v>6.5</v>
      </c>
      <c r="V14" s="49">
        <v>43409</v>
      </c>
      <c r="W14" s="50">
        <v>43417</v>
      </c>
      <c r="X14" s="51"/>
      <c r="Y14" s="52"/>
      <c r="Z14" s="53"/>
      <c r="AA14" s="38" t="s">
        <v>110</v>
      </c>
      <c r="AB14" s="54">
        <v>5</v>
      </c>
      <c r="AC14" s="55">
        <v>0</v>
      </c>
      <c r="AD14" s="46" t="s">
        <v>316</v>
      </c>
      <c r="AE14" s="41" t="s">
        <v>111</v>
      </c>
      <c r="AF14" s="47">
        <v>4</v>
      </c>
      <c r="AG14" s="48">
        <v>5.2</v>
      </c>
      <c r="AH14" s="49">
        <v>43420</v>
      </c>
      <c r="AI14" s="50">
        <v>43427</v>
      </c>
      <c r="AJ14" s="51"/>
      <c r="AK14" s="52"/>
      <c r="AL14" s="53"/>
      <c r="AM14" s="38" t="s">
        <v>110</v>
      </c>
      <c r="AN14" s="54">
        <v>4</v>
      </c>
      <c r="AO14" s="55">
        <v>0</v>
      </c>
      <c r="AP14" s="46" t="s">
        <v>571</v>
      </c>
      <c r="AQ14" s="41" t="s">
        <v>128</v>
      </c>
      <c r="AR14" s="47">
        <v>3</v>
      </c>
      <c r="AS14" s="38" t="s">
        <v>111</v>
      </c>
      <c r="AT14" s="47">
        <v>12</v>
      </c>
      <c r="AU14" s="48">
        <v>15.600000000000001</v>
      </c>
      <c r="AV14" s="49">
        <v>43425</v>
      </c>
      <c r="AW14" s="50">
        <v>43446</v>
      </c>
      <c r="AX14" s="51"/>
      <c r="AY14" s="52"/>
      <c r="AZ14" s="53"/>
      <c r="BA14" s="38" t="s">
        <v>110</v>
      </c>
      <c r="BB14" s="54">
        <v>12</v>
      </c>
      <c r="BC14" s="55">
        <v>0</v>
      </c>
      <c r="BD14" s="46" t="s">
        <v>513</v>
      </c>
      <c r="BE14" s="38" t="s">
        <v>130</v>
      </c>
      <c r="BF14" s="47">
        <v>12</v>
      </c>
      <c r="BG14" s="38"/>
      <c r="BH14" s="47">
        <v>19</v>
      </c>
      <c r="BI14" s="48">
        <v>24.7</v>
      </c>
      <c r="BJ14" s="49"/>
      <c r="BK14" s="50" t="s">
        <v>280</v>
      </c>
      <c r="BL14" s="51"/>
      <c r="BM14" s="52"/>
      <c r="BN14" s="53"/>
      <c r="BO14" s="38" t="s">
        <v>110</v>
      </c>
      <c r="BP14" s="54">
        <v>19</v>
      </c>
      <c r="BQ14" s="55">
        <v>0</v>
      </c>
      <c r="BR14" s="46" t="s">
        <v>317</v>
      </c>
      <c r="BS14" s="38" t="s">
        <v>128</v>
      </c>
      <c r="BT14" s="47">
        <v>4</v>
      </c>
      <c r="BU14" s="38" t="s">
        <v>111</v>
      </c>
      <c r="BV14" s="47">
        <v>4</v>
      </c>
      <c r="BW14" s="48">
        <v>5.2</v>
      </c>
      <c r="BX14" s="49">
        <v>43432</v>
      </c>
      <c r="BY14" s="50">
        <v>43439</v>
      </c>
      <c r="BZ14" s="51"/>
      <c r="CA14" s="52"/>
      <c r="CB14" s="53"/>
      <c r="CC14" s="38" t="s">
        <v>110</v>
      </c>
      <c r="CD14" s="54">
        <v>4</v>
      </c>
      <c r="CE14" s="55">
        <v>0</v>
      </c>
      <c r="CF14" s="46" t="s">
        <v>318</v>
      </c>
      <c r="CG14" s="38"/>
      <c r="CH14" s="38"/>
      <c r="CI14" s="38"/>
      <c r="CJ14" s="38"/>
      <c r="CK14" s="38"/>
      <c r="CL14" s="56"/>
      <c r="CM14" s="50" t="s">
        <v>280</v>
      </c>
      <c r="CN14" s="51"/>
      <c r="CO14" s="52">
        <v>0</v>
      </c>
      <c r="CP14" s="53"/>
      <c r="CQ14" s="57" t="s">
        <v>110</v>
      </c>
      <c r="CR14" s="54">
        <v>0</v>
      </c>
      <c r="CS14" s="55" t="e">
        <v>#REF!</v>
      </c>
      <c r="CT14" s="58">
        <v>12</v>
      </c>
      <c r="CU14" s="58">
        <v>20</v>
      </c>
      <c r="CV14" s="58">
        <v>1</v>
      </c>
      <c r="CW14" s="58">
        <v>12</v>
      </c>
      <c r="CX14" s="58">
        <v>19</v>
      </c>
      <c r="CY14" s="1">
        <f t="shared" si="2"/>
        <v>11</v>
      </c>
    </row>
    <row r="15" spans="1:125" x14ac:dyDescent="0.3">
      <c r="A15" s="38">
        <v>12</v>
      </c>
      <c r="B15" s="39"/>
      <c r="C15" s="39" t="s">
        <v>144</v>
      </c>
      <c r="D15" s="39" t="s">
        <v>104</v>
      </c>
      <c r="E15" s="39" t="s">
        <v>145</v>
      </c>
      <c r="F15" s="39" t="s">
        <v>146</v>
      </c>
      <c r="G15" s="39" t="s">
        <v>147</v>
      </c>
      <c r="H15" s="39" t="s">
        <v>148</v>
      </c>
      <c r="I15" s="39" t="s">
        <v>107</v>
      </c>
      <c r="J15" s="40"/>
      <c r="K15" s="41"/>
      <c r="L15" s="69"/>
      <c r="M15" s="43"/>
      <c r="N15" s="49"/>
      <c r="O15" s="77"/>
      <c r="P15" s="41"/>
      <c r="Q15" s="41" t="s">
        <v>110</v>
      </c>
      <c r="R15" s="46" t="s">
        <v>319</v>
      </c>
      <c r="S15" s="45"/>
      <c r="T15" s="47" t="s">
        <v>280</v>
      </c>
      <c r="U15" s="48" t="s">
        <v>280</v>
      </c>
      <c r="V15" s="78"/>
      <c r="W15" s="50" t="s">
        <v>280</v>
      </c>
      <c r="X15" s="51"/>
      <c r="Y15" s="52"/>
      <c r="Z15" s="53"/>
      <c r="AA15" s="38" t="s">
        <v>110</v>
      </c>
      <c r="AB15" s="54" t="s">
        <v>280</v>
      </c>
      <c r="AC15" s="55">
        <v>0</v>
      </c>
      <c r="AD15" s="46" t="s">
        <v>320</v>
      </c>
      <c r="AE15" s="41" t="s">
        <v>111</v>
      </c>
      <c r="AF15" s="47" t="s">
        <v>280</v>
      </c>
      <c r="AG15" s="48" t="s">
        <v>280</v>
      </c>
      <c r="AH15" s="78" t="s">
        <v>280</v>
      </c>
      <c r="AI15" s="50" t="s">
        <v>280</v>
      </c>
      <c r="AJ15" s="51"/>
      <c r="AK15" s="52"/>
      <c r="AL15" s="53"/>
      <c r="AM15" s="38" t="s">
        <v>110</v>
      </c>
      <c r="AN15" s="54" t="s">
        <v>280</v>
      </c>
      <c r="AO15" s="55">
        <v>0</v>
      </c>
      <c r="AP15" s="46" t="s">
        <v>572</v>
      </c>
      <c r="AQ15" s="41">
        <v>0</v>
      </c>
      <c r="AR15" s="47" t="s">
        <v>280</v>
      </c>
      <c r="AS15" s="38" t="s">
        <v>111</v>
      </c>
      <c r="AT15" s="47" t="s">
        <v>280</v>
      </c>
      <c r="AU15" s="48" t="s">
        <v>280</v>
      </c>
      <c r="AV15" s="78" t="s">
        <v>280</v>
      </c>
      <c r="AW15" s="50" t="s">
        <v>280</v>
      </c>
      <c r="AX15" s="51"/>
      <c r="AY15" s="52"/>
      <c r="AZ15" s="53"/>
      <c r="BA15" s="38" t="s">
        <v>110</v>
      </c>
      <c r="BB15" s="54" t="s">
        <v>280</v>
      </c>
      <c r="BC15" s="55">
        <v>0</v>
      </c>
      <c r="BD15" s="46" t="s">
        <v>514</v>
      </c>
      <c r="BE15" s="38"/>
      <c r="BF15" s="47" t="s">
        <v>280</v>
      </c>
      <c r="BG15" s="38"/>
      <c r="BH15" s="47" t="s">
        <v>280</v>
      </c>
      <c r="BI15" s="48" t="s">
        <v>280</v>
      </c>
      <c r="BJ15" s="78"/>
      <c r="BK15" s="50" t="s">
        <v>280</v>
      </c>
      <c r="BL15" s="51"/>
      <c r="BM15" s="52"/>
      <c r="BN15" s="53"/>
      <c r="BO15" s="38" t="s">
        <v>110</v>
      </c>
      <c r="BP15" s="54" t="s">
        <v>280</v>
      </c>
      <c r="BQ15" s="55">
        <v>0</v>
      </c>
      <c r="BR15" s="46" t="s">
        <v>321</v>
      </c>
      <c r="BS15" s="38">
        <v>0</v>
      </c>
      <c r="BT15" s="47" t="s">
        <v>280</v>
      </c>
      <c r="BU15" s="38" t="s">
        <v>111</v>
      </c>
      <c r="BV15" s="47" t="s">
        <v>280</v>
      </c>
      <c r="BW15" s="48" t="s">
        <v>280</v>
      </c>
      <c r="BX15" s="78" t="s">
        <v>280</v>
      </c>
      <c r="BY15" s="50" t="s">
        <v>280</v>
      </c>
      <c r="BZ15" s="51"/>
      <c r="CA15" s="52"/>
      <c r="CB15" s="53"/>
      <c r="CC15" s="38" t="s">
        <v>110</v>
      </c>
      <c r="CD15" s="54" t="s">
        <v>280</v>
      </c>
      <c r="CE15" s="55">
        <v>0</v>
      </c>
      <c r="CF15" s="46" t="s">
        <v>322</v>
      </c>
      <c r="CG15" s="38"/>
      <c r="CH15" s="38"/>
      <c r="CI15" s="38"/>
      <c r="CJ15" s="38"/>
      <c r="CK15" s="38"/>
      <c r="CL15" s="56"/>
      <c r="CM15" s="50" t="s">
        <v>280</v>
      </c>
      <c r="CN15" s="51"/>
      <c r="CO15" s="52">
        <v>0</v>
      </c>
      <c r="CP15" s="53"/>
      <c r="CQ15" s="57" t="s">
        <v>110</v>
      </c>
      <c r="CR15" s="54">
        <v>0</v>
      </c>
      <c r="CS15" s="55" t="e">
        <v>#REF!</v>
      </c>
      <c r="CT15" s="58">
        <v>0</v>
      </c>
      <c r="CU15" s="58">
        <v>0</v>
      </c>
      <c r="CV15" s="58">
        <v>0</v>
      </c>
      <c r="CW15" s="58">
        <v>0</v>
      </c>
      <c r="CX15" s="58">
        <v>0</v>
      </c>
      <c r="CY15" s="1">
        <f t="shared" si="2"/>
        <v>12</v>
      </c>
      <c r="DA15" s="74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</row>
    <row r="16" spans="1:125" x14ac:dyDescent="0.3">
      <c r="A16" s="38">
        <v>13</v>
      </c>
      <c r="B16" s="39"/>
      <c r="C16" s="39" t="s">
        <v>144</v>
      </c>
      <c r="D16" s="39" t="s">
        <v>104</v>
      </c>
      <c r="E16" s="39" t="s">
        <v>145</v>
      </c>
      <c r="F16" s="39" t="s">
        <v>115</v>
      </c>
      <c r="G16" s="39" t="s">
        <v>149</v>
      </c>
      <c r="H16" s="39" t="s">
        <v>150</v>
      </c>
      <c r="I16" s="39" t="s">
        <v>107</v>
      </c>
      <c r="J16" s="40"/>
      <c r="K16" s="41"/>
      <c r="L16" s="38"/>
      <c r="M16" s="43"/>
      <c r="N16" s="49"/>
      <c r="O16" s="79"/>
      <c r="P16" s="41"/>
      <c r="Q16" s="41" t="s">
        <v>110</v>
      </c>
      <c r="R16" s="46" t="s">
        <v>323</v>
      </c>
      <c r="S16" s="45"/>
      <c r="T16" s="47" t="s">
        <v>280</v>
      </c>
      <c r="U16" s="48" t="s">
        <v>280</v>
      </c>
      <c r="V16" s="78"/>
      <c r="W16" s="50" t="s">
        <v>280</v>
      </c>
      <c r="X16" s="51"/>
      <c r="Y16" s="52"/>
      <c r="Z16" s="53"/>
      <c r="AA16" s="38" t="s">
        <v>110</v>
      </c>
      <c r="AB16" s="54" t="s">
        <v>280</v>
      </c>
      <c r="AC16" s="55">
        <v>0</v>
      </c>
      <c r="AD16" s="46" t="s">
        <v>324</v>
      </c>
      <c r="AE16" s="41" t="s">
        <v>111</v>
      </c>
      <c r="AF16" s="47" t="s">
        <v>280</v>
      </c>
      <c r="AG16" s="48" t="s">
        <v>280</v>
      </c>
      <c r="AH16" s="78" t="s">
        <v>280</v>
      </c>
      <c r="AI16" s="50" t="s">
        <v>280</v>
      </c>
      <c r="AJ16" s="51"/>
      <c r="AK16" s="52"/>
      <c r="AL16" s="53"/>
      <c r="AM16" s="38" t="s">
        <v>110</v>
      </c>
      <c r="AN16" s="54" t="s">
        <v>280</v>
      </c>
      <c r="AO16" s="55">
        <v>0</v>
      </c>
      <c r="AP16" s="46" t="s">
        <v>573</v>
      </c>
      <c r="AQ16" s="41">
        <v>0</v>
      </c>
      <c r="AR16" s="47" t="s">
        <v>280</v>
      </c>
      <c r="AS16" s="38" t="s">
        <v>111</v>
      </c>
      <c r="AT16" s="47" t="s">
        <v>280</v>
      </c>
      <c r="AU16" s="48" t="s">
        <v>280</v>
      </c>
      <c r="AV16" s="78" t="s">
        <v>280</v>
      </c>
      <c r="AW16" s="50" t="s">
        <v>280</v>
      </c>
      <c r="AX16" s="51"/>
      <c r="AY16" s="52"/>
      <c r="AZ16" s="53"/>
      <c r="BA16" s="38" t="s">
        <v>110</v>
      </c>
      <c r="BB16" s="54" t="s">
        <v>280</v>
      </c>
      <c r="BC16" s="55">
        <v>0</v>
      </c>
      <c r="BD16" s="46" t="s">
        <v>515</v>
      </c>
      <c r="BE16" s="38"/>
      <c r="BF16" s="47" t="s">
        <v>280</v>
      </c>
      <c r="BG16" s="38"/>
      <c r="BH16" s="47" t="s">
        <v>280</v>
      </c>
      <c r="BI16" s="48" t="s">
        <v>280</v>
      </c>
      <c r="BJ16" s="78"/>
      <c r="BK16" s="50" t="s">
        <v>280</v>
      </c>
      <c r="BL16" s="51"/>
      <c r="BM16" s="52"/>
      <c r="BN16" s="53"/>
      <c r="BO16" s="38" t="s">
        <v>110</v>
      </c>
      <c r="BP16" s="54" t="s">
        <v>280</v>
      </c>
      <c r="BQ16" s="55">
        <v>0</v>
      </c>
      <c r="BR16" s="46" t="s">
        <v>325</v>
      </c>
      <c r="BS16" s="38">
        <v>0</v>
      </c>
      <c r="BT16" s="47" t="s">
        <v>280</v>
      </c>
      <c r="BU16" s="38" t="s">
        <v>111</v>
      </c>
      <c r="BV16" s="47" t="s">
        <v>280</v>
      </c>
      <c r="BW16" s="48" t="s">
        <v>280</v>
      </c>
      <c r="BX16" s="78" t="s">
        <v>280</v>
      </c>
      <c r="BY16" s="50" t="s">
        <v>280</v>
      </c>
      <c r="BZ16" s="51"/>
      <c r="CA16" s="52"/>
      <c r="CB16" s="53"/>
      <c r="CC16" s="38" t="s">
        <v>110</v>
      </c>
      <c r="CD16" s="54" t="s">
        <v>280</v>
      </c>
      <c r="CE16" s="55">
        <v>0</v>
      </c>
      <c r="CF16" s="46" t="s">
        <v>326</v>
      </c>
      <c r="CG16" s="38"/>
      <c r="CH16" s="38"/>
      <c r="CI16" s="38"/>
      <c r="CJ16" s="38"/>
      <c r="CK16" s="38"/>
      <c r="CL16" s="56"/>
      <c r="CM16" s="50" t="s">
        <v>280</v>
      </c>
      <c r="CN16" s="51"/>
      <c r="CO16" s="52">
        <v>0</v>
      </c>
      <c r="CP16" s="53"/>
      <c r="CQ16" s="57" t="s">
        <v>110</v>
      </c>
      <c r="CR16" s="54">
        <v>0</v>
      </c>
      <c r="CS16" s="55" t="e">
        <v>#REF!</v>
      </c>
      <c r="CT16" s="58">
        <v>0</v>
      </c>
      <c r="CU16" s="58">
        <v>0</v>
      </c>
      <c r="CV16" s="58">
        <v>0</v>
      </c>
      <c r="CW16" s="58">
        <v>0</v>
      </c>
      <c r="CX16" s="58">
        <v>0</v>
      </c>
      <c r="CY16" s="1">
        <f t="shared" si="2"/>
        <v>13</v>
      </c>
      <c r="DA16" s="67">
        <v>296</v>
      </c>
      <c r="DP16" s="67"/>
    </row>
    <row r="17" spans="1:120" x14ac:dyDescent="0.3">
      <c r="A17" s="38">
        <v>14</v>
      </c>
      <c r="B17" s="39">
        <v>3</v>
      </c>
      <c r="C17" s="39" t="s">
        <v>151</v>
      </c>
      <c r="D17" s="39" t="s">
        <v>104</v>
      </c>
      <c r="E17" s="39" t="s">
        <v>151</v>
      </c>
      <c r="F17" s="39" t="s">
        <v>152</v>
      </c>
      <c r="G17" s="39" t="s">
        <v>153</v>
      </c>
      <c r="H17" s="39"/>
      <c r="I17" s="39" t="s">
        <v>107</v>
      </c>
      <c r="J17" s="40" t="s">
        <v>154</v>
      </c>
      <c r="K17" s="41"/>
      <c r="L17" s="38"/>
      <c r="M17" s="43"/>
      <c r="N17" s="44"/>
      <c r="O17" s="45"/>
      <c r="P17" s="41"/>
      <c r="Q17" s="41" t="s">
        <v>110</v>
      </c>
      <c r="R17" s="46" t="s">
        <v>327</v>
      </c>
      <c r="S17" s="45" t="s">
        <v>155</v>
      </c>
      <c r="T17" s="47">
        <v>3</v>
      </c>
      <c r="U17" s="48">
        <v>3.9000000000000004</v>
      </c>
      <c r="V17" s="49">
        <v>43468</v>
      </c>
      <c r="W17" s="50">
        <v>43473</v>
      </c>
      <c r="X17" s="51"/>
      <c r="Y17" s="52"/>
      <c r="Z17" s="53"/>
      <c r="AA17" s="38" t="s">
        <v>110</v>
      </c>
      <c r="AB17" s="54">
        <v>3</v>
      </c>
      <c r="AC17" s="55">
        <v>0</v>
      </c>
      <c r="AD17" s="46" t="s">
        <v>328</v>
      </c>
      <c r="AE17" s="41" t="s">
        <v>111</v>
      </c>
      <c r="AF17" s="47">
        <v>2</v>
      </c>
      <c r="AG17" s="48">
        <v>2.6</v>
      </c>
      <c r="AH17" s="78">
        <v>43476</v>
      </c>
      <c r="AI17" s="50">
        <v>43480</v>
      </c>
      <c r="AJ17" s="51"/>
      <c r="AK17" s="52"/>
      <c r="AL17" s="53"/>
      <c r="AM17" s="38" t="s">
        <v>110</v>
      </c>
      <c r="AN17" s="54">
        <v>2</v>
      </c>
      <c r="AO17" s="55">
        <v>0</v>
      </c>
      <c r="AP17" s="46" t="s">
        <v>574</v>
      </c>
      <c r="AQ17" s="41" t="s">
        <v>155</v>
      </c>
      <c r="AR17" s="47">
        <v>1.5</v>
      </c>
      <c r="AS17" s="38" t="s">
        <v>111</v>
      </c>
      <c r="AT17" s="47">
        <v>8</v>
      </c>
      <c r="AU17" s="48">
        <v>10.4</v>
      </c>
      <c r="AV17" s="78">
        <v>43481</v>
      </c>
      <c r="AW17" s="50">
        <v>43495</v>
      </c>
      <c r="AX17" s="51"/>
      <c r="AY17" s="52"/>
      <c r="AZ17" s="53"/>
      <c r="BA17" s="38" t="s">
        <v>110</v>
      </c>
      <c r="BB17" s="54">
        <v>8</v>
      </c>
      <c r="BC17" s="55">
        <v>0</v>
      </c>
      <c r="BD17" s="46" t="s">
        <v>516</v>
      </c>
      <c r="BE17" s="45" t="s">
        <v>156</v>
      </c>
      <c r="BF17" s="47">
        <v>6.5</v>
      </c>
      <c r="BG17" s="38"/>
      <c r="BH17" s="47">
        <v>11.5</v>
      </c>
      <c r="BI17" s="48">
        <v>14.950000000000001</v>
      </c>
      <c r="BJ17" s="78"/>
      <c r="BK17" s="50" t="s">
        <v>280</v>
      </c>
      <c r="BL17" s="51"/>
      <c r="BM17" s="52"/>
      <c r="BN17" s="53"/>
      <c r="BO17" s="38" t="s">
        <v>110</v>
      </c>
      <c r="BP17" s="54">
        <v>11.5</v>
      </c>
      <c r="BQ17" s="55">
        <v>0</v>
      </c>
      <c r="BR17" s="46" t="s">
        <v>329</v>
      </c>
      <c r="BS17" s="38" t="s">
        <v>155</v>
      </c>
      <c r="BT17" s="47">
        <v>2</v>
      </c>
      <c r="BU17" s="38" t="s">
        <v>111</v>
      </c>
      <c r="BV17" s="47">
        <v>2</v>
      </c>
      <c r="BW17" s="48">
        <v>2.6</v>
      </c>
      <c r="BX17" s="78">
        <v>43488</v>
      </c>
      <c r="BY17" s="50">
        <v>43490</v>
      </c>
      <c r="BZ17" s="51"/>
      <c r="CA17" s="52"/>
      <c r="CB17" s="53"/>
      <c r="CC17" s="38" t="s">
        <v>110</v>
      </c>
      <c r="CD17" s="54">
        <v>2</v>
      </c>
      <c r="CE17" s="55">
        <v>0</v>
      </c>
      <c r="CF17" s="46" t="s">
        <v>330</v>
      </c>
      <c r="CG17" s="38"/>
      <c r="CH17" s="38"/>
      <c r="CI17" s="38"/>
      <c r="CJ17" s="38"/>
      <c r="CK17" s="38"/>
      <c r="CL17" s="56"/>
      <c r="CM17" s="50" t="s">
        <v>280</v>
      </c>
      <c r="CN17" s="51"/>
      <c r="CO17" s="52">
        <v>0</v>
      </c>
      <c r="CP17" s="53"/>
      <c r="CQ17" s="57" t="s">
        <v>110</v>
      </c>
      <c r="CR17" s="54">
        <v>0</v>
      </c>
      <c r="CS17" s="55" t="e">
        <v>#REF!</v>
      </c>
      <c r="CT17" s="58">
        <v>6.5</v>
      </c>
      <c r="CU17" s="58">
        <v>12</v>
      </c>
      <c r="CV17" s="58">
        <v>3</v>
      </c>
      <c r="CW17" s="58">
        <v>6.5</v>
      </c>
      <c r="CX17" s="58">
        <v>11.5</v>
      </c>
      <c r="CY17" s="1">
        <f t="shared" si="2"/>
        <v>14</v>
      </c>
      <c r="DP17" s="67"/>
    </row>
    <row r="18" spans="1:120" x14ac:dyDescent="0.3">
      <c r="A18" s="38">
        <v>15</v>
      </c>
      <c r="B18" s="39">
        <v>3</v>
      </c>
      <c r="C18" s="39" t="s">
        <v>151</v>
      </c>
      <c r="D18" s="39" t="s">
        <v>104</v>
      </c>
      <c r="E18" s="39" t="s">
        <v>151</v>
      </c>
      <c r="F18" s="39" t="s">
        <v>157</v>
      </c>
      <c r="G18" s="39" t="s">
        <v>158</v>
      </c>
      <c r="H18" s="39"/>
      <c r="I18" s="39" t="s">
        <v>107</v>
      </c>
      <c r="J18" s="40" t="s">
        <v>119</v>
      </c>
      <c r="K18" s="41"/>
      <c r="L18" s="42"/>
      <c r="M18" s="43"/>
      <c r="N18" s="63"/>
      <c r="O18" s="64"/>
      <c r="P18" s="41"/>
      <c r="Q18" s="41" t="s">
        <v>110</v>
      </c>
      <c r="R18" s="46" t="s">
        <v>331</v>
      </c>
      <c r="S18" s="45" t="s">
        <v>155</v>
      </c>
      <c r="T18" s="47">
        <v>2</v>
      </c>
      <c r="U18" s="48">
        <v>2.6</v>
      </c>
      <c r="V18" s="49">
        <v>43468</v>
      </c>
      <c r="W18" s="50">
        <v>43472</v>
      </c>
      <c r="X18" s="51"/>
      <c r="Y18" s="52"/>
      <c r="Z18" s="53"/>
      <c r="AA18" s="38" t="s">
        <v>110</v>
      </c>
      <c r="AB18" s="54">
        <v>2</v>
      </c>
      <c r="AC18" s="55">
        <v>0</v>
      </c>
      <c r="AD18" s="46" t="s">
        <v>332</v>
      </c>
      <c r="AE18" s="41" t="s">
        <v>111</v>
      </c>
      <c r="AF18" s="47">
        <v>1.5</v>
      </c>
      <c r="AG18" s="48">
        <v>1.9500000000000002</v>
      </c>
      <c r="AH18" s="78">
        <v>43475</v>
      </c>
      <c r="AI18" s="50">
        <v>43476</v>
      </c>
      <c r="AJ18" s="51"/>
      <c r="AK18" s="52"/>
      <c r="AL18" s="53"/>
      <c r="AM18" s="38" t="s">
        <v>110</v>
      </c>
      <c r="AN18" s="54">
        <v>1.5</v>
      </c>
      <c r="AO18" s="55">
        <v>0</v>
      </c>
      <c r="AP18" s="46" t="s">
        <v>575</v>
      </c>
      <c r="AQ18" s="41" t="s">
        <v>155</v>
      </c>
      <c r="AR18" s="47">
        <v>1.5</v>
      </c>
      <c r="AS18" s="38" t="s">
        <v>111</v>
      </c>
      <c r="AT18" s="47">
        <v>6</v>
      </c>
      <c r="AU18" s="48">
        <v>7.8000000000000007</v>
      </c>
      <c r="AV18" s="78">
        <v>43480</v>
      </c>
      <c r="AW18" s="50">
        <v>43489</v>
      </c>
      <c r="AX18" s="51"/>
      <c r="AY18" s="52"/>
      <c r="AZ18" s="53"/>
      <c r="BA18" s="38" t="s">
        <v>110</v>
      </c>
      <c r="BB18" s="54">
        <v>6</v>
      </c>
      <c r="BC18" s="55">
        <v>0</v>
      </c>
      <c r="BD18" s="46" t="s">
        <v>517</v>
      </c>
      <c r="BE18" s="45" t="s">
        <v>156</v>
      </c>
      <c r="BF18" s="47">
        <v>4.5</v>
      </c>
      <c r="BG18" s="38"/>
      <c r="BH18" s="47">
        <v>8.5</v>
      </c>
      <c r="BI18" s="48">
        <v>11.05</v>
      </c>
      <c r="BJ18" s="78"/>
      <c r="BK18" s="50" t="s">
        <v>280</v>
      </c>
      <c r="BL18" s="51"/>
      <c r="BM18" s="52"/>
      <c r="BN18" s="53"/>
      <c r="BO18" s="38" t="s">
        <v>110</v>
      </c>
      <c r="BP18" s="54">
        <v>8.5</v>
      </c>
      <c r="BQ18" s="55">
        <v>0</v>
      </c>
      <c r="BR18" s="46" t="s">
        <v>333</v>
      </c>
      <c r="BS18" s="38" t="s">
        <v>155</v>
      </c>
      <c r="BT18" s="47">
        <v>1</v>
      </c>
      <c r="BU18" s="38" t="s">
        <v>111</v>
      </c>
      <c r="BV18" s="47">
        <v>1</v>
      </c>
      <c r="BW18" s="48">
        <v>1.3</v>
      </c>
      <c r="BX18" s="78">
        <v>43487</v>
      </c>
      <c r="BY18" s="50">
        <v>43488</v>
      </c>
      <c r="BZ18" s="51"/>
      <c r="CA18" s="52"/>
      <c r="CB18" s="53"/>
      <c r="CC18" s="38" t="s">
        <v>110</v>
      </c>
      <c r="CD18" s="54">
        <v>1</v>
      </c>
      <c r="CE18" s="55">
        <v>0</v>
      </c>
      <c r="CF18" s="46" t="s">
        <v>334</v>
      </c>
      <c r="CG18" s="38"/>
      <c r="CH18" s="38"/>
      <c r="CI18" s="38"/>
      <c r="CJ18" s="38"/>
      <c r="CK18" s="38"/>
      <c r="CL18" s="56"/>
      <c r="CM18" s="50" t="s">
        <v>280</v>
      </c>
      <c r="CN18" s="51"/>
      <c r="CO18" s="52">
        <v>0</v>
      </c>
      <c r="CP18" s="53"/>
      <c r="CQ18" s="57" t="s">
        <v>110</v>
      </c>
      <c r="CR18" s="54">
        <v>0</v>
      </c>
      <c r="CS18" s="55" t="e">
        <v>#REF!</v>
      </c>
      <c r="CT18" s="58">
        <v>4.5</v>
      </c>
      <c r="CU18" s="58">
        <v>8.5</v>
      </c>
      <c r="CV18" s="58">
        <v>3</v>
      </c>
      <c r="CW18" s="58">
        <v>4.5</v>
      </c>
      <c r="CX18" s="58">
        <v>8.5</v>
      </c>
      <c r="CY18" s="1">
        <f t="shared" si="2"/>
        <v>15</v>
      </c>
      <c r="CZ18" s="59" t="s">
        <v>5</v>
      </c>
      <c r="DA18" s="3" t="s">
        <v>1</v>
      </c>
      <c r="DB18" s="60" t="s">
        <v>112</v>
      </c>
      <c r="DC18" s="60" t="s">
        <v>113</v>
      </c>
      <c r="DD18" s="60" t="s">
        <v>114</v>
      </c>
      <c r="DE18" s="61">
        <v>43191</v>
      </c>
      <c r="DF18" s="61">
        <v>43221</v>
      </c>
      <c r="DG18" s="61">
        <v>43252</v>
      </c>
      <c r="DH18" s="61">
        <v>43282</v>
      </c>
      <c r="DI18" s="61">
        <v>43313</v>
      </c>
      <c r="DJ18" s="61">
        <v>43344</v>
      </c>
      <c r="DK18" s="61">
        <v>43374</v>
      </c>
      <c r="DL18" s="61">
        <v>43405</v>
      </c>
      <c r="DM18" s="61">
        <v>43435</v>
      </c>
      <c r="DN18" s="61">
        <v>43466</v>
      </c>
      <c r="DO18" s="61">
        <v>43497</v>
      </c>
      <c r="DP18" s="67"/>
    </row>
    <row r="19" spans="1:120" x14ac:dyDescent="0.3">
      <c r="A19" s="38">
        <v>16</v>
      </c>
      <c r="B19" s="39">
        <v>3</v>
      </c>
      <c r="C19" s="39" t="s">
        <v>151</v>
      </c>
      <c r="D19" s="39" t="s">
        <v>104</v>
      </c>
      <c r="E19" s="39" t="s">
        <v>151</v>
      </c>
      <c r="F19" s="39" t="s">
        <v>159</v>
      </c>
      <c r="G19" s="39" t="s">
        <v>160</v>
      </c>
      <c r="H19" s="39"/>
      <c r="I19" s="39" t="s">
        <v>107</v>
      </c>
      <c r="J19" s="40" t="s">
        <v>119</v>
      </c>
      <c r="K19" s="41"/>
      <c r="L19" s="62"/>
      <c r="M19" s="43"/>
      <c r="N19" s="63"/>
      <c r="O19" s="64"/>
      <c r="P19" s="41"/>
      <c r="Q19" s="41" t="s">
        <v>110</v>
      </c>
      <c r="R19" s="46" t="s">
        <v>335</v>
      </c>
      <c r="S19" s="45" t="s">
        <v>155</v>
      </c>
      <c r="T19" s="47">
        <v>2</v>
      </c>
      <c r="U19" s="48">
        <v>2.6</v>
      </c>
      <c r="V19" s="49">
        <v>43468</v>
      </c>
      <c r="W19" s="50">
        <v>43472</v>
      </c>
      <c r="X19" s="51"/>
      <c r="Y19" s="52"/>
      <c r="Z19" s="53"/>
      <c r="AA19" s="38" t="s">
        <v>110</v>
      </c>
      <c r="AB19" s="54">
        <v>2</v>
      </c>
      <c r="AC19" s="55">
        <v>0</v>
      </c>
      <c r="AD19" s="46" t="s">
        <v>336</v>
      </c>
      <c r="AE19" s="41" t="s">
        <v>111</v>
      </c>
      <c r="AF19" s="47">
        <v>1.5</v>
      </c>
      <c r="AG19" s="48">
        <v>1.9500000000000002</v>
      </c>
      <c r="AH19" s="78">
        <v>43475</v>
      </c>
      <c r="AI19" s="50">
        <v>43476</v>
      </c>
      <c r="AJ19" s="51"/>
      <c r="AK19" s="52"/>
      <c r="AL19" s="53"/>
      <c r="AM19" s="38" t="s">
        <v>110</v>
      </c>
      <c r="AN19" s="54">
        <v>1.5</v>
      </c>
      <c r="AO19" s="55">
        <v>0</v>
      </c>
      <c r="AP19" s="46" t="s">
        <v>576</v>
      </c>
      <c r="AQ19" s="41" t="s">
        <v>155</v>
      </c>
      <c r="AR19" s="47">
        <v>1.5</v>
      </c>
      <c r="AS19" s="38" t="s">
        <v>111</v>
      </c>
      <c r="AT19" s="47">
        <v>6</v>
      </c>
      <c r="AU19" s="48">
        <v>7.8000000000000007</v>
      </c>
      <c r="AV19" s="78">
        <v>43480</v>
      </c>
      <c r="AW19" s="50">
        <v>43489</v>
      </c>
      <c r="AX19" s="51"/>
      <c r="AY19" s="52"/>
      <c r="AZ19" s="53"/>
      <c r="BA19" s="38" t="s">
        <v>110</v>
      </c>
      <c r="BB19" s="54">
        <v>6</v>
      </c>
      <c r="BC19" s="55">
        <v>0</v>
      </c>
      <c r="BD19" s="46" t="s">
        <v>518</v>
      </c>
      <c r="BE19" s="45" t="s">
        <v>156</v>
      </c>
      <c r="BF19" s="47">
        <v>4.5</v>
      </c>
      <c r="BG19" s="38"/>
      <c r="BH19" s="47">
        <v>8.5</v>
      </c>
      <c r="BI19" s="48">
        <v>11.05</v>
      </c>
      <c r="BJ19" s="78"/>
      <c r="BK19" s="50" t="s">
        <v>280</v>
      </c>
      <c r="BL19" s="51"/>
      <c r="BM19" s="52"/>
      <c r="BN19" s="53"/>
      <c r="BO19" s="38" t="s">
        <v>110</v>
      </c>
      <c r="BP19" s="54">
        <v>8.5</v>
      </c>
      <c r="BQ19" s="55">
        <v>0</v>
      </c>
      <c r="BR19" s="46" t="s">
        <v>337</v>
      </c>
      <c r="BS19" s="38" t="s">
        <v>155</v>
      </c>
      <c r="BT19" s="47">
        <v>1</v>
      </c>
      <c r="BU19" s="38" t="s">
        <v>111</v>
      </c>
      <c r="BV19" s="47">
        <v>1</v>
      </c>
      <c r="BW19" s="48">
        <v>1.3</v>
      </c>
      <c r="BX19" s="78">
        <v>43487</v>
      </c>
      <c r="BY19" s="50">
        <v>43488</v>
      </c>
      <c r="BZ19" s="51"/>
      <c r="CA19" s="52"/>
      <c r="CB19" s="53"/>
      <c r="CC19" s="38" t="s">
        <v>110</v>
      </c>
      <c r="CD19" s="54">
        <v>1</v>
      </c>
      <c r="CE19" s="55">
        <v>0</v>
      </c>
      <c r="CF19" s="46" t="s">
        <v>338</v>
      </c>
      <c r="CG19" s="38"/>
      <c r="CH19" s="38"/>
      <c r="CI19" s="38"/>
      <c r="CJ19" s="38"/>
      <c r="CK19" s="38"/>
      <c r="CL19" s="56"/>
      <c r="CM19" s="50" t="s">
        <v>280</v>
      </c>
      <c r="CN19" s="51"/>
      <c r="CO19" s="52">
        <v>0</v>
      </c>
      <c r="CP19" s="53"/>
      <c r="CQ19" s="57" t="s">
        <v>110</v>
      </c>
      <c r="CR19" s="54">
        <v>0</v>
      </c>
      <c r="CS19" s="55" t="e">
        <v>#REF!</v>
      </c>
      <c r="CT19" s="58">
        <v>4.5</v>
      </c>
      <c r="CU19" s="58">
        <v>8.5</v>
      </c>
      <c r="CV19" s="58">
        <v>3</v>
      </c>
      <c r="CW19" s="58">
        <v>4.5</v>
      </c>
      <c r="CX19" s="58">
        <v>8.5</v>
      </c>
      <c r="CY19" s="1">
        <f t="shared" si="2"/>
        <v>16</v>
      </c>
      <c r="CZ19" s="59">
        <v>1</v>
      </c>
      <c r="DA19" s="65">
        <v>220</v>
      </c>
      <c r="DB19" s="59">
        <v>6</v>
      </c>
      <c r="DC19" s="66">
        <v>43313</v>
      </c>
      <c r="DD19" s="66">
        <v>43497</v>
      </c>
      <c r="DE19" s="65"/>
      <c r="DF19" s="65"/>
      <c r="DG19" s="65"/>
      <c r="DH19" s="65"/>
      <c r="DI19" s="65">
        <v>24.444444444444443</v>
      </c>
      <c r="DJ19" s="65">
        <v>36.666666666666664</v>
      </c>
      <c r="DK19" s="65">
        <v>36.666666666666664</v>
      </c>
      <c r="DL19" s="65">
        <v>36.666666666666664</v>
      </c>
      <c r="DM19" s="65">
        <v>36.666666666666664</v>
      </c>
      <c r="DN19" s="65">
        <v>36.666666666666664</v>
      </c>
      <c r="DO19" s="65"/>
      <c r="DP19" s="67"/>
    </row>
    <row r="20" spans="1:120" x14ac:dyDescent="0.3">
      <c r="A20" s="38">
        <v>17</v>
      </c>
      <c r="B20" s="39">
        <v>3</v>
      </c>
      <c r="C20" s="39" t="s">
        <v>151</v>
      </c>
      <c r="D20" s="39" t="s">
        <v>151</v>
      </c>
      <c r="E20" s="39" t="s">
        <v>104</v>
      </c>
      <c r="F20" s="39" t="s">
        <v>161</v>
      </c>
      <c r="G20" s="39" t="s">
        <v>162</v>
      </c>
      <c r="H20" s="39" t="s">
        <v>163</v>
      </c>
      <c r="I20" s="39" t="s">
        <v>107</v>
      </c>
      <c r="J20" s="40" t="s">
        <v>119</v>
      </c>
      <c r="K20" s="41"/>
      <c r="L20" s="62"/>
      <c r="M20" s="43"/>
      <c r="N20" s="70"/>
      <c r="O20" s="71"/>
      <c r="P20" s="41"/>
      <c r="Q20" s="41" t="s">
        <v>110</v>
      </c>
      <c r="R20" s="46" t="s">
        <v>339</v>
      </c>
      <c r="S20" s="45" t="s">
        <v>155</v>
      </c>
      <c r="T20" s="47">
        <v>2</v>
      </c>
      <c r="U20" s="48">
        <v>2.6</v>
      </c>
      <c r="V20" s="49">
        <v>43468</v>
      </c>
      <c r="W20" s="50">
        <v>43472</v>
      </c>
      <c r="X20" s="51"/>
      <c r="Y20" s="52"/>
      <c r="Z20" s="53"/>
      <c r="AA20" s="38" t="s">
        <v>110</v>
      </c>
      <c r="AB20" s="54">
        <v>2</v>
      </c>
      <c r="AC20" s="55">
        <v>0</v>
      </c>
      <c r="AD20" s="46" t="s">
        <v>340</v>
      </c>
      <c r="AE20" s="41" t="s">
        <v>111</v>
      </c>
      <c r="AF20" s="47">
        <v>1.5</v>
      </c>
      <c r="AG20" s="48">
        <v>1.9500000000000002</v>
      </c>
      <c r="AH20" s="78">
        <v>43475</v>
      </c>
      <c r="AI20" s="50">
        <v>43476</v>
      </c>
      <c r="AJ20" s="51"/>
      <c r="AK20" s="52"/>
      <c r="AL20" s="53"/>
      <c r="AM20" s="38" t="s">
        <v>110</v>
      </c>
      <c r="AN20" s="54">
        <v>1.5</v>
      </c>
      <c r="AO20" s="55">
        <v>0</v>
      </c>
      <c r="AP20" s="46" t="s">
        <v>577</v>
      </c>
      <c r="AQ20" s="41" t="s">
        <v>155</v>
      </c>
      <c r="AR20" s="47">
        <v>1.5</v>
      </c>
      <c r="AS20" s="38" t="s">
        <v>111</v>
      </c>
      <c r="AT20" s="47">
        <v>6</v>
      </c>
      <c r="AU20" s="48">
        <v>7.8000000000000007</v>
      </c>
      <c r="AV20" s="78">
        <v>43480</v>
      </c>
      <c r="AW20" s="50">
        <v>43489</v>
      </c>
      <c r="AX20" s="51"/>
      <c r="AY20" s="52"/>
      <c r="AZ20" s="53"/>
      <c r="BA20" s="38" t="s">
        <v>110</v>
      </c>
      <c r="BB20" s="54">
        <v>6</v>
      </c>
      <c r="BC20" s="55">
        <v>0</v>
      </c>
      <c r="BD20" s="46" t="s">
        <v>519</v>
      </c>
      <c r="BE20" s="45" t="s">
        <v>156</v>
      </c>
      <c r="BF20" s="47">
        <v>4.5</v>
      </c>
      <c r="BG20" s="38"/>
      <c r="BH20" s="47">
        <v>8.5</v>
      </c>
      <c r="BI20" s="48">
        <v>11.05</v>
      </c>
      <c r="BJ20" s="78"/>
      <c r="BK20" s="50" t="s">
        <v>280</v>
      </c>
      <c r="BL20" s="51"/>
      <c r="BM20" s="52"/>
      <c r="BN20" s="53"/>
      <c r="BO20" s="38" t="s">
        <v>110</v>
      </c>
      <c r="BP20" s="54">
        <v>8.5</v>
      </c>
      <c r="BQ20" s="55">
        <v>0</v>
      </c>
      <c r="BR20" s="46" t="s">
        <v>341</v>
      </c>
      <c r="BS20" s="38" t="s">
        <v>155</v>
      </c>
      <c r="BT20" s="47">
        <v>1</v>
      </c>
      <c r="BU20" s="38" t="s">
        <v>111</v>
      </c>
      <c r="BV20" s="47">
        <v>1</v>
      </c>
      <c r="BW20" s="48">
        <v>1.3</v>
      </c>
      <c r="BX20" s="78">
        <v>43487</v>
      </c>
      <c r="BY20" s="50">
        <v>43488</v>
      </c>
      <c r="BZ20" s="51"/>
      <c r="CA20" s="52"/>
      <c r="CB20" s="53"/>
      <c r="CC20" s="38" t="s">
        <v>110</v>
      </c>
      <c r="CD20" s="54">
        <v>1</v>
      </c>
      <c r="CE20" s="55">
        <v>0</v>
      </c>
      <c r="CF20" s="46" t="s">
        <v>342</v>
      </c>
      <c r="CG20" s="38"/>
      <c r="CH20" s="38"/>
      <c r="CI20" s="38"/>
      <c r="CJ20" s="38"/>
      <c r="CK20" s="38"/>
      <c r="CL20" s="56"/>
      <c r="CM20" s="50" t="s">
        <v>280</v>
      </c>
      <c r="CN20" s="51"/>
      <c r="CO20" s="52">
        <v>0</v>
      </c>
      <c r="CP20" s="53"/>
      <c r="CQ20" s="57" t="s">
        <v>110</v>
      </c>
      <c r="CR20" s="54">
        <v>0</v>
      </c>
      <c r="CS20" s="55" t="e">
        <v>#REF!</v>
      </c>
      <c r="CT20" s="58">
        <v>4.5</v>
      </c>
      <c r="CU20" s="58">
        <v>8.5</v>
      </c>
      <c r="CV20" s="58">
        <v>3</v>
      </c>
      <c r="CW20" s="58">
        <v>4.5</v>
      </c>
      <c r="CX20" s="58">
        <v>8.5</v>
      </c>
      <c r="CY20" s="1">
        <f t="shared" si="2"/>
        <v>17</v>
      </c>
      <c r="CZ20" s="59">
        <v>2</v>
      </c>
      <c r="DA20" s="65">
        <v>233.5</v>
      </c>
      <c r="DB20" s="59">
        <v>6</v>
      </c>
      <c r="DC20" s="66">
        <v>43313</v>
      </c>
      <c r="DD20" s="66">
        <v>43497</v>
      </c>
      <c r="DE20" s="65"/>
      <c r="DF20" s="65"/>
      <c r="DG20" s="65"/>
      <c r="DH20" s="65"/>
      <c r="DI20" s="65">
        <v>25.944444444444443</v>
      </c>
      <c r="DJ20" s="65">
        <v>38.916666666666664</v>
      </c>
      <c r="DK20" s="65">
        <v>38.916666666666664</v>
      </c>
      <c r="DL20" s="65">
        <v>38.916666666666664</v>
      </c>
      <c r="DM20" s="65">
        <v>38.916666666666664</v>
      </c>
      <c r="DN20" s="65">
        <v>38.916666666666664</v>
      </c>
      <c r="DO20" s="65"/>
      <c r="DP20" s="67"/>
    </row>
    <row r="21" spans="1:120" x14ac:dyDescent="0.3">
      <c r="A21" s="38">
        <v>18</v>
      </c>
      <c r="B21" s="39">
        <v>1</v>
      </c>
      <c r="C21" s="39" t="s">
        <v>164</v>
      </c>
      <c r="D21" s="39" t="s">
        <v>104</v>
      </c>
      <c r="E21" s="39" t="s">
        <v>164</v>
      </c>
      <c r="F21" s="39" t="s">
        <v>152</v>
      </c>
      <c r="G21" s="39" t="s">
        <v>165</v>
      </c>
      <c r="H21" s="39" t="s">
        <v>166</v>
      </c>
      <c r="I21" s="39" t="s">
        <v>107</v>
      </c>
      <c r="J21" s="40" t="s">
        <v>119</v>
      </c>
      <c r="K21" s="41"/>
      <c r="L21" s="69"/>
      <c r="M21" s="43" t="s">
        <v>167</v>
      </c>
      <c r="N21" s="44"/>
      <c r="O21" s="45"/>
      <c r="P21" s="41"/>
      <c r="Q21" s="41" t="s">
        <v>110</v>
      </c>
      <c r="R21" s="46" t="s">
        <v>343</v>
      </c>
      <c r="S21" s="45" t="s">
        <v>155</v>
      </c>
      <c r="T21" s="47">
        <v>2</v>
      </c>
      <c r="U21" s="48">
        <v>2.6</v>
      </c>
      <c r="V21" s="49">
        <v>43353</v>
      </c>
      <c r="W21" s="50">
        <v>43355</v>
      </c>
      <c r="X21" s="51"/>
      <c r="Y21" s="52"/>
      <c r="Z21" s="53"/>
      <c r="AA21" s="38" t="s">
        <v>110</v>
      </c>
      <c r="AB21" s="54">
        <v>2</v>
      </c>
      <c r="AC21" s="55">
        <v>0</v>
      </c>
      <c r="AD21" s="46" t="s">
        <v>344</v>
      </c>
      <c r="AE21" s="41" t="s">
        <v>111</v>
      </c>
      <c r="AF21" s="47">
        <v>1.5</v>
      </c>
      <c r="AG21" s="48">
        <v>1.9500000000000002</v>
      </c>
      <c r="AH21" s="49">
        <v>43360</v>
      </c>
      <c r="AI21" s="50">
        <v>43361</v>
      </c>
      <c r="AJ21" s="51"/>
      <c r="AK21" s="52"/>
      <c r="AL21" s="53"/>
      <c r="AM21" s="38" t="s">
        <v>110</v>
      </c>
      <c r="AN21" s="54">
        <v>1.5</v>
      </c>
      <c r="AO21" s="55">
        <v>0</v>
      </c>
      <c r="AP21" s="46" t="s">
        <v>578</v>
      </c>
      <c r="AQ21" s="41" t="s">
        <v>155</v>
      </c>
      <c r="AR21" s="47">
        <v>1.5</v>
      </c>
      <c r="AS21" s="38" t="s">
        <v>111</v>
      </c>
      <c r="AT21" s="47">
        <v>6</v>
      </c>
      <c r="AU21" s="48">
        <v>7.8000000000000007</v>
      </c>
      <c r="AV21" s="49">
        <v>43363</v>
      </c>
      <c r="AW21" s="50">
        <v>43374</v>
      </c>
      <c r="AX21" s="51"/>
      <c r="AY21" s="52"/>
      <c r="AZ21" s="53"/>
      <c r="BA21" s="38" t="s">
        <v>110</v>
      </c>
      <c r="BB21" s="54">
        <v>6</v>
      </c>
      <c r="BC21" s="55">
        <v>0</v>
      </c>
      <c r="BD21" s="46" t="s">
        <v>520</v>
      </c>
      <c r="BE21" s="45" t="s">
        <v>156</v>
      </c>
      <c r="BF21" s="47">
        <v>4.5</v>
      </c>
      <c r="BG21" s="38"/>
      <c r="BH21" s="47">
        <v>8.5</v>
      </c>
      <c r="BI21" s="48">
        <v>11.05</v>
      </c>
      <c r="BJ21" s="49"/>
      <c r="BK21" s="50" t="s">
        <v>280</v>
      </c>
      <c r="BL21" s="51"/>
      <c r="BM21" s="52"/>
      <c r="BN21" s="53"/>
      <c r="BO21" s="38" t="s">
        <v>110</v>
      </c>
      <c r="BP21" s="54">
        <v>8.5</v>
      </c>
      <c r="BQ21" s="55">
        <v>0</v>
      </c>
      <c r="BR21" s="46" t="s">
        <v>345</v>
      </c>
      <c r="BS21" s="38" t="s">
        <v>155</v>
      </c>
      <c r="BT21" s="47">
        <v>1</v>
      </c>
      <c r="BU21" s="38" t="s">
        <v>111</v>
      </c>
      <c r="BV21" s="47">
        <v>1</v>
      </c>
      <c r="BW21" s="48">
        <v>1.3</v>
      </c>
      <c r="BX21" s="49">
        <v>43370</v>
      </c>
      <c r="BY21" s="50">
        <v>43371</v>
      </c>
      <c r="BZ21" s="51"/>
      <c r="CA21" s="52"/>
      <c r="CB21" s="53"/>
      <c r="CC21" s="38" t="s">
        <v>110</v>
      </c>
      <c r="CD21" s="54">
        <v>1</v>
      </c>
      <c r="CE21" s="55">
        <v>0</v>
      </c>
      <c r="CF21" s="46" t="s">
        <v>346</v>
      </c>
      <c r="CG21" s="38"/>
      <c r="CH21" s="38"/>
      <c r="CI21" s="38"/>
      <c r="CJ21" s="38"/>
      <c r="CK21" s="38"/>
      <c r="CL21" s="56"/>
      <c r="CM21" s="50" t="s">
        <v>280</v>
      </c>
      <c r="CN21" s="51"/>
      <c r="CO21" s="52">
        <v>0</v>
      </c>
      <c r="CP21" s="53"/>
      <c r="CQ21" s="57" t="s">
        <v>110</v>
      </c>
      <c r="CR21" s="54">
        <v>0</v>
      </c>
      <c r="CS21" s="55" t="e">
        <v>#REF!</v>
      </c>
      <c r="CT21" s="58">
        <v>4.5</v>
      </c>
      <c r="CU21" s="58">
        <v>8.5</v>
      </c>
      <c r="CV21" s="58">
        <v>1</v>
      </c>
      <c r="CW21" s="58">
        <v>4.5</v>
      </c>
      <c r="CX21" s="58">
        <v>8.5</v>
      </c>
      <c r="CY21" s="1">
        <f t="shared" si="2"/>
        <v>18</v>
      </c>
      <c r="CZ21" s="59">
        <v>3</v>
      </c>
      <c r="DA21" s="65">
        <v>79.5</v>
      </c>
      <c r="DB21" s="59">
        <v>5</v>
      </c>
      <c r="DC21" s="66">
        <v>43374</v>
      </c>
      <c r="DD21" s="66">
        <v>43525</v>
      </c>
      <c r="DE21" s="65"/>
      <c r="DF21" s="65"/>
      <c r="DG21" s="65"/>
      <c r="DH21" s="65"/>
      <c r="DI21" s="65"/>
      <c r="DJ21" s="65"/>
      <c r="DK21" s="65">
        <v>15.9</v>
      </c>
      <c r="DL21" s="65">
        <v>15.9</v>
      </c>
      <c r="DM21" s="65">
        <v>15.9</v>
      </c>
      <c r="DN21" s="65">
        <v>15.9</v>
      </c>
      <c r="DO21" s="65">
        <v>15.9</v>
      </c>
      <c r="DP21" s="67"/>
    </row>
    <row r="22" spans="1:120" x14ac:dyDescent="0.3">
      <c r="A22" s="38">
        <v>19</v>
      </c>
      <c r="B22" s="39">
        <v>1</v>
      </c>
      <c r="C22" s="39" t="s">
        <v>164</v>
      </c>
      <c r="D22" s="39" t="s">
        <v>104</v>
      </c>
      <c r="E22" s="39" t="s">
        <v>164</v>
      </c>
      <c r="F22" s="39" t="s">
        <v>141</v>
      </c>
      <c r="G22" s="39" t="s">
        <v>168</v>
      </c>
      <c r="H22" s="39" t="s">
        <v>166</v>
      </c>
      <c r="I22" s="39" t="s">
        <v>107</v>
      </c>
      <c r="J22" s="40" t="s">
        <v>119</v>
      </c>
      <c r="K22" s="41"/>
      <c r="L22" s="42"/>
      <c r="M22" s="43" t="s">
        <v>167</v>
      </c>
      <c r="N22" s="63"/>
      <c r="O22" s="64"/>
      <c r="P22" s="41"/>
      <c r="Q22" s="41" t="s">
        <v>110</v>
      </c>
      <c r="R22" s="46" t="s">
        <v>347</v>
      </c>
      <c r="S22" s="45" t="s">
        <v>155</v>
      </c>
      <c r="T22" s="47">
        <v>2</v>
      </c>
      <c r="U22" s="48">
        <v>2.6</v>
      </c>
      <c r="V22" s="49">
        <v>43357</v>
      </c>
      <c r="W22" s="50">
        <v>43361</v>
      </c>
      <c r="X22" s="51"/>
      <c r="Y22" s="52"/>
      <c r="Z22" s="53"/>
      <c r="AA22" s="38" t="s">
        <v>110</v>
      </c>
      <c r="AB22" s="54">
        <v>2</v>
      </c>
      <c r="AC22" s="55">
        <v>0</v>
      </c>
      <c r="AD22" s="46" t="s">
        <v>348</v>
      </c>
      <c r="AE22" s="41" t="s">
        <v>111</v>
      </c>
      <c r="AF22" s="47">
        <v>1.5</v>
      </c>
      <c r="AG22" s="48">
        <v>1.9500000000000002</v>
      </c>
      <c r="AH22" s="49">
        <v>43364</v>
      </c>
      <c r="AI22" s="50">
        <v>43367</v>
      </c>
      <c r="AJ22" s="51"/>
      <c r="AK22" s="52"/>
      <c r="AL22" s="53"/>
      <c r="AM22" s="38" t="s">
        <v>110</v>
      </c>
      <c r="AN22" s="54">
        <v>1.5</v>
      </c>
      <c r="AO22" s="55">
        <v>0</v>
      </c>
      <c r="AP22" s="46" t="s">
        <v>579</v>
      </c>
      <c r="AQ22" s="41" t="s">
        <v>155</v>
      </c>
      <c r="AR22" s="47">
        <v>1.5</v>
      </c>
      <c r="AS22" s="38" t="s">
        <v>111</v>
      </c>
      <c r="AT22" s="47">
        <v>6</v>
      </c>
      <c r="AU22" s="48">
        <v>7.8000000000000007</v>
      </c>
      <c r="AV22" s="49">
        <v>43369</v>
      </c>
      <c r="AW22" s="50">
        <v>43378</v>
      </c>
      <c r="AX22" s="51"/>
      <c r="AY22" s="52"/>
      <c r="AZ22" s="53"/>
      <c r="BA22" s="38" t="s">
        <v>110</v>
      </c>
      <c r="BB22" s="54">
        <v>6</v>
      </c>
      <c r="BC22" s="55">
        <v>0</v>
      </c>
      <c r="BD22" s="46" t="s">
        <v>521</v>
      </c>
      <c r="BE22" s="45" t="s">
        <v>156</v>
      </c>
      <c r="BF22" s="47">
        <v>4.5</v>
      </c>
      <c r="BG22" s="38"/>
      <c r="BH22" s="47">
        <v>8.5</v>
      </c>
      <c r="BI22" s="48">
        <v>11.05</v>
      </c>
      <c r="BJ22" s="49"/>
      <c r="BK22" s="50" t="s">
        <v>280</v>
      </c>
      <c r="BL22" s="51"/>
      <c r="BM22" s="52"/>
      <c r="BN22" s="53"/>
      <c r="BO22" s="38" t="s">
        <v>110</v>
      </c>
      <c r="BP22" s="54">
        <v>8.5</v>
      </c>
      <c r="BQ22" s="55">
        <v>0</v>
      </c>
      <c r="BR22" s="46" t="s">
        <v>349</v>
      </c>
      <c r="BS22" s="38" t="s">
        <v>155</v>
      </c>
      <c r="BT22" s="47">
        <v>1</v>
      </c>
      <c r="BU22" s="38" t="s">
        <v>111</v>
      </c>
      <c r="BV22" s="47">
        <v>1</v>
      </c>
      <c r="BW22" s="48">
        <v>1.3</v>
      </c>
      <c r="BX22" s="49">
        <v>43376</v>
      </c>
      <c r="BY22" s="50">
        <v>43377</v>
      </c>
      <c r="BZ22" s="51"/>
      <c r="CA22" s="52"/>
      <c r="CB22" s="53"/>
      <c r="CC22" s="38" t="s">
        <v>110</v>
      </c>
      <c r="CD22" s="54">
        <v>1</v>
      </c>
      <c r="CE22" s="55">
        <v>0</v>
      </c>
      <c r="CF22" s="46" t="s">
        <v>350</v>
      </c>
      <c r="CG22" s="38"/>
      <c r="CH22" s="38"/>
      <c r="CI22" s="38"/>
      <c r="CJ22" s="38"/>
      <c r="CK22" s="38"/>
      <c r="CL22" s="56"/>
      <c r="CM22" s="50" t="s">
        <v>280</v>
      </c>
      <c r="CN22" s="51"/>
      <c r="CO22" s="52">
        <v>0</v>
      </c>
      <c r="CP22" s="53"/>
      <c r="CQ22" s="57" t="s">
        <v>110</v>
      </c>
      <c r="CR22" s="54">
        <v>0</v>
      </c>
      <c r="CS22" s="55" t="e">
        <v>#REF!</v>
      </c>
      <c r="CT22" s="58">
        <v>4.5</v>
      </c>
      <c r="CU22" s="58">
        <v>8.5</v>
      </c>
      <c r="CV22" s="58">
        <v>1</v>
      </c>
      <c r="CW22" s="58">
        <v>4.5</v>
      </c>
      <c r="CX22" s="58">
        <v>8.5</v>
      </c>
      <c r="CY22" s="1">
        <f t="shared" si="2"/>
        <v>19</v>
      </c>
      <c r="DA22" s="72" t="s">
        <v>131</v>
      </c>
      <c r="DB22" s="72"/>
      <c r="DC22" s="72"/>
      <c r="DD22" s="72"/>
      <c r="DE22" s="73">
        <v>0</v>
      </c>
      <c r="DF22" s="73">
        <v>0</v>
      </c>
      <c r="DG22" s="73">
        <v>0</v>
      </c>
      <c r="DH22" s="73">
        <v>0</v>
      </c>
      <c r="DI22" s="73">
        <v>50.388888888888886</v>
      </c>
      <c r="DJ22" s="73">
        <v>75.583333333333329</v>
      </c>
      <c r="DK22" s="73">
        <v>91.483333333333334</v>
      </c>
      <c r="DL22" s="73">
        <v>91.483333333333334</v>
      </c>
      <c r="DM22" s="73">
        <v>91.483333333333334</v>
      </c>
      <c r="DN22" s="73">
        <v>91.483333333333334</v>
      </c>
      <c r="DO22" s="73">
        <v>15.9</v>
      </c>
    </row>
    <row r="23" spans="1:120" x14ac:dyDescent="0.3">
      <c r="A23" s="38">
        <v>20</v>
      </c>
      <c r="B23" s="39">
        <v>1</v>
      </c>
      <c r="C23" s="39" t="s">
        <v>164</v>
      </c>
      <c r="D23" s="39" t="s">
        <v>104</v>
      </c>
      <c r="E23" s="39" t="s">
        <v>164</v>
      </c>
      <c r="F23" s="39" t="s">
        <v>157</v>
      </c>
      <c r="G23" s="39" t="s">
        <v>169</v>
      </c>
      <c r="H23" s="39"/>
      <c r="I23" s="39" t="s">
        <v>107</v>
      </c>
      <c r="J23" s="40" t="s">
        <v>119</v>
      </c>
      <c r="K23" s="41"/>
      <c r="L23" s="62"/>
      <c r="M23" s="43" t="s">
        <v>167</v>
      </c>
      <c r="N23" s="63"/>
      <c r="O23" s="64"/>
      <c r="P23" s="41"/>
      <c r="Q23" s="41" t="s">
        <v>110</v>
      </c>
      <c r="R23" s="46" t="s">
        <v>351</v>
      </c>
      <c r="S23" s="45" t="s">
        <v>155</v>
      </c>
      <c r="T23" s="47">
        <v>2</v>
      </c>
      <c r="U23" s="48">
        <v>2.6</v>
      </c>
      <c r="V23" s="49">
        <v>43359</v>
      </c>
      <c r="W23" s="50">
        <v>43361</v>
      </c>
      <c r="X23" s="51"/>
      <c r="Y23" s="52"/>
      <c r="Z23" s="53"/>
      <c r="AA23" s="38" t="s">
        <v>110</v>
      </c>
      <c r="AB23" s="54">
        <v>2</v>
      </c>
      <c r="AC23" s="55">
        <v>0</v>
      </c>
      <c r="AD23" s="46" t="s">
        <v>352</v>
      </c>
      <c r="AE23" s="41" t="s">
        <v>111</v>
      </c>
      <c r="AF23" s="47">
        <v>1.5</v>
      </c>
      <c r="AG23" s="48">
        <v>1.9500000000000002</v>
      </c>
      <c r="AH23" s="49">
        <v>43364</v>
      </c>
      <c r="AI23" s="50">
        <v>43367</v>
      </c>
      <c r="AJ23" s="51"/>
      <c r="AK23" s="52"/>
      <c r="AL23" s="53"/>
      <c r="AM23" s="38" t="s">
        <v>110</v>
      </c>
      <c r="AN23" s="54">
        <v>1.5</v>
      </c>
      <c r="AO23" s="55">
        <v>0</v>
      </c>
      <c r="AP23" s="46" t="s">
        <v>580</v>
      </c>
      <c r="AQ23" s="41" t="s">
        <v>155</v>
      </c>
      <c r="AR23" s="47">
        <v>1.5</v>
      </c>
      <c r="AS23" s="38" t="s">
        <v>111</v>
      </c>
      <c r="AT23" s="47">
        <v>6</v>
      </c>
      <c r="AU23" s="48">
        <v>7.8000000000000007</v>
      </c>
      <c r="AV23" s="49">
        <v>43369</v>
      </c>
      <c r="AW23" s="50">
        <v>43378</v>
      </c>
      <c r="AX23" s="51"/>
      <c r="AY23" s="52"/>
      <c r="AZ23" s="53"/>
      <c r="BA23" s="38" t="s">
        <v>110</v>
      </c>
      <c r="BB23" s="54">
        <v>6</v>
      </c>
      <c r="BC23" s="55">
        <v>0</v>
      </c>
      <c r="BD23" s="46" t="s">
        <v>522</v>
      </c>
      <c r="BE23" s="45" t="s">
        <v>156</v>
      </c>
      <c r="BF23" s="47">
        <v>4.5</v>
      </c>
      <c r="BG23" s="38"/>
      <c r="BH23" s="47">
        <v>8.5</v>
      </c>
      <c r="BI23" s="48">
        <v>11.05</v>
      </c>
      <c r="BJ23" s="49"/>
      <c r="BK23" s="50" t="s">
        <v>280</v>
      </c>
      <c r="BL23" s="51"/>
      <c r="BM23" s="52"/>
      <c r="BN23" s="53"/>
      <c r="BO23" s="38" t="s">
        <v>110</v>
      </c>
      <c r="BP23" s="54">
        <v>8.5</v>
      </c>
      <c r="BQ23" s="55">
        <v>0</v>
      </c>
      <c r="BR23" s="46" t="s">
        <v>353</v>
      </c>
      <c r="BS23" s="38" t="s">
        <v>155</v>
      </c>
      <c r="BT23" s="47">
        <v>1</v>
      </c>
      <c r="BU23" s="38" t="s">
        <v>111</v>
      </c>
      <c r="BV23" s="47">
        <v>1</v>
      </c>
      <c r="BW23" s="48">
        <v>1.3</v>
      </c>
      <c r="BX23" s="49">
        <v>43376</v>
      </c>
      <c r="BY23" s="50">
        <v>43377</v>
      </c>
      <c r="BZ23" s="51"/>
      <c r="CA23" s="52"/>
      <c r="CB23" s="53"/>
      <c r="CC23" s="38" t="s">
        <v>110</v>
      </c>
      <c r="CD23" s="54">
        <v>1</v>
      </c>
      <c r="CE23" s="55">
        <v>0</v>
      </c>
      <c r="CF23" s="46" t="s">
        <v>354</v>
      </c>
      <c r="CG23" s="38"/>
      <c r="CH23" s="38"/>
      <c r="CI23" s="38"/>
      <c r="CJ23" s="38"/>
      <c r="CK23" s="38"/>
      <c r="CL23" s="56"/>
      <c r="CM23" s="50" t="s">
        <v>280</v>
      </c>
      <c r="CN23" s="51"/>
      <c r="CO23" s="52">
        <v>0</v>
      </c>
      <c r="CP23" s="53"/>
      <c r="CQ23" s="57" t="s">
        <v>110</v>
      </c>
      <c r="CR23" s="54">
        <v>0</v>
      </c>
      <c r="CS23" s="55" t="e">
        <v>#REF!</v>
      </c>
      <c r="CT23" s="58">
        <v>4.5</v>
      </c>
      <c r="CU23" s="58">
        <v>8.5</v>
      </c>
      <c r="CV23" s="58">
        <v>1</v>
      </c>
      <c r="CW23" s="58">
        <v>4.5</v>
      </c>
      <c r="CX23" s="58">
        <v>8.5</v>
      </c>
      <c r="CY23" s="1">
        <f t="shared" si="2"/>
        <v>20</v>
      </c>
      <c r="DA23" s="74" t="s">
        <v>134</v>
      </c>
      <c r="DE23" s="67">
        <v>0</v>
      </c>
      <c r="DF23" s="67">
        <v>0</v>
      </c>
      <c r="DG23" s="67">
        <v>0</v>
      </c>
      <c r="DH23" s="67">
        <v>0</v>
      </c>
      <c r="DI23" s="67">
        <v>2.7993827160493825</v>
      </c>
      <c r="DJ23" s="67">
        <v>4.1990740740740735</v>
      </c>
      <c r="DK23" s="67">
        <v>5.0824074074074073</v>
      </c>
      <c r="DL23" s="67">
        <v>5.0824074074074073</v>
      </c>
      <c r="DM23" s="67">
        <v>5.0824074074074073</v>
      </c>
      <c r="DN23" s="67">
        <v>5.0824074074074073</v>
      </c>
      <c r="DO23" s="67">
        <v>0.8833333333333333</v>
      </c>
    </row>
    <row r="24" spans="1:120" x14ac:dyDescent="0.3">
      <c r="A24" s="38">
        <v>21</v>
      </c>
      <c r="B24" s="39">
        <v>1</v>
      </c>
      <c r="C24" s="39" t="s">
        <v>164</v>
      </c>
      <c r="D24" s="39" t="s">
        <v>104</v>
      </c>
      <c r="E24" s="39" t="s">
        <v>164</v>
      </c>
      <c r="F24" s="39" t="s">
        <v>170</v>
      </c>
      <c r="G24" s="39" t="s">
        <v>171</v>
      </c>
      <c r="H24" s="39"/>
      <c r="I24" s="39" t="s">
        <v>107</v>
      </c>
      <c r="J24" s="40" t="s">
        <v>108</v>
      </c>
      <c r="K24" s="41"/>
      <c r="L24" s="62"/>
      <c r="M24" s="43" t="s">
        <v>167</v>
      </c>
      <c r="N24" s="63"/>
      <c r="O24" s="64"/>
      <c r="P24" s="41"/>
      <c r="Q24" s="41" t="s">
        <v>110</v>
      </c>
      <c r="R24" s="46" t="s">
        <v>355</v>
      </c>
      <c r="S24" s="45" t="s">
        <v>155</v>
      </c>
      <c r="T24" s="47">
        <v>1</v>
      </c>
      <c r="U24" s="48">
        <v>1.3</v>
      </c>
      <c r="V24" s="49">
        <v>43361</v>
      </c>
      <c r="W24" s="50">
        <v>43362</v>
      </c>
      <c r="X24" s="51"/>
      <c r="Y24" s="52"/>
      <c r="Z24" s="53"/>
      <c r="AA24" s="38" t="s">
        <v>110</v>
      </c>
      <c r="AB24" s="54">
        <v>1</v>
      </c>
      <c r="AC24" s="55">
        <v>0</v>
      </c>
      <c r="AD24" s="46" t="s">
        <v>356</v>
      </c>
      <c r="AE24" s="41" t="s">
        <v>111</v>
      </c>
      <c r="AF24" s="47">
        <v>0.5</v>
      </c>
      <c r="AG24" s="48">
        <v>0.65</v>
      </c>
      <c r="AH24" s="49">
        <v>43367</v>
      </c>
      <c r="AI24" s="50">
        <v>43367</v>
      </c>
      <c r="AJ24" s="51"/>
      <c r="AK24" s="52"/>
      <c r="AL24" s="53"/>
      <c r="AM24" s="38" t="s">
        <v>110</v>
      </c>
      <c r="AN24" s="54">
        <v>0.5</v>
      </c>
      <c r="AO24" s="55">
        <v>0</v>
      </c>
      <c r="AP24" s="46" t="s">
        <v>581</v>
      </c>
      <c r="AQ24" s="41" t="s">
        <v>155</v>
      </c>
      <c r="AR24" s="47">
        <v>0.5</v>
      </c>
      <c r="AS24" s="38" t="s">
        <v>111</v>
      </c>
      <c r="AT24" s="47">
        <v>3</v>
      </c>
      <c r="AU24" s="48">
        <v>3.9000000000000004</v>
      </c>
      <c r="AV24" s="49">
        <v>43370</v>
      </c>
      <c r="AW24" s="50">
        <v>43375</v>
      </c>
      <c r="AX24" s="51"/>
      <c r="AY24" s="52"/>
      <c r="AZ24" s="53"/>
      <c r="BA24" s="38" t="s">
        <v>110</v>
      </c>
      <c r="BB24" s="54">
        <v>3</v>
      </c>
      <c r="BC24" s="55">
        <v>0</v>
      </c>
      <c r="BD24" s="46" t="s">
        <v>523</v>
      </c>
      <c r="BE24" s="45" t="s">
        <v>156</v>
      </c>
      <c r="BF24" s="47">
        <v>2.5</v>
      </c>
      <c r="BG24" s="38"/>
      <c r="BH24" s="47">
        <v>4</v>
      </c>
      <c r="BI24" s="48">
        <v>5.2</v>
      </c>
      <c r="BJ24" s="49"/>
      <c r="BK24" s="50" t="s">
        <v>280</v>
      </c>
      <c r="BL24" s="51"/>
      <c r="BM24" s="52"/>
      <c r="BN24" s="53"/>
      <c r="BO24" s="38" t="s">
        <v>110</v>
      </c>
      <c r="BP24" s="54">
        <v>4</v>
      </c>
      <c r="BQ24" s="55">
        <v>0</v>
      </c>
      <c r="BR24" s="46" t="s">
        <v>357</v>
      </c>
      <c r="BS24" s="38" t="s">
        <v>155</v>
      </c>
      <c r="BT24" s="47">
        <v>1</v>
      </c>
      <c r="BU24" s="38" t="s">
        <v>111</v>
      </c>
      <c r="BV24" s="47">
        <v>1</v>
      </c>
      <c r="BW24" s="48">
        <v>1.3</v>
      </c>
      <c r="BX24" s="49">
        <v>43377</v>
      </c>
      <c r="BY24" s="50">
        <v>43378</v>
      </c>
      <c r="BZ24" s="51"/>
      <c r="CA24" s="52"/>
      <c r="CB24" s="53"/>
      <c r="CC24" s="38" t="s">
        <v>110</v>
      </c>
      <c r="CD24" s="54">
        <v>1</v>
      </c>
      <c r="CE24" s="55">
        <v>0</v>
      </c>
      <c r="CF24" s="46" t="s">
        <v>358</v>
      </c>
      <c r="CG24" s="38"/>
      <c r="CH24" s="38"/>
      <c r="CI24" s="38"/>
      <c r="CJ24" s="38"/>
      <c r="CK24" s="38"/>
      <c r="CL24" s="56"/>
      <c r="CM24" s="50" t="s">
        <v>280</v>
      </c>
      <c r="CN24" s="51"/>
      <c r="CO24" s="52">
        <v>0</v>
      </c>
      <c r="CP24" s="53"/>
      <c r="CQ24" s="57" t="s">
        <v>110</v>
      </c>
      <c r="CR24" s="54">
        <v>0</v>
      </c>
      <c r="CS24" s="55" t="e">
        <v>#REF!</v>
      </c>
      <c r="CT24" s="58">
        <v>2.5</v>
      </c>
      <c r="CU24" s="58">
        <v>4.5</v>
      </c>
      <c r="CV24" s="58">
        <v>1</v>
      </c>
      <c r="CW24" s="58">
        <v>2.5</v>
      </c>
      <c r="CX24" s="58">
        <v>4</v>
      </c>
      <c r="CY24" s="1">
        <f t="shared" si="2"/>
        <v>21</v>
      </c>
      <c r="DA24" s="67">
        <v>533</v>
      </c>
    </row>
    <row r="25" spans="1:120" x14ac:dyDescent="0.3">
      <c r="A25" s="38">
        <v>22</v>
      </c>
      <c r="B25" s="39">
        <v>1</v>
      </c>
      <c r="C25" s="39" t="s">
        <v>164</v>
      </c>
      <c r="D25" s="39" t="s">
        <v>104</v>
      </c>
      <c r="E25" s="39" t="s">
        <v>164</v>
      </c>
      <c r="F25" s="39" t="s">
        <v>172</v>
      </c>
      <c r="G25" s="39" t="s">
        <v>173</v>
      </c>
      <c r="H25" s="39"/>
      <c r="I25" s="39" t="s">
        <v>107</v>
      </c>
      <c r="J25" s="40" t="s">
        <v>119</v>
      </c>
      <c r="K25" s="41"/>
      <c r="L25" s="62"/>
      <c r="M25" s="43" t="s">
        <v>167</v>
      </c>
      <c r="N25" s="63"/>
      <c r="O25" s="64"/>
      <c r="P25" s="41"/>
      <c r="Q25" s="41" t="s">
        <v>110</v>
      </c>
      <c r="R25" s="46" t="s">
        <v>359</v>
      </c>
      <c r="S25" s="45" t="s">
        <v>155</v>
      </c>
      <c r="T25" s="47">
        <v>2</v>
      </c>
      <c r="U25" s="48">
        <v>2.6</v>
      </c>
      <c r="V25" s="49">
        <v>43353</v>
      </c>
      <c r="W25" s="50">
        <v>43355</v>
      </c>
      <c r="X25" s="51"/>
      <c r="Y25" s="52"/>
      <c r="Z25" s="53"/>
      <c r="AA25" s="38" t="s">
        <v>110</v>
      </c>
      <c r="AB25" s="54">
        <v>2</v>
      </c>
      <c r="AC25" s="55">
        <v>0</v>
      </c>
      <c r="AD25" s="46" t="s">
        <v>360</v>
      </c>
      <c r="AE25" s="41" t="s">
        <v>111</v>
      </c>
      <c r="AF25" s="47">
        <v>1.5</v>
      </c>
      <c r="AG25" s="48">
        <v>1.9500000000000002</v>
      </c>
      <c r="AH25" s="49">
        <v>43360</v>
      </c>
      <c r="AI25" s="50">
        <v>43361</v>
      </c>
      <c r="AJ25" s="51"/>
      <c r="AK25" s="52"/>
      <c r="AL25" s="53"/>
      <c r="AM25" s="38" t="s">
        <v>110</v>
      </c>
      <c r="AN25" s="54">
        <v>1.5</v>
      </c>
      <c r="AO25" s="55">
        <v>0</v>
      </c>
      <c r="AP25" s="46" t="s">
        <v>582</v>
      </c>
      <c r="AQ25" s="41" t="s">
        <v>155</v>
      </c>
      <c r="AR25" s="47">
        <v>1.5</v>
      </c>
      <c r="AS25" s="38" t="s">
        <v>111</v>
      </c>
      <c r="AT25" s="47">
        <v>6</v>
      </c>
      <c r="AU25" s="48">
        <v>7.8000000000000007</v>
      </c>
      <c r="AV25" s="49">
        <v>43363</v>
      </c>
      <c r="AW25" s="50">
        <v>43374</v>
      </c>
      <c r="AX25" s="51"/>
      <c r="AY25" s="52"/>
      <c r="AZ25" s="53"/>
      <c r="BA25" s="38" t="s">
        <v>110</v>
      </c>
      <c r="BB25" s="54">
        <v>6</v>
      </c>
      <c r="BC25" s="55">
        <v>0</v>
      </c>
      <c r="BD25" s="46" t="s">
        <v>524</v>
      </c>
      <c r="BE25" s="45" t="s">
        <v>156</v>
      </c>
      <c r="BF25" s="47">
        <v>4.5</v>
      </c>
      <c r="BG25" s="38"/>
      <c r="BH25" s="47">
        <v>8.5</v>
      </c>
      <c r="BI25" s="48">
        <v>11.05</v>
      </c>
      <c r="BJ25" s="49"/>
      <c r="BK25" s="50" t="s">
        <v>280</v>
      </c>
      <c r="BL25" s="51"/>
      <c r="BM25" s="52"/>
      <c r="BN25" s="53"/>
      <c r="BO25" s="38" t="s">
        <v>110</v>
      </c>
      <c r="BP25" s="54">
        <v>8.5</v>
      </c>
      <c r="BQ25" s="55">
        <v>0</v>
      </c>
      <c r="BR25" s="46" t="s">
        <v>361</v>
      </c>
      <c r="BS25" s="38" t="s">
        <v>155</v>
      </c>
      <c r="BT25" s="47">
        <v>1</v>
      </c>
      <c r="BU25" s="38" t="s">
        <v>111</v>
      </c>
      <c r="BV25" s="47">
        <v>1</v>
      </c>
      <c r="BW25" s="48">
        <v>1.3</v>
      </c>
      <c r="BX25" s="49">
        <v>43370</v>
      </c>
      <c r="BY25" s="50">
        <v>43371</v>
      </c>
      <c r="BZ25" s="51"/>
      <c r="CA25" s="52"/>
      <c r="CB25" s="53"/>
      <c r="CC25" s="38" t="s">
        <v>110</v>
      </c>
      <c r="CD25" s="54">
        <v>1</v>
      </c>
      <c r="CE25" s="55">
        <v>0</v>
      </c>
      <c r="CF25" s="46" t="s">
        <v>362</v>
      </c>
      <c r="CG25" s="38"/>
      <c r="CH25" s="38"/>
      <c r="CI25" s="38"/>
      <c r="CJ25" s="38"/>
      <c r="CK25" s="38"/>
      <c r="CL25" s="56"/>
      <c r="CM25" s="50" t="s">
        <v>280</v>
      </c>
      <c r="CN25" s="51"/>
      <c r="CO25" s="52">
        <v>0</v>
      </c>
      <c r="CP25" s="53"/>
      <c r="CQ25" s="57" t="s">
        <v>110</v>
      </c>
      <c r="CR25" s="54">
        <v>0</v>
      </c>
      <c r="CS25" s="55" t="e">
        <v>#REF!</v>
      </c>
      <c r="CT25" s="58">
        <v>4.5</v>
      </c>
      <c r="CU25" s="58">
        <v>8.5</v>
      </c>
      <c r="CV25" s="58">
        <v>1</v>
      </c>
      <c r="CW25" s="58">
        <v>4.5</v>
      </c>
      <c r="CX25" s="58">
        <v>8.5</v>
      </c>
      <c r="CY25" s="1">
        <f t="shared" si="2"/>
        <v>22</v>
      </c>
    </row>
    <row r="26" spans="1:120" x14ac:dyDescent="0.3">
      <c r="A26" s="38">
        <v>23</v>
      </c>
      <c r="B26" s="39">
        <v>1</v>
      </c>
      <c r="C26" s="39" t="s">
        <v>164</v>
      </c>
      <c r="D26" s="39" t="s">
        <v>104</v>
      </c>
      <c r="E26" s="39" t="s">
        <v>164</v>
      </c>
      <c r="F26" s="39" t="s">
        <v>174</v>
      </c>
      <c r="G26" s="39" t="s">
        <v>175</v>
      </c>
      <c r="H26" s="39"/>
      <c r="I26" s="39" t="s">
        <v>107</v>
      </c>
      <c r="J26" s="40" t="s">
        <v>119</v>
      </c>
      <c r="K26" s="41"/>
      <c r="L26" s="62"/>
      <c r="M26" s="43" t="s">
        <v>167</v>
      </c>
      <c r="N26" s="63"/>
      <c r="O26" s="64"/>
      <c r="P26" s="41"/>
      <c r="Q26" s="41" t="s">
        <v>110</v>
      </c>
      <c r="R26" s="46" t="s">
        <v>363</v>
      </c>
      <c r="S26" s="45" t="s">
        <v>155</v>
      </c>
      <c r="T26" s="47">
        <v>2</v>
      </c>
      <c r="U26" s="48">
        <v>2.6</v>
      </c>
      <c r="V26" s="49">
        <v>43363</v>
      </c>
      <c r="W26" s="50">
        <v>43367</v>
      </c>
      <c r="X26" s="51"/>
      <c r="Y26" s="52"/>
      <c r="Z26" s="53"/>
      <c r="AA26" s="38" t="s">
        <v>110</v>
      </c>
      <c r="AB26" s="54">
        <v>2</v>
      </c>
      <c r="AC26" s="55">
        <v>0</v>
      </c>
      <c r="AD26" s="46" t="s">
        <v>364</v>
      </c>
      <c r="AE26" s="41" t="s">
        <v>111</v>
      </c>
      <c r="AF26" s="47">
        <v>1.5</v>
      </c>
      <c r="AG26" s="48">
        <v>1.9500000000000002</v>
      </c>
      <c r="AH26" s="49">
        <v>43370</v>
      </c>
      <c r="AI26" s="50">
        <v>43371</v>
      </c>
      <c r="AJ26" s="51"/>
      <c r="AK26" s="52"/>
      <c r="AL26" s="53"/>
      <c r="AM26" s="38" t="s">
        <v>110</v>
      </c>
      <c r="AN26" s="54">
        <v>1.5</v>
      </c>
      <c r="AO26" s="55">
        <v>0</v>
      </c>
      <c r="AP26" s="46" t="s">
        <v>583</v>
      </c>
      <c r="AQ26" s="41" t="s">
        <v>155</v>
      </c>
      <c r="AR26" s="47">
        <v>1.5</v>
      </c>
      <c r="AS26" s="38" t="s">
        <v>111</v>
      </c>
      <c r="AT26" s="47">
        <v>6</v>
      </c>
      <c r="AU26" s="48">
        <v>7.8000000000000007</v>
      </c>
      <c r="AV26" s="49">
        <v>43375</v>
      </c>
      <c r="AW26" s="50">
        <v>43384</v>
      </c>
      <c r="AX26" s="51"/>
      <c r="AY26" s="52"/>
      <c r="AZ26" s="53"/>
      <c r="BA26" s="38" t="s">
        <v>110</v>
      </c>
      <c r="BB26" s="54">
        <v>6</v>
      </c>
      <c r="BC26" s="55">
        <v>0</v>
      </c>
      <c r="BD26" s="46" t="s">
        <v>525</v>
      </c>
      <c r="BE26" s="45" t="s">
        <v>156</v>
      </c>
      <c r="BF26" s="47">
        <v>4.5</v>
      </c>
      <c r="BG26" s="38"/>
      <c r="BH26" s="47">
        <v>8.5</v>
      </c>
      <c r="BI26" s="48">
        <v>11.05</v>
      </c>
      <c r="BJ26" s="49"/>
      <c r="BK26" s="50" t="s">
        <v>280</v>
      </c>
      <c r="BL26" s="51"/>
      <c r="BM26" s="52"/>
      <c r="BN26" s="53"/>
      <c r="BO26" s="38" t="s">
        <v>110</v>
      </c>
      <c r="BP26" s="54">
        <v>8.5</v>
      </c>
      <c r="BQ26" s="55">
        <v>0</v>
      </c>
      <c r="BR26" s="46" t="s">
        <v>365</v>
      </c>
      <c r="BS26" s="38" t="s">
        <v>155</v>
      </c>
      <c r="BT26" s="47">
        <v>1</v>
      </c>
      <c r="BU26" s="38" t="s">
        <v>111</v>
      </c>
      <c r="BV26" s="47">
        <v>1</v>
      </c>
      <c r="BW26" s="48">
        <v>1.3</v>
      </c>
      <c r="BX26" s="49">
        <v>43382</v>
      </c>
      <c r="BY26" s="50">
        <v>43383</v>
      </c>
      <c r="BZ26" s="51"/>
      <c r="CA26" s="52"/>
      <c r="CB26" s="53"/>
      <c r="CC26" s="38" t="s">
        <v>110</v>
      </c>
      <c r="CD26" s="54">
        <v>1</v>
      </c>
      <c r="CE26" s="55">
        <v>0</v>
      </c>
      <c r="CF26" s="46" t="s">
        <v>366</v>
      </c>
      <c r="CG26" s="38"/>
      <c r="CH26" s="38"/>
      <c r="CI26" s="38"/>
      <c r="CJ26" s="38"/>
      <c r="CK26" s="38"/>
      <c r="CL26" s="56"/>
      <c r="CM26" s="50" t="s">
        <v>280</v>
      </c>
      <c r="CN26" s="51"/>
      <c r="CO26" s="52">
        <v>0</v>
      </c>
      <c r="CP26" s="53"/>
      <c r="CQ26" s="57" t="s">
        <v>110</v>
      </c>
      <c r="CR26" s="54">
        <v>0</v>
      </c>
      <c r="CS26" s="55" t="e">
        <v>#REF!</v>
      </c>
      <c r="CT26" s="58">
        <v>4.5</v>
      </c>
      <c r="CU26" s="58">
        <v>8.5</v>
      </c>
      <c r="CV26" s="58">
        <v>1</v>
      </c>
      <c r="CW26" s="58">
        <v>4.5</v>
      </c>
      <c r="CX26" s="58">
        <v>8.5</v>
      </c>
      <c r="CY26" s="1">
        <f t="shared" si="2"/>
        <v>23</v>
      </c>
    </row>
    <row r="27" spans="1:120" x14ac:dyDescent="0.3">
      <c r="A27" s="38">
        <v>24</v>
      </c>
      <c r="B27" s="39">
        <v>1</v>
      </c>
      <c r="C27" s="39" t="s">
        <v>164</v>
      </c>
      <c r="D27" s="39" t="s">
        <v>164</v>
      </c>
      <c r="E27" s="39" t="s">
        <v>104</v>
      </c>
      <c r="F27" s="39" t="s">
        <v>121</v>
      </c>
      <c r="G27" s="39" t="s">
        <v>176</v>
      </c>
      <c r="H27" s="39" t="s">
        <v>177</v>
      </c>
      <c r="I27" s="39" t="s">
        <v>107</v>
      </c>
      <c r="J27" s="40" t="s">
        <v>108</v>
      </c>
      <c r="K27" s="41"/>
      <c r="L27" s="62"/>
      <c r="M27" s="43" t="s">
        <v>167</v>
      </c>
      <c r="N27" s="63"/>
      <c r="O27" s="64"/>
      <c r="P27" s="41"/>
      <c r="Q27" s="41" t="s">
        <v>110</v>
      </c>
      <c r="R27" s="46" t="s">
        <v>367</v>
      </c>
      <c r="S27" s="45" t="s">
        <v>155</v>
      </c>
      <c r="T27" s="47">
        <v>1</v>
      </c>
      <c r="U27" s="48">
        <v>1.3</v>
      </c>
      <c r="V27" s="49">
        <v>43360</v>
      </c>
      <c r="W27" s="50">
        <v>43361</v>
      </c>
      <c r="X27" s="51"/>
      <c r="Y27" s="52"/>
      <c r="Z27" s="53"/>
      <c r="AA27" s="38" t="s">
        <v>110</v>
      </c>
      <c r="AB27" s="54">
        <v>1</v>
      </c>
      <c r="AC27" s="55">
        <v>0</v>
      </c>
      <c r="AD27" s="46" t="s">
        <v>368</v>
      </c>
      <c r="AE27" s="41" t="s">
        <v>111</v>
      </c>
      <c r="AF27" s="47">
        <v>0.5</v>
      </c>
      <c r="AG27" s="48">
        <v>0.65</v>
      </c>
      <c r="AH27" s="49">
        <v>43364</v>
      </c>
      <c r="AI27" s="50">
        <v>43364</v>
      </c>
      <c r="AJ27" s="51"/>
      <c r="AK27" s="52"/>
      <c r="AL27" s="53"/>
      <c r="AM27" s="38" t="s">
        <v>110</v>
      </c>
      <c r="AN27" s="54">
        <v>0.5</v>
      </c>
      <c r="AO27" s="55">
        <v>0</v>
      </c>
      <c r="AP27" s="46" t="s">
        <v>584</v>
      </c>
      <c r="AQ27" s="41" t="s">
        <v>155</v>
      </c>
      <c r="AR27" s="47">
        <v>0.5</v>
      </c>
      <c r="AS27" s="38" t="s">
        <v>111</v>
      </c>
      <c r="AT27" s="47">
        <v>3</v>
      </c>
      <c r="AU27" s="48">
        <v>3.9000000000000004</v>
      </c>
      <c r="AV27" s="49">
        <v>43369</v>
      </c>
      <c r="AW27" s="50">
        <v>43374</v>
      </c>
      <c r="AX27" s="51"/>
      <c r="AY27" s="52"/>
      <c r="AZ27" s="53"/>
      <c r="BA27" s="38" t="s">
        <v>110</v>
      </c>
      <c r="BB27" s="54">
        <v>3</v>
      </c>
      <c r="BC27" s="55">
        <v>0</v>
      </c>
      <c r="BD27" s="46" t="s">
        <v>526</v>
      </c>
      <c r="BE27" s="45" t="s">
        <v>156</v>
      </c>
      <c r="BF27" s="47">
        <v>2.5</v>
      </c>
      <c r="BG27" s="38"/>
      <c r="BH27" s="47">
        <v>4</v>
      </c>
      <c r="BI27" s="48">
        <v>5.2</v>
      </c>
      <c r="BJ27" s="49"/>
      <c r="BK27" s="50" t="s">
        <v>280</v>
      </c>
      <c r="BL27" s="51"/>
      <c r="BM27" s="52"/>
      <c r="BN27" s="53"/>
      <c r="BO27" s="38" t="s">
        <v>110</v>
      </c>
      <c r="BP27" s="54">
        <v>4</v>
      </c>
      <c r="BQ27" s="55">
        <v>0</v>
      </c>
      <c r="BR27" s="46" t="s">
        <v>369</v>
      </c>
      <c r="BS27" s="38" t="s">
        <v>155</v>
      </c>
      <c r="BT27" s="47">
        <v>1</v>
      </c>
      <c r="BU27" s="38" t="s">
        <v>111</v>
      </c>
      <c r="BV27" s="47">
        <v>1</v>
      </c>
      <c r="BW27" s="48">
        <v>1.3</v>
      </c>
      <c r="BX27" s="49">
        <v>43376</v>
      </c>
      <c r="BY27" s="50">
        <v>43377</v>
      </c>
      <c r="BZ27" s="51"/>
      <c r="CA27" s="52"/>
      <c r="CB27" s="53"/>
      <c r="CC27" s="38" t="s">
        <v>110</v>
      </c>
      <c r="CD27" s="54">
        <v>1</v>
      </c>
      <c r="CE27" s="55">
        <v>0</v>
      </c>
      <c r="CF27" s="46" t="s">
        <v>370</v>
      </c>
      <c r="CG27" s="38"/>
      <c r="CH27" s="38"/>
      <c r="CI27" s="38"/>
      <c r="CJ27" s="38"/>
      <c r="CK27" s="38"/>
      <c r="CL27" s="56"/>
      <c r="CM27" s="50" t="s">
        <v>280</v>
      </c>
      <c r="CN27" s="51"/>
      <c r="CO27" s="52">
        <v>0</v>
      </c>
      <c r="CP27" s="53"/>
      <c r="CQ27" s="57" t="s">
        <v>110</v>
      </c>
      <c r="CR27" s="54">
        <v>0</v>
      </c>
      <c r="CS27" s="55" t="e">
        <v>#REF!</v>
      </c>
      <c r="CT27" s="58">
        <v>2.5</v>
      </c>
      <c r="CU27" s="58">
        <v>4.5</v>
      </c>
      <c r="CV27" s="58">
        <v>1</v>
      </c>
      <c r="CW27" s="58">
        <v>2.5</v>
      </c>
      <c r="CX27" s="58">
        <v>4</v>
      </c>
      <c r="CY27" s="1">
        <f t="shared" si="2"/>
        <v>24</v>
      </c>
      <c r="DA27" s="80" t="s">
        <v>178</v>
      </c>
      <c r="DB27" s="60" t="s">
        <v>112</v>
      </c>
      <c r="DC27" s="60" t="s">
        <v>113</v>
      </c>
      <c r="DD27" s="60" t="s">
        <v>114</v>
      </c>
      <c r="DE27" s="61">
        <v>43191</v>
      </c>
      <c r="DF27" s="61">
        <v>43221</v>
      </c>
      <c r="DG27" s="61">
        <v>43252</v>
      </c>
      <c r="DH27" s="61">
        <v>43282</v>
      </c>
      <c r="DI27" s="61">
        <v>43313</v>
      </c>
      <c r="DJ27" s="61">
        <v>43344</v>
      </c>
      <c r="DK27" s="61">
        <v>43374</v>
      </c>
      <c r="DL27" s="61">
        <v>43405</v>
      </c>
      <c r="DM27" s="61">
        <v>43435</v>
      </c>
      <c r="DN27" s="61">
        <v>43466</v>
      </c>
      <c r="DO27" s="61">
        <v>43497</v>
      </c>
    </row>
    <row r="28" spans="1:120" x14ac:dyDescent="0.3">
      <c r="A28" s="38">
        <v>25</v>
      </c>
      <c r="B28" s="39">
        <v>1</v>
      </c>
      <c r="C28" s="39" t="s">
        <v>164</v>
      </c>
      <c r="D28" s="39" t="s">
        <v>164</v>
      </c>
      <c r="E28" s="39" t="s">
        <v>179</v>
      </c>
      <c r="F28" s="39" t="s">
        <v>179</v>
      </c>
      <c r="G28" s="39" t="s">
        <v>180</v>
      </c>
      <c r="H28" s="39"/>
      <c r="I28" s="39" t="s">
        <v>107</v>
      </c>
      <c r="J28" s="40" t="s">
        <v>119</v>
      </c>
      <c r="K28" s="41"/>
      <c r="L28" s="62"/>
      <c r="M28" s="43" t="s">
        <v>167</v>
      </c>
      <c r="N28" s="70"/>
      <c r="O28" s="71"/>
      <c r="P28" s="41"/>
      <c r="Q28" s="41" t="s">
        <v>110</v>
      </c>
      <c r="R28" s="46" t="s">
        <v>371</v>
      </c>
      <c r="S28" s="45" t="s">
        <v>155</v>
      </c>
      <c r="T28" s="47">
        <v>2</v>
      </c>
      <c r="U28" s="48">
        <v>2.6</v>
      </c>
      <c r="V28" s="49">
        <v>43419</v>
      </c>
      <c r="W28" s="50">
        <v>43423</v>
      </c>
      <c r="X28" s="51"/>
      <c r="Y28" s="52"/>
      <c r="Z28" s="53"/>
      <c r="AA28" s="38" t="s">
        <v>110</v>
      </c>
      <c r="AB28" s="54">
        <v>2</v>
      </c>
      <c r="AC28" s="55">
        <v>0</v>
      </c>
      <c r="AD28" s="46" t="s">
        <v>372</v>
      </c>
      <c r="AE28" s="41" t="s">
        <v>111</v>
      </c>
      <c r="AF28" s="47">
        <v>1.5</v>
      </c>
      <c r="AG28" s="48">
        <v>1.9500000000000002</v>
      </c>
      <c r="AH28" s="78">
        <v>43426</v>
      </c>
      <c r="AI28" s="50">
        <v>43427</v>
      </c>
      <c r="AJ28" s="51"/>
      <c r="AK28" s="52"/>
      <c r="AL28" s="53"/>
      <c r="AM28" s="38" t="s">
        <v>110</v>
      </c>
      <c r="AN28" s="54">
        <v>1.5</v>
      </c>
      <c r="AO28" s="55">
        <v>0</v>
      </c>
      <c r="AP28" s="46" t="s">
        <v>585</v>
      </c>
      <c r="AQ28" s="41" t="s">
        <v>155</v>
      </c>
      <c r="AR28" s="47">
        <v>1.5</v>
      </c>
      <c r="AS28" s="38" t="s">
        <v>111</v>
      </c>
      <c r="AT28" s="47">
        <v>6</v>
      </c>
      <c r="AU28" s="48">
        <v>7.8000000000000007</v>
      </c>
      <c r="AV28" s="78">
        <v>43431</v>
      </c>
      <c r="AW28" s="50">
        <v>43440</v>
      </c>
      <c r="AX28" s="51"/>
      <c r="AY28" s="52"/>
      <c r="AZ28" s="53"/>
      <c r="BA28" s="38" t="s">
        <v>110</v>
      </c>
      <c r="BB28" s="54">
        <v>6</v>
      </c>
      <c r="BC28" s="55">
        <v>0</v>
      </c>
      <c r="BD28" s="46" t="s">
        <v>527</v>
      </c>
      <c r="BE28" s="45" t="s">
        <v>156</v>
      </c>
      <c r="BF28" s="47">
        <v>4.5</v>
      </c>
      <c r="BG28" s="38"/>
      <c r="BH28" s="47">
        <v>8.5</v>
      </c>
      <c r="BI28" s="48">
        <v>11.05</v>
      </c>
      <c r="BJ28" s="78"/>
      <c r="BK28" s="50" t="s">
        <v>280</v>
      </c>
      <c r="BL28" s="51"/>
      <c r="BM28" s="52"/>
      <c r="BN28" s="53"/>
      <c r="BO28" s="38" t="s">
        <v>110</v>
      </c>
      <c r="BP28" s="54">
        <v>8.5</v>
      </c>
      <c r="BQ28" s="55">
        <v>0</v>
      </c>
      <c r="BR28" s="46" t="s">
        <v>373</v>
      </c>
      <c r="BS28" s="38" t="s">
        <v>155</v>
      </c>
      <c r="BT28" s="47">
        <v>1</v>
      </c>
      <c r="BU28" s="38" t="s">
        <v>111</v>
      </c>
      <c r="BV28" s="47">
        <v>1</v>
      </c>
      <c r="BW28" s="48">
        <v>1.3</v>
      </c>
      <c r="BX28" s="78">
        <v>43438</v>
      </c>
      <c r="BY28" s="50">
        <v>43439</v>
      </c>
      <c r="BZ28" s="51"/>
      <c r="CA28" s="52"/>
      <c r="CB28" s="53"/>
      <c r="CC28" s="38" t="s">
        <v>110</v>
      </c>
      <c r="CD28" s="54">
        <v>1</v>
      </c>
      <c r="CE28" s="55">
        <v>0</v>
      </c>
      <c r="CF28" s="46" t="s">
        <v>374</v>
      </c>
      <c r="CG28" s="38"/>
      <c r="CH28" s="38"/>
      <c r="CI28" s="38"/>
      <c r="CJ28" s="38"/>
      <c r="CK28" s="38"/>
      <c r="CL28" s="56"/>
      <c r="CM28" s="50" t="s">
        <v>280</v>
      </c>
      <c r="CN28" s="51"/>
      <c r="CO28" s="52">
        <v>0</v>
      </c>
      <c r="CP28" s="53"/>
      <c r="CQ28" s="57" t="s">
        <v>110</v>
      </c>
      <c r="CR28" s="54">
        <v>0</v>
      </c>
      <c r="CS28" s="55" t="e">
        <v>#REF!</v>
      </c>
      <c r="CT28" s="58">
        <v>4.5</v>
      </c>
      <c r="CU28" s="58">
        <v>8.5</v>
      </c>
      <c r="CV28" s="58">
        <v>1</v>
      </c>
      <c r="CW28" s="58">
        <v>4.5</v>
      </c>
      <c r="CX28" s="58">
        <v>8.5</v>
      </c>
      <c r="CY28" s="1">
        <f t="shared" si="2"/>
        <v>25</v>
      </c>
      <c r="DA28" s="65" t="s">
        <v>181</v>
      </c>
      <c r="DB28" s="59">
        <v>6</v>
      </c>
      <c r="DC28" s="66">
        <v>43282</v>
      </c>
      <c r="DD28" s="66">
        <v>43466</v>
      </c>
      <c r="DE28" s="65">
        <v>2.7076923076923074</v>
      </c>
      <c r="DF28" s="65">
        <v>1.0192307692307692</v>
      </c>
      <c r="DG28" s="65">
        <v>2.0384615384615383</v>
      </c>
      <c r="DH28" s="65">
        <v>3.0384615384615383</v>
      </c>
      <c r="DI28" s="65">
        <v>0.66666666666666663</v>
      </c>
      <c r="DJ28" s="65">
        <v>3.5384615384615383</v>
      </c>
      <c r="DK28" s="65">
        <v>8.8461538461538467</v>
      </c>
      <c r="DL28" s="65">
        <v>8.8038461538461537</v>
      </c>
      <c r="DM28" s="65">
        <v>12.384615384615385</v>
      </c>
      <c r="DN28" s="65"/>
      <c r="DO28" s="65"/>
    </row>
    <row r="29" spans="1:120" ht="28.8" x14ac:dyDescent="0.3">
      <c r="A29" s="38">
        <v>26</v>
      </c>
      <c r="B29" s="39">
        <v>3</v>
      </c>
      <c r="C29" s="39" t="s">
        <v>182</v>
      </c>
      <c r="D29" s="39" t="s">
        <v>104</v>
      </c>
      <c r="E29" s="39" t="s">
        <v>183</v>
      </c>
      <c r="F29" s="39" t="s">
        <v>184</v>
      </c>
      <c r="G29" s="39" t="s">
        <v>185</v>
      </c>
      <c r="H29" s="39"/>
      <c r="I29" s="39" t="s">
        <v>107</v>
      </c>
      <c r="J29" s="40" t="s">
        <v>154</v>
      </c>
      <c r="K29" s="41"/>
      <c r="L29" s="69"/>
      <c r="M29" s="43" t="s">
        <v>186</v>
      </c>
      <c r="N29" s="44"/>
      <c r="O29" s="45"/>
      <c r="P29" s="41"/>
      <c r="Q29" s="41" t="s">
        <v>110</v>
      </c>
      <c r="R29" s="46" t="s">
        <v>375</v>
      </c>
      <c r="S29" s="81" t="s">
        <v>187</v>
      </c>
      <c r="T29" s="47">
        <v>3</v>
      </c>
      <c r="U29" s="48">
        <v>3.9000000000000004</v>
      </c>
      <c r="V29" s="49">
        <v>43368</v>
      </c>
      <c r="W29" s="50">
        <v>43371</v>
      </c>
      <c r="X29" s="51"/>
      <c r="Y29" s="52"/>
      <c r="Z29" s="53"/>
      <c r="AA29" s="38" t="s">
        <v>110</v>
      </c>
      <c r="AB29" s="54">
        <v>3</v>
      </c>
      <c r="AC29" s="55">
        <v>0</v>
      </c>
      <c r="AD29" s="46" t="s">
        <v>376</v>
      </c>
      <c r="AE29" s="41" t="s">
        <v>111</v>
      </c>
      <c r="AF29" s="47">
        <v>2</v>
      </c>
      <c r="AG29" s="48">
        <v>2.6</v>
      </c>
      <c r="AH29" s="49">
        <v>43376</v>
      </c>
      <c r="AI29" s="50">
        <v>43378</v>
      </c>
      <c r="AJ29" s="51"/>
      <c r="AK29" s="52"/>
      <c r="AL29" s="53"/>
      <c r="AM29" s="38" t="s">
        <v>110</v>
      </c>
      <c r="AN29" s="54">
        <v>2</v>
      </c>
      <c r="AO29" s="55">
        <v>0</v>
      </c>
      <c r="AP29" s="46" t="s">
        <v>586</v>
      </c>
      <c r="AQ29" s="41" t="s">
        <v>187</v>
      </c>
      <c r="AR29" s="47">
        <v>1.5</v>
      </c>
      <c r="AS29" s="38" t="s">
        <v>111</v>
      </c>
      <c r="AT29" s="47">
        <v>8</v>
      </c>
      <c r="AU29" s="48">
        <v>10.4</v>
      </c>
      <c r="AV29" s="49">
        <v>43381</v>
      </c>
      <c r="AW29" s="50">
        <v>43395</v>
      </c>
      <c r="AX29" s="51"/>
      <c r="AY29" s="52"/>
      <c r="AZ29" s="53"/>
      <c r="BA29" s="38" t="s">
        <v>110</v>
      </c>
      <c r="BB29" s="54">
        <v>8</v>
      </c>
      <c r="BC29" s="55">
        <v>0</v>
      </c>
      <c r="BD29" s="46" t="s">
        <v>528</v>
      </c>
      <c r="BE29" s="38" t="s">
        <v>188</v>
      </c>
      <c r="BF29" s="47">
        <v>6.5</v>
      </c>
      <c r="BG29" s="38"/>
      <c r="BH29" s="47">
        <v>11.5</v>
      </c>
      <c r="BI29" s="48">
        <v>14.950000000000001</v>
      </c>
      <c r="BJ29" s="49"/>
      <c r="BK29" s="50" t="s">
        <v>280</v>
      </c>
      <c r="BL29" s="51"/>
      <c r="BM29" s="52"/>
      <c r="BN29" s="53"/>
      <c r="BO29" s="38" t="s">
        <v>110</v>
      </c>
      <c r="BP29" s="54">
        <v>11.5</v>
      </c>
      <c r="BQ29" s="55">
        <v>0</v>
      </c>
      <c r="BR29" s="46" t="s">
        <v>377</v>
      </c>
      <c r="BS29" s="38" t="s">
        <v>187</v>
      </c>
      <c r="BT29" s="47">
        <v>2</v>
      </c>
      <c r="BU29" s="38" t="s">
        <v>111</v>
      </c>
      <c r="BV29" s="47">
        <v>2</v>
      </c>
      <c r="BW29" s="48">
        <v>2.6</v>
      </c>
      <c r="BX29" s="49">
        <v>43388</v>
      </c>
      <c r="BY29" s="50">
        <v>43390</v>
      </c>
      <c r="BZ29" s="51"/>
      <c r="CA29" s="52"/>
      <c r="CB29" s="53"/>
      <c r="CC29" s="38" t="s">
        <v>110</v>
      </c>
      <c r="CD29" s="54">
        <v>2</v>
      </c>
      <c r="CE29" s="55">
        <v>0</v>
      </c>
      <c r="CF29" s="46" t="s">
        <v>378</v>
      </c>
      <c r="CG29" s="38"/>
      <c r="CH29" s="38"/>
      <c r="CI29" s="38"/>
      <c r="CJ29" s="38"/>
      <c r="CK29" s="38"/>
      <c r="CL29" s="56"/>
      <c r="CM29" s="50" t="s">
        <v>280</v>
      </c>
      <c r="CN29" s="51"/>
      <c r="CO29" s="52">
        <v>0</v>
      </c>
      <c r="CP29" s="53"/>
      <c r="CQ29" s="57" t="s">
        <v>110</v>
      </c>
      <c r="CR29" s="54">
        <v>0</v>
      </c>
      <c r="CS29" s="55" t="e">
        <v>#REF!</v>
      </c>
      <c r="CT29" s="58">
        <v>6.5</v>
      </c>
      <c r="CU29" s="58">
        <v>12</v>
      </c>
      <c r="CV29" s="58">
        <v>3</v>
      </c>
      <c r="CW29" s="58">
        <v>6.5</v>
      </c>
      <c r="CX29" s="58">
        <v>11.5</v>
      </c>
      <c r="CY29" s="1">
        <f t="shared" si="2"/>
        <v>26</v>
      </c>
      <c r="DA29" s="65" t="s">
        <v>189</v>
      </c>
      <c r="DB29" s="59">
        <v>6</v>
      </c>
      <c r="DC29" s="66">
        <v>43282</v>
      </c>
      <c r="DD29" s="66">
        <v>43466</v>
      </c>
      <c r="DE29" s="65">
        <v>19.75</v>
      </c>
      <c r="DF29" s="65">
        <v>17.53846153846154</v>
      </c>
      <c r="DG29" s="65">
        <v>34.521794871794867</v>
      </c>
      <c r="DH29" s="65">
        <v>41.773310023310017</v>
      </c>
      <c r="DI29" s="65">
        <v>49.076046176046177</v>
      </c>
      <c r="DJ29" s="65">
        <v>52.666666666666664</v>
      </c>
      <c r="DK29" s="65">
        <v>77</v>
      </c>
      <c r="DL29" s="65">
        <v>113.58356643356643</v>
      </c>
      <c r="DM29" s="65">
        <v>129.66666666666669</v>
      </c>
      <c r="DN29" s="65"/>
      <c r="DO29" s="65"/>
    </row>
    <row r="30" spans="1:120" ht="28.8" x14ac:dyDescent="0.3">
      <c r="A30" s="38">
        <v>27</v>
      </c>
      <c r="B30" s="39">
        <v>3</v>
      </c>
      <c r="C30" s="39" t="s">
        <v>182</v>
      </c>
      <c r="D30" s="39" t="s">
        <v>104</v>
      </c>
      <c r="E30" s="39" t="s">
        <v>183</v>
      </c>
      <c r="F30" s="39" t="s">
        <v>190</v>
      </c>
      <c r="G30" s="39" t="s">
        <v>191</v>
      </c>
      <c r="H30" s="39"/>
      <c r="I30" s="39" t="s">
        <v>107</v>
      </c>
      <c r="J30" s="40" t="s">
        <v>108</v>
      </c>
      <c r="K30" s="41"/>
      <c r="L30" s="42"/>
      <c r="M30" s="43" t="s">
        <v>186</v>
      </c>
      <c r="N30" s="63"/>
      <c r="O30" s="64"/>
      <c r="P30" s="41"/>
      <c r="Q30" s="41" t="s">
        <v>110</v>
      </c>
      <c r="R30" s="46" t="s">
        <v>379</v>
      </c>
      <c r="S30" s="81" t="s">
        <v>187</v>
      </c>
      <c r="T30" s="47">
        <v>1</v>
      </c>
      <c r="U30" s="48">
        <v>1.3</v>
      </c>
      <c r="V30" s="49">
        <v>43360</v>
      </c>
      <c r="W30" s="50">
        <v>43361</v>
      </c>
      <c r="X30" s="51"/>
      <c r="Y30" s="52"/>
      <c r="Z30" s="53"/>
      <c r="AA30" s="38" t="s">
        <v>110</v>
      </c>
      <c r="AB30" s="54">
        <v>1</v>
      </c>
      <c r="AC30" s="55">
        <v>0</v>
      </c>
      <c r="AD30" s="46" t="s">
        <v>380</v>
      </c>
      <c r="AE30" s="41" t="s">
        <v>111</v>
      </c>
      <c r="AF30" s="47">
        <v>0.5</v>
      </c>
      <c r="AG30" s="48">
        <v>0.65</v>
      </c>
      <c r="AH30" s="49">
        <v>43364</v>
      </c>
      <c r="AI30" s="50">
        <v>43364</v>
      </c>
      <c r="AJ30" s="51"/>
      <c r="AK30" s="52"/>
      <c r="AL30" s="53"/>
      <c r="AM30" s="38" t="s">
        <v>110</v>
      </c>
      <c r="AN30" s="54">
        <v>0.5</v>
      </c>
      <c r="AO30" s="55">
        <v>0</v>
      </c>
      <c r="AP30" s="46" t="s">
        <v>587</v>
      </c>
      <c r="AQ30" s="41" t="s">
        <v>187</v>
      </c>
      <c r="AR30" s="47">
        <v>0.5</v>
      </c>
      <c r="AS30" s="38" t="s">
        <v>111</v>
      </c>
      <c r="AT30" s="47">
        <v>3</v>
      </c>
      <c r="AU30" s="48">
        <v>3.9000000000000004</v>
      </c>
      <c r="AV30" s="49">
        <v>43369</v>
      </c>
      <c r="AW30" s="50">
        <v>43374</v>
      </c>
      <c r="AX30" s="51"/>
      <c r="AY30" s="52"/>
      <c r="AZ30" s="53"/>
      <c r="BA30" s="38" t="s">
        <v>110</v>
      </c>
      <c r="BB30" s="54">
        <v>3</v>
      </c>
      <c r="BC30" s="55">
        <v>0</v>
      </c>
      <c r="BD30" s="46" t="s">
        <v>529</v>
      </c>
      <c r="BE30" s="38" t="s">
        <v>188</v>
      </c>
      <c r="BF30" s="47">
        <v>2.5</v>
      </c>
      <c r="BG30" s="38"/>
      <c r="BH30" s="47">
        <v>4</v>
      </c>
      <c r="BI30" s="48">
        <v>5.2</v>
      </c>
      <c r="BJ30" s="49"/>
      <c r="BK30" s="50" t="s">
        <v>280</v>
      </c>
      <c r="BL30" s="51"/>
      <c r="BM30" s="52"/>
      <c r="BN30" s="53"/>
      <c r="BO30" s="38" t="s">
        <v>110</v>
      </c>
      <c r="BP30" s="54">
        <v>4</v>
      </c>
      <c r="BQ30" s="55">
        <v>0</v>
      </c>
      <c r="BR30" s="46" t="s">
        <v>381</v>
      </c>
      <c r="BS30" s="38" t="s">
        <v>187</v>
      </c>
      <c r="BT30" s="47">
        <v>1</v>
      </c>
      <c r="BU30" s="38" t="s">
        <v>111</v>
      </c>
      <c r="BV30" s="47">
        <v>1</v>
      </c>
      <c r="BW30" s="48">
        <v>1.3</v>
      </c>
      <c r="BX30" s="49">
        <v>43376</v>
      </c>
      <c r="BY30" s="50">
        <v>43377</v>
      </c>
      <c r="BZ30" s="51"/>
      <c r="CA30" s="52"/>
      <c r="CB30" s="53"/>
      <c r="CC30" s="38" t="s">
        <v>110</v>
      </c>
      <c r="CD30" s="54">
        <v>1</v>
      </c>
      <c r="CE30" s="55">
        <v>0</v>
      </c>
      <c r="CF30" s="46" t="s">
        <v>382</v>
      </c>
      <c r="CG30" s="38"/>
      <c r="CH30" s="38"/>
      <c r="CI30" s="38"/>
      <c r="CJ30" s="38"/>
      <c r="CK30" s="38"/>
      <c r="CL30" s="56"/>
      <c r="CM30" s="50" t="s">
        <v>280</v>
      </c>
      <c r="CN30" s="51"/>
      <c r="CO30" s="52">
        <v>0</v>
      </c>
      <c r="CP30" s="53"/>
      <c r="CQ30" s="57" t="s">
        <v>110</v>
      </c>
      <c r="CR30" s="54">
        <v>0</v>
      </c>
      <c r="CS30" s="55" t="e">
        <v>#REF!</v>
      </c>
      <c r="CT30" s="58">
        <v>2.5</v>
      </c>
      <c r="CU30" s="58">
        <v>4.5</v>
      </c>
      <c r="CV30" s="58">
        <v>3</v>
      </c>
      <c r="CW30" s="58">
        <v>2.5</v>
      </c>
      <c r="CX30" s="58">
        <v>4</v>
      </c>
      <c r="CY30" s="1">
        <f t="shared" si="2"/>
        <v>27</v>
      </c>
      <c r="DA30" s="65" t="s">
        <v>192</v>
      </c>
      <c r="DB30" s="59">
        <v>5</v>
      </c>
      <c r="DC30" s="66">
        <v>43344</v>
      </c>
      <c r="DD30" s="66">
        <v>43497</v>
      </c>
      <c r="DE30" s="65">
        <v>0</v>
      </c>
      <c r="DF30" s="65">
        <v>0</v>
      </c>
      <c r="DG30" s="65">
        <v>0</v>
      </c>
      <c r="DH30" s="65">
        <v>0</v>
      </c>
      <c r="DI30" s="65">
        <v>4.2857142857142856</v>
      </c>
      <c r="DJ30" s="65">
        <v>22.597402597402596</v>
      </c>
      <c r="DK30" s="65">
        <v>6.8181818181818175</v>
      </c>
      <c r="DL30" s="65">
        <v>0</v>
      </c>
      <c r="DM30" s="65">
        <v>29.415584415584412</v>
      </c>
      <c r="DN30" s="65"/>
      <c r="DO30" s="65"/>
    </row>
    <row r="31" spans="1:120" ht="28.8" x14ac:dyDescent="0.3">
      <c r="A31" s="38">
        <v>28</v>
      </c>
      <c r="B31" s="39">
        <v>3</v>
      </c>
      <c r="C31" s="39" t="s">
        <v>182</v>
      </c>
      <c r="D31" s="39" t="s">
        <v>104</v>
      </c>
      <c r="E31" s="39" t="s">
        <v>183</v>
      </c>
      <c r="F31" s="39" t="s">
        <v>117</v>
      </c>
      <c r="G31" s="39" t="s">
        <v>193</v>
      </c>
      <c r="H31" s="39"/>
      <c r="I31" s="39" t="s">
        <v>107</v>
      </c>
      <c r="J31" s="40" t="s">
        <v>119</v>
      </c>
      <c r="K31" s="41"/>
      <c r="L31" s="62"/>
      <c r="M31" s="43" t="s">
        <v>186</v>
      </c>
      <c r="N31" s="63"/>
      <c r="O31" s="64"/>
      <c r="P31" s="41"/>
      <c r="Q31" s="41" t="s">
        <v>110</v>
      </c>
      <c r="R31" s="46" t="s">
        <v>383</v>
      </c>
      <c r="S31" s="81" t="s">
        <v>187</v>
      </c>
      <c r="T31" s="47">
        <v>2</v>
      </c>
      <c r="U31" s="48">
        <v>2.6</v>
      </c>
      <c r="V31" s="49">
        <v>43361</v>
      </c>
      <c r="W31" s="50">
        <v>43363</v>
      </c>
      <c r="X31" s="51"/>
      <c r="Y31" s="52"/>
      <c r="Z31" s="53"/>
      <c r="AA31" s="38" t="s">
        <v>110</v>
      </c>
      <c r="AB31" s="54">
        <v>2</v>
      </c>
      <c r="AC31" s="55">
        <v>0</v>
      </c>
      <c r="AD31" s="46" t="s">
        <v>384</v>
      </c>
      <c r="AE31" s="41" t="s">
        <v>111</v>
      </c>
      <c r="AF31" s="47">
        <v>1.5</v>
      </c>
      <c r="AG31" s="48">
        <v>1.9500000000000002</v>
      </c>
      <c r="AH31" s="49">
        <v>43368</v>
      </c>
      <c r="AI31" s="50">
        <v>43369</v>
      </c>
      <c r="AJ31" s="51"/>
      <c r="AK31" s="52"/>
      <c r="AL31" s="53"/>
      <c r="AM31" s="38" t="s">
        <v>110</v>
      </c>
      <c r="AN31" s="54">
        <v>1.5</v>
      </c>
      <c r="AO31" s="55">
        <v>0</v>
      </c>
      <c r="AP31" s="46" t="s">
        <v>588</v>
      </c>
      <c r="AQ31" s="41" t="s">
        <v>187</v>
      </c>
      <c r="AR31" s="47">
        <v>1.5</v>
      </c>
      <c r="AS31" s="38" t="s">
        <v>111</v>
      </c>
      <c r="AT31" s="47">
        <v>6</v>
      </c>
      <c r="AU31" s="48">
        <v>7.8000000000000007</v>
      </c>
      <c r="AV31" s="49">
        <v>43371</v>
      </c>
      <c r="AW31" s="50">
        <v>43382</v>
      </c>
      <c r="AX31" s="51"/>
      <c r="AY31" s="52"/>
      <c r="AZ31" s="53"/>
      <c r="BA31" s="38" t="s">
        <v>110</v>
      </c>
      <c r="BB31" s="54">
        <v>6</v>
      </c>
      <c r="BC31" s="55">
        <v>0</v>
      </c>
      <c r="BD31" s="46" t="s">
        <v>530</v>
      </c>
      <c r="BE31" s="38" t="s">
        <v>188</v>
      </c>
      <c r="BF31" s="47">
        <v>4.5</v>
      </c>
      <c r="BG31" s="38"/>
      <c r="BH31" s="47">
        <v>8.5</v>
      </c>
      <c r="BI31" s="48">
        <v>11.05</v>
      </c>
      <c r="BJ31" s="49"/>
      <c r="BK31" s="50" t="s">
        <v>280</v>
      </c>
      <c r="BL31" s="51"/>
      <c r="BM31" s="52"/>
      <c r="BN31" s="53"/>
      <c r="BO31" s="38" t="s">
        <v>110</v>
      </c>
      <c r="BP31" s="54">
        <v>8.5</v>
      </c>
      <c r="BQ31" s="55">
        <v>0</v>
      </c>
      <c r="BR31" s="46" t="s">
        <v>385</v>
      </c>
      <c r="BS31" s="38" t="s">
        <v>187</v>
      </c>
      <c r="BT31" s="47">
        <v>1</v>
      </c>
      <c r="BU31" s="38" t="s">
        <v>111</v>
      </c>
      <c r="BV31" s="47">
        <v>1</v>
      </c>
      <c r="BW31" s="48">
        <v>1.3</v>
      </c>
      <c r="BX31" s="49">
        <v>43378</v>
      </c>
      <c r="BY31" s="50">
        <v>43381</v>
      </c>
      <c r="BZ31" s="51"/>
      <c r="CA31" s="52"/>
      <c r="CB31" s="53"/>
      <c r="CC31" s="38" t="s">
        <v>110</v>
      </c>
      <c r="CD31" s="54">
        <v>1</v>
      </c>
      <c r="CE31" s="55">
        <v>0</v>
      </c>
      <c r="CF31" s="46" t="s">
        <v>386</v>
      </c>
      <c r="CG31" s="38"/>
      <c r="CH31" s="38"/>
      <c r="CI31" s="38"/>
      <c r="CJ31" s="38"/>
      <c r="CK31" s="38"/>
      <c r="CL31" s="56"/>
      <c r="CM31" s="50" t="s">
        <v>280</v>
      </c>
      <c r="CN31" s="51"/>
      <c r="CO31" s="52">
        <v>0</v>
      </c>
      <c r="CP31" s="53"/>
      <c r="CQ31" s="57" t="s">
        <v>110</v>
      </c>
      <c r="CR31" s="54">
        <v>0</v>
      </c>
      <c r="CS31" s="55" t="e">
        <v>#REF!</v>
      </c>
      <c r="CT31" s="58">
        <v>4.5</v>
      </c>
      <c r="CU31" s="58">
        <v>8.5</v>
      </c>
      <c r="CV31" s="58">
        <v>3</v>
      </c>
      <c r="CW31" s="58">
        <v>4.5</v>
      </c>
      <c r="CX31" s="58">
        <v>8.5</v>
      </c>
      <c r="CY31" s="1">
        <f t="shared" si="2"/>
        <v>28</v>
      </c>
      <c r="DA31" s="72" t="s">
        <v>131</v>
      </c>
      <c r="DB31" s="72"/>
      <c r="DC31" s="72"/>
      <c r="DD31" s="72"/>
      <c r="DE31" s="73">
        <v>22.457692307692309</v>
      </c>
      <c r="DF31" s="73">
        <v>18.55769230769231</v>
      </c>
      <c r="DG31" s="73">
        <v>36.560256410256407</v>
      </c>
      <c r="DH31" s="73">
        <v>44.811771561771558</v>
      </c>
      <c r="DI31" s="73">
        <v>54.028427128427126</v>
      </c>
      <c r="DJ31" s="73">
        <v>78.802530802530796</v>
      </c>
      <c r="DK31" s="73">
        <v>92.664335664335653</v>
      </c>
      <c r="DL31" s="73">
        <v>122.38741258741258</v>
      </c>
      <c r="DM31" s="73">
        <v>171.46686646686649</v>
      </c>
      <c r="DN31" s="73">
        <v>0</v>
      </c>
      <c r="DO31" s="73">
        <v>0</v>
      </c>
    </row>
    <row r="32" spans="1:120" ht="28.8" x14ac:dyDescent="0.3">
      <c r="A32" s="38">
        <v>29</v>
      </c>
      <c r="B32" s="39">
        <v>3</v>
      </c>
      <c r="C32" s="39" t="s">
        <v>182</v>
      </c>
      <c r="D32" s="39" t="s">
        <v>104</v>
      </c>
      <c r="E32" s="39" t="s">
        <v>183</v>
      </c>
      <c r="F32" s="39" t="s">
        <v>194</v>
      </c>
      <c r="G32" s="39" t="s">
        <v>195</v>
      </c>
      <c r="H32" s="39"/>
      <c r="I32" s="39" t="s">
        <v>107</v>
      </c>
      <c r="J32" s="40" t="s">
        <v>119</v>
      </c>
      <c r="K32" s="41"/>
      <c r="L32" s="62"/>
      <c r="M32" s="43" t="s">
        <v>186</v>
      </c>
      <c r="N32" s="63"/>
      <c r="O32" s="64"/>
      <c r="P32" s="41"/>
      <c r="Q32" s="41" t="s">
        <v>110</v>
      </c>
      <c r="R32" s="46" t="s">
        <v>387</v>
      </c>
      <c r="S32" s="81" t="s">
        <v>187</v>
      </c>
      <c r="T32" s="47">
        <v>2</v>
      </c>
      <c r="U32" s="48">
        <v>2.6</v>
      </c>
      <c r="V32" s="49">
        <v>43363</v>
      </c>
      <c r="W32" s="50">
        <v>43367</v>
      </c>
      <c r="X32" s="51"/>
      <c r="Y32" s="52"/>
      <c r="Z32" s="53"/>
      <c r="AA32" s="38" t="s">
        <v>110</v>
      </c>
      <c r="AB32" s="54">
        <v>2</v>
      </c>
      <c r="AC32" s="55">
        <v>0</v>
      </c>
      <c r="AD32" s="46" t="s">
        <v>388</v>
      </c>
      <c r="AE32" s="41" t="s">
        <v>111</v>
      </c>
      <c r="AF32" s="47">
        <v>1.5</v>
      </c>
      <c r="AG32" s="48">
        <v>1.9500000000000002</v>
      </c>
      <c r="AH32" s="49">
        <v>43370</v>
      </c>
      <c r="AI32" s="50">
        <v>43371</v>
      </c>
      <c r="AJ32" s="51"/>
      <c r="AK32" s="52"/>
      <c r="AL32" s="53"/>
      <c r="AM32" s="38" t="s">
        <v>110</v>
      </c>
      <c r="AN32" s="54">
        <v>1.5</v>
      </c>
      <c r="AO32" s="55">
        <v>0</v>
      </c>
      <c r="AP32" s="46" t="s">
        <v>589</v>
      </c>
      <c r="AQ32" s="41" t="s">
        <v>187</v>
      </c>
      <c r="AR32" s="47">
        <v>1.5</v>
      </c>
      <c r="AS32" s="38" t="s">
        <v>111</v>
      </c>
      <c r="AT32" s="47">
        <v>6</v>
      </c>
      <c r="AU32" s="48">
        <v>7.8000000000000007</v>
      </c>
      <c r="AV32" s="49">
        <v>43375</v>
      </c>
      <c r="AW32" s="50">
        <v>43384</v>
      </c>
      <c r="AX32" s="51"/>
      <c r="AY32" s="52"/>
      <c r="AZ32" s="53"/>
      <c r="BA32" s="38" t="s">
        <v>110</v>
      </c>
      <c r="BB32" s="54">
        <v>6</v>
      </c>
      <c r="BC32" s="55">
        <v>0</v>
      </c>
      <c r="BD32" s="46" t="s">
        <v>531</v>
      </c>
      <c r="BE32" s="38" t="s">
        <v>188</v>
      </c>
      <c r="BF32" s="47">
        <v>4.5</v>
      </c>
      <c r="BG32" s="38"/>
      <c r="BH32" s="47">
        <v>8.5</v>
      </c>
      <c r="BI32" s="48">
        <v>11.05</v>
      </c>
      <c r="BJ32" s="49"/>
      <c r="BK32" s="50" t="s">
        <v>280</v>
      </c>
      <c r="BL32" s="51"/>
      <c r="BM32" s="52"/>
      <c r="BN32" s="53"/>
      <c r="BO32" s="38" t="s">
        <v>110</v>
      </c>
      <c r="BP32" s="54">
        <v>8.5</v>
      </c>
      <c r="BQ32" s="55">
        <v>0</v>
      </c>
      <c r="BR32" s="46" t="s">
        <v>389</v>
      </c>
      <c r="BS32" s="38" t="s">
        <v>187</v>
      </c>
      <c r="BT32" s="47">
        <v>1</v>
      </c>
      <c r="BU32" s="38" t="s">
        <v>111</v>
      </c>
      <c r="BV32" s="47">
        <v>1</v>
      </c>
      <c r="BW32" s="48">
        <v>1.3</v>
      </c>
      <c r="BX32" s="49">
        <v>43382</v>
      </c>
      <c r="BY32" s="50">
        <v>43383</v>
      </c>
      <c r="BZ32" s="51"/>
      <c r="CA32" s="52"/>
      <c r="CB32" s="53"/>
      <c r="CC32" s="38" t="s">
        <v>110</v>
      </c>
      <c r="CD32" s="54">
        <v>1</v>
      </c>
      <c r="CE32" s="55">
        <v>0</v>
      </c>
      <c r="CF32" s="46" t="s">
        <v>390</v>
      </c>
      <c r="CG32" s="38"/>
      <c r="CH32" s="38"/>
      <c r="CI32" s="38"/>
      <c r="CJ32" s="38"/>
      <c r="CK32" s="38"/>
      <c r="CL32" s="56"/>
      <c r="CM32" s="50" t="s">
        <v>280</v>
      </c>
      <c r="CN32" s="51"/>
      <c r="CO32" s="52">
        <v>0</v>
      </c>
      <c r="CP32" s="53"/>
      <c r="CQ32" s="57" t="s">
        <v>110</v>
      </c>
      <c r="CR32" s="54">
        <v>0</v>
      </c>
      <c r="CS32" s="55" t="e">
        <v>#REF!</v>
      </c>
      <c r="CT32" s="58">
        <v>4.5</v>
      </c>
      <c r="CU32" s="58">
        <v>8.5</v>
      </c>
      <c r="CV32" s="58">
        <v>3</v>
      </c>
      <c r="CW32" s="58">
        <v>4.5</v>
      </c>
      <c r="CX32" s="58">
        <v>8.5</v>
      </c>
      <c r="CY32" s="1">
        <f t="shared" si="2"/>
        <v>29</v>
      </c>
      <c r="DA32" s="74" t="s">
        <v>134</v>
      </c>
      <c r="DE32" s="67">
        <v>1.2476495726495727</v>
      </c>
      <c r="DF32" s="67">
        <v>1.0309829059829061</v>
      </c>
      <c r="DG32" s="67">
        <v>2.0311253561253562</v>
      </c>
      <c r="DH32" s="67">
        <v>2.4895428645428641</v>
      </c>
      <c r="DI32" s="67">
        <v>3.0015792849126179</v>
      </c>
      <c r="DJ32" s="67">
        <v>4.3779183779183777</v>
      </c>
      <c r="DK32" s="67">
        <v>5.1480186480186472</v>
      </c>
      <c r="DL32" s="67">
        <v>6.7993006993006988</v>
      </c>
      <c r="DM32" s="67">
        <v>9.5259370259370275</v>
      </c>
      <c r="DN32" s="67">
        <v>0</v>
      </c>
      <c r="DO32" s="67">
        <v>0</v>
      </c>
    </row>
    <row r="33" spans="1:119" ht="28.8" x14ac:dyDescent="0.3">
      <c r="A33" s="38">
        <v>30</v>
      </c>
      <c r="B33" s="39">
        <v>3</v>
      </c>
      <c r="C33" s="39" t="s">
        <v>182</v>
      </c>
      <c r="D33" s="39" t="s">
        <v>196</v>
      </c>
      <c r="E33" s="39" t="s">
        <v>104</v>
      </c>
      <c r="F33" s="39" t="s">
        <v>197</v>
      </c>
      <c r="G33" s="39" t="s">
        <v>198</v>
      </c>
      <c r="H33" s="39"/>
      <c r="I33" s="39" t="s">
        <v>107</v>
      </c>
      <c r="J33" s="40" t="s">
        <v>119</v>
      </c>
      <c r="K33" s="41"/>
      <c r="L33" s="62"/>
      <c r="M33" s="43" t="s">
        <v>186</v>
      </c>
      <c r="N33" s="70"/>
      <c r="O33" s="71"/>
      <c r="P33" s="41"/>
      <c r="Q33" s="41" t="s">
        <v>110</v>
      </c>
      <c r="R33" s="46" t="s">
        <v>391</v>
      </c>
      <c r="S33" s="81" t="s">
        <v>187</v>
      </c>
      <c r="T33" s="47">
        <v>2</v>
      </c>
      <c r="U33" s="48">
        <v>2.6</v>
      </c>
      <c r="V33" s="49">
        <v>43374</v>
      </c>
      <c r="W33" s="50">
        <v>43376</v>
      </c>
      <c r="X33" s="51"/>
      <c r="Y33" s="52"/>
      <c r="Z33" s="53"/>
      <c r="AA33" s="38" t="s">
        <v>110</v>
      </c>
      <c r="AB33" s="54">
        <v>2</v>
      </c>
      <c r="AC33" s="55">
        <v>0</v>
      </c>
      <c r="AD33" s="46" t="s">
        <v>392</v>
      </c>
      <c r="AE33" s="41" t="s">
        <v>111</v>
      </c>
      <c r="AF33" s="47">
        <v>1.5</v>
      </c>
      <c r="AG33" s="48">
        <v>1.9500000000000002</v>
      </c>
      <c r="AH33" s="49">
        <v>43381</v>
      </c>
      <c r="AI33" s="50">
        <v>43382</v>
      </c>
      <c r="AJ33" s="51"/>
      <c r="AK33" s="52"/>
      <c r="AL33" s="53"/>
      <c r="AM33" s="38" t="s">
        <v>110</v>
      </c>
      <c r="AN33" s="54">
        <v>1.5</v>
      </c>
      <c r="AO33" s="55">
        <v>0</v>
      </c>
      <c r="AP33" s="46" t="s">
        <v>590</v>
      </c>
      <c r="AQ33" s="41" t="s">
        <v>187</v>
      </c>
      <c r="AR33" s="47">
        <v>1.5</v>
      </c>
      <c r="AS33" s="38" t="s">
        <v>111</v>
      </c>
      <c r="AT33" s="47">
        <v>6</v>
      </c>
      <c r="AU33" s="48">
        <v>7.8000000000000007</v>
      </c>
      <c r="AV33" s="49">
        <v>43384</v>
      </c>
      <c r="AW33" s="50">
        <v>43395</v>
      </c>
      <c r="AX33" s="51"/>
      <c r="AY33" s="52"/>
      <c r="AZ33" s="53"/>
      <c r="BA33" s="38" t="s">
        <v>110</v>
      </c>
      <c r="BB33" s="54">
        <v>6</v>
      </c>
      <c r="BC33" s="55">
        <v>0</v>
      </c>
      <c r="BD33" s="46" t="s">
        <v>532</v>
      </c>
      <c r="BE33" s="38" t="s">
        <v>188</v>
      </c>
      <c r="BF33" s="47">
        <v>4.5</v>
      </c>
      <c r="BG33" s="38"/>
      <c r="BH33" s="47">
        <v>8.5</v>
      </c>
      <c r="BI33" s="48">
        <v>11.05</v>
      </c>
      <c r="BJ33" s="49"/>
      <c r="BK33" s="50" t="s">
        <v>280</v>
      </c>
      <c r="BL33" s="51"/>
      <c r="BM33" s="52"/>
      <c r="BN33" s="53"/>
      <c r="BO33" s="38" t="s">
        <v>110</v>
      </c>
      <c r="BP33" s="54">
        <v>8.5</v>
      </c>
      <c r="BQ33" s="55">
        <v>0</v>
      </c>
      <c r="BR33" s="46" t="s">
        <v>393</v>
      </c>
      <c r="BS33" s="38" t="s">
        <v>187</v>
      </c>
      <c r="BT33" s="47">
        <v>1</v>
      </c>
      <c r="BU33" s="38" t="s">
        <v>111</v>
      </c>
      <c r="BV33" s="47">
        <v>1</v>
      </c>
      <c r="BW33" s="48">
        <v>1.3</v>
      </c>
      <c r="BX33" s="49">
        <v>43391</v>
      </c>
      <c r="BY33" s="50">
        <v>43392</v>
      </c>
      <c r="BZ33" s="51"/>
      <c r="CA33" s="52"/>
      <c r="CB33" s="53"/>
      <c r="CC33" s="38" t="s">
        <v>110</v>
      </c>
      <c r="CD33" s="54">
        <v>1</v>
      </c>
      <c r="CE33" s="55">
        <v>0</v>
      </c>
      <c r="CF33" s="46" t="s">
        <v>394</v>
      </c>
      <c r="CG33" s="38"/>
      <c r="CH33" s="38"/>
      <c r="CI33" s="38"/>
      <c r="CJ33" s="38"/>
      <c r="CK33" s="38"/>
      <c r="CL33" s="56"/>
      <c r="CM33" s="50" t="s">
        <v>280</v>
      </c>
      <c r="CN33" s="51"/>
      <c r="CO33" s="52">
        <v>0</v>
      </c>
      <c r="CP33" s="53"/>
      <c r="CQ33" s="57" t="s">
        <v>110</v>
      </c>
      <c r="CR33" s="54">
        <v>0</v>
      </c>
      <c r="CS33" s="55" t="e">
        <v>#REF!</v>
      </c>
      <c r="CT33" s="58">
        <v>4.5</v>
      </c>
      <c r="CU33" s="58">
        <v>8.5</v>
      </c>
      <c r="CV33" s="58">
        <v>3</v>
      </c>
      <c r="CW33" s="58">
        <v>4.5</v>
      </c>
      <c r="CX33" s="58">
        <v>8.5</v>
      </c>
      <c r="CY33" s="1">
        <f t="shared" si="2"/>
        <v>30</v>
      </c>
    </row>
    <row r="34" spans="1:119" x14ac:dyDescent="0.3">
      <c r="A34" s="38">
        <v>31</v>
      </c>
      <c r="B34" s="82">
        <v>2</v>
      </c>
      <c r="C34" s="82" t="s">
        <v>199</v>
      </c>
      <c r="D34" s="83" t="s">
        <v>104</v>
      </c>
      <c r="E34" s="83" t="s">
        <v>200</v>
      </c>
      <c r="F34" s="83" t="s">
        <v>201</v>
      </c>
      <c r="G34" s="39" t="s">
        <v>202</v>
      </c>
      <c r="H34" s="83" t="s">
        <v>203</v>
      </c>
      <c r="I34" s="39" t="s">
        <v>107</v>
      </c>
      <c r="J34" s="40" t="s">
        <v>154</v>
      </c>
      <c r="K34" s="41"/>
      <c r="L34" s="62"/>
      <c r="M34" s="43" t="s">
        <v>204</v>
      </c>
      <c r="N34" s="63"/>
      <c r="O34" s="64"/>
      <c r="P34" s="41"/>
      <c r="Q34" s="41" t="s">
        <v>110</v>
      </c>
      <c r="R34" s="46" t="s">
        <v>395</v>
      </c>
      <c r="S34" s="45" t="s">
        <v>205</v>
      </c>
      <c r="T34" s="47">
        <v>3</v>
      </c>
      <c r="U34" s="48">
        <v>3.9000000000000004</v>
      </c>
      <c r="V34" s="49">
        <v>43308</v>
      </c>
      <c r="W34" s="50">
        <v>43313</v>
      </c>
      <c r="X34" s="51"/>
      <c r="Y34" s="52"/>
      <c r="Z34" s="53"/>
      <c r="AA34" s="38" t="s">
        <v>110</v>
      </c>
      <c r="AB34" s="54">
        <v>3</v>
      </c>
      <c r="AC34" s="55">
        <v>0</v>
      </c>
      <c r="AD34" s="46" t="s">
        <v>396</v>
      </c>
      <c r="AE34" s="41" t="s">
        <v>111</v>
      </c>
      <c r="AF34" s="47">
        <v>2</v>
      </c>
      <c r="AG34" s="48">
        <v>2.6</v>
      </c>
      <c r="AH34" s="49">
        <v>43318</v>
      </c>
      <c r="AI34" s="50">
        <v>43320</v>
      </c>
      <c r="AJ34" s="51"/>
      <c r="AK34" s="52"/>
      <c r="AL34" s="53"/>
      <c r="AM34" s="38" t="s">
        <v>110</v>
      </c>
      <c r="AN34" s="54">
        <v>2</v>
      </c>
      <c r="AO34" s="55">
        <v>0</v>
      </c>
      <c r="AP34" s="46" t="s">
        <v>591</v>
      </c>
      <c r="AQ34" s="41" t="s">
        <v>205</v>
      </c>
      <c r="AR34" s="47">
        <v>1.5</v>
      </c>
      <c r="AS34" s="38" t="s">
        <v>111</v>
      </c>
      <c r="AT34" s="47">
        <v>8</v>
      </c>
      <c r="AU34" s="48">
        <v>10.4</v>
      </c>
      <c r="AV34" s="49">
        <v>43321</v>
      </c>
      <c r="AW34" s="50">
        <v>43336</v>
      </c>
      <c r="AX34" s="51"/>
      <c r="AY34" s="52"/>
      <c r="AZ34" s="53"/>
      <c r="BA34" s="38" t="s">
        <v>110</v>
      </c>
      <c r="BB34" s="54">
        <v>8</v>
      </c>
      <c r="BC34" s="55">
        <v>0</v>
      </c>
      <c r="BD34" s="46" t="s">
        <v>533</v>
      </c>
      <c r="BE34" s="38" t="s">
        <v>206</v>
      </c>
      <c r="BF34" s="47">
        <v>6.5</v>
      </c>
      <c r="BG34" s="38"/>
      <c r="BH34" s="47">
        <v>11.5</v>
      </c>
      <c r="BI34" s="48">
        <v>14.950000000000001</v>
      </c>
      <c r="BJ34" s="49"/>
      <c r="BK34" s="50" t="s">
        <v>280</v>
      </c>
      <c r="BL34" s="51"/>
      <c r="BM34" s="52"/>
      <c r="BN34" s="53"/>
      <c r="BO34" s="38" t="s">
        <v>110</v>
      </c>
      <c r="BP34" s="54">
        <v>11.5</v>
      </c>
      <c r="BQ34" s="55">
        <v>0</v>
      </c>
      <c r="BR34" s="46" t="s">
        <v>397</v>
      </c>
      <c r="BS34" s="38" t="s">
        <v>205</v>
      </c>
      <c r="BT34" s="47">
        <v>2</v>
      </c>
      <c r="BU34" s="38" t="s">
        <v>111</v>
      </c>
      <c r="BV34" s="47">
        <v>2</v>
      </c>
      <c r="BW34" s="48">
        <v>2.6</v>
      </c>
      <c r="BX34" s="49">
        <v>43329</v>
      </c>
      <c r="BY34" s="50">
        <v>43333</v>
      </c>
      <c r="BZ34" s="51"/>
      <c r="CA34" s="52"/>
      <c r="CB34" s="53"/>
      <c r="CC34" s="38" t="s">
        <v>110</v>
      </c>
      <c r="CD34" s="54">
        <v>2</v>
      </c>
      <c r="CE34" s="55">
        <v>0</v>
      </c>
      <c r="CF34" s="46" t="s">
        <v>398</v>
      </c>
      <c r="CG34" s="38"/>
      <c r="CH34" s="38"/>
      <c r="CI34" s="38"/>
      <c r="CJ34" s="38"/>
      <c r="CK34" s="38"/>
      <c r="CL34" s="56"/>
      <c r="CM34" s="50" t="s">
        <v>280</v>
      </c>
      <c r="CN34" s="51"/>
      <c r="CO34" s="52">
        <v>0</v>
      </c>
      <c r="CP34" s="53"/>
      <c r="CQ34" s="57" t="s">
        <v>110</v>
      </c>
      <c r="CR34" s="54">
        <v>0</v>
      </c>
      <c r="CS34" s="55" t="e">
        <v>#REF!</v>
      </c>
      <c r="CT34" s="58">
        <v>6.5</v>
      </c>
      <c r="CU34" s="58">
        <v>12</v>
      </c>
      <c r="CV34" s="58">
        <v>2</v>
      </c>
      <c r="CW34" s="58">
        <v>6.5</v>
      </c>
      <c r="CX34" s="58">
        <v>11.5</v>
      </c>
      <c r="CY34" s="1">
        <f t="shared" si="2"/>
        <v>31</v>
      </c>
      <c r="DA34" s="74" t="s">
        <v>134</v>
      </c>
      <c r="DE34" s="67">
        <v>0</v>
      </c>
      <c r="DF34" s="67">
        <v>0</v>
      </c>
      <c r="DG34" s="67">
        <v>0</v>
      </c>
      <c r="DH34" s="67">
        <v>0</v>
      </c>
      <c r="DI34" s="67">
        <v>0</v>
      </c>
      <c r="DJ34" s="67">
        <v>2.6234567901234566E-2</v>
      </c>
      <c r="DK34" s="67">
        <v>2.6234567901234566E-2</v>
      </c>
      <c r="DL34" s="67">
        <v>2.6234567901234566E-2</v>
      </c>
      <c r="DM34" s="67">
        <v>2.6234567901234566E-2</v>
      </c>
      <c r="DN34" s="67">
        <v>2.6234567901234566E-2</v>
      </c>
      <c r="DO34" s="67">
        <v>0</v>
      </c>
    </row>
    <row r="35" spans="1:119" x14ac:dyDescent="0.3">
      <c r="A35" s="38">
        <v>32</v>
      </c>
      <c r="B35" s="82">
        <v>2</v>
      </c>
      <c r="C35" s="82" t="s">
        <v>199</v>
      </c>
      <c r="D35" s="83" t="s">
        <v>200</v>
      </c>
      <c r="E35" s="83" t="s">
        <v>104</v>
      </c>
      <c r="F35" s="83" t="s">
        <v>207</v>
      </c>
      <c r="G35" s="39" t="s">
        <v>208</v>
      </c>
      <c r="H35" s="83" t="s">
        <v>209</v>
      </c>
      <c r="I35" s="39" t="s">
        <v>107</v>
      </c>
      <c r="J35" s="40" t="s">
        <v>154</v>
      </c>
      <c r="K35" s="41"/>
      <c r="L35" s="62"/>
      <c r="M35" s="43" t="s">
        <v>204</v>
      </c>
      <c r="N35" s="39"/>
      <c r="O35" s="64"/>
      <c r="P35" s="41"/>
      <c r="Q35" s="41" t="s">
        <v>110</v>
      </c>
      <c r="R35" s="46" t="s">
        <v>399</v>
      </c>
      <c r="S35" s="45" t="s">
        <v>205</v>
      </c>
      <c r="T35" s="47">
        <v>3</v>
      </c>
      <c r="U35" s="48">
        <v>3.9000000000000004</v>
      </c>
      <c r="V35" s="49">
        <v>43308</v>
      </c>
      <c r="W35" s="50">
        <v>43313</v>
      </c>
      <c r="X35" s="51"/>
      <c r="Y35" s="52"/>
      <c r="Z35" s="53"/>
      <c r="AA35" s="38" t="s">
        <v>110</v>
      </c>
      <c r="AB35" s="54">
        <v>3</v>
      </c>
      <c r="AC35" s="55">
        <v>0</v>
      </c>
      <c r="AD35" s="46" t="s">
        <v>400</v>
      </c>
      <c r="AE35" s="41" t="s">
        <v>111</v>
      </c>
      <c r="AF35" s="47">
        <v>2</v>
      </c>
      <c r="AG35" s="48">
        <v>2.6</v>
      </c>
      <c r="AH35" s="49">
        <v>43318</v>
      </c>
      <c r="AI35" s="50">
        <v>43320</v>
      </c>
      <c r="AJ35" s="51"/>
      <c r="AK35" s="52"/>
      <c r="AL35" s="53"/>
      <c r="AM35" s="38" t="s">
        <v>110</v>
      </c>
      <c r="AN35" s="54">
        <v>2</v>
      </c>
      <c r="AO35" s="55">
        <v>0</v>
      </c>
      <c r="AP35" s="46" t="s">
        <v>592</v>
      </c>
      <c r="AQ35" s="41" t="s">
        <v>205</v>
      </c>
      <c r="AR35" s="47">
        <v>1.5</v>
      </c>
      <c r="AS35" s="38" t="s">
        <v>111</v>
      </c>
      <c r="AT35" s="47">
        <v>8</v>
      </c>
      <c r="AU35" s="48">
        <v>10.4</v>
      </c>
      <c r="AV35" s="49">
        <v>43321</v>
      </c>
      <c r="AW35" s="50">
        <v>43336</v>
      </c>
      <c r="AX35" s="51"/>
      <c r="AY35" s="52"/>
      <c r="AZ35" s="53"/>
      <c r="BA35" s="38" t="s">
        <v>110</v>
      </c>
      <c r="BB35" s="54">
        <v>8</v>
      </c>
      <c r="BC35" s="55">
        <v>0</v>
      </c>
      <c r="BD35" s="46" t="s">
        <v>534</v>
      </c>
      <c r="BE35" s="38" t="s">
        <v>206</v>
      </c>
      <c r="BF35" s="47">
        <v>6.5</v>
      </c>
      <c r="BG35" s="38"/>
      <c r="BH35" s="47">
        <v>11.5</v>
      </c>
      <c r="BI35" s="48">
        <v>14.950000000000001</v>
      </c>
      <c r="BJ35" s="49"/>
      <c r="BK35" s="50" t="s">
        <v>280</v>
      </c>
      <c r="BL35" s="51"/>
      <c r="BM35" s="52"/>
      <c r="BN35" s="53"/>
      <c r="BO35" s="38" t="s">
        <v>110</v>
      </c>
      <c r="BP35" s="54">
        <v>11.5</v>
      </c>
      <c r="BQ35" s="55">
        <v>0</v>
      </c>
      <c r="BR35" s="46" t="s">
        <v>401</v>
      </c>
      <c r="BS35" s="38" t="s">
        <v>205</v>
      </c>
      <c r="BT35" s="47">
        <v>2</v>
      </c>
      <c r="BU35" s="38" t="s">
        <v>111</v>
      </c>
      <c r="BV35" s="47">
        <v>2</v>
      </c>
      <c r="BW35" s="48">
        <v>2.6</v>
      </c>
      <c r="BX35" s="49">
        <v>43329</v>
      </c>
      <c r="BY35" s="50">
        <v>43333</v>
      </c>
      <c r="BZ35" s="51"/>
      <c r="CA35" s="52"/>
      <c r="CB35" s="53"/>
      <c r="CC35" s="38" t="s">
        <v>110</v>
      </c>
      <c r="CD35" s="54">
        <v>2</v>
      </c>
      <c r="CE35" s="55">
        <v>0</v>
      </c>
      <c r="CF35" s="46" t="s">
        <v>402</v>
      </c>
      <c r="CG35" s="38"/>
      <c r="CH35" s="38"/>
      <c r="CI35" s="38"/>
      <c r="CJ35" s="38"/>
      <c r="CK35" s="38"/>
      <c r="CL35" s="56"/>
      <c r="CM35" s="50" t="s">
        <v>280</v>
      </c>
      <c r="CN35" s="51"/>
      <c r="CO35" s="52">
        <v>0</v>
      </c>
      <c r="CP35" s="53"/>
      <c r="CQ35" s="57" t="s">
        <v>110</v>
      </c>
      <c r="CR35" s="54">
        <v>0</v>
      </c>
      <c r="CS35" s="55" t="e">
        <v>#REF!</v>
      </c>
      <c r="CT35" s="58">
        <v>6.5</v>
      </c>
      <c r="CU35" s="58">
        <v>12</v>
      </c>
      <c r="CV35" s="58">
        <v>2</v>
      </c>
      <c r="CW35" s="58">
        <v>6.5</v>
      </c>
      <c r="CX35" s="58">
        <v>11.5</v>
      </c>
      <c r="CY35" s="1">
        <f t="shared" si="2"/>
        <v>32</v>
      </c>
      <c r="DA35" s="67">
        <v>42.5</v>
      </c>
    </row>
    <row r="36" spans="1:119" x14ac:dyDescent="0.3">
      <c r="A36" s="38">
        <v>33</v>
      </c>
      <c r="B36" s="82">
        <v>2</v>
      </c>
      <c r="C36" s="82" t="s">
        <v>210</v>
      </c>
      <c r="D36" s="83" t="s">
        <v>211</v>
      </c>
      <c r="E36" s="83" t="s">
        <v>212</v>
      </c>
      <c r="F36" s="83" t="s">
        <v>213</v>
      </c>
      <c r="G36" s="39" t="s">
        <v>214</v>
      </c>
      <c r="H36" s="83" t="s">
        <v>209</v>
      </c>
      <c r="I36" s="39" t="s">
        <v>107</v>
      </c>
      <c r="J36" s="40" t="s">
        <v>119</v>
      </c>
      <c r="K36" s="41"/>
      <c r="L36" s="38"/>
      <c r="M36" s="43" t="s">
        <v>111</v>
      </c>
      <c r="N36" s="63"/>
      <c r="O36" s="64"/>
      <c r="P36" s="41"/>
      <c r="Q36" s="41" t="s">
        <v>110</v>
      </c>
      <c r="R36" s="46" t="s">
        <v>403</v>
      </c>
      <c r="S36" s="45" t="s">
        <v>205</v>
      </c>
      <c r="T36" s="47">
        <v>2</v>
      </c>
      <c r="U36" s="48">
        <v>2.6</v>
      </c>
      <c r="V36" s="49">
        <v>43311</v>
      </c>
      <c r="W36" s="50">
        <v>43313</v>
      </c>
      <c r="X36" s="51"/>
      <c r="Y36" s="52"/>
      <c r="Z36" s="53"/>
      <c r="AA36" s="38" t="s">
        <v>110</v>
      </c>
      <c r="AB36" s="54">
        <v>2</v>
      </c>
      <c r="AC36" s="55">
        <v>0</v>
      </c>
      <c r="AD36" s="46" t="s">
        <v>404</v>
      </c>
      <c r="AE36" s="41" t="s">
        <v>111</v>
      </c>
      <c r="AF36" s="47">
        <v>1.5</v>
      </c>
      <c r="AG36" s="48">
        <v>1.9500000000000002</v>
      </c>
      <c r="AH36" s="49">
        <v>43318</v>
      </c>
      <c r="AI36" s="50">
        <v>43319</v>
      </c>
      <c r="AJ36" s="51"/>
      <c r="AK36" s="52"/>
      <c r="AL36" s="53"/>
      <c r="AM36" s="38" t="s">
        <v>110</v>
      </c>
      <c r="AN36" s="54">
        <v>1.5</v>
      </c>
      <c r="AO36" s="55">
        <v>0</v>
      </c>
      <c r="AP36" s="46" t="s">
        <v>593</v>
      </c>
      <c r="AQ36" s="41" t="s">
        <v>205</v>
      </c>
      <c r="AR36" s="47">
        <v>1.5</v>
      </c>
      <c r="AS36" s="38" t="s">
        <v>111</v>
      </c>
      <c r="AT36" s="47">
        <v>6</v>
      </c>
      <c r="AU36" s="48">
        <v>7.8000000000000007</v>
      </c>
      <c r="AV36" s="49">
        <v>43321</v>
      </c>
      <c r="AW36" s="50">
        <v>43333</v>
      </c>
      <c r="AX36" s="51"/>
      <c r="AY36" s="52"/>
      <c r="AZ36" s="53"/>
      <c r="BA36" s="38" t="s">
        <v>110</v>
      </c>
      <c r="BB36" s="54">
        <v>6</v>
      </c>
      <c r="BC36" s="55">
        <v>0</v>
      </c>
      <c r="BD36" s="46" t="s">
        <v>535</v>
      </c>
      <c r="BE36" s="38" t="s">
        <v>206</v>
      </c>
      <c r="BF36" s="47">
        <v>4.5</v>
      </c>
      <c r="BG36" s="38"/>
      <c r="BH36" s="47">
        <v>8.5</v>
      </c>
      <c r="BI36" s="48">
        <v>11.05</v>
      </c>
      <c r="BJ36" s="49"/>
      <c r="BK36" s="50" t="s">
        <v>280</v>
      </c>
      <c r="BL36" s="51"/>
      <c r="BM36" s="52"/>
      <c r="BN36" s="53"/>
      <c r="BO36" s="38" t="s">
        <v>110</v>
      </c>
      <c r="BP36" s="54">
        <v>8.5</v>
      </c>
      <c r="BQ36" s="55">
        <v>0</v>
      </c>
      <c r="BR36" s="46" t="s">
        <v>405</v>
      </c>
      <c r="BS36" s="38" t="s">
        <v>205</v>
      </c>
      <c r="BT36" s="47">
        <v>1</v>
      </c>
      <c r="BU36" s="38" t="s">
        <v>111</v>
      </c>
      <c r="BV36" s="47">
        <v>1</v>
      </c>
      <c r="BW36" s="48">
        <v>1.3</v>
      </c>
      <c r="BX36" s="49">
        <v>43329</v>
      </c>
      <c r="BY36" s="50">
        <v>43332</v>
      </c>
      <c r="BZ36" s="51"/>
      <c r="CA36" s="52"/>
      <c r="CB36" s="53"/>
      <c r="CC36" s="38" t="s">
        <v>110</v>
      </c>
      <c r="CD36" s="54">
        <v>1</v>
      </c>
      <c r="CE36" s="55">
        <v>0</v>
      </c>
      <c r="CF36" s="46" t="s">
        <v>406</v>
      </c>
      <c r="CG36" s="38"/>
      <c r="CH36" s="38"/>
      <c r="CI36" s="38"/>
      <c r="CJ36" s="38"/>
      <c r="CK36" s="38"/>
      <c r="CL36" s="56"/>
      <c r="CM36" s="50" t="s">
        <v>280</v>
      </c>
      <c r="CN36" s="51"/>
      <c r="CO36" s="52">
        <v>0</v>
      </c>
      <c r="CP36" s="53"/>
      <c r="CQ36" s="57" t="s">
        <v>110</v>
      </c>
      <c r="CR36" s="54">
        <v>0</v>
      </c>
      <c r="CS36" s="55" t="e">
        <v>#REF!</v>
      </c>
      <c r="CT36" s="58">
        <v>4.5</v>
      </c>
      <c r="CU36" s="58">
        <v>8.5</v>
      </c>
      <c r="CV36" s="58">
        <v>2</v>
      </c>
      <c r="CW36" s="58">
        <v>4.5</v>
      </c>
      <c r="CX36" s="58">
        <v>8.5</v>
      </c>
      <c r="CY36" s="1">
        <f t="shared" si="2"/>
        <v>33</v>
      </c>
      <c r="CZ36" s="59">
        <v>3</v>
      </c>
      <c r="DA36" s="65">
        <v>42.5</v>
      </c>
      <c r="DB36" s="59">
        <v>5</v>
      </c>
      <c r="DC36" s="66">
        <v>43344</v>
      </c>
      <c r="DD36" s="66">
        <v>43497</v>
      </c>
      <c r="DE36" s="65"/>
      <c r="DF36" s="65"/>
      <c r="DG36" s="65"/>
      <c r="DH36" s="65"/>
      <c r="DI36" s="65"/>
      <c r="DJ36" s="65">
        <v>8.5</v>
      </c>
      <c r="DK36" s="65">
        <v>8.5</v>
      </c>
      <c r="DL36" s="65">
        <v>8.5</v>
      </c>
      <c r="DM36" s="65">
        <v>8.5</v>
      </c>
      <c r="DN36" s="65">
        <v>8.5</v>
      </c>
      <c r="DO36" s="65"/>
    </row>
    <row r="37" spans="1:119" x14ac:dyDescent="0.3">
      <c r="A37" s="38">
        <v>34</v>
      </c>
      <c r="B37" s="82">
        <v>2</v>
      </c>
      <c r="C37" s="82" t="s">
        <v>210</v>
      </c>
      <c r="D37" s="83" t="s">
        <v>211</v>
      </c>
      <c r="E37" s="83" t="s">
        <v>212</v>
      </c>
      <c r="F37" s="83" t="s">
        <v>215</v>
      </c>
      <c r="G37" s="39" t="s">
        <v>216</v>
      </c>
      <c r="H37" s="83" t="s">
        <v>209</v>
      </c>
      <c r="I37" s="39" t="s">
        <v>107</v>
      </c>
      <c r="J37" s="40" t="s">
        <v>119</v>
      </c>
      <c r="K37" s="41"/>
      <c r="L37" s="42"/>
      <c r="M37" s="43" t="s">
        <v>111</v>
      </c>
      <c r="N37" s="39"/>
      <c r="O37" s="64"/>
      <c r="P37" s="41"/>
      <c r="Q37" s="41" t="s">
        <v>110</v>
      </c>
      <c r="R37" s="46" t="s">
        <v>407</v>
      </c>
      <c r="S37" s="45" t="s">
        <v>205</v>
      </c>
      <c r="T37" s="47">
        <v>2</v>
      </c>
      <c r="U37" s="48">
        <v>2.6</v>
      </c>
      <c r="V37" s="84">
        <v>43315</v>
      </c>
      <c r="W37" s="50">
        <v>43319</v>
      </c>
      <c r="X37" s="51"/>
      <c r="Y37" s="52"/>
      <c r="Z37" s="53"/>
      <c r="AA37" s="38" t="s">
        <v>110</v>
      </c>
      <c r="AB37" s="54">
        <v>2</v>
      </c>
      <c r="AC37" s="55">
        <v>0</v>
      </c>
      <c r="AD37" s="46" t="s">
        <v>408</v>
      </c>
      <c r="AE37" s="41" t="s">
        <v>111</v>
      </c>
      <c r="AF37" s="47">
        <v>1.5</v>
      </c>
      <c r="AG37" s="48">
        <v>1.9500000000000002</v>
      </c>
      <c r="AH37" s="84">
        <v>43322</v>
      </c>
      <c r="AI37" s="50">
        <v>43325</v>
      </c>
      <c r="AJ37" s="51"/>
      <c r="AK37" s="52"/>
      <c r="AL37" s="53"/>
      <c r="AM37" s="38" t="s">
        <v>110</v>
      </c>
      <c r="AN37" s="54">
        <v>1.5</v>
      </c>
      <c r="AO37" s="55">
        <v>0</v>
      </c>
      <c r="AP37" s="46" t="s">
        <v>594</v>
      </c>
      <c r="AQ37" s="41" t="s">
        <v>205</v>
      </c>
      <c r="AR37" s="47">
        <v>1.5</v>
      </c>
      <c r="AS37" s="38" t="s">
        <v>111</v>
      </c>
      <c r="AT37" s="47">
        <v>6</v>
      </c>
      <c r="AU37" s="48">
        <v>7.8000000000000007</v>
      </c>
      <c r="AV37" s="84">
        <v>43328</v>
      </c>
      <c r="AW37" s="50">
        <v>43339</v>
      </c>
      <c r="AX37" s="51"/>
      <c r="AY37" s="52"/>
      <c r="AZ37" s="53"/>
      <c r="BA37" s="38" t="s">
        <v>110</v>
      </c>
      <c r="BB37" s="54">
        <v>6</v>
      </c>
      <c r="BC37" s="55">
        <v>0</v>
      </c>
      <c r="BD37" s="46" t="s">
        <v>536</v>
      </c>
      <c r="BE37" s="38" t="s">
        <v>206</v>
      </c>
      <c r="BF37" s="47">
        <v>4.5</v>
      </c>
      <c r="BG37" s="38"/>
      <c r="BH37" s="47">
        <v>8.5</v>
      </c>
      <c r="BI37" s="48">
        <v>11.05</v>
      </c>
      <c r="BJ37" s="84"/>
      <c r="BK37" s="50" t="s">
        <v>280</v>
      </c>
      <c r="BL37" s="51"/>
      <c r="BM37" s="52"/>
      <c r="BN37" s="53"/>
      <c r="BO37" s="38" t="s">
        <v>110</v>
      </c>
      <c r="BP37" s="54">
        <v>8.5</v>
      </c>
      <c r="BQ37" s="55">
        <v>0</v>
      </c>
      <c r="BR37" s="46" t="s">
        <v>409</v>
      </c>
      <c r="BS37" s="38" t="s">
        <v>205</v>
      </c>
      <c r="BT37" s="47">
        <v>1</v>
      </c>
      <c r="BU37" s="38" t="s">
        <v>111</v>
      </c>
      <c r="BV37" s="47">
        <v>1</v>
      </c>
      <c r="BW37" s="48">
        <v>1.3</v>
      </c>
      <c r="BX37" s="84">
        <v>43335</v>
      </c>
      <c r="BY37" s="50">
        <v>43336</v>
      </c>
      <c r="BZ37" s="51"/>
      <c r="CA37" s="52"/>
      <c r="CB37" s="53"/>
      <c r="CC37" s="38" t="s">
        <v>110</v>
      </c>
      <c r="CD37" s="54">
        <v>1</v>
      </c>
      <c r="CE37" s="55">
        <v>0</v>
      </c>
      <c r="CF37" s="46" t="s">
        <v>410</v>
      </c>
      <c r="CG37" s="38"/>
      <c r="CH37" s="38"/>
      <c r="CI37" s="38"/>
      <c r="CJ37" s="38"/>
      <c r="CK37" s="38"/>
      <c r="CL37" s="56"/>
      <c r="CM37" s="50" t="s">
        <v>280</v>
      </c>
      <c r="CN37" s="51"/>
      <c r="CO37" s="52">
        <v>0</v>
      </c>
      <c r="CP37" s="53"/>
      <c r="CQ37" s="57" t="s">
        <v>110</v>
      </c>
      <c r="CR37" s="54">
        <v>0</v>
      </c>
      <c r="CS37" s="55" t="e">
        <v>#REF!</v>
      </c>
      <c r="CT37" s="58">
        <v>4.5</v>
      </c>
      <c r="CU37" s="58">
        <v>8.5</v>
      </c>
      <c r="CV37" s="58">
        <v>2</v>
      </c>
      <c r="CW37" s="58">
        <v>4.5</v>
      </c>
      <c r="CX37" s="58">
        <v>8.5</v>
      </c>
      <c r="CY37" s="1">
        <f t="shared" si="2"/>
        <v>34</v>
      </c>
      <c r="DA37" s="72" t="s">
        <v>131</v>
      </c>
      <c r="DB37" s="72"/>
      <c r="DC37" s="72"/>
      <c r="DD37" s="72"/>
      <c r="DE37" s="73">
        <v>0</v>
      </c>
      <c r="DF37" s="73">
        <v>0</v>
      </c>
      <c r="DG37" s="73">
        <v>0</v>
      </c>
      <c r="DH37" s="73">
        <v>0</v>
      </c>
      <c r="DI37" s="73">
        <v>0</v>
      </c>
      <c r="DJ37" s="73">
        <v>8.5</v>
      </c>
      <c r="DK37" s="73">
        <v>8.5</v>
      </c>
      <c r="DL37" s="73">
        <v>8.5</v>
      </c>
      <c r="DM37" s="73">
        <v>8.5</v>
      </c>
      <c r="DN37" s="73">
        <v>8.5</v>
      </c>
      <c r="DO37" s="73">
        <v>0</v>
      </c>
    </row>
    <row r="38" spans="1:119" x14ac:dyDescent="0.3">
      <c r="A38" s="38">
        <v>35</v>
      </c>
      <c r="B38" s="82">
        <v>2</v>
      </c>
      <c r="C38" s="82" t="s">
        <v>210</v>
      </c>
      <c r="D38" s="83" t="s">
        <v>211</v>
      </c>
      <c r="E38" s="83" t="s">
        <v>212</v>
      </c>
      <c r="F38" s="83" t="s">
        <v>217</v>
      </c>
      <c r="G38" s="39" t="s">
        <v>218</v>
      </c>
      <c r="H38" s="83" t="s">
        <v>209</v>
      </c>
      <c r="I38" s="39" t="s">
        <v>107</v>
      </c>
      <c r="J38" s="40" t="s">
        <v>119</v>
      </c>
      <c r="K38" s="41"/>
      <c r="L38" s="62"/>
      <c r="M38" s="43" t="s">
        <v>111</v>
      </c>
      <c r="N38" s="49"/>
      <c r="O38" s="85"/>
      <c r="P38" s="41"/>
      <c r="Q38" s="41" t="s">
        <v>110</v>
      </c>
      <c r="R38" s="46" t="s">
        <v>411</v>
      </c>
      <c r="S38" s="45" t="s">
        <v>205</v>
      </c>
      <c r="T38" s="47">
        <v>2</v>
      </c>
      <c r="U38" s="48">
        <v>2.6</v>
      </c>
      <c r="V38" s="49">
        <v>43320</v>
      </c>
      <c r="W38" s="50">
        <v>43322</v>
      </c>
      <c r="X38" s="51"/>
      <c r="Y38" s="52"/>
      <c r="Z38" s="53"/>
      <c r="AA38" s="38" t="s">
        <v>110</v>
      </c>
      <c r="AB38" s="54">
        <v>2</v>
      </c>
      <c r="AC38" s="55">
        <v>0</v>
      </c>
      <c r="AD38" s="46" t="s">
        <v>412</v>
      </c>
      <c r="AE38" s="41" t="s">
        <v>111</v>
      </c>
      <c r="AF38" s="47">
        <v>1.5</v>
      </c>
      <c r="AG38" s="48">
        <v>1.9500000000000002</v>
      </c>
      <c r="AH38" s="49">
        <v>43328</v>
      </c>
      <c r="AI38" s="50">
        <v>43329</v>
      </c>
      <c r="AJ38" s="51"/>
      <c r="AK38" s="52"/>
      <c r="AL38" s="53"/>
      <c r="AM38" s="38" t="s">
        <v>110</v>
      </c>
      <c r="AN38" s="54">
        <v>1.5</v>
      </c>
      <c r="AO38" s="55">
        <v>0</v>
      </c>
      <c r="AP38" s="46" t="s">
        <v>595</v>
      </c>
      <c r="AQ38" s="41" t="s">
        <v>205</v>
      </c>
      <c r="AR38" s="47">
        <v>1.5</v>
      </c>
      <c r="AS38" s="38" t="s">
        <v>111</v>
      </c>
      <c r="AT38" s="47">
        <v>6</v>
      </c>
      <c r="AU38" s="48">
        <v>7.8000000000000007</v>
      </c>
      <c r="AV38" s="49">
        <v>43333</v>
      </c>
      <c r="AW38" s="50">
        <v>43342</v>
      </c>
      <c r="AX38" s="51"/>
      <c r="AY38" s="52"/>
      <c r="AZ38" s="53"/>
      <c r="BA38" s="38" t="s">
        <v>110</v>
      </c>
      <c r="BB38" s="54">
        <v>6</v>
      </c>
      <c r="BC38" s="55">
        <v>0</v>
      </c>
      <c r="BD38" s="46" t="s">
        <v>537</v>
      </c>
      <c r="BE38" s="38" t="s">
        <v>206</v>
      </c>
      <c r="BF38" s="47">
        <v>4.5</v>
      </c>
      <c r="BG38" s="38"/>
      <c r="BH38" s="47">
        <v>8.5</v>
      </c>
      <c r="BI38" s="48">
        <v>11.05</v>
      </c>
      <c r="BJ38" s="49"/>
      <c r="BK38" s="50" t="s">
        <v>280</v>
      </c>
      <c r="BL38" s="51"/>
      <c r="BM38" s="52"/>
      <c r="BN38" s="53"/>
      <c r="BO38" s="38" t="s">
        <v>110</v>
      </c>
      <c r="BP38" s="54">
        <v>8.5</v>
      </c>
      <c r="BQ38" s="55">
        <v>0</v>
      </c>
      <c r="BR38" s="46" t="s">
        <v>413</v>
      </c>
      <c r="BS38" s="38" t="s">
        <v>205</v>
      </c>
      <c r="BT38" s="47">
        <v>1</v>
      </c>
      <c r="BU38" s="38" t="s">
        <v>111</v>
      </c>
      <c r="BV38" s="47">
        <v>1</v>
      </c>
      <c r="BW38" s="48">
        <v>1.3</v>
      </c>
      <c r="BX38" s="49">
        <v>43340</v>
      </c>
      <c r="BY38" s="50">
        <v>43341</v>
      </c>
      <c r="BZ38" s="51"/>
      <c r="CA38" s="52"/>
      <c r="CB38" s="53"/>
      <c r="CC38" s="38" t="s">
        <v>110</v>
      </c>
      <c r="CD38" s="54">
        <v>1</v>
      </c>
      <c r="CE38" s="55">
        <v>0</v>
      </c>
      <c r="CF38" s="46" t="s">
        <v>414</v>
      </c>
      <c r="CG38" s="38"/>
      <c r="CH38" s="38"/>
      <c r="CI38" s="38"/>
      <c r="CJ38" s="38"/>
      <c r="CK38" s="38"/>
      <c r="CL38" s="56"/>
      <c r="CM38" s="50" t="s">
        <v>280</v>
      </c>
      <c r="CN38" s="51"/>
      <c r="CO38" s="52">
        <v>0</v>
      </c>
      <c r="CP38" s="53"/>
      <c r="CQ38" s="57" t="s">
        <v>110</v>
      </c>
      <c r="CR38" s="54">
        <v>0</v>
      </c>
      <c r="CS38" s="55" t="e">
        <v>#REF!</v>
      </c>
      <c r="CT38" s="58">
        <v>4.5</v>
      </c>
      <c r="CU38" s="58">
        <v>8.5</v>
      </c>
      <c r="CV38" s="58">
        <v>2</v>
      </c>
      <c r="CW38" s="58">
        <v>4.5</v>
      </c>
      <c r="CX38" s="58">
        <v>8.5</v>
      </c>
      <c r="CY38" s="1">
        <f t="shared" si="2"/>
        <v>35</v>
      </c>
      <c r="DA38" s="74" t="s">
        <v>134</v>
      </c>
      <c r="DE38" s="67">
        <v>0</v>
      </c>
      <c r="DF38" s="67">
        <v>0</v>
      </c>
      <c r="DG38" s="67">
        <v>0</v>
      </c>
      <c r="DH38" s="67">
        <v>0</v>
      </c>
      <c r="DI38" s="67">
        <v>0</v>
      </c>
      <c r="DJ38" s="67">
        <v>0.47222222222222221</v>
      </c>
      <c r="DK38" s="67">
        <v>0.47222222222222221</v>
      </c>
      <c r="DL38" s="67">
        <v>0.47222222222222221</v>
      </c>
      <c r="DM38" s="67">
        <v>0.47222222222222221</v>
      </c>
      <c r="DN38" s="67">
        <v>0.47222222222222221</v>
      </c>
      <c r="DO38" s="67">
        <v>0</v>
      </c>
    </row>
    <row r="39" spans="1:119" x14ac:dyDescent="0.3">
      <c r="A39" s="38">
        <v>36</v>
      </c>
      <c r="B39" s="82">
        <v>2</v>
      </c>
      <c r="C39" s="82" t="s">
        <v>210</v>
      </c>
      <c r="D39" s="83" t="s">
        <v>212</v>
      </c>
      <c r="E39" s="83" t="s">
        <v>104</v>
      </c>
      <c r="F39" s="83" t="s">
        <v>219</v>
      </c>
      <c r="G39" s="39" t="s">
        <v>220</v>
      </c>
      <c r="H39" s="83" t="s">
        <v>221</v>
      </c>
      <c r="I39" s="39" t="s">
        <v>107</v>
      </c>
      <c r="J39" s="40" t="s">
        <v>154</v>
      </c>
      <c r="K39" s="41"/>
      <c r="L39" s="62"/>
      <c r="M39" s="43" t="s">
        <v>204</v>
      </c>
      <c r="N39" s="63"/>
      <c r="O39" s="64"/>
      <c r="P39" s="41"/>
      <c r="Q39" s="41" t="s">
        <v>110</v>
      </c>
      <c r="R39" s="46" t="s">
        <v>415</v>
      </c>
      <c r="S39" s="45" t="s">
        <v>205</v>
      </c>
      <c r="T39" s="47">
        <v>3</v>
      </c>
      <c r="U39" s="48">
        <v>3.9000000000000004</v>
      </c>
      <c r="V39" s="49">
        <v>43327</v>
      </c>
      <c r="W39" s="50">
        <v>43332</v>
      </c>
      <c r="X39" s="51"/>
      <c r="Y39" s="52"/>
      <c r="Z39" s="53"/>
      <c r="AA39" s="38" t="s">
        <v>110</v>
      </c>
      <c r="AB39" s="54">
        <v>3</v>
      </c>
      <c r="AC39" s="55">
        <v>0</v>
      </c>
      <c r="AD39" s="46" t="s">
        <v>416</v>
      </c>
      <c r="AE39" s="41" t="s">
        <v>111</v>
      </c>
      <c r="AF39" s="47">
        <v>2</v>
      </c>
      <c r="AG39" s="48">
        <v>2.6</v>
      </c>
      <c r="AH39" s="49">
        <v>43335</v>
      </c>
      <c r="AI39" s="50">
        <v>43339</v>
      </c>
      <c r="AJ39" s="51"/>
      <c r="AK39" s="52"/>
      <c r="AL39" s="53"/>
      <c r="AM39" s="38" t="s">
        <v>110</v>
      </c>
      <c r="AN39" s="54">
        <v>2</v>
      </c>
      <c r="AO39" s="55">
        <v>0</v>
      </c>
      <c r="AP39" s="46" t="s">
        <v>596</v>
      </c>
      <c r="AQ39" s="41" t="s">
        <v>205</v>
      </c>
      <c r="AR39" s="47">
        <v>1.5</v>
      </c>
      <c r="AS39" s="38" t="s">
        <v>111</v>
      </c>
      <c r="AT39" s="47">
        <v>8</v>
      </c>
      <c r="AU39" s="48">
        <v>10.4</v>
      </c>
      <c r="AV39" s="49">
        <v>43340</v>
      </c>
      <c r="AW39" s="50">
        <v>43354</v>
      </c>
      <c r="AX39" s="51"/>
      <c r="AY39" s="52"/>
      <c r="AZ39" s="53"/>
      <c r="BA39" s="38" t="s">
        <v>110</v>
      </c>
      <c r="BB39" s="54">
        <v>8</v>
      </c>
      <c r="BC39" s="55">
        <v>0</v>
      </c>
      <c r="BD39" s="46" t="s">
        <v>538</v>
      </c>
      <c r="BE39" s="38" t="s">
        <v>206</v>
      </c>
      <c r="BF39" s="47">
        <v>6.5</v>
      </c>
      <c r="BG39" s="38"/>
      <c r="BH39" s="47">
        <v>11.5</v>
      </c>
      <c r="BI39" s="48">
        <v>14.950000000000001</v>
      </c>
      <c r="BJ39" s="49"/>
      <c r="BK39" s="50" t="s">
        <v>280</v>
      </c>
      <c r="BL39" s="51"/>
      <c r="BM39" s="52"/>
      <c r="BN39" s="53"/>
      <c r="BO39" s="38" t="s">
        <v>110</v>
      </c>
      <c r="BP39" s="54">
        <v>11.5</v>
      </c>
      <c r="BQ39" s="55">
        <v>0</v>
      </c>
      <c r="BR39" s="46" t="s">
        <v>417</v>
      </c>
      <c r="BS39" s="38" t="s">
        <v>205</v>
      </c>
      <c r="BT39" s="47">
        <v>2</v>
      </c>
      <c r="BU39" s="38" t="s">
        <v>111</v>
      </c>
      <c r="BV39" s="47">
        <v>2</v>
      </c>
      <c r="BW39" s="48">
        <v>2.6</v>
      </c>
      <c r="BX39" s="49">
        <v>43347</v>
      </c>
      <c r="BY39" s="50">
        <v>43349</v>
      </c>
      <c r="BZ39" s="51"/>
      <c r="CA39" s="52"/>
      <c r="CB39" s="53"/>
      <c r="CC39" s="38" t="s">
        <v>110</v>
      </c>
      <c r="CD39" s="54">
        <v>2</v>
      </c>
      <c r="CE39" s="55">
        <v>0</v>
      </c>
      <c r="CF39" s="46" t="s">
        <v>418</v>
      </c>
      <c r="CG39" s="38"/>
      <c r="CH39" s="38"/>
      <c r="CI39" s="38"/>
      <c r="CJ39" s="38"/>
      <c r="CK39" s="38"/>
      <c r="CL39" s="56"/>
      <c r="CM39" s="50" t="s">
        <v>280</v>
      </c>
      <c r="CN39" s="51"/>
      <c r="CO39" s="52">
        <v>0</v>
      </c>
      <c r="CP39" s="53"/>
      <c r="CQ39" s="57" t="s">
        <v>110</v>
      </c>
      <c r="CR39" s="54">
        <v>0</v>
      </c>
      <c r="CS39" s="55" t="e">
        <v>#REF!</v>
      </c>
      <c r="CT39" s="58">
        <v>6.5</v>
      </c>
      <c r="CU39" s="58">
        <v>12</v>
      </c>
      <c r="CV39" s="58">
        <v>2</v>
      </c>
      <c r="CW39" s="58">
        <v>6.5</v>
      </c>
      <c r="CX39" s="58">
        <v>11.5</v>
      </c>
      <c r="CY39" s="1">
        <f t="shared" si="2"/>
        <v>36</v>
      </c>
      <c r="DA39" s="67">
        <v>42.5</v>
      </c>
    </row>
    <row r="40" spans="1:119" x14ac:dyDescent="0.3">
      <c r="A40" s="38">
        <v>37</v>
      </c>
      <c r="B40" s="82">
        <v>2</v>
      </c>
      <c r="C40" s="82" t="s">
        <v>210</v>
      </c>
      <c r="D40" s="83" t="s">
        <v>211</v>
      </c>
      <c r="E40" s="83" t="s">
        <v>212</v>
      </c>
      <c r="F40" s="83" t="s">
        <v>222</v>
      </c>
      <c r="G40" s="39" t="s">
        <v>223</v>
      </c>
      <c r="H40" s="83" t="s">
        <v>221</v>
      </c>
      <c r="I40" s="39" t="s">
        <v>107</v>
      </c>
      <c r="J40" s="40" t="s">
        <v>154</v>
      </c>
      <c r="K40" s="41"/>
      <c r="L40" s="62"/>
      <c r="M40" s="43" t="s">
        <v>204</v>
      </c>
      <c r="N40" s="63"/>
      <c r="O40" s="64"/>
      <c r="P40" s="41"/>
      <c r="Q40" s="41" t="s">
        <v>110</v>
      </c>
      <c r="R40" s="46" t="s">
        <v>419</v>
      </c>
      <c r="S40" s="45" t="s">
        <v>205</v>
      </c>
      <c r="T40" s="47">
        <v>3</v>
      </c>
      <c r="U40" s="48">
        <v>3.9000000000000004</v>
      </c>
      <c r="V40" s="78"/>
      <c r="W40" s="50" t="s">
        <v>280</v>
      </c>
      <c r="X40" s="51"/>
      <c r="Y40" s="52"/>
      <c r="Z40" s="53"/>
      <c r="AA40" s="38" t="s">
        <v>110</v>
      </c>
      <c r="AB40" s="54">
        <v>3</v>
      </c>
      <c r="AC40" s="55">
        <v>0</v>
      </c>
      <c r="AD40" s="46" t="s">
        <v>420</v>
      </c>
      <c r="AE40" s="41" t="s">
        <v>111</v>
      </c>
      <c r="AF40" s="47">
        <v>2</v>
      </c>
      <c r="AG40" s="48">
        <v>2.6</v>
      </c>
      <c r="AH40" s="78" t="s">
        <v>280</v>
      </c>
      <c r="AI40" s="50" t="s">
        <v>280</v>
      </c>
      <c r="AJ40" s="51"/>
      <c r="AK40" s="52"/>
      <c r="AL40" s="53"/>
      <c r="AM40" s="38" t="s">
        <v>110</v>
      </c>
      <c r="AN40" s="54">
        <v>2</v>
      </c>
      <c r="AO40" s="55">
        <v>0</v>
      </c>
      <c r="AP40" s="46" t="s">
        <v>597</v>
      </c>
      <c r="AQ40" s="41" t="s">
        <v>205</v>
      </c>
      <c r="AR40" s="47">
        <v>1.5</v>
      </c>
      <c r="AS40" s="38" t="s">
        <v>111</v>
      </c>
      <c r="AT40" s="47">
        <v>8</v>
      </c>
      <c r="AU40" s="48">
        <v>10.4</v>
      </c>
      <c r="AV40" s="78" t="s">
        <v>280</v>
      </c>
      <c r="AW40" s="50" t="s">
        <v>280</v>
      </c>
      <c r="AX40" s="51"/>
      <c r="AY40" s="52"/>
      <c r="AZ40" s="53"/>
      <c r="BA40" s="38" t="s">
        <v>110</v>
      </c>
      <c r="BB40" s="54">
        <v>8</v>
      </c>
      <c r="BC40" s="55">
        <v>0</v>
      </c>
      <c r="BD40" s="46" t="s">
        <v>539</v>
      </c>
      <c r="BE40" s="38" t="s">
        <v>206</v>
      </c>
      <c r="BF40" s="47">
        <v>6.5</v>
      </c>
      <c r="BG40" s="38"/>
      <c r="BH40" s="47">
        <v>11.5</v>
      </c>
      <c r="BI40" s="48">
        <v>14.950000000000001</v>
      </c>
      <c r="BJ40" s="78"/>
      <c r="BK40" s="50" t="s">
        <v>280</v>
      </c>
      <c r="BL40" s="51"/>
      <c r="BM40" s="52"/>
      <c r="BN40" s="53"/>
      <c r="BO40" s="38" t="s">
        <v>110</v>
      </c>
      <c r="BP40" s="54">
        <v>11.5</v>
      </c>
      <c r="BQ40" s="55">
        <v>0</v>
      </c>
      <c r="BR40" s="46" t="s">
        <v>421</v>
      </c>
      <c r="BS40" s="38" t="s">
        <v>205</v>
      </c>
      <c r="BT40" s="47">
        <v>2</v>
      </c>
      <c r="BU40" s="38" t="s">
        <v>111</v>
      </c>
      <c r="BV40" s="47">
        <v>2</v>
      </c>
      <c r="BW40" s="48">
        <v>2.6</v>
      </c>
      <c r="BX40" s="78" t="s">
        <v>280</v>
      </c>
      <c r="BY40" s="50" t="s">
        <v>280</v>
      </c>
      <c r="BZ40" s="51"/>
      <c r="CA40" s="52"/>
      <c r="CB40" s="53"/>
      <c r="CC40" s="38" t="s">
        <v>110</v>
      </c>
      <c r="CD40" s="54">
        <v>2</v>
      </c>
      <c r="CE40" s="55">
        <v>0</v>
      </c>
      <c r="CF40" s="46" t="s">
        <v>422</v>
      </c>
      <c r="CG40" s="38"/>
      <c r="CH40" s="38"/>
      <c r="CI40" s="38"/>
      <c r="CJ40" s="38"/>
      <c r="CK40" s="38"/>
      <c r="CL40" s="56"/>
      <c r="CM40" s="50" t="s">
        <v>280</v>
      </c>
      <c r="CN40" s="51"/>
      <c r="CO40" s="52">
        <v>0</v>
      </c>
      <c r="CP40" s="53"/>
      <c r="CQ40" s="57" t="s">
        <v>110</v>
      </c>
      <c r="CR40" s="54">
        <v>0</v>
      </c>
      <c r="CS40" s="55" t="e">
        <v>#REF!</v>
      </c>
      <c r="CT40" s="58">
        <v>6.5</v>
      </c>
      <c r="CU40" s="58">
        <v>12</v>
      </c>
      <c r="CV40" s="58">
        <v>2</v>
      </c>
      <c r="CW40" s="58">
        <v>6.5</v>
      </c>
      <c r="CX40" s="58">
        <v>11.5</v>
      </c>
      <c r="CY40" s="1">
        <f t="shared" si="2"/>
        <v>37</v>
      </c>
      <c r="DA40" s="74" t="s">
        <v>134</v>
      </c>
      <c r="DE40" s="67">
        <v>0</v>
      </c>
      <c r="DF40" s="67">
        <v>0</v>
      </c>
      <c r="DG40" s="67">
        <v>0</v>
      </c>
      <c r="DH40" s="67">
        <v>0</v>
      </c>
      <c r="DI40" s="67">
        <v>0</v>
      </c>
      <c r="DJ40" s="67">
        <v>0</v>
      </c>
      <c r="DK40" s="67">
        <v>0</v>
      </c>
      <c r="DL40" s="67">
        <v>0</v>
      </c>
      <c r="DM40" s="67">
        <v>0</v>
      </c>
      <c r="DN40" s="67">
        <v>0</v>
      </c>
      <c r="DO40" s="67">
        <v>0</v>
      </c>
    </row>
    <row r="41" spans="1:119" x14ac:dyDescent="0.3">
      <c r="A41" s="38">
        <v>38</v>
      </c>
      <c r="B41" s="82">
        <v>2</v>
      </c>
      <c r="C41" s="82" t="s">
        <v>210</v>
      </c>
      <c r="D41" s="83" t="s">
        <v>104</v>
      </c>
      <c r="E41" s="83" t="s">
        <v>212</v>
      </c>
      <c r="F41" s="83" t="s">
        <v>224</v>
      </c>
      <c r="G41" s="39" t="s">
        <v>225</v>
      </c>
      <c r="H41" s="83"/>
      <c r="I41" s="39" t="s">
        <v>107</v>
      </c>
      <c r="J41" s="40" t="s">
        <v>119</v>
      </c>
      <c r="K41" s="41"/>
      <c r="L41" s="62"/>
      <c r="M41" s="43" t="s">
        <v>226</v>
      </c>
      <c r="N41" s="63"/>
      <c r="O41" s="64"/>
      <c r="P41" s="41"/>
      <c r="Q41" s="41" t="s">
        <v>110</v>
      </c>
      <c r="R41" s="46" t="s">
        <v>423</v>
      </c>
      <c r="S41" s="45" t="s">
        <v>205</v>
      </c>
      <c r="T41" s="47">
        <v>2</v>
      </c>
      <c r="U41" s="48">
        <v>2.6</v>
      </c>
      <c r="V41" s="49">
        <v>43406</v>
      </c>
      <c r="W41" s="50">
        <v>43410</v>
      </c>
      <c r="X41" s="51"/>
      <c r="Y41" s="52"/>
      <c r="Z41" s="53"/>
      <c r="AA41" s="38" t="s">
        <v>110</v>
      </c>
      <c r="AB41" s="54">
        <v>2</v>
      </c>
      <c r="AC41" s="55">
        <v>0</v>
      </c>
      <c r="AD41" s="46" t="s">
        <v>424</v>
      </c>
      <c r="AE41" s="41" t="s">
        <v>111</v>
      </c>
      <c r="AF41" s="47">
        <v>1.5</v>
      </c>
      <c r="AG41" s="48">
        <v>1.9500000000000002</v>
      </c>
      <c r="AH41" s="49">
        <v>43413</v>
      </c>
      <c r="AI41" s="50">
        <v>43416</v>
      </c>
      <c r="AJ41" s="51"/>
      <c r="AK41" s="52"/>
      <c r="AL41" s="53"/>
      <c r="AM41" s="38" t="s">
        <v>110</v>
      </c>
      <c r="AN41" s="54">
        <v>1.5</v>
      </c>
      <c r="AO41" s="55">
        <v>0</v>
      </c>
      <c r="AP41" s="46" t="s">
        <v>598</v>
      </c>
      <c r="AQ41" s="41" t="s">
        <v>205</v>
      </c>
      <c r="AR41" s="47">
        <v>1.5</v>
      </c>
      <c r="AS41" s="38" t="s">
        <v>111</v>
      </c>
      <c r="AT41" s="47">
        <v>6</v>
      </c>
      <c r="AU41" s="48">
        <v>7.8000000000000007</v>
      </c>
      <c r="AV41" s="49">
        <v>43418</v>
      </c>
      <c r="AW41" s="50">
        <v>43427</v>
      </c>
      <c r="AX41" s="51"/>
      <c r="AY41" s="52"/>
      <c r="AZ41" s="53"/>
      <c r="BA41" s="38" t="s">
        <v>110</v>
      </c>
      <c r="BB41" s="54">
        <v>6</v>
      </c>
      <c r="BC41" s="55">
        <v>0</v>
      </c>
      <c r="BD41" s="46" t="s">
        <v>540</v>
      </c>
      <c r="BE41" s="38" t="s">
        <v>206</v>
      </c>
      <c r="BF41" s="47">
        <v>4.5</v>
      </c>
      <c r="BG41" s="38"/>
      <c r="BH41" s="47">
        <v>8.5</v>
      </c>
      <c r="BI41" s="48">
        <v>11.05</v>
      </c>
      <c r="BJ41" s="49"/>
      <c r="BK41" s="50" t="s">
        <v>280</v>
      </c>
      <c r="BL41" s="51"/>
      <c r="BM41" s="52"/>
      <c r="BN41" s="53"/>
      <c r="BO41" s="38" t="s">
        <v>110</v>
      </c>
      <c r="BP41" s="54">
        <v>8.5</v>
      </c>
      <c r="BQ41" s="55">
        <v>0</v>
      </c>
      <c r="BR41" s="46" t="s">
        <v>425</v>
      </c>
      <c r="BS41" s="38" t="s">
        <v>205</v>
      </c>
      <c r="BT41" s="47">
        <v>1</v>
      </c>
      <c r="BU41" s="38" t="s">
        <v>111</v>
      </c>
      <c r="BV41" s="47">
        <v>1</v>
      </c>
      <c r="BW41" s="48">
        <v>1.3</v>
      </c>
      <c r="BX41" s="49">
        <v>43425</v>
      </c>
      <c r="BY41" s="50">
        <v>43426</v>
      </c>
      <c r="BZ41" s="51"/>
      <c r="CA41" s="52"/>
      <c r="CB41" s="53"/>
      <c r="CC41" s="38" t="s">
        <v>110</v>
      </c>
      <c r="CD41" s="54">
        <v>1</v>
      </c>
      <c r="CE41" s="55">
        <v>0</v>
      </c>
      <c r="CF41" s="46" t="s">
        <v>426</v>
      </c>
      <c r="CG41" s="38"/>
      <c r="CH41" s="38"/>
      <c r="CI41" s="38"/>
      <c r="CJ41" s="38"/>
      <c r="CK41" s="38"/>
      <c r="CL41" s="56"/>
      <c r="CM41" s="50" t="s">
        <v>280</v>
      </c>
      <c r="CN41" s="51"/>
      <c r="CO41" s="52">
        <v>0</v>
      </c>
      <c r="CP41" s="53"/>
      <c r="CQ41" s="57" t="s">
        <v>110</v>
      </c>
      <c r="CR41" s="54">
        <v>0</v>
      </c>
      <c r="CS41" s="55" t="e">
        <v>#REF!</v>
      </c>
      <c r="CT41" s="58">
        <v>4.5</v>
      </c>
      <c r="CU41" s="58">
        <v>8.5</v>
      </c>
      <c r="CV41" s="58">
        <v>2</v>
      </c>
      <c r="CW41" s="58">
        <v>4.5</v>
      </c>
      <c r="CX41" s="58">
        <v>8.5</v>
      </c>
      <c r="CY41" s="1">
        <f t="shared" si="2"/>
        <v>38</v>
      </c>
      <c r="DA41" s="74" t="s">
        <v>134</v>
      </c>
      <c r="DE41" s="67">
        <v>0</v>
      </c>
      <c r="DF41" s="67">
        <v>0</v>
      </c>
      <c r="DG41" s="67">
        <v>0</v>
      </c>
      <c r="DH41" s="67">
        <v>0</v>
      </c>
      <c r="DI41" s="67">
        <v>0</v>
      </c>
      <c r="DJ41" s="67">
        <v>0</v>
      </c>
      <c r="DK41" s="67">
        <v>0</v>
      </c>
      <c r="DL41" s="67">
        <v>0</v>
      </c>
      <c r="DM41" s="67">
        <v>0</v>
      </c>
      <c r="DN41" s="67">
        <v>0</v>
      </c>
      <c r="DO41" s="67">
        <v>0</v>
      </c>
    </row>
    <row r="42" spans="1:119" ht="28.8" x14ac:dyDescent="0.3">
      <c r="A42" s="38">
        <v>39</v>
      </c>
      <c r="B42" s="82">
        <v>2</v>
      </c>
      <c r="C42" s="82" t="s">
        <v>210</v>
      </c>
      <c r="D42" s="83" t="s">
        <v>212</v>
      </c>
      <c r="E42" s="83" t="s">
        <v>104</v>
      </c>
      <c r="F42" s="83" t="s">
        <v>227</v>
      </c>
      <c r="G42" s="39" t="s">
        <v>228</v>
      </c>
      <c r="H42" s="83"/>
      <c r="I42" s="39" t="s">
        <v>107</v>
      </c>
      <c r="J42" s="40" t="s">
        <v>119</v>
      </c>
      <c r="K42" s="41"/>
      <c r="L42" s="62"/>
      <c r="M42" s="43" t="s">
        <v>226</v>
      </c>
      <c r="N42" s="63"/>
      <c r="O42" s="64"/>
      <c r="P42" s="41"/>
      <c r="Q42" s="41" t="s">
        <v>110</v>
      </c>
      <c r="R42" s="46" t="s">
        <v>427</v>
      </c>
      <c r="S42" s="81" t="s">
        <v>229</v>
      </c>
      <c r="T42" s="47">
        <v>2</v>
      </c>
      <c r="U42" s="48">
        <v>2.6</v>
      </c>
      <c r="V42" s="49">
        <v>43406</v>
      </c>
      <c r="W42" s="50">
        <v>43410</v>
      </c>
      <c r="X42" s="51"/>
      <c r="Y42" s="52"/>
      <c r="Z42" s="53"/>
      <c r="AA42" s="38" t="s">
        <v>110</v>
      </c>
      <c r="AB42" s="54">
        <v>2</v>
      </c>
      <c r="AC42" s="55">
        <v>0</v>
      </c>
      <c r="AD42" s="46" t="s">
        <v>428</v>
      </c>
      <c r="AE42" s="41" t="s">
        <v>111</v>
      </c>
      <c r="AF42" s="47">
        <v>1.5</v>
      </c>
      <c r="AG42" s="48">
        <v>1.9500000000000002</v>
      </c>
      <c r="AH42" s="49">
        <v>43413</v>
      </c>
      <c r="AI42" s="50">
        <v>43416</v>
      </c>
      <c r="AJ42" s="51"/>
      <c r="AK42" s="52"/>
      <c r="AL42" s="53"/>
      <c r="AM42" s="38" t="s">
        <v>110</v>
      </c>
      <c r="AN42" s="54">
        <v>1.5</v>
      </c>
      <c r="AO42" s="55">
        <v>0</v>
      </c>
      <c r="AP42" s="46" t="s">
        <v>599</v>
      </c>
      <c r="AQ42" s="41" t="s">
        <v>229</v>
      </c>
      <c r="AR42" s="47">
        <v>1.5</v>
      </c>
      <c r="AS42" s="38" t="s">
        <v>111</v>
      </c>
      <c r="AT42" s="47">
        <v>6</v>
      </c>
      <c r="AU42" s="48">
        <v>7.8000000000000007</v>
      </c>
      <c r="AV42" s="49">
        <v>43418</v>
      </c>
      <c r="AW42" s="50">
        <v>43427</v>
      </c>
      <c r="AX42" s="51"/>
      <c r="AY42" s="52"/>
      <c r="AZ42" s="53"/>
      <c r="BA42" s="38" t="s">
        <v>110</v>
      </c>
      <c r="BB42" s="54">
        <v>6</v>
      </c>
      <c r="BC42" s="55">
        <v>0</v>
      </c>
      <c r="BD42" s="46" t="s">
        <v>541</v>
      </c>
      <c r="BE42" s="38" t="s">
        <v>206</v>
      </c>
      <c r="BF42" s="47">
        <v>4.5</v>
      </c>
      <c r="BG42" s="38"/>
      <c r="BH42" s="47">
        <v>8.5</v>
      </c>
      <c r="BI42" s="48">
        <v>11.05</v>
      </c>
      <c r="BJ42" s="49"/>
      <c r="BK42" s="50" t="s">
        <v>280</v>
      </c>
      <c r="BL42" s="51"/>
      <c r="BM42" s="52"/>
      <c r="BN42" s="53"/>
      <c r="BO42" s="38" t="s">
        <v>110</v>
      </c>
      <c r="BP42" s="54">
        <v>8.5</v>
      </c>
      <c r="BQ42" s="55">
        <v>0</v>
      </c>
      <c r="BR42" s="46" t="s">
        <v>429</v>
      </c>
      <c r="BS42" s="38" t="s">
        <v>229</v>
      </c>
      <c r="BT42" s="47">
        <v>1</v>
      </c>
      <c r="BU42" s="38" t="s">
        <v>111</v>
      </c>
      <c r="BV42" s="47">
        <v>1</v>
      </c>
      <c r="BW42" s="48">
        <v>1.3</v>
      </c>
      <c r="BX42" s="49">
        <v>43425</v>
      </c>
      <c r="BY42" s="50">
        <v>43426</v>
      </c>
      <c r="BZ42" s="51"/>
      <c r="CA42" s="52"/>
      <c r="CB42" s="53"/>
      <c r="CC42" s="38" t="s">
        <v>110</v>
      </c>
      <c r="CD42" s="54">
        <v>1</v>
      </c>
      <c r="CE42" s="55">
        <v>0</v>
      </c>
      <c r="CF42" s="46" t="s">
        <v>430</v>
      </c>
      <c r="CG42" s="38"/>
      <c r="CH42" s="38"/>
      <c r="CI42" s="38"/>
      <c r="CJ42" s="38"/>
      <c r="CK42" s="38"/>
      <c r="CL42" s="56"/>
      <c r="CM42" s="50" t="s">
        <v>280</v>
      </c>
      <c r="CN42" s="51"/>
      <c r="CO42" s="52">
        <v>0</v>
      </c>
      <c r="CP42" s="53"/>
      <c r="CQ42" s="57" t="s">
        <v>110</v>
      </c>
      <c r="CR42" s="54">
        <v>0</v>
      </c>
      <c r="CS42" s="55" t="e">
        <v>#REF!</v>
      </c>
      <c r="CT42" s="58">
        <v>4.5</v>
      </c>
      <c r="CU42" s="58">
        <v>8.5</v>
      </c>
      <c r="CV42" s="58">
        <v>2</v>
      </c>
      <c r="CW42" s="58">
        <v>4.5</v>
      </c>
      <c r="CX42" s="58">
        <v>8.5</v>
      </c>
      <c r="CY42" s="1">
        <f t="shared" si="2"/>
        <v>39</v>
      </c>
    </row>
    <row r="43" spans="1:119" ht="28.8" x14ac:dyDescent="0.3">
      <c r="A43" s="38">
        <v>40</v>
      </c>
      <c r="B43" s="82">
        <v>2</v>
      </c>
      <c r="C43" s="82" t="s">
        <v>210</v>
      </c>
      <c r="D43" s="83" t="s">
        <v>104</v>
      </c>
      <c r="E43" s="83" t="s">
        <v>230</v>
      </c>
      <c r="F43" s="83" t="s">
        <v>231</v>
      </c>
      <c r="G43" s="39" t="s">
        <v>232</v>
      </c>
      <c r="H43" s="83"/>
      <c r="I43" s="39" t="s">
        <v>107</v>
      </c>
      <c r="J43" s="40" t="s">
        <v>119</v>
      </c>
      <c r="K43" s="41"/>
      <c r="L43" s="62"/>
      <c r="M43" s="43" t="s">
        <v>226</v>
      </c>
      <c r="N43" s="63"/>
      <c r="O43" s="64"/>
      <c r="P43" s="41"/>
      <c r="Q43" s="41" t="s">
        <v>110</v>
      </c>
      <c r="R43" s="46" t="s">
        <v>431</v>
      </c>
      <c r="S43" s="81" t="s">
        <v>229</v>
      </c>
      <c r="T43" s="47">
        <v>2</v>
      </c>
      <c r="U43" s="48">
        <v>2.6</v>
      </c>
      <c r="V43" s="49">
        <v>43406</v>
      </c>
      <c r="W43" s="50">
        <v>43410</v>
      </c>
      <c r="X43" s="51"/>
      <c r="Y43" s="52"/>
      <c r="Z43" s="53"/>
      <c r="AA43" s="38" t="s">
        <v>110</v>
      </c>
      <c r="AB43" s="54">
        <v>2</v>
      </c>
      <c r="AC43" s="55">
        <v>0</v>
      </c>
      <c r="AD43" s="46" t="s">
        <v>432</v>
      </c>
      <c r="AE43" s="41" t="s">
        <v>111</v>
      </c>
      <c r="AF43" s="47">
        <v>1.5</v>
      </c>
      <c r="AG43" s="48">
        <v>1.9500000000000002</v>
      </c>
      <c r="AH43" s="49">
        <v>43413</v>
      </c>
      <c r="AI43" s="50">
        <v>43416</v>
      </c>
      <c r="AJ43" s="51"/>
      <c r="AK43" s="52"/>
      <c r="AL43" s="53"/>
      <c r="AM43" s="38" t="s">
        <v>110</v>
      </c>
      <c r="AN43" s="54">
        <v>1.5</v>
      </c>
      <c r="AO43" s="55">
        <v>0</v>
      </c>
      <c r="AP43" s="46" t="s">
        <v>600</v>
      </c>
      <c r="AQ43" s="41" t="s">
        <v>229</v>
      </c>
      <c r="AR43" s="47">
        <v>1.5</v>
      </c>
      <c r="AS43" s="38" t="s">
        <v>111</v>
      </c>
      <c r="AT43" s="47">
        <v>6</v>
      </c>
      <c r="AU43" s="48">
        <v>7.8000000000000007</v>
      </c>
      <c r="AV43" s="49">
        <v>43418</v>
      </c>
      <c r="AW43" s="50">
        <v>43427</v>
      </c>
      <c r="AX43" s="51"/>
      <c r="AY43" s="52"/>
      <c r="AZ43" s="53"/>
      <c r="BA43" s="38" t="s">
        <v>110</v>
      </c>
      <c r="BB43" s="54">
        <v>6</v>
      </c>
      <c r="BC43" s="55">
        <v>0</v>
      </c>
      <c r="BD43" s="46" t="s">
        <v>542</v>
      </c>
      <c r="BE43" s="38" t="s">
        <v>206</v>
      </c>
      <c r="BF43" s="47">
        <v>4.5</v>
      </c>
      <c r="BG43" s="38"/>
      <c r="BH43" s="47">
        <v>8.5</v>
      </c>
      <c r="BI43" s="48">
        <v>11.05</v>
      </c>
      <c r="BJ43" s="49"/>
      <c r="BK43" s="50" t="s">
        <v>280</v>
      </c>
      <c r="BL43" s="51"/>
      <c r="BM43" s="52"/>
      <c r="BN43" s="53"/>
      <c r="BO43" s="38" t="s">
        <v>110</v>
      </c>
      <c r="BP43" s="54">
        <v>8.5</v>
      </c>
      <c r="BQ43" s="55">
        <v>0</v>
      </c>
      <c r="BR43" s="46" t="s">
        <v>433</v>
      </c>
      <c r="BS43" s="38" t="s">
        <v>229</v>
      </c>
      <c r="BT43" s="47">
        <v>1</v>
      </c>
      <c r="BU43" s="38" t="s">
        <v>111</v>
      </c>
      <c r="BV43" s="47">
        <v>1</v>
      </c>
      <c r="BW43" s="48">
        <v>1.3</v>
      </c>
      <c r="BX43" s="49">
        <v>43425</v>
      </c>
      <c r="BY43" s="50">
        <v>43426</v>
      </c>
      <c r="BZ43" s="51"/>
      <c r="CA43" s="52"/>
      <c r="CB43" s="53"/>
      <c r="CC43" s="38" t="s">
        <v>110</v>
      </c>
      <c r="CD43" s="54">
        <v>1</v>
      </c>
      <c r="CE43" s="55">
        <v>0</v>
      </c>
      <c r="CF43" s="46" t="s">
        <v>434</v>
      </c>
      <c r="CG43" s="38"/>
      <c r="CH43" s="38"/>
      <c r="CI43" s="38"/>
      <c r="CJ43" s="38"/>
      <c r="CK43" s="38"/>
      <c r="CL43" s="56"/>
      <c r="CM43" s="50" t="s">
        <v>280</v>
      </c>
      <c r="CN43" s="51"/>
      <c r="CO43" s="52">
        <v>0</v>
      </c>
      <c r="CP43" s="53"/>
      <c r="CQ43" s="57" t="s">
        <v>110</v>
      </c>
      <c r="CR43" s="54">
        <v>0</v>
      </c>
      <c r="CS43" s="55" t="e">
        <v>#REF!</v>
      </c>
      <c r="CT43" s="58">
        <v>4.5</v>
      </c>
      <c r="CU43" s="58">
        <v>8.5</v>
      </c>
      <c r="CV43" s="58">
        <v>2</v>
      </c>
      <c r="CW43" s="58">
        <v>4.5</v>
      </c>
      <c r="CX43" s="58">
        <v>8.5</v>
      </c>
      <c r="CY43" s="1">
        <f t="shared" si="2"/>
        <v>40</v>
      </c>
      <c r="CZ43" s="59" t="s">
        <v>5</v>
      </c>
      <c r="DA43" s="86" t="s">
        <v>233</v>
      </c>
      <c r="DB43" s="60" t="s">
        <v>112</v>
      </c>
      <c r="DC43" s="60" t="s">
        <v>113</v>
      </c>
      <c r="DD43" s="60" t="s">
        <v>114</v>
      </c>
      <c r="DE43" s="61">
        <v>43191</v>
      </c>
      <c r="DF43" s="61">
        <v>43221</v>
      </c>
      <c r="DG43" s="61">
        <v>43252</v>
      </c>
      <c r="DH43" s="61">
        <v>43282</v>
      </c>
      <c r="DI43" s="61">
        <v>43313</v>
      </c>
      <c r="DJ43" s="61">
        <v>43344</v>
      </c>
      <c r="DK43" s="61">
        <v>43374</v>
      </c>
      <c r="DL43" s="61">
        <v>43405</v>
      </c>
      <c r="DM43" s="61">
        <v>43435</v>
      </c>
      <c r="DN43" s="61">
        <v>43466</v>
      </c>
      <c r="DO43" s="61">
        <v>43497</v>
      </c>
    </row>
    <row r="44" spans="1:119" ht="28.8" x14ac:dyDescent="0.3">
      <c r="A44" s="38">
        <v>41</v>
      </c>
      <c r="B44" s="82">
        <v>2</v>
      </c>
      <c r="C44" s="82" t="s">
        <v>210</v>
      </c>
      <c r="D44" s="83" t="s">
        <v>212</v>
      </c>
      <c r="E44" s="83" t="s">
        <v>104</v>
      </c>
      <c r="F44" s="83" t="s">
        <v>234</v>
      </c>
      <c r="G44" s="39" t="s">
        <v>235</v>
      </c>
      <c r="H44" s="83"/>
      <c r="I44" s="39" t="s">
        <v>107</v>
      </c>
      <c r="J44" s="40" t="s">
        <v>119</v>
      </c>
      <c r="K44" s="41"/>
      <c r="L44" s="62"/>
      <c r="M44" s="43" t="s">
        <v>226</v>
      </c>
      <c r="N44" s="39"/>
      <c r="O44" s="64"/>
      <c r="P44" s="41"/>
      <c r="Q44" s="41" t="s">
        <v>110</v>
      </c>
      <c r="R44" s="46" t="s">
        <v>435</v>
      </c>
      <c r="S44" s="81" t="s">
        <v>229</v>
      </c>
      <c r="T44" s="47">
        <v>2</v>
      </c>
      <c r="U44" s="48">
        <v>2.6</v>
      </c>
      <c r="V44" s="49">
        <v>43406</v>
      </c>
      <c r="W44" s="50">
        <v>43410</v>
      </c>
      <c r="X44" s="51"/>
      <c r="Y44" s="52"/>
      <c r="Z44" s="53"/>
      <c r="AA44" s="38" t="s">
        <v>110</v>
      </c>
      <c r="AB44" s="54">
        <v>2</v>
      </c>
      <c r="AC44" s="55">
        <v>0</v>
      </c>
      <c r="AD44" s="46" t="s">
        <v>436</v>
      </c>
      <c r="AE44" s="41" t="s">
        <v>111</v>
      </c>
      <c r="AF44" s="47">
        <v>1.5</v>
      </c>
      <c r="AG44" s="48">
        <v>1.9500000000000002</v>
      </c>
      <c r="AH44" s="49">
        <v>43413</v>
      </c>
      <c r="AI44" s="50">
        <v>43416</v>
      </c>
      <c r="AJ44" s="51"/>
      <c r="AK44" s="52"/>
      <c r="AL44" s="53"/>
      <c r="AM44" s="38" t="s">
        <v>110</v>
      </c>
      <c r="AN44" s="54">
        <v>1.5</v>
      </c>
      <c r="AO44" s="55">
        <v>0</v>
      </c>
      <c r="AP44" s="46" t="s">
        <v>601</v>
      </c>
      <c r="AQ44" s="41" t="s">
        <v>229</v>
      </c>
      <c r="AR44" s="47">
        <v>1.5</v>
      </c>
      <c r="AS44" s="38" t="s">
        <v>111</v>
      </c>
      <c r="AT44" s="47">
        <v>6</v>
      </c>
      <c r="AU44" s="48">
        <v>7.8000000000000007</v>
      </c>
      <c r="AV44" s="49">
        <v>43418</v>
      </c>
      <c r="AW44" s="50">
        <v>43427</v>
      </c>
      <c r="AX44" s="51"/>
      <c r="AY44" s="52"/>
      <c r="AZ44" s="53"/>
      <c r="BA44" s="38" t="s">
        <v>110</v>
      </c>
      <c r="BB44" s="54">
        <v>6</v>
      </c>
      <c r="BC44" s="55">
        <v>0</v>
      </c>
      <c r="BD44" s="46" t="s">
        <v>543</v>
      </c>
      <c r="BE44" s="38" t="s">
        <v>206</v>
      </c>
      <c r="BF44" s="47">
        <v>4.5</v>
      </c>
      <c r="BG44" s="38"/>
      <c r="BH44" s="47">
        <v>8.5</v>
      </c>
      <c r="BI44" s="48">
        <v>11.05</v>
      </c>
      <c r="BJ44" s="49"/>
      <c r="BK44" s="50" t="s">
        <v>280</v>
      </c>
      <c r="BL44" s="51"/>
      <c r="BM44" s="52"/>
      <c r="BN44" s="53"/>
      <c r="BO44" s="38" t="s">
        <v>110</v>
      </c>
      <c r="BP44" s="54">
        <v>8.5</v>
      </c>
      <c r="BQ44" s="55">
        <v>0</v>
      </c>
      <c r="BR44" s="46" t="s">
        <v>437</v>
      </c>
      <c r="BS44" s="38" t="s">
        <v>229</v>
      </c>
      <c r="BT44" s="47">
        <v>1</v>
      </c>
      <c r="BU44" s="38" t="s">
        <v>111</v>
      </c>
      <c r="BV44" s="47">
        <v>1</v>
      </c>
      <c r="BW44" s="48">
        <v>1.3</v>
      </c>
      <c r="BX44" s="49">
        <v>43425</v>
      </c>
      <c r="BY44" s="50">
        <v>43426</v>
      </c>
      <c r="BZ44" s="51"/>
      <c r="CA44" s="52"/>
      <c r="CB44" s="53"/>
      <c r="CC44" s="38" t="s">
        <v>110</v>
      </c>
      <c r="CD44" s="54">
        <v>1</v>
      </c>
      <c r="CE44" s="55">
        <v>0</v>
      </c>
      <c r="CF44" s="46" t="s">
        <v>438</v>
      </c>
      <c r="CG44" s="38"/>
      <c r="CH44" s="38"/>
      <c r="CI44" s="38"/>
      <c r="CJ44" s="38"/>
      <c r="CK44" s="38"/>
      <c r="CL44" s="56"/>
      <c r="CM44" s="50" t="s">
        <v>280</v>
      </c>
      <c r="CN44" s="51"/>
      <c r="CO44" s="52">
        <v>0</v>
      </c>
      <c r="CP44" s="53"/>
      <c r="CQ44" s="57" t="s">
        <v>110</v>
      </c>
      <c r="CR44" s="54">
        <v>0</v>
      </c>
      <c r="CS44" s="55" t="e">
        <v>#REF!</v>
      </c>
      <c r="CT44" s="58">
        <v>4.5</v>
      </c>
      <c r="CU44" s="58">
        <v>8.5</v>
      </c>
      <c r="CV44" s="58">
        <v>2</v>
      </c>
      <c r="CW44" s="58">
        <v>4.5</v>
      </c>
      <c r="CX44" s="58">
        <v>8.5</v>
      </c>
      <c r="CY44" s="1">
        <f t="shared" si="2"/>
        <v>41</v>
      </c>
      <c r="CZ44" s="59" t="s">
        <v>5</v>
      </c>
      <c r="DA44" s="86" t="s">
        <v>233</v>
      </c>
      <c r="DB44" s="60" t="s">
        <v>112</v>
      </c>
      <c r="DC44" s="60" t="s">
        <v>113</v>
      </c>
      <c r="DD44" s="60" t="s">
        <v>114</v>
      </c>
      <c r="DE44" s="61">
        <v>43191</v>
      </c>
      <c r="DF44" s="61">
        <v>43221</v>
      </c>
      <c r="DG44" s="61">
        <v>43252</v>
      </c>
      <c r="DH44" s="61">
        <v>43282</v>
      </c>
      <c r="DI44" s="61">
        <v>43313</v>
      </c>
      <c r="DJ44" s="61">
        <v>43344</v>
      </c>
      <c r="DK44" s="61">
        <v>43374</v>
      </c>
      <c r="DL44" s="61">
        <v>43405</v>
      </c>
      <c r="DM44" s="61">
        <v>43435</v>
      </c>
      <c r="DN44" s="61">
        <v>43466</v>
      </c>
      <c r="DO44" s="61">
        <v>43497</v>
      </c>
    </row>
    <row r="45" spans="1:119" ht="28.8" x14ac:dyDescent="0.3">
      <c r="A45" s="38">
        <v>42</v>
      </c>
      <c r="B45" s="82">
        <v>2</v>
      </c>
      <c r="C45" s="82" t="s">
        <v>210</v>
      </c>
      <c r="D45" s="83" t="s">
        <v>212</v>
      </c>
      <c r="E45" s="83" t="s">
        <v>104</v>
      </c>
      <c r="F45" s="83" t="s">
        <v>236</v>
      </c>
      <c r="G45" s="39" t="s">
        <v>237</v>
      </c>
      <c r="H45" s="83"/>
      <c r="I45" s="39" t="s">
        <v>107</v>
      </c>
      <c r="J45" s="40" t="s">
        <v>119</v>
      </c>
      <c r="K45" s="41"/>
      <c r="L45" s="62"/>
      <c r="M45" s="43" t="s">
        <v>226</v>
      </c>
      <c r="N45" s="63"/>
      <c r="O45" s="64"/>
      <c r="P45" s="41"/>
      <c r="Q45" s="41" t="s">
        <v>110</v>
      </c>
      <c r="R45" s="46" t="s">
        <v>439</v>
      </c>
      <c r="S45" s="81" t="s">
        <v>229</v>
      </c>
      <c r="T45" s="47">
        <v>2</v>
      </c>
      <c r="U45" s="48">
        <v>2.6</v>
      </c>
      <c r="V45" s="49">
        <v>43406</v>
      </c>
      <c r="W45" s="50">
        <v>43410</v>
      </c>
      <c r="X45" s="51"/>
      <c r="Y45" s="52"/>
      <c r="Z45" s="53"/>
      <c r="AA45" s="38" t="s">
        <v>110</v>
      </c>
      <c r="AB45" s="54">
        <v>2</v>
      </c>
      <c r="AC45" s="55">
        <v>0</v>
      </c>
      <c r="AD45" s="46" t="s">
        <v>440</v>
      </c>
      <c r="AE45" s="41" t="s">
        <v>111</v>
      </c>
      <c r="AF45" s="47">
        <v>1.5</v>
      </c>
      <c r="AG45" s="48">
        <v>1.9500000000000002</v>
      </c>
      <c r="AH45" s="49">
        <v>43413</v>
      </c>
      <c r="AI45" s="50">
        <v>43416</v>
      </c>
      <c r="AJ45" s="51"/>
      <c r="AK45" s="52"/>
      <c r="AL45" s="53"/>
      <c r="AM45" s="38" t="s">
        <v>110</v>
      </c>
      <c r="AN45" s="54">
        <v>1.5</v>
      </c>
      <c r="AO45" s="55">
        <v>0</v>
      </c>
      <c r="AP45" s="46" t="s">
        <v>602</v>
      </c>
      <c r="AQ45" s="41" t="s">
        <v>229</v>
      </c>
      <c r="AR45" s="47">
        <v>1.5</v>
      </c>
      <c r="AS45" s="38" t="s">
        <v>111</v>
      </c>
      <c r="AT45" s="47">
        <v>6</v>
      </c>
      <c r="AU45" s="48">
        <v>7.8000000000000007</v>
      </c>
      <c r="AV45" s="49">
        <v>43418</v>
      </c>
      <c r="AW45" s="50">
        <v>43427</v>
      </c>
      <c r="AX45" s="51"/>
      <c r="AY45" s="52"/>
      <c r="AZ45" s="53"/>
      <c r="BA45" s="38" t="s">
        <v>110</v>
      </c>
      <c r="BB45" s="54">
        <v>6</v>
      </c>
      <c r="BC45" s="55">
        <v>0</v>
      </c>
      <c r="BD45" s="46" t="s">
        <v>544</v>
      </c>
      <c r="BE45" s="38" t="s">
        <v>206</v>
      </c>
      <c r="BF45" s="47">
        <v>4.5</v>
      </c>
      <c r="BG45" s="38"/>
      <c r="BH45" s="47">
        <v>8.5</v>
      </c>
      <c r="BI45" s="48">
        <v>11.05</v>
      </c>
      <c r="BJ45" s="49"/>
      <c r="BK45" s="50" t="s">
        <v>280</v>
      </c>
      <c r="BL45" s="51"/>
      <c r="BM45" s="52"/>
      <c r="BN45" s="53"/>
      <c r="BO45" s="38" t="s">
        <v>110</v>
      </c>
      <c r="BP45" s="54">
        <v>8.5</v>
      </c>
      <c r="BQ45" s="55">
        <v>0</v>
      </c>
      <c r="BR45" s="46" t="s">
        <v>441</v>
      </c>
      <c r="BS45" s="38" t="s">
        <v>229</v>
      </c>
      <c r="BT45" s="47">
        <v>1</v>
      </c>
      <c r="BU45" s="38" t="s">
        <v>111</v>
      </c>
      <c r="BV45" s="47">
        <v>1</v>
      </c>
      <c r="BW45" s="48">
        <v>1.3</v>
      </c>
      <c r="BX45" s="49">
        <v>43425</v>
      </c>
      <c r="BY45" s="50">
        <v>43426</v>
      </c>
      <c r="BZ45" s="51"/>
      <c r="CA45" s="52"/>
      <c r="CB45" s="53"/>
      <c r="CC45" s="38" t="s">
        <v>110</v>
      </c>
      <c r="CD45" s="54">
        <v>1</v>
      </c>
      <c r="CE45" s="55">
        <v>0</v>
      </c>
      <c r="CF45" s="46" t="s">
        <v>442</v>
      </c>
      <c r="CG45" s="38"/>
      <c r="CH45" s="38"/>
      <c r="CI45" s="38"/>
      <c r="CJ45" s="38"/>
      <c r="CK45" s="38"/>
      <c r="CL45" s="56"/>
      <c r="CM45" s="50" t="s">
        <v>280</v>
      </c>
      <c r="CN45" s="51"/>
      <c r="CO45" s="52">
        <v>0</v>
      </c>
      <c r="CP45" s="53"/>
      <c r="CQ45" s="57" t="s">
        <v>110</v>
      </c>
      <c r="CR45" s="54">
        <v>0</v>
      </c>
      <c r="CS45" s="55" t="e">
        <v>#REF!</v>
      </c>
      <c r="CT45" s="58">
        <v>4.5</v>
      </c>
      <c r="CU45" s="58">
        <v>8.5</v>
      </c>
      <c r="CV45" s="58">
        <v>2</v>
      </c>
      <c r="CW45" s="58">
        <v>4.5</v>
      </c>
      <c r="CX45" s="58">
        <v>8.5</v>
      </c>
      <c r="CY45" s="1">
        <f t="shared" si="2"/>
        <v>42</v>
      </c>
      <c r="CZ45" s="59">
        <v>1</v>
      </c>
      <c r="DA45" s="65">
        <v>192</v>
      </c>
      <c r="DB45" s="59">
        <v>6</v>
      </c>
      <c r="DC45" s="66">
        <v>43313</v>
      </c>
      <c r="DD45" s="66">
        <v>43497</v>
      </c>
      <c r="DE45" s="65"/>
      <c r="DF45" s="65"/>
      <c r="DG45" s="65"/>
      <c r="DH45" s="65"/>
      <c r="DI45" s="65">
        <v>21.333333333333332</v>
      </c>
      <c r="DJ45" s="65">
        <v>32</v>
      </c>
      <c r="DK45" s="65">
        <v>32</v>
      </c>
      <c r="DL45" s="65">
        <v>32</v>
      </c>
      <c r="DM45" s="65">
        <v>32</v>
      </c>
      <c r="DN45" s="65">
        <v>32</v>
      </c>
      <c r="DO45" s="65"/>
    </row>
    <row r="46" spans="1:119" ht="28.8" x14ac:dyDescent="0.3">
      <c r="A46" s="38">
        <v>43</v>
      </c>
      <c r="B46" s="82">
        <v>2</v>
      </c>
      <c r="C46" s="82" t="s">
        <v>210</v>
      </c>
      <c r="D46" s="83" t="s">
        <v>212</v>
      </c>
      <c r="E46" s="83" t="s">
        <v>104</v>
      </c>
      <c r="F46" s="83" t="s">
        <v>238</v>
      </c>
      <c r="G46" s="39" t="s">
        <v>239</v>
      </c>
      <c r="H46" s="83"/>
      <c r="I46" s="39" t="s">
        <v>107</v>
      </c>
      <c r="J46" s="40" t="s">
        <v>119</v>
      </c>
      <c r="K46" s="41"/>
      <c r="L46" s="62"/>
      <c r="M46" s="43" t="s">
        <v>226</v>
      </c>
      <c r="N46" s="63"/>
      <c r="O46" s="64"/>
      <c r="P46" s="41"/>
      <c r="Q46" s="41" t="s">
        <v>110</v>
      </c>
      <c r="R46" s="46" t="s">
        <v>443</v>
      </c>
      <c r="S46" s="81" t="s">
        <v>229</v>
      </c>
      <c r="T46" s="47">
        <v>2</v>
      </c>
      <c r="U46" s="48">
        <v>2.6</v>
      </c>
      <c r="V46" s="49">
        <v>43406</v>
      </c>
      <c r="W46" s="50">
        <v>43410</v>
      </c>
      <c r="X46" s="51"/>
      <c r="Y46" s="52"/>
      <c r="Z46" s="53"/>
      <c r="AA46" s="38" t="s">
        <v>110</v>
      </c>
      <c r="AB46" s="54">
        <v>2</v>
      </c>
      <c r="AC46" s="55">
        <v>0</v>
      </c>
      <c r="AD46" s="46" t="s">
        <v>444</v>
      </c>
      <c r="AE46" s="41" t="s">
        <v>111</v>
      </c>
      <c r="AF46" s="47">
        <v>1.5</v>
      </c>
      <c r="AG46" s="48">
        <v>1.9500000000000002</v>
      </c>
      <c r="AH46" s="49">
        <v>43413</v>
      </c>
      <c r="AI46" s="50">
        <v>43416</v>
      </c>
      <c r="AJ46" s="51"/>
      <c r="AK46" s="52"/>
      <c r="AL46" s="53"/>
      <c r="AM46" s="38" t="s">
        <v>110</v>
      </c>
      <c r="AN46" s="54">
        <v>1.5</v>
      </c>
      <c r="AO46" s="55">
        <v>0</v>
      </c>
      <c r="AP46" s="46" t="s">
        <v>603</v>
      </c>
      <c r="AQ46" s="41" t="s">
        <v>229</v>
      </c>
      <c r="AR46" s="47">
        <v>1.5</v>
      </c>
      <c r="AS46" s="38" t="s">
        <v>111</v>
      </c>
      <c r="AT46" s="47">
        <v>6</v>
      </c>
      <c r="AU46" s="48">
        <v>7.8000000000000007</v>
      </c>
      <c r="AV46" s="49">
        <v>43418</v>
      </c>
      <c r="AW46" s="50">
        <v>43427</v>
      </c>
      <c r="AX46" s="51"/>
      <c r="AY46" s="52"/>
      <c r="AZ46" s="53"/>
      <c r="BA46" s="38" t="s">
        <v>110</v>
      </c>
      <c r="BB46" s="54">
        <v>6</v>
      </c>
      <c r="BC46" s="55">
        <v>0</v>
      </c>
      <c r="BD46" s="46" t="s">
        <v>545</v>
      </c>
      <c r="BE46" s="38" t="s">
        <v>206</v>
      </c>
      <c r="BF46" s="47">
        <v>4.5</v>
      </c>
      <c r="BG46" s="38"/>
      <c r="BH46" s="47">
        <v>8.5</v>
      </c>
      <c r="BI46" s="48">
        <v>11.05</v>
      </c>
      <c r="BJ46" s="49"/>
      <c r="BK46" s="50" t="s">
        <v>280</v>
      </c>
      <c r="BL46" s="51"/>
      <c r="BM46" s="52"/>
      <c r="BN46" s="53"/>
      <c r="BO46" s="38" t="s">
        <v>110</v>
      </c>
      <c r="BP46" s="54">
        <v>8.5</v>
      </c>
      <c r="BQ46" s="55">
        <v>0</v>
      </c>
      <c r="BR46" s="46" t="s">
        <v>445</v>
      </c>
      <c r="BS46" s="38" t="s">
        <v>229</v>
      </c>
      <c r="BT46" s="47">
        <v>1</v>
      </c>
      <c r="BU46" s="38" t="s">
        <v>111</v>
      </c>
      <c r="BV46" s="47">
        <v>1</v>
      </c>
      <c r="BW46" s="48">
        <v>1.3</v>
      </c>
      <c r="BX46" s="49">
        <v>43425</v>
      </c>
      <c r="BY46" s="50">
        <v>43426</v>
      </c>
      <c r="BZ46" s="51"/>
      <c r="CA46" s="52"/>
      <c r="CB46" s="53"/>
      <c r="CC46" s="38" t="s">
        <v>110</v>
      </c>
      <c r="CD46" s="54">
        <v>1</v>
      </c>
      <c r="CE46" s="55">
        <v>0</v>
      </c>
      <c r="CF46" s="46" t="s">
        <v>446</v>
      </c>
      <c r="CG46" s="38"/>
      <c r="CH46" s="38"/>
      <c r="CI46" s="38"/>
      <c r="CJ46" s="38"/>
      <c r="CK46" s="38"/>
      <c r="CL46" s="56"/>
      <c r="CM46" s="50" t="s">
        <v>280</v>
      </c>
      <c r="CN46" s="51"/>
      <c r="CO46" s="52">
        <v>0</v>
      </c>
      <c r="CP46" s="53"/>
      <c r="CQ46" s="57" t="s">
        <v>110</v>
      </c>
      <c r="CR46" s="54">
        <v>0</v>
      </c>
      <c r="CS46" s="55" t="e">
        <v>#REF!</v>
      </c>
      <c r="CT46" s="58">
        <v>4.5</v>
      </c>
      <c r="CU46" s="58">
        <v>8.5</v>
      </c>
      <c r="CV46" s="58">
        <v>2</v>
      </c>
      <c r="CW46" s="58">
        <v>4.5</v>
      </c>
      <c r="CX46" s="58">
        <v>8.5</v>
      </c>
      <c r="CY46" s="1">
        <f t="shared" si="2"/>
        <v>43</v>
      </c>
      <c r="DA46" s="67">
        <v>127.5</v>
      </c>
    </row>
    <row r="47" spans="1:119" ht="28.8" x14ac:dyDescent="0.3">
      <c r="A47" s="38">
        <v>44</v>
      </c>
      <c r="B47" s="82">
        <v>2</v>
      </c>
      <c r="C47" s="82" t="s">
        <v>210</v>
      </c>
      <c r="D47" s="83" t="s">
        <v>104</v>
      </c>
      <c r="E47" s="83" t="s">
        <v>212</v>
      </c>
      <c r="F47" s="83" t="s">
        <v>240</v>
      </c>
      <c r="G47" s="39" t="s">
        <v>241</v>
      </c>
      <c r="H47" s="83"/>
      <c r="I47" s="39" t="s">
        <v>107</v>
      </c>
      <c r="J47" s="40" t="s">
        <v>119</v>
      </c>
      <c r="K47" s="41"/>
      <c r="L47" s="62"/>
      <c r="M47" s="43" t="s">
        <v>226</v>
      </c>
      <c r="N47" s="63"/>
      <c r="O47" s="64"/>
      <c r="P47" s="41"/>
      <c r="Q47" s="41" t="s">
        <v>110</v>
      </c>
      <c r="R47" s="46" t="s">
        <v>447</v>
      </c>
      <c r="S47" s="81" t="s">
        <v>229</v>
      </c>
      <c r="T47" s="47">
        <v>2</v>
      </c>
      <c r="U47" s="48">
        <v>2.6</v>
      </c>
      <c r="V47" s="49">
        <v>43406</v>
      </c>
      <c r="W47" s="50">
        <v>43410</v>
      </c>
      <c r="X47" s="51"/>
      <c r="Y47" s="52"/>
      <c r="Z47" s="53"/>
      <c r="AA47" s="38" t="s">
        <v>110</v>
      </c>
      <c r="AB47" s="54">
        <v>2</v>
      </c>
      <c r="AC47" s="55">
        <v>0</v>
      </c>
      <c r="AD47" s="46" t="s">
        <v>448</v>
      </c>
      <c r="AE47" s="41" t="s">
        <v>111</v>
      </c>
      <c r="AF47" s="47">
        <v>1.5</v>
      </c>
      <c r="AG47" s="48">
        <v>1.9500000000000002</v>
      </c>
      <c r="AH47" s="49">
        <v>43413</v>
      </c>
      <c r="AI47" s="50">
        <v>43416</v>
      </c>
      <c r="AJ47" s="51"/>
      <c r="AK47" s="52"/>
      <c r="AL47" s="53"/>
      <c r="AM47" s="38" t="s">
        <v>110</v>
      </c>
      <c r="AN47" s="54">
        <v>1.5</v>
      </c>
      <c r="AO47" s="55">
        <v>0</v>
      </c>
      <c r="AP47" s="46" t="s">
        <v>604</v>
      </c>
      <c r="AQ47" s="41" t="s">
        <v>229</v>
      </c>
      <c r="AR47" s="47">
        <v>1.5</v>
      </c>
      <c r="AS47" s="38" t="s">
        <v>111</v>
      </c>
      <c r="AT47" s="47">
        <v>6</v>
      </c>
      <c r="AU47" s="48">
        <v>7.8000000000000007</v>
      </c>
      <c r="AV47" s="49">
        <v>43418</v>
      </c>
      <c r="AW47" s="50">
        <v>43427</v>
      </c>
      <c r="AX47" s="51"/>
      <c r="AY47" s="52"/>
      <c r="AZ47" s="53"/>
      <c r="BA47" s="38" t="s">
        <v>110</v>
      </c>
      <c r="BB47" s="54">
        <v>6</v>
      </c>
      <c r="BC47" s="55">
        <v>0</v>
      </c>
      <c r="BD47" s="46" t="s">
        <v>546</v>
      </c>
      <c r="BE47" s="38" t="s">
        <v>206</v>
      </c>
      <c r="BF47" s="47">
        <v>4.5</v>
      </c>
      <c r="BG47" s="38"/>
      <c r="BH47" s="47">
        <v>8.5</v>
      </c>
      <c r="BI47" s="48">
        <v>11.05</v>
      </c>
      <c r="BJ47" s="49"/>
      <c r="BK47" s="50" t="s">
        <v>280</v>
      </c>
      <c r="BL47" s="51"/>
      <c r="BM47" s="52"/>
      <c r="BN47" s="53"/>
      <c r="BO47" s="38" t="s">
        <v>110</v>
      </c>
      <c r="BP47" s="54">
        <v>8.5</v>
      </c>
      <c r="BQ47" s="55">
        <v>0</v>
      </c>
      <c r="BR47" s="46" t="s">
        <v>449</v>
      </c>
      <c r="BS47" s="38" t="s">
        <v>229</v>
      </c>
      <c r="BT47" s="47">
        <v>1</v>
      </c>
      <c r="BU47" s="38" t="s">
        <v>111</v>
      </c>
      <c r="BV47" s="47">
        <v>1</v>
      </c>
      <c r="BW47" s="48">
        <v>1.3</v>
      </c>
      <c r="BX47" s="49">
        <v>43425</v>
      </c>
      <c r="BY47" s="50">
        <v>43426</v>
      </c>
      <c r="BZ47" s="51"/>
      <c r="CA47" s="52"/>
      <c r="CB47" s="53"/>
      <c r="CC47" s="38" t="s">
        <v>110</v>
      </c>
      <c r="CD47" s="54">
        <v>1</v>
      </c>
      <c r="CE47" s="55">
        <v>0</v>
      </c>
      <c r="CF47" s="46" t="s">
        <v>450</v>
      </c>
      <c r="CG47" s="38"/>
      <c r="CH47" s="38"/>
      <c r="CI47" s="38"/>
      <c r="CJ47" s="38"/>
      <c r="CK47" s="38"/>
      <c r="CL47" s="56"/>
      <c r="CM47" s="50" t="s">
        <v>280</v>
      </c>
      <c r="CN47" s="51"/>
      <c r="CO47" s="52">
        <v>0</v>
      </c>
      <c r="CP47" s="53"/>
      <c r="CQ47" s="57" t="s">
        <v>110</v>
      </c>
      <c r="CR47" s="54">
        <v>0</v>
      </c>
      <c r="CS47" s="55" t="e">
        <v>#REF!</v>
      </c>
      <c r="CT47" s="58">
        <v>4.5</v>
      </c>
      <c r="CU47" s="58">
        <v>8.5</v>
      </c>
      <c r="CV47" s="58">
        <v>2</v>
      </c>
      <c r="CW47" s="58">
        <v>4.5</v>
      </c>
      <c r="CX47" s="58">
        <v>8.5</v>
      </c>
      <c r="CY47" s="1">
        <f t="shared" si="2"/>
        <v>44</v>
      </c>
      <c r="DA47" s="67">
        <v>127.5</v>
      </c>
    </row>
    <row r="48" spans="1:119" ht="28.8" x14ac:dyDescent="0.3">
      <c r="A48" s="38">
        <v>45</v>
      </c>
      <c r="B48" s="82">
        <v>2</v>
      </c>
      <c r="C48" s="82" t="s">
        <v>210</v>
      </c>
      <c r="D48" s="83" t="s">
        <v>212</v>
      </c>
      <c r="E48" s="83" t="s">
        <v>104</v>
      </c>
      <c r="F48" s="83" t="s">
        <v>242</v>
      </c>
      <c r="G48" s="39" t="s">
        <v>243</v>
      </c>
      <c r="H48" s="83"/>
      <c r="I48" s="39" t="s">
        <v>107</v>
      </c>
      <c r="J48" s="40" t="s">
        <v>119</v>
      </c>
      <c r="K48" s="41"/>
      <c r="L48" s="62"/>
      <c r="M48" s="43" t="s">
        <v>226</v>
      </c>
      <c r="N48" s="39"/>
      <c r="O48" s="64"/>
      <c r="P48" s="41"/>
      <c r="Q48" s="41" t="s">
        <v>110</v>
      </c>
      <c r="R48" s="46" t="s">
        <v>451</v>
      </c>
      <c r="S48" s="81" t="s">
        <v>229</v>
      </c>
      <c r="T48" s="47">
        <v>2</v>
      </c>
      <c r="U48" s="48">
        <v>2.6</v>
      </c>
      <c r="V48" s="49">
        <v>43406</v>
      </c>
      <c r="W48" s="50">
        <v>43410</v>
      </c>
      <c r="X48" s="51"/>
      <c r="Y48" s="52"/>
      <c r="Z48" s="53"/>
      <c r="AA48" s="38" t="s">
        <v>110</v>
      </c>
      <c r="AB48" s="54">
        <v>2</v>
      </c>
      <c r="AC48" s="55">
        <v>0</v>
      </c>
      <c r="AD48" s="46" t="s">
        <v>452</v>
      </c>
      <c r="AE48" s="41" t="s">
        <v>111</v>
      </c>
      <c r="AF48" s="47">
        <v>1.5</v>
      </c>
      <c r="AG48" s="48">
        <v>1.9500000000000002</v>
      </c>
      <c r="AH48" s="49">
        <v>43413</v>
      </c>
      <c r="AI48" s="50">
        <v>43416</v>
      </c>
      <c r="AJ48" s="51"/>
      <c r="AK48" s="52"/>
      <c r="AL48" s="53"/>
      <c r="AM48" s="38" t="s">
        <v>110</v>
      </c>
      <c r="AN48" s="54">
        <v>1.5</v>
      </c>
      <c r="AO48" s="55">
        <v>0</v>
      </c>
      <c r="AP48" s="46" t="s">
        <v>605</v>
      </c>
      <c r="AQ48" s="41" t="s">
        <v>229</v>
      </c>
      <c r="AR48" s="47">
        <v>1.5</v>
      </c>
      <c r="AS48" s="38" t="s">
        <v>111</v>
      </c>
      <c r="AT48" s="47">
        <v>6</v>
      </c>
      <c r="AU48" s="48">
        <v>7.8000000000000007</v>
      </c>
      <c r="AV48" s="49">
        <v>43418</v>
      </c>
      <c r="AW48" s="50">
        <v>43427</v>
      </c>
      <c r="AX48" s="51"/>
      <c r="AY48" s="52"/>
      <c r="AZ48" s="53"/>
      <c r="BA48" s="38" t="s">
        <v>110</v>
      </c>
      <c r="BB48" s="54">
        <v>6</v>
      </c>
      <c r="BC48" s="55">
        <v>0</v>
      </c>
      <c r="BD48" s="46" t="s">
        <v>547</v>
      </c>
      <c r="BE48" s="38" t="s">
        <v>206</v>
      </c>
      <c r="BF48" s="47">
        <v>4.5</v>
      </c>
      <c r="BG48" s="38"/>
      <c r="BH48" s="47">
        <v>8.5</v>
      </c>
      <c r="BI48" s="48">
        <v>11.05</v>
      </c>
      <c r="BJ48" s="49"/>
      <c r="BK48" s="50" t="s">
        <v>280</v>
      </c>
      <c r="BL48" s="51"/>
      <c r="BM48" s="52"/>
      <c r="BN48" s="53"/>
      <c r="BO48" s="38" t="s">
        <v>110</v>
      </c>
      <c r="BP48" s="54">
        <v>8.5</v>
      </c>
      <c r="BQ48" s="55">
        <v>0</v>
      </c>
      <c r="BR48" s="46" t="s">
        <v>453</v>
      </c>
      <c r="BS48" s="38" t="s">
        <v>229</v>
      </c>
      <c r="BT48" s="47">
        <v>1</v>
      </c>
      <c r="BU48" s="38" t="s">
        <v>111</v>
      </c>
      <c r="BV48" s="47">
        <v>1</v>
      </c>
      <c r="BW48" s="48">
        <v>1.3</v>
      </c>
      <c r="BX48" s="49">
        <v>43425</v>
      </c>
      <c r="BY48" s="50">
        <v>43426</v>
      </c>
      <c r="BZ48" s="51"/>
      <c r="CA48" s="52"/>
      <c r="CB48" s="53"/>
      <c r="CC48" s="38" t="s">
        <v>110</v>
      </c>
      <c r="CD48" s="54">
        <v>1</v>
      </c>
      <c r="CE48" s="55">
        <v>0</v>
      </c>
      <c r="CF48" s="46" t="s">
        <v>454</v>
      </c>
      <c r="CG48" s="38"/>
      <c r="CH48" s="38"/>
      <c r="CI48" s="38"/>
      <c r="CJ48" s="38"/>
      <c r="CK48" s="38"/>
      <c r="CL48" s="56"/>
      <c r="CM48" s="50" t="s">
        <v>280</v>
      </c>
      <c r="CN48" s="51"/>
      <c r="CO48" s="52">
        <v>0</v>
      </c>
      <c r="CP48" s="53"/>
      <c r="CQ48" s="57" t="s">
        <v>110</v>
      </c>
      <c r="CR48" s="54">
        <v>0</v>
      </c>
      <c r="CS48" s="55" t="e">
        <v>#REF!</v>
      </c>
      <c r="CT48" s="58">
        <v>4.5</v>
      </c>
      <c r="CU48" s="58">
        <v>8.5</v>
      </c>
      <c r="CV48" s="58">
        <v>2</v>
      </c>
      <c r="CW48" s="58">
        <v>4.5</v>
      </c>
      <c r="CX48" s="58">
        <v>8.5</v>
      </c>
      <c r="CY48" s="1">
        <f t="shared" si="2"/>
        <v>45</v>
      </c>
      <c r="CZ48" s="59">
        <v>2</v>
      </c>
      <c r="DA48" s="65">
        <v>228.5</v>
      </c>
      <c r="DB48" s="59">
        <v>6</v>
      </c>
      <c r="DC48" s="66">
        <v>43313</v>
      </c>
      <c r="DD48" s="66">
        <v>43497</v>
      </c>
      <c r="DE48" s="65"/>
      <c r="DF48" s="65"/>
      <c r="DG48" s="65"/>
      <c r="DH48" s="65"/>
      <c r="DI48" s="65">
        <v>25.388888888888889</v>
      </c>
      <c r="DJ48" s="65">
        <v>38.083333333333336</v>
      </c>
      <c r="DK48" s="65">
        <v>38.083333333333336</v>
      </c>
      <c r="DL48" s="65">
        <v>38.083333333333336</v>
      </c>
      <c r="DM48" s="65">
        <v>38.083333333333336</v>
      </c>
      <c r="DN48" s="65">
        <v>38.083333333333336</v>
      </c>
      <c r="DO48" s="65"/>
    </row>
    <row r="49" spans="1:119" ht="28.8" x14ac:dyDescent="0.3">
      <c r="A49" s="38">
        <v>46</v>
      </c>
      <c r="B49" s="82">
        <v>2</v>
      </c>
      <c r="C49" s="82" t="s">
        <v>210</v>
      </c>
      <c r="D49" s="83" t="s">
        <v>212</v>
      </c>
      <c r="E49" s="83" t="s">
        <v>104</v>
      </c>
      <c r="F49" s="83" t="s">
        <v>244</v>
      </c>
      <c r="G49" s="39" t="s">
        <v>245</v>
      </c>
      <c r="H49" s="83"/>
      <c r="I49" s="39" t="s">
        <v>107</v>
      </c>
      <c r="J49" s="40" t="s">
        <v>119</v>
      </c>
      <c r="K49" s="41"/>
      <c r="L49" s="62"/>
      <c r="M49" s="43" t="s">
        <v>226</v>
      </c>
      <c r="N49" s="63"/>
      <c r="O49" s="64"/>
      <c r="P49" s="41"/>
      <c r="Q49" s="41" t="s">
        <v>110</v>
      </c>
      <c r="R49" s="46" t="s">
        <v>455</v>
      </c>
      <c r="S49" s="81" t="s">
        <v>229</v>
      </c>
      <c r="T49" s="47">
        <v>2</v>
      </c>
      <c r="U49" s="48">
        <v>2.6</v>
      </c>
      <c r="V49" s="49">
        <v>43406</v>
      </c>
      <c r="W49" s="50">
        <v>43410</v>
      </c>
      <c r="X49" s="51"/>
      <c r="Y49" s="52"/>
      <c r="Z49" s="53"/>
      <c r="AA49" s="38" t="s">
        <v>110</v>
      </c>
      <c r="AB49" s="54">
        <v>2</v>
      </c>
      <c r="AC49" s="55">
        <v>0</v>
      </c>
      <c r="AD49" s="46" t="s">
        <v>456</v>
      </c>
      <c r="AE49" s="41" t="s">
        <v>111</v>
      </c>
      <c r="AF49" s="47">
        <v>1.5</v>
      </c>
      <c r="AG49" s="48">
        <v>1.9500000000000002</v>
      </c>
      <c r="AH49" s="49">
        <v>43413</v>
      </c>
      <c r="AI49" s="50">
        <v>43416</v>
      </c>
      <c r="AJ49" s="51"/>
      <c r="AK49" s="52"/>
      <c r="AL49" s="53"/>
      <c r="AM49" s="38" t="s">
        <v>110</v>
      </c>
      <c r="AN49" s="54">
        <v>1.5</v>
      </c>
      <c r="AO49" s="55">
        <v>0</v>
      </c>
      <c r="AP49" s="46" t="s">
        <v>606</v>
      </c>
      <c r="AQ49" s="41" t="s">
        <v>229</v>
      </c>
      <c r="AR49" s="47">
        <v>1.5</v>
      </c>
      <c r="AS49" s="38" t="s">
        <v>111</v>
      </c>
      <c r="AT49" s="47">
        <v>6</v>
      </c>
      <c r="AU49" s="48">
        <v>7.8000000000000007</v>
      </c>
      <c r="AV49" s="49">
        <v>43418</v>
      </c>
      <c r="AW49" s="50">
        <v>43427</v>
      </c>
      <c r="AX49" s="51"/>
      <c r="AY49" s="52"/>
      <c r="AZ49" s="53"/>
      <c r="BA49" s="38" t="s">
        <v>110</v>
      </c>
      <c r="BB49" s="54">
        <v>6</v>
      </c>
      <c r="BC49" s="55">
        <v>0</v>
      </c>
      <c r="BD49" s="46" t="s">
        <v>548</v>
      </c>
      <c r="BE49" s="38" t="s">
        <v>206</v>
      </c>
      <c r="BF49" s="47">
        <v>4.5</v>
      </c>
      <c r="BG49" s="38"/>
      <c r="BH49" s="47">
        <v>8.5</v>
      </c>
      <c r="BI49" s="48">
        <v>11.05</v>
      </c>
      <c r="BJ49" s="49"/>
      <c r="BK49" s="50" t="s">
        <v>280</v>
      </c>
      <c r="BL49" s="51"/>
      <c r="BM49" s="52"/>
      <c r="BN49" s="53"/>
      <c r="BO49" s="38" t="s">
        <v>110</v>
      </c>
      <c r="BP49" s="54">
        <v>8.5</v>
      </c>
      <c r="BQ49" s="55">
        <v>0</v>
      </c>
      <c r="BR49" s="46" t="s">
        <v>457</v>
      </c>
      <c r="BS49" s="38" t="s">
        <v>229</v>
      </c>
      <c r="BT49" s="47">
        <v>1</v>
      </c>
      <c r="BU49" s="38" t="s">
        <v>111</v>
      </c>
      <c r="BV49" s="47">
        <v>1</v>
      </c>
      <c r="BW49" s="48">
        <v>1.3</v>
      </c>
      <c r="BX49" s="49">
        <v>43425</v>
      </c>
      <c r="BY49" s="50">
        <v>43426</v>
      </c>
      <c r="BZ49" s="51"/>
      <c r="CA49" s="52"/>
      <c r="CB49" s="53"/>
      <c r="CC49" s="38" t="s">
        <v>110</v>
      </c>
      <c r="CD49" s="54">
        <v>1</v>
      </c>
      <c r="CE49" s="55">
        <v>0</v>
      </c>
      <c r="CF49" s="46" t="s">
        <v>458</v>
      </c>
      <c r="CG49" s="38"/>
      <c r="CH49" s="38"/>
      <c r="CI49" s="38"/>
      <c r="CJ49" s="38"/>
      <c r="CK49" s="38"/>
      <c r="CL49" s="56"/>
      <c r="CM49" s="50" t="s">
        <v>280</v>
      </c>
      <c r="CN49" s="51"/>
      <c r="CO49" s="52">
        <v>0</v>
      </c>
      <c r="CP49" s="53"/>
      <c r="CQ49" s="57" t="s">
        <v>110</v>
      </c>
      <c r="CR49" s="54">
        <v>0</v>
      </c>
      <c r="CS49" s="55" t="e">
        <v>#REF!</v>
      </c>
      <c r="CT49" s="58">
        <v>4.5</v>
      </c>
      <c r="CU49" s="58">
        <v>8.5</v>
      </c>
      <c r="CV49" s="58">
        <v>2</v>
      </c>
      <c r="CW49" s="58">
        <v>4.5</v>
      </c>
      <c r="CX49" s="58">
        <v>8.5</v>
      </c>
      <c r="CY49" s="1">
        <f t="shared" si="2"/>
        <v>46</v>
      </c>
      <c r="CZ49" s="59">
        <v>3</v>
      </c>
      <c r="DA49" s="65">
        <v>78</v>
      </c>
      <c r="DB49" s="59">
        <v>5</v>
      </c>
      <c r="DC49" s="66">
        <v>43374</v>
      </c>
      <c r="DD49" s="66">
        <v>43525</v>
      </c>
      <c r="DE49" s="65"/>
      <c r="DF49" s="65"/>
      <c r="DG49" s="65"/>
      <c r="DH49" s="65"/>
      <c r="DI49" s="65"/>
      <c r="DJ49" s="65"/>
      <c r="DK49" s="65">
        <v>15.6</v>
      </c>
      <c r="DL49" s="65">
        <v>15.6</v>
      </c>
      <c r="DM49" s="65">
        <v>15.6</v>
      </c>
      <c r="DN49" s="65">
        <v>15.6</v>
      </c>
      <c r="DO49" s="65">
        <v>15.6</v>
      </c>
    </row>
    <row r="50" spans="1:119" ht="28.8" x14ac:dyDescent="0.3">
      <c r="A50" s="38">
        <v>47</v>
      </c>
      <c r="B50" s="82">
        <v>2</v>
      </c>
      <c r="C50" s="82" t="s">
        <v>210</v>
      </c>
      <c r="D50" s="83" t="s">
        <v>104</v>
      </c>
      <c r="E50" s="83" t="s">
        <v>212</v>
      </c>
      <c r="F50" s="83" t="s">
        <v>244</v>
      </c>
      <c r="G50" s="39" t="s">
        <v>245</v>
      </c>
      <c r="H50" s="83"/>
      <c r="I50" s="39" t="s">
        <v>107</v>
      </c>
      <c r="J50" s="40" t="s">
        <v>119</v>
      </c>
      <c r="K50" s="41"/>
      <c r="L50" s="69"/>
      <c r="M50" s="43" t="s">
        <v>226</v>
      </c>
      <c r="N50" s="39"/>
      <c r="O50" s="64"/>
      <c r="P50" s="41"/>
      <c r="Q50" s="41" t="s">
        <v>110</v>
      </c>
      <c r="R50" s="46" t="s">
        <v>455</v>
      </c>
      <c r="S50" s="81" t="s">
        <v>229</v>
      </c>
      <c r="T50" s="47">
        <v>2</v>
      </c>
      <c r="U50" s="48">
        <v>2.6</v>
      </c>
      <c r="V50" s="49">
        <v>43406</v>
      </c>
      <c r="W50" s="50">
        <v>43410</v>
      </c>
      <c r="X50" s="51"/>
      <c r="Y50" s="52"/>
      <c r="Z50" s="53"/>
      <c r="AA50" s="38" t="s">
        <v>110</v>
      </c>
      <c r="AB50" s="54">
        <v>2</v>
      </c>
      <c r="AC50" s="55">
        <v>0</v>
      </c>
      <c r="AD50" s="46" t="s">
        <v>456</v>
      </c>
      <c r="AE50" s="41" t="s">
        <v>111</v>
      </c>
      <c r="AF50" s="47">
        <v>1.5</v>
      </c>
      <c r="AG50" s="48">
        <v>1.9500000000000002</v>
      </c>
      <c r="AH50" s="49">
        <v>43413</v>
      </c>
      <c r="AI50" s="50">
        <v>43416</v>
      </c>
      <c r="AJ50" s="51"/>
      <c r="AK50" s="52"/>
      <c r="AL50" s="53"/>
      <c r="AM50" s="38" t="s">
        <v>110</v>
      </c>
      <c r="AN50" s="54">
        <v>1.5</v>
      </c>
      <c r="AO50" s="55">
        <v>0</v>
      </c>
      <c r="AP50" s="46" t="s">
        <v>606</v>
      </c>
      <c r="AQ50" s="41" t="s">
        <v>229</v>
      </c>
      <c r="AR50" s="47">
        <v>1.5</v>
      </c>
      <c r="AS50" s="38" t="s">
        <v>111</v>
      </c>
      <c r="AT50" s="47">
        <v>6</v>
      </c>
      <c r="AU50" s="48">
        <v>7.8000000000000007</v>
      </c>
      <c r="AV50" s="49">
        <v>43418</v>
      </c>
      <c r="AW50" s="50">
        <v>43427</v>
      </c>
      <c r="AX50" s="51"/>
      <c r="AY50" s="52"/>
      <c r="AZ50" s="53"/>
      <c r="BA50" s="38" t="s">
        <v>110</v>
      </c>
      <c r="BB50" s="54">
        <v>6</v>
      </c>
      <c r="BC50" s="55">
        <v>0</v>
      </c>
      <c r="BD50" s="46" t="s">
        <v>548</v>
      </c>
      <c r="BE50" s="38" t="s">
        <v>206</v>
      </c>
      <c r="BF50" s="47">
        <v>4.5</v>
      </c>
      <c r="BG50" s="38"/>
      <c r="BH50" s="47">
        <v>8.5</v>
      </c>
      <c r="BI50" s="48">
        <v>11.05</v>
      </c>
      <c r="BJ50" s="49"/>
      <c r="BK50" s="50" t="s">
        <v>280</v>
      </c>
      <c r="BL50" s="51"/>
      <c r="BM50" s="52"/>
      <c r="BN50" s="53"/>
      <c r="BO50" s="38" t="s">
        <v>110</v>
      </c>
      <c r="BP50" s="54">
        <v>8.5</v>
      </c>
      <c r="BQ50" s="55">
        <v>0</v>
      </c>
      <c r="BR50" s="46" t="s">
        <v>457</v>
      </c>
      <c r="BS50" s="38" t="s">
        <v>229</v>
      </c>
      <c r="BT50" s="47">
        <v>1</v>
      </c>
      <c r="BU50" s="38" t="s">
        <v>111</v>
      </c>
      <c r="BV50" s="47">
        <v>1</v>
      </c>
      <c r="BW50" s="48">
        <v>1.3</v>
      </c>
      <c r="BX50" s="49">
        <v>43425</v>
      </c>
      <c r="BY50" s="50">
        <v>43426</v>
      </c>
      <c r="BZ50" s="51"/>
      <c r="CA50" s="52"/>
      <c r="CB50" s="53"/>
      <c r="CC50" s="38" t="s">
        <v>110</v>
      </c>
      <c r="CD50" s="54">
        <v>1</v>
      </c>
      <c r="CE50" s="55">
        <v>0</v>
      </c>
      <c r="CF50" s="46" t="s">
        <v>458</v>
      </c>
      <c r="CG50" s="38"/>
      <c r="CH50" s="38"/>
      <c r="CI50" s="38"/>
      <c r="CJ50" s="38"/>
      <c r="CK50" s="38"/>
      <c r="CL50" s="56"/>
      <c r="CM50" s="50" t="s">
        <v>280</v>
      </c>
      <c r="CN50" s="51"/>
      <c r="CO50" s="52">
        <v>0</v>
      </c>
      <c r="CP50" s="53"/>
      <c r="CQ50" s="57" t="s">
        <v>110</v>
      </c>
      <c r="CR50" s="54">
        <v>0</v>
      </c>
      <c r="CS50" s="55" t="e">
        <v>#REF!</v>
      </c>
      <c r="CT50" s="58">
        <v>4.5</v>
      </c>
      <c r="CU50" s="58">
        <v>8.5</v>
      </c>
      <c r="CV50" s="58">
        <v>2</v>
      </c>
      <c r="CW50" s="58">
        <v>4.5</v>
      </c>
      <c r="CX50" s="58">
        <v>8.5</v>
      </c>
      <c r="CY50" s="1">
        <f t="shared" si="2"/>
        <v>47</v>
      </c>
      <c r="DA50" s="72" t="s">
        <v>131</v>
      </c>
      <c r="DB50" s="72"/>
      <c r="DC50" s="72"/>
      <c r="DD50" s="72"/>
      <c r="DE50" s="73">
        <v>0</v>
      </c>
      <c r="DF50" s="73">
        <v>0</v>
      </c>
      <c r="DG50" s="73">
        <v>0</v>
      </c>
      <c r="DH50" s="73">
        <v>0</v>
      </c>
      <c r="DI50" s="73">
        <v>46.722222222222221</v>
      </c>
      <c r="DJ50" s="73">
        <v>70.083333333333343</v>
      </c>
      <c r="DK50" s="73">
        <v>85.683333333333337</v>
      </c>
      <c r="DL50" s="73">
        <v>85.683333333333337</v>
      </c>
      <c r="DM50" s="73">
        <v>85.683333333333337</v>
      </c>
      <c r="DN50" s="73">
        <v>85.683333333333337</v>
      </c>
      <c r="DO50" s="73">
        <v>15.6</v>
      </c>
    </row>
    <row r="51" spans="1:119" ht="28.8" x14ac:dyDescent="0.3">
      <c r="A51" s="38">
        <v>48</v>
      </c>
      <c r="B51" s="82">
        <v>2</v>
      </c>
      <c r="C51" s="82" t="s">
        <v>210</v>
      </c>
      <c r="D51" s="83" t="s">
        <v>104</v>
      </c>
      <c r="E51" s="83" t="s">
        <v>212</v>
      </c>
      <c r="F51" s="83" t="s">
        <v>246</v>
      </c>
      <c r="G51" s="39" t="s">
        <v>247</v>
      </c>
      <c r="H51" s="83"/>
      <c r="I51" s="39" t="s">
        <v>107</v>
      </c>
      <c r="J51" s="40" t="s">
        <v>119</v>
      </c>
      <c r="K51" s="41"/>
      <c r="L51" s="69"/>
      <c r="M51" s="43" t="s">
        <v>226</v>
      </c>
      <c r="N51" s="63"/>
      <c r="O51" s="64"/>
      <c r="P51" s="41"/>
      <c r="Q51" s="41" t="s">
        <v>110</v>
      </c>
      <c r="R51" s="46" t="s">
        <v>459</v>
      </c>
      <c r="S51" s="81" t="s">
        <v>229</v>
      </c>
      <c r="T51" s="47">
        <v>2</v>
      </c>
      <c r="U51" s="48">
        <v>2.6</v>
      </c>
      <c r="V51" s="49">
        <v>43406</v>
      </c>
      <c r="W51" s="50">
        <v>43410</v>
      </c>
      <c r="X51" s="51"/>
      <c r="Y51" s="52"/>
      <c r="Z51" s="53"/>
      <c r="AA51" s="38" t="s">
        <v>110</v>
      </c>
      <c r="AB51" s="54">
        <v>2</v>
      </c>
      <c r="AC51" s="55">
        <v>0</v>
      </c>
      <c r="AD51" s="46" t="s">
        <v>460</v>
      </c>
      <c r="AE51" s="41" t="s">
        <v>111</v>
      </c>
      <c r="AF51" s="47">
        <v>1.5</v>
      </c>
      <c r="AG51" s="48">
        <v>1.9500000000000002</v>
      </c>
      <c r="AH51" s="49">
        <v>43413</v>
      </c>
      <c r="AI51" s="50">
        <v>43416</v>
      </c>
      <c r="AJ51" s="51"/>
      <c r="AK51" s="52"/>
      <c r="AL51" s="53"/>
      <c r="AM51" s="38" t="s">
        <v>110</v>
      </c>
      <c r="AN51" s="54">
        <v>1.5</v>
      </c>
      <c r="AO51" s="55">
        <v>0</v>
      </c>
      <c r="AP51" s="46" t="s">
        <v>607</v>
      </c>
      <c r="AQ51" s="41" t="s">
        <v>229</v>
      </c>
      <c r="AR51" s="47">
        <v>1.5</v>
      </c>
      <c r="AS51" s="38" t="s">
        <v>111</v>
      </c>
      <c r="AT51" s="47">
        <v>6</v>
      </c>
      <c r="AU51" s="48">
        <v>7.8000000000000007</v>
      </c>
      <c r="AV51" s="49">
        <v>43418</v>
      </c>
      <c r="AW51" s="50">
        <v>43427</v>
      </c>
      <c r="AX51" s="51"/>
      <c r="AY51" s="52"/>
      <c r="AZ51" s="53"/>
      <c r="BA51" s="38" t="s">
        <v>110</v>
      </c>
      <c r="BB51" s="54">
        <v>6</v>
      </c>
      <c r="BC51" s="55">
        <v>0</v>
      </c>
      <c r="BD51" s="46" t="s">
        <v>549</v>
      </c>
      <c r="BE51" s="38" t="s">
        <v>206</v>
      </c>
      <c r="BF51" s="47">
        <v>4.5</v>
      </c>
      <c r="BG51" s="38"/>
      <c r="BH51" s="47">
        <v>8.5</v>
      </c>
      <c r="BI51" s="48">
        <v>11.05</v>
      </c>
      <c r="BJ51" s="49"/>
      <c r="BK51" s="50" t="s">
        <v>280</v>
      </c>
      <c r="BL51" s="51"/>
      <c r="BM51" s="52"/>
      <c r="BN51" s="53"/>
      <c r="BO51" s="38" t="s">
        <v>110</v>
      </c>
      <c r="BP51" s="54">
        <v>8.5</v>
      </c>
      <c r="BQ51" s="55">
        <v>0</v>
      </c>
      <c r="BR51" s="46" t="s">
        <v>461</v>
      </c>
      <c r="BS51" s="38" t="s">
        <v>229</v>
      </c>
      <c r="BT51" s="47">
        <v>1</v>
      </c>
      <c r="BU51" s="38" t="s">
        <v>111</v>
      </c>
      <c r="BV51" s="47">
        <v>1</v>
      </c>
      <c r="BW51" s="48">
        <v>1.3</v>
      </c>
      <c r="BX51" s="49">
        <v>43425</v>
      </c>
      <c r="BY51" s="50">
        <v>43426</v>
      </c>
      <c r="BZ51" s="51"/>
      <c r="CA51" s="52"/>
      <c r="CB51" s="53"/>
      <c r="CC51" s="38" t="s">
        <v>110</v>
      </c>
      <c r="CD51" s="54">
        <v>1</v>
      </c>
      <c r="CE51" s="55">
        <v>0</v>
      </c>
      <c r="CF51" s="46" t="s">
        <v>462</v>
      </c>
      <c r="CG51" s="38"/>
      <c r="CH51" s="38"/>
      <c r="CI51" s="38"/>
      <c r="CJ51" s="38"/>
      <c r="CK51" s="38"/>
      <c r="CL51" s="56"/>
      <c r="CM51" s="50" t="s">
        <v>280</v>
      </c>
      <c r="CN51" s="51"/>
      <c r="CO51" s="52">
        <v>0</v>
      </c>
      <c r="CP51" s="53"/>
      <c r="CQ51" s="57" t="s">
        <v>110</v>
      </c>
      <c r="CR51" s="54">
        <v>0</v>
      </c>
      <c r="CS51" s="55" t="e">
        <v>#REF!</v>
      </c>
      <c r="CT51" s="58">
        <v>4.5</v>
      </c>
      <c r="CU51" s="58">
        <v>8.5</v>
      </c>
      <c r="CV51" s="58">
        <v>2</v>
      </c>
      <c r="CW51" s="58">
        <v>4.5</v>
      </c>
      <c r="CX51" s="58">
        <v>8.5</v>
      </c>
      <c r="CY51" s="1">
        <f t="shared" si="2"/>
        <v>48</v>
      </c>
      <c r="DA51" s="72" t="s">
        <v>131</v>
      </c>
      <c r="DB51" s="72"/>
      <c r="DC51" s="72"/>
      <c r="DD51" s="72"/>
      <c r="DE51" s="73">
        <v>0</v>
      </c>
      <c r="DF51" s="73">
        <v>0</v>
      </c>
      <c r="DG51" s="73">
        <v>0</v>
      </c>
      <c r="DH51" s="73">
        <v>0</v>
      </c>
      <c r="DI51" s="73">
        <v>72.111111111111114</v>
      </c>
      <c r="DJ51" s="73">
        <v>108.16666666666669</v>
      </c>
      <c r="DK51" s="73">
        <v>139.36666666666667</v>
      </c>
      <c r="DL51" s="73">
        <v>139.36666666666667</v>
      </c>
      <c r="DM51" s="73">
        <v>139.36666666666667</v>
      </c>
      <c r="DN51" s="73">
        <v>139.36666666666667</v>
      </c>
      <c r="DO51" s="73">
        <v>31.2</v>
      </c>
    </row>
    <row r="52" spans="1:119" ht="28.8" x14ac:dyDescent="0.3">
      <c r="A52" s="38">
        <v>49</v>
      </c>
      <c r="B52" s="82">
        <v>2</v>
      </c>
      <c r="C52" s="82" t="s">
        <v>210</v>
      </c>
      <c r="D52" s="83" t="s">
        <v>212</v>
      </c>
      <c r="E52" s="83" t="s">
        <v>104</v>
      </c>
      <c r="F52" s="83" t="s">
        <v>248</v>
      </c>
      <c r="G52" s="39" t="s">
        <v>249</v>
      </c>
      <c r="H52" s="83"/>
      <c r="I52" s="39" t="s">
        <v>107</v>
      </c>
      <c r="J52" s="40" t="s">
        <v>154</v>
      </c>
      <c r="K52" s="41"/>
      <c r="L52" s="42"/>
      <c r="M52" s="43" t="s">
        <v>226</v>
      </c>
      <c r="N52" s="39"/>
      <c r="O52" s="64"/>
      <c r="P52" s="41"/>
      <c r="Q52" s="41" t="s">
        <v>110</v>
      </c>
      <c r="R52" s="46" t="s">
        <v>463</v>
      </c>
      <c r="S52" s="81" t="s">
        <v>229</v>
      </c>
      <c r="T52" s="47">
        <v>3</v>
      </c>
      <c r="U52" s="48">
        <v>3.9000000000000004</v>
      </c>
      <c r="V52" s="49">
        <v>43406</v>
      </c>
      <c r="W52" s="50">
        <v>43411</v>
      </c>
      <c r="X52" s="51"/>
      <c r="Y52" s="52"/>
      <c r="Z52" s="53"/>
      <c r="AA52" s="38" t="s">
        <v>110</v>
      </c>
      <c r="AB52" s="54">
        <v>3</v>
      </c>
      <c r="AC52" s="55">
        <v>0</v>
      </c>
      <c r="AD52" s="46" t="s">
        <v>464</v>
      </c>
      <c r="AE52" s="41" t="s">
        <v>111</v>
      </c>
      <c r="AF52" s="47">
        <v>2</v>
      </c>
      <c r="AG52" s="48">
        <v>2.6</v>
      </c>
      <c r="AH52" s="49">
        <v>43416</v>
      </c>
      <c r="AI52" s="50">
        <v>43418</v>
      </c>
      <c r="AJ52" s="51"/>
      <c r="AK52" s="52"/>
      <c r="AL52" s="53"/>
      <c r="AM52" s="38" t="s">
        <v>110</v>
      </c>
      <c r="AN52" s="54">
        <v>2</v>
      </c>
      <c r="AO52" s="55">
        <v>0</v>
      </c>
      <c r="AP52" s="46" t="s">
        <v>608</v>
      </c>
      <c r="AQ52" s="41" t="s">
        <v>229</v>
      </c>
      <c r="AR52" s="47">
        <v>1.5</v>
      </c>
      <c r="AS52" s="38" t="s">
        <v>111</v>
      </c>
      <c r="AT52" s="47">
        <v>8</v>
      </c>
      <c r="AU52" s="48">
        <v>10.4</v>
      </c>
      <c r="AV52" s="49">
        <v>43419</v>
      </c>
      <c r="AW52" s="50">
        <v>43433</v>
      </c>
      <c r="AX52" s="51"/>
      <c r="AY52" s="52"/>
      <c r="AZ52" s="53"/>
      <c r="BA52" s="38" t="s">
        <v>110</v>
      </c>
      <c r="BB52" s="54">
        <v>8</v>
      </c>
      <c r="BC52" s="55">
        <v>0</v>
      </c>
      <c r="BD52" s="46" t="s">
        <v>550</v>
      </c>
      <c r="BE52" s="38" t="s">
        <v>206</v>
      </c>
      <c r="BF52" s="47">
        <v>6.5</v>
      </c>
      <c r="BG52" s="38"/>
      <c r="BH52" s="47">
        <v>11.5</v>
      </c>
      <c r="BI52" s="48">
        <v>14.950000000000001</v>
      </c>
      <c r="BJ52" s="49"/>
      <c r="BK52" s="50" t="s">
        <v>280</v>
      </c>
      <c r="BL52" s="51"/>
      <c r="BM52" s="52"/>
      <c r="BN52" s="53"/>
      <c r="BO52" s="38" t="s">
        <v>110</v>
      </c>
      <c r="BP52" s="54">
        <v>11.5</v>
      </c>
      <c r="BQ52" s="55">
        <v>0</v>
      </c>
      <c r="BR52" s="46" t="s">
        <v>465</v>
      </c>
      <c r="BS52" s="38" t="s">
        <v>229</v>
      </c>
      <c r="BT52" s="47">
        <v>2</v>
      </c>
      <c r="BU52" s="38" t="s">
        <v>111</v>
      </c>
      <c r="BV52" s="47">
        <v>2</v>
      </c>
      <c r="BW52" s="48">
        <v>2.6</v>
      </c>
      <c r="BX52" s="49">
        <v>43426</v>
      </c>
      <c r="BY52" s="50">
        <v>43430</v>
      </c>
      <c r="BZ52" s="51"/>
      <c r="CA52" s="52"/>
      <c r="CB52" s="53"/>
      <c r="CC52" s="38" t="s">
        <v>110</v>
      </c>
      <c r="CD52" s="54">
        <v>2</v>
      </c>
      <c r="CE52" s="55">
        <v>0</v>
      </c>
      <c r="CF52" s="46" t="s">
        <v>466</v>
      </c>
      <c r="CG52" s="38"/>
      <c r="CH52" s="38"/>
      <c r="CI52" s="38"/>
      <c r="CJ52" s="38"/>
      <c r="CK52" s="38"/>
      <c r="CL52" s="56"/>
      <c r="CM52" s="50" t="s">
        <v>280</v>
      </c>
      <c r="CN52" s="51"/>
      <c r="CO52" s="52">
        <v>0</v>
      </c>
      <c r="CP52" s="53"/>
      <c r="CQ52" s="57" t="s">
        <v>110</v>
      </c>
      <c r="CR52" s="54">
        <v>0</v>
      </c>
      <c r="CS52" s="55" t="e">
        <v>#REF!</v>
      </c>
      <c r="CT52" s="58">
        <v>6.5</v>
      </c>
      <c r="CU52" s="58">
        <v>12</v>
      </c>
      <c r="CV52" s="58">
        <v>2</v>
      </c>
      <c r="CW52" s="58">
        <v>6.5</v>
      </c>
      <c r="CX52" s="58">
        <v>11.5</v>
      </c>
      <c r="CY52" s="1">
        <f t="shared" si="2"/>
        <v>49</v>
      </c>
      <c r="DA52" s="74" t="s">
        <v>134</v>
      </c>
      <c r="DE52" s="67">
        <v>0</v>
      </c>
      <c r="DF52" s="67">
        <v>0</v>
      </c>
      <c r="DG52" s="67">
        <v>0</v>
      </c>
      <c r="DH52" s="67">
        <v>0</v>
      </c>
      <c r="DI52" s="67">
        <v>2.5956790123456788</v>
      </c>
      <c r="DJ52" s="67">
        <v>3.893518518518519</v>
      </c>
      <c r="DK52" s="67">
        <v>4.7601851851851853</v>
      </c>
      <c r="DL52" s="67">
        <v>4.7601851851851853</v>
      </c>
      <c r="DM52" s="67">
        <v>4.7601851851851853</v>
      </c>
      <c r="DN52" s="67">
        <v>4.7601851851851853</v>
      </c>
      <c r="DO52" s="67">
        <v>0.8666666666666667</v>
      </c>
    </row>
    <row r="53" spans="1:119" ht="28.8" x14ac:dyDescent="0.3">
      <c r="A53" s="38">
        <v>50</v>
      </c>
      <c r="B53" s="82">
        <v>2</v>
      </c>
      <c r="C53" s="82" t="s">
        <v>210</v>
      </c>
      <c r="D53" s="83" t="s">
        <v>104</v>
      </c>
      <c r="E53" s="83" t="s">
        <v>212</v>
      </c>
      <c r="F53" s="83" t="s">
        <v>248</v>
      </c>
      <c r="G53" s="39" t="s">
        <v>249</v>
      </c>
      <c r="H53" s="83"/>
      <c r="I53" s="39" t="s">
        <v>107</v>
      </c>
      <c r="J53" s="40" t="s">
        <v>154</v>
      </c>
      <c r="K53" s="41"/>
      <c r="L53" s="69"/>
      <c r="M53" s="43" t="s">
        <v>226</v>
      </c>
      <c r="N53" s="63"/>
      <c r="O53" s="64"/>
      <c r="P53" s="41"/>
      <c r="Q53" s="41" t="s">
        <v>110</v>
      </c>
      <c r="R53" s="46" t="s">
        <v>463</v>
      </c>
      <c r="S53" s="81" t="s">
        <v>229</v>
      </c>
      <c r="T53" s="47">
        <v>3</v>
      </c>
      <c r="U53" s="48">
        <v>3.9000000000000004</v>
      </c>
      <c r="V53" s="49">
        <v>43406</v>
      </c>
      <c r="W53" s="50">
        <v>43411</v>
      </c>
      <c r="X53" s="51"/>
      <c r="Y53" s="52"/>
      <c r="Z53" s="53"/>
      <c r="AA53" s="38" t="s">
        <v>110</v>
      </c>
      <c r="AB53" s="54">
        <v>3</v>
      </c>
      <c r="AC53" s="55">
        <v>0</v>
      </c>
      <c r="AD53" s="46" t="s">
        <v>464</v>
      </c>
      <c r="AE53" s="41" t="s">
        <v>111</v>
      </c>
      <c r="AF53" s="47">
        <v>2</v>
      </c>
      <c r="AG53" s="48">
        <v>2.6</v>
      </c>
      <c r="AH53" s="49">
        <v>43416</v>
      </c>
      <c r="AI53" s="50">
        <v>43418</v>
      </c>
      <c r="AJ53" s="51"/>
      <c r="AK53" s="52"/>
      <c r="AL53" s="53"/>
      <c r="AM53" s="38" t="s">
        <v>110</v>
      </c>
      <c r="AN53" s="54">
        <v>2</v>
      </c>
      <c r="AO53" s="55">
        <v>0</v>
      </c>
      <c r="AP53" s="46" t="s">
        <v>608</v>
      </c>
      <c r="AQ53" s="41" t="s">
        <v>229</v>
      </c>
      <c r="AR53" s="47">
        <v>1.5</v>
      </c>
      <c r="AS53" s="38" t="s">
        <v>111</v>
      </c>
      <c r="AT53" s="47">
        <v>8</v>
      </c>
      <c r="AU53" s="48">
        <v>10.4</v>
      </c>
      <c r="AV53" s="49">
        <v>43419</v>
      </c>
      <c r="AW53" s="50">
        <v>43433</v>
      </c>
      <c r="AX53" s="51"/>
      <c r="AY53" s="52"/>
      <c r="AZ53" s="53"/>
      <c r="BA53" s="38" t="s">
        <v>110</v>
      </c>
      <c r="BB53" s="54">
        <v>8</v>
      </c>
      <c r="BC53" s="55">
        <v>0</v>
      </c>
      <c r="BD53" s="46" t="s">
        <v>550</v>
      </c>
      <c r="BE53" s="38" t="s">
        <v>206</v>
      </c>
      <c r="BF53" s="47">
        <v>6.5</v>
      </c>
      <c r="BG53" s="38"/>
      <c r="BH53" s="47">
        <v>11.5</v>
      </c>
      <c r="BI53" s="48">
        <v>14.950000000000001</v>
      </c>
      <c r="BJ53" s="49"/>
      <c r="BK53" s="50" t="s">
        <v>280</v>
      </c>
      <c r="BL53" s="51"/>
      <c r="BM53" s="52"/>
      <c r="BN53" s="53"/>
      <c r="BO53" s="38" t="s">
        <v>110</v>
      </c>
      <c r="BP53" s="54">
        <v>11.5</v>
      </c>
      <c r="BQ53" s="55">
        <v>0</v>
      </c>
      <c r="BR53" s="46" t="s">
        <v>465</v>
      </c>
      <c r="BS53" s="38" t="s">
        <v>229</v>
      </c>
      <c r="BT53" s="47">
        <v>2</v>
      </c>
      <c r="BU53" s="38" t="s">
        <v>111</v>
      </c>
      <c r="BV53" s="47">
        <v>2</v>
      </c>
      <c r="BW53" s="48">
        <v>2.6</v>
      </c>
      <c r="BX53" s="49">
        <v>43426</v>
      </c>
      <c r="BY53" s="50">
        <v>43430</v>
      </c>
      <c r="BZ53" s="51"/>
      <c r="CA53" s="52"/>
      <c r="CB53" s="53"/>
      <c r="CC53" s="38" t="s">
        <v>110</v>
      </c>
      <c r="CD53" s="54">
        <v>2</v>
      </c>
      <c r="CE53" s="55">
        <v>0</v>
      </c>
      <c r="CF53" s="46" t="s">
        <v>466</v>
      </c>
      <c r="CG53" s="38"/>
      <c r="CH53" s="38"/>
      <c r="CI53" s="38"/>
      <c r="CJ53" s="38"/>
      <c r="CK53" s="38"/>
      <c r="CL53" s="56"/>
      <c r="CM53" s="50" t="s">
        <v>280</v>
      </c>
      <c r="CN53" s="51"/>
      <c r="CO53" s="52">
        <v>0</v>
      </c>
      <c r="CP53" s="53"/>
      <c r="CQ53" s="57" t="s">
        <v>110</v>
      </c>
      <c r="CR53" s="54">
        <v>0</v>
      </c>
      <c r="CS53" s="55" t="e">
        <v>#REF!</v>
      </c>
      <c r="CT53" s="58">
        <v>6.5</v>
      </c>
      <c r="CU53" s="58">
        <v>12</v>
      </c>
      <c r="CV53" s="58">
        <v>2</v>
      </c>
      <c r="CW53" s="58">
        <v>6.5</v>
      </c>
      <c r="CX53" s="58">
        <v>11.5</v>
      </c>
      <c r="CY53" s="1">
        <f t="shared" si="2"/>
        <v>50</v>
      </c>
      <c r="DA53" s="67">
        <v>753.5</v>
      </c>
    </row>
    <row r="54" spans="1:119" ht="28.8" x14ac:dyDescent="0.3">
      <c r="A54" s="38">
        <v>51</v>
      </c>
      <c r="B54" s="82">
        <v>2</v>
      </c>
      <c r="C54" s="82" t="s">
        <v>210</v>
      </c>
      <c r="D54" s="83" t="s">
        <v>104</v>
      </c>
      <c r="E54" s="83" t="s">
        <v>212</v>
      </c>
      <c r="F54" s="83" t="s">
        <v>250</v>
      </c>
      <c r="G54" s="39" t="s">
        <v>251</v>
      </c>
      <c r="H54" s="83"/>
      <c r="I54" s="39" t="s">
        <v>107</v>
      </c>
      <c r="J54" s="40" t="s">
        <v>108</v>
      </c>
      <c r="K54" s="41"/>
      <c r="L54" s="38"/>
      <c r="M54" s="43" t="s">
        <v>226</v>
      </c>
      <c r="N54" s="63"/>
      <c r="O54" s="64"/>
      <c r="P54" s="41"/>
      <c r="Q54" s="41" t="s">
        <v>110</v>
      </c>
      <c r="R54" s="46" t="s">
        <v>467</v>
      </c>
      <c r="S54" s="81" t="s">
        <v>229</v>
      </c>
      <c r="T54" s="47">
        <v>1</v>
      </c>
      <c r="U54" s="48">
        <v>1.3</v>
      </c>
      <c r="V54" s="49">
        <v>43406</v>
      </c>
      <c r="W54" s="50">
        <v>43409</v>
      </c>
      <c r="X54" s="51"/>
      <c r="Y54" s="52"/>
      <c r="Z54" s="53"/>
      <c r="AA54" s="38" t="s">
        <v>110</v>
      </c>
      <c r="AB54" s="54">
        <v>1</v>
      </c>
      <c r="AC54" s="55">
        <v>0</v>
      </c>
      <c r="AD54" s="46" t="s">
        <v>468</v>
      </c>
      <c r="AE54" s="41" t="s">
        <v>111</v>
      </c>
      <c r="AF54" s="47">
        <v>0.5</v>
      </c>
      <c r="AG54" s="48">
        <v>0.65</v>
      </c>
      <c r="AH54" s="49">
        <v>43412</v>
      </c>
      <c r="AI54" s="50">
        <v>43412</v>
      </c>
      <c r="AJ54" s="51"/>
      <c r="AK54" s="52"/>
      <c r="AL54" s="53"/>
      <c r="AM54" s="38" t="s">
        <v>110</v>
      </c>
      <c r="AN54" s="54">
        <v>0.5</v>
      </c>
      <c r="AO54" s="55">
        <v>0</v>
      </c>
      <c r="AP54" s="46" t="s">
        <v>609</v>
      </c>
      <c r="AQ54" s="41" t="s">
        <v>229</v>
      </c>
      <c r="AR54" s="47">
        <v>0.5</v>
      </c>
      <c r="AS54" s="38" t="s">
        <v>111</v>
      </c>
      <c r="AT54" s="47">
        <v>3</v>
      </c>
      <c r="AU54" s="48">
        <v>3.9000000000000004</v>
      </c>
      <c r="AV54" s="49">
        <v>43417</v>
      </c>
      <c r="AW54" s="50">
        <v>43420</v>
      </c>
      <c r="AX54" s="51"/>
      <c r="AY54" s="52"/>
      <c r="AZ54" s="53"/>
      <c r="BA54" s="38" t="s">
        <v>110</v>
      </c>
      <c r="BB54" s="54">
        <v>3</v>
      </c>
      <c r="BC54" s="55">
        <v>0</v>
      </c>
      <c r="BD54" s="46" t="s">
        <v>551</v>
      </c>
      <c r="BE54" s="38" t="s">
        <v>206</v>
      </c>
      <c r="BF54" s="47">
        <v>2.5</v>
      </c>
      <c r="BG54" s="38"/>
      <c r="BH54" s="47">
        <v>4</v>
      </c>
      <c r="BI54" s="48">
        <v>5.2</v>
      </c>
      <c r="BJ54" s="49"/>
      <c r="BK54" s="50" t="s">
        <v>280</v>
      </c>
      <c r="BL54" s="51"/>
      <c r="BM54" s="52"/>
      <c r="BN54" s="53"/>
      <c r="BO54" s="38" t="s">
        <v>110</v>
      </c>
      <c r="BP54" s="54">
        <v>4</v>
      </c>
      <c r="BQ54" s="55">
        <v>0</v>
      </c>
      <c r="BR54" s="46" t="s">
        <v>469</v>
      </c>
      <c r="BS54" s="38" t="s">
        <v>229</v>
      </c>
      <c r="BT54" s="47">
        <v>1</v>
      </c>
      <c r="BU54" s="38" t="s">
        <v>111</v>
      </c>
      <c r="BV54" s="47">
        <v>1</v>
      </c>
      <c r="BW54" s="48">
        <v>1.3</v>
      </c>
      <c r="BX54" s="49">
        <v>43424</v>
      </c>
      <c r="BY54" s="50">
        <v>43425</v>
      </c>
      <c r="BZ54" s="51"/>
      <c r="CA54" s="52"/>
      <c r="CB54" s="53"/>
      <c r="CC54" s="38" t="s">
        <v>110</v>
      </c>
      <c r="CD54" s="54">
        <v>1</v>
      </c>
      <c r="CE54" s="55">
        <v>0</v>
      </c>
      <c r="CF54" s="46" t="s">
        <v>470</v>
      </c>
      <c r="CG54" s="38"/>
      <c r="CH54" s="38"/>
      <c r="CI54" s="38"/>
      <c r="CJ54" s="38"/>
      <c r="CK54" s="38"/>
      <c r="CL54" s="56"/>
      <c r="CM54" s="50" t="s">
        <v>280</v>
      </c>
      <c r="CN54" s="51"/>
      <c r="CO54" s="52">
        <v>0</v>
      </c>
      <c r="CP54" s="53"/>
      <c r="CQ54" s="57" t="s">
        <v>110</v>
      </c>
      <c r="CR54" s="54">
        <v>0</v>
      </c>
      <c r="CS54" s="55" t="e">
        <v>#REF!</v>
      </c>
      <c r="CT54" s="58">
        <v>2.5</v>
      </c>
      <c r="CU54" s="58">
        <v>4.5</v>
      </c>
      <c r="CV54" s="58">
        <v>2</v>
      </c>
      <c r="CW54" s="58">
        <v>2.5</v>
      </c>
      <c r="CX54" s="58">
        <v>4</v>
      </c>
      <c r="CY54" s="1">
        <f t="shared" si="2"/>
        <v>51</v>
      </c>
    </row>
    <row r="55" spans="1:119" ht="28.8" x14ac:dyDescent="0.3">
      <c r="A55" s="38">
        <v>52</v>
      </c>
      <c r="B55" s="82">
        <v>2</v>
      </c>
      <c r="C55" s="82" t="s">
        <v>210</v>
      </c>
      <c r="D55" s="83" t="s">
        <v>212</v>
      </c>
      <c r="E55" s="83" t="s">
        <v>104</v>
      </c>
      <c r="F55" s="83" t="s">
        <v>252</v>
      </c>
      <c r="G55" s="39" t="s">
        <v>253</v>
      </c>
      <c r="H55" s="83"/>
      <c r="I55" s="39" t="s">
        <v>107</v>
      </c>
      <c r="J55" s="40" t="s">
        <v>154</v>
      </c>
      <c r="K55" s="41"/>
      <c r="L55" s="38"/>
      <c r="M55" s="43" t="s">
        <v>226</v>
      </c>
      <c r="N55" s="70"/>
      <c r="O55" s="71"/>
      <c r="P55" s="41"/>
      <c r="Q55" s="41" t="s">
        <v>110</v>
      </c>
      <c r="R55" s="46" t="s">
        <v>471</v>
      </c>
      <c r="S55" s="81" t="s">
        <v>229</v>
      </c>
      <c r="T55" s="47">
        <v>3</v>
      </c>
      <c r="U55" s="48">
        <v>3.9000000000000004</v>
      </c>
      <c r="V55" s="49">
        <v>43468</v>
      </c>
      <c r="W55" s="50">
        <v>43473</v>
      </c>
      <c r="X55" s="51"/>
      <c r="Y55" s="52"/>
      <c r="Z55" s="53"/>
      <c r="AA55" s="38" t="s">
        <v>110</v>
      </c>
      <c r="AB55" s="54">
        <v>3</v>
      </c>
      <c r="AC55" s="55">
        <v>0</v>
      </c>
      <c r="AD55" s="46" t="s">
        <v>472</v>
      </c>
      <c r="AE55" s="41" t="s">
        <v>111</v>
      </c>
      <c r="AF55" s="47">
        <v>2</v>
      </c>
      <c r="AG55" s="48">
        <v>2.6</v>
      </c>
      <c r="AH55" s="49">
        <v>43476</v>
      </c>
      <c r="AI55" s="50">
        <v>43480</v>
      </c>
      <c r="AJ55" s="51"/>
      <c r="AK55" s="52"/>
      <c r="AL55" s="53"/>
      <c r="AM55" s="38" t="s">
        <v>110</v>
      </c>
      <c r="AN55" s="54">
        <v>2</v>
      </c>
      <c r="AO55" s="55">
        <v>0</v>
      </c>
      <c r="AP55" s="46" t="s">
        <v>610</v>
      </c>
      <c r="AQ55" s="41" t="s">
        <v>229</v>
      </c>
      <c r="AR55" s="47">
        <v>1.5</v>
      </c>
      <c r="AS55" s="38" t="s">
        <v>111</v>
      </c>
      <c r="AT55" s="47">
        <v>8</v>
      </c>
      <c r="AU55" s="48">
        <v>10.4</v>
      </c>
      <c r="AV55" s="49">
        <v>43481</v>
      </c>
      <c r="AW55" s="50">
        <v>43495</v>
      </c>
      <c r="AX55" s="51"/>
      <c r="AY55" s="52"/>
      <c r="AZ55" s="53"/>
      <c r="BA55" s="38" t="s">
        <v>110</v>
      </c>
      <c r="BB55" s="54">
        <v>8</v>
      </c>
      <c r="BC55" s="55">
        <v>0</v>
      </c>
      <c r="BD55" s="46" t="s">
        <v>552</v>
      </c>
      <c r="BE55" s="38" t="s">
        <v>206</v>
      </c>
      <c r="BF55" s="47">
        <v>6.5</v>
      </c>
      <c r="BG55" s="38"/>
      <c r="BH55" s="47">
        <v>11.5</v>
      </c>
      <c r="BI55" s="48">
        <v>14.950000000000001</v>
      </c>
      <c r="BJ55" s="49"/>
      <c r="BK55" s="50" t="s">
        <v>280</v>
      </c>
      <c r="BL55" s="51"/>
      <c r="BM55" s="52"/>
      <c r="BN55" s="53"/>
      <c r="BO55" s="38" t="s">
        <v>110</v>
      </c>
      <c r="BP55" s="54">
        <v>11.5</v>
      </c>
      <c r="BQ55" s="55">
        <v>0</v>
      </c>
      <c r="BR55" s="46" t="s">
        <v>473</v>
      </c>
      <c r="BS55" s="38" t="s">
        <v>229</v>
      </c>
      <c r="BT55" s="47">
        <v>2</v>
      </c>
      <c r="BU55" s="38" t="s">
        <v>111</v>
      </c>
      <c r="BV55" s="47">
        <v>2</v>
      </c>
      <c r="BW55" s="48">
        <v>2.6</v>
      </c>
      <c r="BX55" s="49">
        <v>43488</v>
      </c>
      <c r="BY55" s="50">
        <v>43490</v>
      </c>
      <c r="BZ55" s="51"/>
      <c r="CA55" s="52"/>
      <c r="CB55" s="53"/>
      <c r="CC55" s="38" t="s">
        <v>110</v>
      </c>
      <c r="CD55" s="54">
        <v>2</v>
      </c>
      <c r="CE55" s="55">
        <v>0</v>
      </c>
      <c r="CF55" s="46" t="s">
        <v>474</v>
      </c>
      <c r="CG55" s="38"/>
      <c r="CH55" s="38"/>
      <c r="CI55" s="38"/>
      <c r="CJ55" s="38"/>
      <c r="CK55" s="38"/>
      <c r="CL55" s="56"/>
      <c r="CM55" s="50" t="s">
        <v>280</v>
      </c>
      <c r="CN55" s="51"/>
      <c r="CO55" s="52">
        <v>0</v>
      </c>
      <c r="CP55" s="53"/>
      <c r="CQ55" s="57" t="s">
        <v>110</v>
      </c>
      <c r="CR55" s="54">
        <v>0</v>
      </c>
      <c r="CS55" s="55" t="e">
        <v>#REF!</v>
      </c>
      <c r="CT55" s="58">
        <v>6.5</v>
      </c>
      <c r="CU55" s="58">
        <v>12</v>
      </c>
      <c r="CV55" s="58">
        <v>2</v>
      </c>
      <c r="CW55" s="58">
        <v>6.5</v>
      </c>
      <c r="CX55" s="58">
        <v>11.5</v>
      </c>
      <c r="CY55" s="1">
        <f t="shared" si="2"/>
        <v>52</v>
      </c>
    </row>
    <row r="56" spans="1:119" x14ac:dyDescent="0.3">
      <c r="A56" s="38">
        <v>53</v>
      </c>
      <c r="B56" s="39">
        <v>1</v>
      </c>
      <c r="C56" s="75" t="s">
        <v>104</v>
      </c>
      <c r="D56" s="83" t="s">
        <v>104</v>
      </c>
      <c r="E56" s="83" t="s">
        <v>104</v>
      </c>
      <c r="F56" s="83" t="s">
        <v>254</v>
      </c>
      <c r="G56" s="39" t="s">
        <v>255</v>
      </c>
      <c r="H56" s="39"/>
      <c r="I56" s="39" t="s">
        <v>256</v>
      </c>
      <c r="J56" s="40" t="s">
        <v>119</v>
      </c>
      <c r="K56" s="41"/>
      <c r="L56" s="38"/>
      <c r="M56" s="43"/>
      <c r="N56" s="49"/>
      <c r="O56" s="87"/>
      <c r="P56" s="41"/>
      <c r="Q56" s="41" t="s">
        <v>110</v>
      </c>
      <c r="R56" s="46" t="s">
        <v>475</v>
      </c>
      <c r="S56" s="45" t="s">
        <v>205</v>
      </c>
      <c r="T56" s="47">
        <v>1</v>
      </c>
      <c r="U56" s="48">
        <v>1.3</v>
      </c>
      <c r="V56" s="78"/>
      <c r="W56" s="50" t="s">
        <v>280</v>
      </c>
      <c r="X56" s="51"/>
      <c r="Y56" s="52"/>
      <c r="Z56" s="53"/>
      <c r="AA56" s="38" t="s">
        <v>110</v>
      </c>
      <c r="AB56" s="54">
        <v>1</v>
      </c>
      <c r="AC56" s="55">
        <v>0</v>
      </c>
      <c r="AD56" s="46" t="s">
        <v>476</v>
      </c>
      <c r="AE56" s="41" t="s">
        <v>111</v>
      </c>
      <c r="AF56" s="47">
        <v>0.5</v>
      </c>
      <c r="AG56" s="48">
        <v>0.65</v>
      </c>
      <c r="AH56" s="78" t="s">
        <v>280</v>
      </c>
      <c r="AI56" s="50" t="s">
        <v>280</v>
      </c>
      <c r="AJ56" s="51"/>
      <c r="AK56" s="52"/>
      <c r="AL56" s="53"/>
      <c r="AM56" s="38" t="s">
        <v>110</v>
      </c>
      <c r="AN56" s="54">
        <v>0.5</v>
      </c>
      <c r="AO56" s="55">
        <v>0</v>
      </c>
      <c r="AP56" s="46" t="s">
        <v>611</v>
      </c>
      <c r="AQ56" s="41" t="s">
        <v>205</v>
      </c>
      <c r="AR56" s="47">
        <v>1</v>
      </c>
      <c r="AS56" s="38" t="s">
        <v>111</v>
      </c>
      <c r="AT56" s="47">
        <v>3</v>
      </c>
      <c r="AU56" s="48">
        <v>3.9000000000000004</v>
      </c>
      <c r="AV56" s="78" t="s">
        <v>280</v>
      </c>
      <c r="AW56" s="50" t="s">
        <v>280</v>
      </c>
      <c r="AX56" s="51"/>
      <c r="AY56" s="52"/>
      <c r="AZ56" s="53"/>
      <c r="BA56" s="38" t="s">
        <v>110</v>
      </c>
      <c r="BB56" s="54">
        <v>3</v>
      </c>
      <c r="BC56" s="55">
        <v>0</v>
      </c>
      <c r="BD56" s="46" t="s">
        <v>553</v>
      </c>
      <c r="BE56" s="38"/>
      <c r="BF56" s="47"/>
      <c r="BG56" s="38"/>
      <c r="BH56" s="47"/>
      <c r="BI56" s="48" t="s">
        <v>280</v>
      </c>
      <c r="BJ56" s="78"/>
      <c r="BK56" s="50" t="s">
        <v>280</v>
      </c>
      <c r="BL56" s="51"/>
      <c r="BM56" s="52"/>
      <c r="BN56" s="53"/>
      <c r="BO56" s="38" t="s">
        <v>110</v>
      </c>
      <c r="BP56" s="54">
        <v>0</v>
      </c>
      <c r="BQ56" s="55">
        <v>0</v>
      </c>
      <c r="BR56" s="46" t="s">
        <v>477</v>
      </c>
      <c r="BS56" s="38" t="s">
        <v>205</v>
      </c>
      <c r="BT56" s="47">
        <v>0.5</v>
      </c>
      <c r="BU56" s="38" t="s">
        <v>111</v>
      </c>
      <c r="BV56" s="47">
        <v>0.5</v>
      </c>
      <c r="BW56" s="48">
        <v>0.65</v>
      </c>
      <c r="BX56" s="78" t="s">
        <v>280</v>
      </c>
      <c r="BY56" s="50" t="s">
        <v>280</v>
      </c>
      <c r="BZ56" s="51"/>
      <c r="CA56" s="52"/>
      <c r="CB56" s="53"/>
      <c r="CC56" s="38" t="s">
        <v>110</v>
      </c>
      <c r="CD56" s="54">
        <v>0.5</v>
      </c>
      <c r="CE56" s="55">
        <v>0</v>
      </c>
      <c r="CF56" s="46" t="s">
        <v>478</v>
      </c>
      <c r="CG56" s="38"/>
      <c r="CH56" s="38"/>
      <c r="CI56" s="38"/>
      <c r="CJ56" s="38"/>
      <c r="CK56" s="38"/>
      <c r="CL56" s="56"/>
      <c r="CM56" s="50" t="s">
        <v>280</v>
      </c>
      <c r="CN56" s="51"/>
      <c r="CO56" s="52">
        <v>0</v>
      </c>
      <c r="CP56" s="53"/>
      <c r="CQ56" s="57" t="s">
        <v>110</v>
      </c>
      <c r="CR56" s="54">
        <v>0</v>
      </c>
      <c r="CS56" s="55" t="e">
        <v>#REF!</v>
      </c>
      <c r="CT56" s="58">
        <v>2.5</v>
      </c>
      <c r="CU56" s="58">
        <v>4</v>
      </c>
      <c r="CV56" s="58">
        <v>1</v>
      </c>
      <c r="CW56" s="58">
        <v>0</v>
      </c>
      <c r="CX56" s="58">
        <v>0</v>
      </c>
      <c r="CY56" s="1">
        <f t="shared" si="2"/>
        <v>53</v>
      </c>
    </row>
    <row r="57" spans="1:119" x14ac:dyDescent="0.3">
      <c r="A57" s="38">
        <v>53</v>
      </c>
      <c r="B57" s="39">
        <v>1</v>
      </c>
      <c r="C57" s="75" t="s">
        <v>104</v>
      </c>
      <c r="D57" s="83" t="s">
        <v>104</v>
      </c>
      <c r="E57" s="83" t="s">
        <v>104</v>
      </c>
      <c r="F57" s="83" t="s">
        <v>257</v>
      </c>
      <c r="G57" s="39" t="s">
        <v>258</v>
      </c>
      <c r="H57" s="39"/>
      <c r="I57" s="39" t="s">
        <v>256</v>
      </c>
      <c r="J57" s="40" t="s">
        <v>119</v>
      </c>
      <c r="K57" s="41"/>
      <c r="L57" s="38"/>
      <c r="M57" s="43"/>
      <c r="N57" s="49"/>
      <c r="O57" s="87"/>
      <c r="P57" s="41"/>
      <c r="Q57" s="41" t="s">
        <v>110</v>
      </c>
      <c r="R57" s="46" t="s">
        <v>479</v>
      </c>
      <c r="S57" s="88" t="s">
        <v>259</v>
      </c>
      <c r="T57" s="47">
        <v>1</v>
      </c>
      <c r="U57" s="48">
        <v>1.3</v>
      </c>
      <c r="V57" s="78"/>
      <c r="W57" s="50" t="s">
        <v>280</v>
      </c>
      <c r="X57" s="51"/>
      <c r="Y57" s="52"/>
      <c r="Z57" s="53"/>
      <c r="AA57" s="38" t="s">
        <v>110</v>
      </c>
      <c r="AB57" s="54">
        <v>1</v>
      </c>
      <c r="AC57" s="55">
        <v>0</v>
      </c>
      <c r="AD57" s="46" t="s">
        <v>480</v>
      </c>
      <c r="AE57" s="41" t="s">
        <v>111</v>
      </c>
      <c r="AF57" s="47">
        <v>0.5</v>
      </c>
      <c r="AG57" s="48">
        <v>0.65</v>
      </c>
      <c r="AH57" s="78" t="s">
        <v>280</v>
      </c>
      <c r="AI57" s="50" t="s">
        <v>280</v>
      </c>
      <c r="AJ57" s="51"/>
      <c r="AK57" s="52"/>
      <c r="AL57" s="53"/>
      <c r="AM57" s="38" t="s">
        <v>110</v>
      </c>
      <c r="AN57" s="54">
        <v>0.5</v>
      </c>
      <c r="AO57" s="55">
        <v>0</v>
      </c>
      <c r="AP57" s="46" t="s">
        <v>612</v>
      </c>
      <c r="AQ57" s="41" t="s">
        <v>259</v>
      </c>
      <c r="AR57" s="47">
        <v>1</v>
      </c>
      <c r="AS57" s="38" t="s">
        <v>111</v>
      </c>
      <c r="AT57" s="47">
        <v>3</v>
      </c>
      <c r="AU57" s="48">
        <v>3.9000000000000004</v>
      </c>
      <c r="AV57" s="78" t="s">
        <v>280</v>
      </c>
      <c r="AW57" s="50" t="s">
        <v>280</v>
      </c>
      <c r="AX57" s="51"/>
      <c r="AY57" s="52"/>
      <c r="AZ57" s="53"/>
      <c r="BA57" s="38" t="s">
        <v>110</v>
      </c>
      <c r="BB57" s="54">
        <v>3</v>
      </c>
      <c r="BC57" s="55">
        <v>0</v>
      </c>
      <c r="BD57" s="46" t="s">
        <v>554</v>
      </c>
      <c r="BE57" s="38"/>
      <c r="BF57" s="47"/>
      <c r="BG57" s="38"/>
      <c r="BH57" s="47"/>
      <c r="BI57" s="48" t="s">
        <v>280</v>
      </c>
      <c r="BJ57" s="78"/>
      <c r="BK57" s="50" t="s">
        <v>280</v>
      </c>
      <c r="BL57" s="51"/>
      <c r="BM57" s="52"/>
      <c r="BN57" s="53"/>
      <c r="BO57" s="38" t="s">
        <v>110</v>
      </c>
      <c r="BP57" s="54">
        <v>0</v>
      </c>
      <c r="BQ57" s="55">
        <v>0</v>
      </c>
      <c r="BR57" s="46" t="s">
        <v>481</v>
      </c>
      <c r="BS57" s="38" t="s">
        <v>259</v>
      </c>
      <c r="BT57" s="47">
        <v>0.5</v>
      </c>
      <c r="BU57" s="38" t="s">
        <v>111</v>
      </c>
      <c r="BV57" s="47">
        <v>0.5</v>
      </c>
      <c r="BW57" s="48">
        <v>0.65</v>
      </c>
      <c r="BX57" s="78" t="s">
        <v>280</v>
      </c>
      <c r="BY57" s="50" t="s">
        <v>280</v>
      </c>
      <c r="BZ57" s="51"/>
      <c r="CA57" s="52"/>
      <c r="CB57" s="53"/>
      <c r="CC57" s="38" t="s">
        <v>110</v>
      </c>
      <c r="CD57" s="54">
        <v>0.5</v>
      </c>
      <c r="CE57" s="55">
        <v>0</v>
      </c>
      <c r="CF57" s="46" t="s">
        <v>482</v>
      </c>
      <c r="CG57" s="38"/>
      <c r="CH57" s="38"/>
      <c r="CI57" s="38"/>
      <c r="CJ57" s="38"/>
      <c r="CK57" s="38"/>
      <c r="CL57" s="56"/>
      <c r="CM57" s="50" t="s">
        <v>280</v>
      </c>
      <c r="CN57" s="51"/>
      <c r="CO57" s="52">
        <v>0</v>
      </c>
      <c r="CP57" s="53"/>
      <c r="CQ57" s="57" t="s">
        <v>110</v>
      </c>
      <c r="CR57" s="54">
        <v>0</v>
      </c>
      <c r="CS57" s="55" t="e">
        <v>#REF!</v>
      </c>
      <c r="CT57" s="58">
        <v>2.5</v>
      </c>
      <c r="CU57" s="58">
        <v>4</v>
      </c>
      <c r="CV57" s="58">
        <v>1</v>
      </c>
      <c r="CW57" s="58">
        <v>0</v>
      </c>
      <c r="CX57" s="58">
        <v>0</v>
      </c>
      <c r="CY57" s="1">
        <f t="shared" si="2"/>
        <v>53</v>
      </c>
    </row>
    <row r="58" spans="1:119" ht="28.8" x14ac:dyDescent="0.3">
      <c r="A58" s="38">
        <v>54</v>
      </c>
      <c r="B58" s="39">
        <v>1</v>
      </c>
      <c r="C58" s="75" t="s">
        <v>104</v>
      </c>
      <c r="D58" s="83" t="s">
        <v>104</v>
      </c>
      <c r="E58" s="83" t="s">
        <v>104</v>
      </c>
      <c r="F58" s="83" t="s">
        <v>260</v>
      </c>
      <c r="G58" s="39" t="s">
        <v>258</v>
      </c>
      <c r="H58" s="39"/>
      <c r="I58" s="39" t="s">
        <v>256</v>
      </c>
      <c r="J58" s="40" t="s">
        <v>119</v>
      </c>
      <c r="K58" s="41"/>
      <c r="L58" s="38"/>
      <c r="M58" s="43"/>
      <c r="N58" s="49"/>
      <c r="O58" s="87"/>
      <c r="P58" s="41"/>
      <c r="Q58" s="41" t="s">
        <v>110</v>
      </c>
      <c r="R58" s="46" t="s">
        <v>479</v>
      </c>
      <c r="S58" s="81" t="s">
        <v>229</v>
      </c>
      <c r="T58" s="47">
        <v>1</v>
      </c>
      <c r="U58" s="48">
        <v>1.3</v>
      </c>
      <c r="V58" s="78"/>
      <c r="W58" s="50" t="s">
        <v>280</v>
      </c>
      <c r="X58" s="51"/>
      <c r="Y58" s="52"/>
      <c r="Z58" s="53"/>
      <c r="AA58" s="38" t="s">
        <v>110</v>
      </c>
      <c r="AB58" s="54">
        <v>1</v>
      </c>
      <c r="AC58" s="55">
        <v>0</v>
      </c>
      <c r="AD58" s="46" t="s">
        <v>480</v>
      </c>
      <c r="AE58" s="41" t="s">
        <v>111</v>
      </c>
      <c r="AF58" s="47">
        <v>0.5</v>
      </c>
      <c r="AG58" s="48">
        <v>0.65</v>
      </c>
      <c r="AH58" s="78" t="s">
        <v>280</v>
      </c>
      <c r="AI58" s="50" t="s">
        <v>280</v>
      </c>
      <c r="AJ58" s="51"/>
      <c r="AK58" s="52"/>
      <c r="AL58" s="53"/>
      <c r="AM58" s="38" t="s">
        <v>110</v>
      </c>
      <c r="AN58" s="54">
        <v>0.5</v>
      </c>
      <c r="AO58" s="55">
        <v>0</v>
      </c>
      <c r="AP58" s="46" t="s">
        <v>612</v>
      </c>
      <c r="AQ58" s="41" t="s">
        <v>229</v>
      </c>
      <c r="AR58" s="47">
        <v>1</v>
      </c>
      <c r="AS58" s="38" t="s">
        <v>111</v>
      </c>
      <c r="AT58" s="47">
        <v>3</v>
      </c>
      <c r="AU58" s="48">
        <v>3.9000000000000004</v>
      </c>
      <c r="AV58" s="78" t="s">
        <v>280</v>
      </c>
      <c r="AW58" s="50" t="s">
        <v>280</v>
      </c>
      <c r="AX58" s="51"/>
      <c r="AY58" s="52"/>
      <c r="AZ58" s="53"/>
      <c r="BA58" s="38" t="s">
        <v>110</v>
      </c>
      <c r="BB58" s="54">
        <v>3</v>
      </c>
      <c r="BC58" s="55">
        <v>0</v>
      </c>
      <c r="BD58" s="46" t="s">
        <v>554</v>
      </c>
      <c r="BE58" s="38"/>
      <c r="BF58" s="47"/>
      <c r="BG58" s="38"/>
      <c r="BH58" s="47"/>
      <c r="BI58" s="48" t="s">
        <v>280</v>
      </c>
      <c r="BJ58" s="78"/>
      <c r="BK58" s="50" t="s">
        <v>280</v>
      </c>
      <c r="BL58" s="51"/>
      <c r="BM58" s="52"/>
      <c r="BN58" s="53"/>
      <c r="BO58" s="38" t="s">
        <v>110</v>
      </c>
      <c r="BP58" s="54">
        <v>0</v>
      </c>
      <c r="BQ58" s="55">
        <v>0</v>
      </c>
      <c r="BR58" s="46" t="s">
        <v>481</v>
      </c>
      <c r="BS58" s="38" t="s">
        <v>229</v>
      </c>
      <c r="BT58" s="47">
        <v>0.5</v>
      </c>
      <c r="BU58" s="38" t="s">
        <v>111</v>
      </c>
      <c r="BV58" s="47">
        <v>0.5</v>
      </c>
      <c r="BW58" s="48">
        <v>0.65</v>
      </c>
      <c r="BX58" s="78" t="s">
        <v>280</v>
      </c>
      <c r="BY58" s="50" t="s">
        <v>280</v>
      </c>
      <c r="BZ58" s="51"/>
      <c r="CA58" s="52"/>
      <c r="CB58" s="53"/>
      <c r="CC58" s="38" t="s">
        <v>110</v>
      </c>
      <c r="CD58" s="54">
        <v>0.5</v>
      </c>
      <c r="CE58" s="55">
        <v>0</v>
      </c>
      <c r="CF58" s="46" t="s">
        <v>482</v>
      </c>
      <c r="CG58" s="38"/>
      <c r="CH58" s="38"/>
      <c r="CI58" s="38"/>
      <c r="CJ58" s="38"/>
      <c r="CK58" s="38"/>
      <c r="CL58" s="56"/>
      <c r="CM58" s="50" t="s">
        <v>280</v>
      </c>
      <c r="CN58" s="51"/>
      <c r="CO58" s="52">
        <v>0</v>
      </c>
      <c r="CP58" s="53"/>
      <c r="CQ58" s="57" t="s">
        <v>110</v>
      </c>
      <c r="CR58" s="54">
        <v>0</v>
      </c>
      <c r="CS58" s="55" t="e">
        <v>#REF!</v>
      </c>
      <c r="CT58" s="58">
        <v>2.5</v>
      </c>
      <c r="CU58" s="58">
        <v>4</v>
      </c>
      <c r="CV58" s="58">
        <v>1</v>
      </c>
      <c r="CW58" s="58">
        <v>0</v>
      </c>
      <c r="CX58" s="58">
        <v>0</v>
      </c>
      <c r="CY58" s="1">
        <f t="shared" si="2"/>
        <v>54</v>
      </c>
    </row>
    <row r="59" spans="1:119" ht="28.8" x14ac:dyDescent="0.3">
      <c r="A59" s="38">
        <v>55</v>
      </c>
      <c r="B59" s="39">
        <v>1</v>
      </c>
      <c r="C59" s="75" t="s">
        <v>104</v>
      </c>
      <c r="D59" s="83" t="s">
        <v>104</v>
      </c>
      <c r="E59" s="83" t="s">
        <v>104</v>
      </c>
      <c r="F59" s="83" t="s">
        <v>261</v>
      </c>
      <c r="G59" s="39" t="s">
        <v>262</v>
      </c>
      <c r="H59" s="39"/>
      <c r="I59" s="39" t="s">
        <v>256</v>
      </c>
      <c r="J59" s="40" t="s">
        <v>119</v>
      </c>
      <c r="K59" s="41"/>
      <c r="L59" s="38"/>
      <c r="M59" s="43"/>
      <c r="N59" s="49"/>
      <c r="O59" s="76"/>
      <c r="P59" s="41"/>
      <c r="Q59" s="41" t="s">
        <v>110</v>
      </c>
      <c r="R59" s="46" t="s">
        <v>483</v>
      </c>
      <c r="S59" s="81" t="s">
        <v>229</v>
      </c>
      <c r="T59" s="47">
        <v>1</v>
      </c>
      <c r="U59" s="48">
        <v>1.3</v>
      </c>
      <c r="V59" s="78"/>
      <c r="W59" s="50" t="s">
        <v>280</v>
      </c>
      <c r="X59" s="51"/>
      <c r="Y59" s="52"/>
      <c r="Z59" s="53"/>
      <c r="AA59" s="38" t="s">
        <v>110</v>
      </c>
      <c r="AB59" s="54">
        <v>1</v>
      </c>
      <c r="AC59" s="55">
        <v>0</v>
      </c>
      <c r="AD59" s="46" t="s">
        <v>484</v>
      </c>
      <c r="AE59" s="41" t="s">
        <v>111</v>
      </c>
      <c r="AF59" s="47">
        <v>0.5</v>
      </c>
      <c r="AG59" s="48">
        <v>0.65</v>
      </c>
      <c r="AH59" s="78" t="s">
        <v>280</v>
      </c>
      <c r="AI59" s="50" t="s">
        <v>280</v>
      </c>
      <c r="AJ59" s="51"/>
      <c r="AK59" s="52"/>
      <c r="AL59" s="53"/>
      <c r="AM59" s="38" t="s">
        <v>110</v>
      </c>
      <c r="AN59" s="54">
        <v>0.5</v>
      </c>
      <c r="AO59" s="55">
        <v>0</v>
      </c>
      <c r="AP59" s="46" t="s">
        <v>613</v>
      </c>
      <c r="AQ59" s="41" t="s">
        <v>229</v>
      </c>
      <c r="AR59" s="47">
        <v>1</v>
      </c>
      <c r="AS59" s="38" t="s">
        <v>111</v>
      </c>
      <c r="AT59" s="47">
        <v>3</v>
      </c>
      <c r="AU59" s="48">
        <v>3.9000000000000004</v>
      </c>
      <c r="AV59" s="78" t="s">
        <v>280</v>
      </c>
      <c r="AW59" s="50" t="s">
        <v>280</v>
      </c>
      <c r="AX59" s="51"/>
      <c r="AY59" s="52"/>
      <c r="AZ59" s="53"/>
      <c r="BA59" s="38" t="s">
        <v>110</v>
      </c>
      <c r="BB59" s="54">
        <v>3</v>
      </c>
      <c r="BC59" s="55">
        <v>0</v>
      </c>
      <c r="BD59" s="46" t="s">
        <v>555</v>
      </c>
      <c r="BE59" s="38"/>
      <c r="BF59" s="47"/>
      <c r="BG59" s="38"/>
      <c r="BH59" s="47"/>
      <c r="BI59" s="48" t="s">
        <v>280</v>
      </c>
      <c r="BJ59" s="78"/>
      <c r="BK59" s="50" t="s">
        <v>280</v>
      </c>
      <c r="BL59" s="51"/>
      <c r="BM59" s="52"/>
      <c r="BN59" s="53"/>
      <c r="BO59" s="38" t="s">
        <v>110</v>
      </c>
      <c r="BP59" s="54">
        <v>0</v>
      </c>
      <c r="BQ59" s="55">
        <v>0</v>
      </c>
      <c r="BR59" s="46" t="s">
        <v>485</v>
      </c>
      <c r="BS59" s="38" t="s">
        <v>229</v>
      </c>
      <c r="BT59" s="47">
        <v>0.5</v>
      </c>
      <c r="BU59" s="38" t="s">
        <v>111</v>
      </c>
      <c r="BV59" s="47">
        <v>0.5</v>
      </c>
      <c r="BW59" s="48">
        <v>0.65</v>
      </c>
      <c r="BX59" s="78" t="s">
        <v>280</v>
      </c>
      <c r="BY59" s="50" t="s">
        <v>280</v>
      </c>
      <c r="BZ59" s="51"/>
      <c r="CA59" s="52"/>
      <c r="CB59" s="53"/>
      <c r="CC59" s="38" t="s">
        <v>110</v>
      </c>
      <c r="CD59" s="54">
        <v>0.5</v>
      </c>
      <c r="CE59" s="55">
        <v>0</v>
      </c>
      <c r="CF59" s="46" t="s">
        <v>486</v>
      </c>
      <c r="CG59" s="38"/>
      <c r="CH59" s="38"/>
      <c r="CI59" s="38"/>
      <c r="CJ59" s="38"/>
      <c r="CK59" s="38"/>
      <c r="CL59" s="56"/>
      <c r="CM59" s="50" t="s">
        <v>280</v>
      </c>
      <c r="CN59" s="51"/>
      <c r="CO59" s="52">
        <v>0</v>
      </c>
      <c r="CP59" s="53"/>
      <c r="CQ59" s="57" t="s">
        <v>110</v>
      </c>
      <c r="CR59" s="54">
        <v>0</v>
      </c>
      <c r="CS59" s="55" t="e">
        <v>#REF!</v>
      </c>
      <c r="CT59" s="58">
        <v>2.5</v>
      </c>
      <c r="CU59" s="58">
        <v>4</v>
      </c>
      <c r="CV59" s="58">
        <v>1</v>
      </c>
      <c r="CW59" s="58">
        <v>0</v>
      </c>
      <c r="CX59" s="58">
        <v>0</v>
      </c>
      <c r="CY59" s="1">
        <f t="shared" si="2"/>
        <v>55</v>
      </c>
    </row>
    <row r="60" spans="1:119" ht="28.8" x14ac:dyDescent="0.3">
      <c r="A60" s="38">
        <v>56</v>
      </c>
      <c r="B60" s="39">
        <v>1</v>
      </c>
      <c r="C60" s="75" t="s">
        <v>104</v>
      </c>
      <c r="D60" s="83" t="s">
        <v>104</v>
      </c>
      <c r="E60" s="83" t="s">
        <v>104</v>
      </c>
      <c r="F60" s="83" t="s">
        <v>263</v>
      </c>
      <c r="G60" s="39" t="s">
        <v>264</v>
      </c>
      <c r="H60" s="39"/>
      <c r="I60" s="39" t="s">
        <v>256</v>
      </c>
      <c r="J60" s="40" t="s">
        <v>119</v>
      </c>
      <c r="K60" s="41"/>
      <c r="L60" s="38"/>
      <c r="M60" s="43"/>
      <c r="N60" s="49"/>
      <c r="O60" s="76"/>
      <c r="P60" s="41"/>
      <c r="Q60" s="41" t="s">
        <v>110</v>
      </c>
      <c r="R60" s="46" t="s">
        <v>487</v>
      </c>
      <c r="S60" s="45" t="s">
        <v>265</v>
      </c>
      <c r="T60" s="47">
        <v>1</v>
      </c>
      <c r="U60" s="48">
        <v>1.3</v>
      </c>
      <c r="V60" s="49">
        <v>43277</v>
      </c>
      <c r="W60" s="50">
        <v>43278</v>
      </c>
      <c r="X60" s="51">
        <v>7</v>
      </c>
      <c r="Y60" s="52">
        <v>2</v>
      </c>
      <c r="Z60" s="53">
        <v>43291</v>
      </c>
      <c r="AA60" s="38" t="s">
        <v>110</v>
      </c>
      <c r="AB60" s="54">
        <v>9</v>
      </c>
      <c r="AC60" s="55">
        <v>0.77777777777777779</v>
      </c>
      <c r="AD60" s="46" t="s">
        <v>488</v>
      </c>
      <c r="AE60" s="41" t="s">
        <v>111</v>
      </c>
      <c r="AF60" s="47">
        <v>0.5</v>
      </c>
      <c r="AG60" s="48">
        <v>0.65</v>
      </c>
      <c r="AH60" s="49">
        <v>43283</v>
      </c>
      <c r="AI60" s="50">
        <v>43283</v>
      </c>
      <c r="AJ60" s="51"/>
      <c r="AK60" s="52"/>
      <c r="AL60" s="53"/>
      <c r="AM60" s="38" t="s">
        <v>110</v>
      </c>
      <c r="AN60" s="54">
        <v>0.5</v>
      </c>
      <c r="AO60" s="55">
        <v>0</v>
      </c>
      <c r="AP60" s="46" t="s">
        <v>614</v>
      </c>
      <c r="AQ60" s="41" t="s">
        <v>265</v>
      </c>
      <c r="AR60" s="47">
        <v>1</v>
      </c>
      <c r="AS60" s="38" t="s">
        <v>111</v>
      </c>
      <c r="AT60" s="47">
        <v>3</v>
      </c>
      <c r="AU60" s="48">
        <v>3.9000000000000004</v>
      </c>
      <c r="AV60" s="49">
        <v>43286</v>
      </c>
      <c r="AW60" s="50">
        <v>43291</v>
      </c>
      <c r="AX60" s="51"/>
      <c r="AY60" s="52"/>
      <c r="AZ60" s="53"/>
      <c r="BA60" s="38" t="s">
        <v>110</v>
      </c>
      <c r="BB60" s="54">
        <v>3</v>
      </c>
      <c r="BC60" s="55">
        <v>0</v>
      </c>
      <c r="BD60" s="46" t="s">
        <v>556</v>
      </c>
      <c r="BE60" s="38"/>
      <c r="BF60" s="47"/>
      <c r="BG60" s="38"/>
      <c r="BH60" s="47"/>
      <c r="BI60" s="48" t="s">
        <v>280</v>
      </c>
      <c r="BJ60" s="49"/>
      <c r="BK60" s="50" t="s">
        <v>280</v>
      </c>
      <c r="BL60" s="51"/>
      <c r="BM60" s="52"/>
      <c r="BN60" s="53"/>
      <c r="BO60" s="38" t="s">
        <v>110</v>
      </c>
      <c r="BP60" s="54">
        <v>0</v>
      </c>
      <c r="BQ60" s="55">
        <v>0</v>
      </c>
      <c r="BR60" s="46" t="s">
        <v>489</v>
      </c>
      <c r="BS60" s="38" t="s">
        <v>265</v>
      </c>
      <c r="BT60" s="47">
        <v>0.5</v>
      </c>
      <c r="BU60" s="38" t="s">
        <v>111</v>
      </c>
      <c r="BV60" s="47">
        <v>0.5</v>
      </c>
      <c r="BW60" s="48">
        <v>0.65</v>
      </c>
      <c r="BX60" s="49">
        <v>43293</v>
      </c>
      <c r="BY60" s="50">
        <v>43293</v>
      </c>
      <c r="BZ60" s="51"/>
      <c r="CA60" s="52"/>
      <c r="CB60" s="53"/>
      <c r="CC60" s="38" t="s">
        <v>110</v>
      </c>
      <c r="CD60" s="54">
        <v>0.5</v>
      </c>
      <c r="CE60" s="55">
        <v>0</v>
      </c>
      <c r="CF60" s="46" t="s">
        <v>490</v>
      </c>
      <c r="CG60" s="38"/>
      <c r="CH60" s="38"/>
      <c r="CI60" s="38"/>
      <c r="CJ60" s="38"/>
      <c r="CK60" s="38"/>
      <c r="CL60" s="56"/>
      <c r="CM60" s="50" t="s">
        <v>280</v>
      </c>
      <c r="CN60" s="51"/>
      <c r="CO60" s="52">
        <v>0</v>
      </c>
      <c r="CP60" s="53"/>
      <c r="CQ60" s="57" t="s">
        <v>110</v>
      </c>
      <c r="CR60" s="54">
        <v>0</v>
      </c>
      <c r="CS60" s="55" t="e">
        <v>#REF!</v>
      </c>
      <c r="CT60" s="58">
        <v>2.5</v>
      </c>
      <c r="CU60" s="58">
        <v>4</v>
      </c>
      <c r="CV60" s="58">
        <v>1</v>
      </c>
      <c r="CW60" s="58">
        <v>0</v>
      </c>
      <c r="CX60" s="58">
        <v>0</v>
      </c>
      <c r="CY60" s="1">
        <f t="shared" si="2"/>
        <v>56</v>
      </c>
    </row>
    <row r="61" spans="1:119" x14ac:dyDescent="0.3">
      <c r="A61" s="89">
        <v>57</v>
      </c>
      <c r="B61" s="39">
        <v>1</v>
      </c>
      <c r="C61" s="39" t="s">
        <v>266</v>
      </c>
      <c r="D61" s="39" t="s">
        <v>104</v>
      </c>
      <c r="E61" s="39" t="s">
        <v>267</v>
      </c>
      <c r="F61" s="90" t="s">
        <v>268</v>
      </c>
      <c r="G61" s="39" t="s">
        <v>269</v>
      </c>
      <c r="H61" s="39"/>
      <c r="I61" s="39" t="s">
        <v>107</v>
      </c>
      <c r="J61" s="91"/>
      <c r="K61" s="41"/>
      <c r="L61" s="62"/>
      <c r="M61" s="43" t="s">
        <v>270</v>
      </c>
      <c r="N61" s="49"/>
      <c r="O61" s="79"/>
      <c r="P61" s="41"/>
      <c r="Q61" s="41" t="s">
        <v>110</v>
      </c>
      <c r="R61" s="46" t="s">
        <v>491</v>
      </c>
      <c r="S61" s="45" t="s">
        <v>270</v>
      </c>
      <c r="T61" s="47" t="s">
        <v>280</v>
      </c>
      <c r="U61" s="48" t="s">
        <v>280</v>
      </c>
      <c r="V61" s="78"/>
      <c r="W61" s="50" t="s">
        <v>280</v>
      </c>
      <c r="X61" s="51"/>
      <c r="Y61" s="52"/>
      <c r="Z61" s="53"/>
      <c r="AA61" s="38" t="s">
        <v>110</v>
      </c>
      <c r="AB61" s="54" t="s">
        <v>280</v>
      </c>
      <c r="AC61" s="55">
        <v>0</v>
      </c>
      <c r="AD61" s="46" t="s">
        <v>492</v>
      </c>
      <c r="AE61" s="41" t="s">
        <v>270</v>
      </c>
      <c r="AF61" s="47" t="s">
        <v>280</v>
      </c>
      <c r="AG61" s="48" t="s">
        <v>280</v>
      </c>
      <c r="AH61" s="78" t="s">
        <v>280</v>
      </c>
      <c r="AI61" s="50" t="s">
        <v>280</v>
      </c>
      <c r="AJ61" s="51"/>
      <c r="AK61" s="52"/>
      <c r="AL61" s="53"/>
      <c r="AM61" s="38" t="s">
        <v>110</v>
      </c>
      <c r="AN61" s="54" t="s">
        <v>280</v>
      </c>
      <c r="AO61" s="55">
        <v>0</v>
      </c>
      <c r="AP61" s="46" t="s">
        <v>615</v>
      </c>
      <c r="AQ61" s="41" t="s">
        <v>270</v>
      </c>
      <c r="AR61" s="47" t="s">
        <v>280</v>
      </c>
      <c r="AS61" s="38" t="s">
        <v>270</v>
      </c>
      <c r="AT61" s="47" t="s">
        <v>280</v>
      </c>
      <c r="AU61" s="48" t="s">
        <v>280</v>
      </c>
      <c r="AV61" s="78" t="s">
        <v>280</v>
      </c>
      <c r="AW61" s="50" t="s">
        <v>280</v>
      </c>
      <c r="AX61" s="51"/>
      <c r="AY61" s="52"/>
      <c r="AZ61" s="53"/>
      <c r="BA61" s="38" t="s">
        <v>110</v>
      </c>
      <c r="BB61" s="54" t="s">
        <v>280</v>
      </c>
      <c r="BC61" s="55">
        <v>0</v>
      </c>
      <c r="BD61" s="46" t="s">
        <v>557</v>
      </c>
      <c r="BE61" s="38"/>
      <c r="BF61" s="47"/>
      <c r="BG61" s="38"/>
      <c r="BH61" s="47" t="s">
        <v>280</v>
      </c>
      <c r="BI61" s="48" t="s">
        <v>280</v>
      </c>
      <c r="BJ61" s="78"/>
      <c r="BK61" s="50" t="s">
        <v>280</v>
      </c>
      <c r="BL61" s="51"/>
      <c r="BM61" s="52"/>
      <c r="BN61" s="53"/>
      <c r="BO61" s="38" t="s">
        <v>110</v>
      </c>
      <c r="BP61" s="54" t="s">
        <v>280</v>
      </c>
      <c r="BQ61" s="55">
        <v>0</v>
      </c>
      <c r="BR61" s="46" t="s">
        <v>493</v>
      </c>
      <c r="BS61" s="38" t="s">
        <v>270</v>
      </c>
      <c r="BT61" s="47" t="s">
        <v>280</v>
      </c>
      <c r="BU61" s="38" t="s">
        <v>270</v>
      </c>
      <c r="BV61" s="47" t="s">
        <v>280</v>
      </c>
      <c r="BW61" s="48" t="s">
        <v>280</v>
      </c>
      <c r="BX61" s="78" t="s">
        <v>280</v>
      </c>
      <c r="BY61" s="50" t="s">
        <v>280</v>
      </c>
      <c r="BZ61" s="51"/>
      <c r="CA61" s="52"/>
      <c r="CB61" s="53"/>
      <c r="CC61" s="38" t="s">
        <v>110</v>
      </c>
      <c r="CD61" s="54" t="s">
        <v>280</v>
      </c>
      <c r="CE61" s="55">
        <v>0</v>
      </c>
      <c r="CF61" s="46" t="s">
        <v>494</v>
      </c>
      <c r="CG61" s="38"/>
      <c r="CH61" s="38"/>
      <c r="CI61" s="38"/>
      <c r="CJ61" s="38"/>
      <c r="CK61" s="38"/>
      <c r="CL61" s="56"/>
      <c r="CM61" s="50" t="s">
        <v>280</v>
      </c>
      <c r="CN61" s="51"/>
      <c r="CO61" s="52">
        <v>0</v>
      </c>
      <c r="CP61" s="53"/>
      <c r="CQ61" s="57" t="s">
        <v>110</v>
      </c>
      <c r="CR61" s="54">
        <v>0</v>
      </c>
      <c r="CS61" s="55" t="e">
        <v>#REF!</v>
      </c>
      <c r="CT61" s="58">
        <v>0</v>
      </c>
      <c r="CU61" s="58">
        <v>0</v>
      </c>
      <c r="CV61" s="58">
        <v>1</v>
      </c>
      <c r="CW61" s="58">
        <v>0</v>
      </c>
      <c r="CX61" s="58">
        <v>0</v>
      </c>
      <c r="CY61" s="1">
        <f t="shared" si="2"/>
        <v>57</v>
      </c>
    </row>
    <row r="62" spans="1:119" x14ac:dyDescent="0.3">
      <c r="A62" s="89">
        <v>58</v>
      </c>
      <c r="B62" s="82">
        <v>2</v>
      </c>
      <c r="C62" s="82" t="s">
        <v>271</v>
      </c>
      <c r="D62" s="83" t="s">
        <v>272</v>
      </c>
      <c r="E62" s="83" t="s">
        <v>104</v>
      </c>
      <c r="F62" s="92" t="s">
        <v>273</v>
      </c>
      <c r="G62" s="39" t="s">
        <v>274</v>
      </c>
      <c r="H62" s="83"/>
      <c r="I62" s="39" t="s">
        <v>107</v>
      </c>
      <c r="J62" s="91"/>
      <c r="K62" s="41"/>
      <c r="L62" s="38"/>
      <c r="M62" s="43"/>
      <c r="N62" s="44"/>
      <c r="O62" s="79"/>
      <c r="P62" s="41"/>
      <c r="Q62" s="41" t="s">
        <v>110</v>
      </c>
      <c r="R62" s="46" t="s">
        <v>495</v>
      </c>
      <c r="S62" s="45"/>
      <c r="T62" s="47" t="s">
        <v>280</v>
      </c>
      <c r="U62" s="48" t="s">
        <v>280</v>
      </c>
      <c r="V62" s="49"/>
      <c r="W62" s="50" t="s">
        <v>280</v>
      </c>
      <c r="X62" s="51"/>
      <c r="Y62" s="52"/>
      <c r="Z62" s="53"/>
      <c r="AA62" s="38" t="s">
        <v>110</v>
      </c>
      <c r="AB62" s="54" t="s">
        <v>280</v>
      </c>
      <c r="AC62" s="55">
        <v>0</v>
      </c>
      <c r="AD62" s="46" t="s">
        <v>496</v>
      </c>
      <c r="AE62" s="41" t="s">
        <v>111</v>
      </c>
      <c r="AF62" s="47" t="s">
        <v>280</v>
      </c>
      <c r="AG62" s="48" t="s">
        <v>280</v>
      </c>
      <c r="AH62" s="49" t="s">
        <v>280</v>
      </c>
      <c r="AI62" s="50" t="s">
        <v>280</v>
      </c>
      <c r="AJ62" s="51"/>
      <c r="AK62" s="52"/>
      <c r="AL62" s="53"/>
      <c r="AM62" s="38" t="s">
        <v>110</v>
      </c>
      <c r="AN62" s="54" t="s">
        <v>280</v>
      </c>
      <c r="AO62" s="55">
        <v>0</v>
      </c>
      <c r="AP62" s="46" t="s">
        <v>616</v>
      </c>
      <c r="AQ62" s="41">
        <v>0</v>
      </c>
      <c r="AR62" s="47" t="s">
        <v>280</v>
      </c>
      <c r="AS62" s="38" t="s">
        <v>111</v>
      </c>
      <c r="AT62" s="47" t="s">
        <v>280</v>
      </c>
      <c r="AU62" s="48" t="s">
        <v>280</v>
      </c>
      <c r="AV62" s="49" t="s">
        <v>280</v>
      </c>
      <c r="AW62" s="50" t="s">
        <v>280</v>
      </c>
      <c r="AX62" s="51"/>
      <c r="AY62" s="52"/>
      <c r="AZ62" s="53"/>
      <c r="BA62" s="38" t="s">
        <v>110</v>
      </c>
      <c r="BB62" s="54" t="s">
        <v>280</v>
      </c>
      <c r="BC62" s="55">
        <v>0</v>
      </c>
      <c r="BD62" s="46" t="s">
        <v>558</v>
      </c>
      <c r="BE62" s="38"/>
      <c r="BF62" s="47" t="s">
        <v>280</v>
      </c>
      <c r="BG62" s="38"/>
      <c r="BH62" s="47" t="s">
        <v>280</v>
      </c>
      <c r="BI62" s="48" t="s">
        <v>280</v>
      </c>
      <c r="BJ62" s="49"/>
      <c r="BK62" s="50" t="s">
        <v>280</v>
      </c>
      <c r="BL62" s="51"/>
      <c r="BM62" s="52"/>
      <c r="BN62" s="53"/>
      <c r="BO62" s="38" t="s">
        <v>110</v>
      </c>
      <c r="BP62" s="54" t="s">
        <v>280</v>
      </c>
      <c r="BQ62" s="55">
        <v>0</v>
      </c>
      <c r="BR62" s="46" t="s">
        <v>497</v>
      </c>
      <c r="BS62" s="38">
        <v>0</v>
      </c>
      <c r="BT62" s="47" t="s">
        <v>280</v>
      </c>
      <c r="BU62" s="38"/>
      <c r="BV62" s="47" t="s">
        <v>280</v>
      </c>
      <c r="BW62" s="48" t="s">
        <v>280</v>
      </c>
      <c r="BX62" s="49" t="s">
        <v>280</v>
      </c>
      <c r="BY62" s="50" t="s">
        <v>280</v>
      </c>
      <c r="BZ62" s="51"/>
      <c r="CA62" s="52"/>
      <c r="CB62" s="53"/>
      <c r="CC62" s="38" t="s">
        <v>110</v>
      </c>
      <c r="CD62" s="54" t="s">
        <v>280</v>
      </c>
      <c r="CE62" s="55">
        <v>0</v>
      </c>
      <c r="CF62" s="46" t="s">
        <v>498</v>
      </c>
      <c r="CG62" s="38"/>
      <c r="CH62" s="38"/>
      <c r="CI62" s="38"/>
      <c r="CJ62" s="38"/>
      <c r="CK62" s="38"/>
      <c r="CL62" s="56"/>
      <c r="CM62" s="50" t="s">
        <v>280</v>
      </c>
      <c r="CN62" s="51"/>
      <c r="CO62" s="52">
        <v>0</v>
      </c>
      <c r="CP62" s="53"/>
      <c r="CQ62" s="57" t="s">
        <v>110</v>
      </c>
      <c r="CR62" s="54">
        <v>0</v>
      </c>
      <c r="CS62" s="55" t="e">
        <v>#REF!</v>
      </c>
      <c r="CT62" s="58">
        <v>0</v>
      </c>
      <c r="CU62" s="58">
        <v>0</v>
      </c>
      <c r="CV62" s="58">
        <v>2</v>
      </c>
      <c r="CW62" s="58">
        <v>0</v>
      </c>
      <c r="CX62" s="58">
        <v>0</v>
      </c>
      <c r="CY62" s="1">
        <f t="shared" si="2"/>
        <v>58</v>
      </c>
    </row>
    <row r="63" spans="1:119" x14ac:dyDescent="0.3">
      <c r="A63" s="89">
        <v>59</v>
      </c>
      <c r="B63" s="82">
        <v>2</v>
      </c>
      <c r="C63" s="82" t="s">
        <v>271</v>
      </c>
      <c r="D63" s="83" t="s">
        <v>104</v>
      </c>
      <c r="E63" s="83" t="s">
        <v>272</v>
      </c>
      <c r="F63" s="92" t="s">
        <v>273</v>
      </c>
      <c r="G63" s="39" t="s">
        <v>274</v>
      </c>
      <c r="H63" s="83"/>
      <c r="I63" s="39" t="s">
        <v>107</v>
      </c>
      <c r="J63" s="91"/>
      <c r="K63" s="41"/>
      <c r="L63" s="38"/>
      <c r="M63" s="43"/>
      <c r="N63" s="70"/>
      <c r="O63" s="79"/>
      <c r="P63" s="41"/>
      <c r="Q63" s="41" t="s">
        <v>110</v>
      </c>
      <c r="R63" s="46" t="s">
        <v>495</v>
      </c>
      <c r="S63" s="45"/>
      <c r="T63" s="47" t="s">
        <v>280</v>
      </c>
      <c r="U63" s="48" t="s">
        <v>280</v>
      </c>
      <c r="V63" s="78"/>
      <c r="W63" s="50" t="s">
        <v>280</v>
      </c>
      <c r="X63" s="51"/>
      <c r="Y63" s="52"/>
      <c r="Z63" s="53"/>
      <c r="AA63" s="38" t="s">
        <v>110</v>
      </c>
      <c r="AB63" s="54" t="s">
        <v>280</v>
      </c>
      <c r="AC63" s="55">
        <v>0</v>
      </c>
      <c r="AD63" s="46" t="s">
        <v>496</v>
      </c>
      <c r="AE63" s="41"/>
      <c r="AF63" s="47" t="s">
        <v>280</v>
      </c>
      <c r="AG63" s="48" t="s">
        <v>280</v>
      </c>
      <c r="AH63" s="78" t="s">
        <v>280</v>
      </c>
      <c r="AI63" s="50" t="s">
        <v>280</v>
      </c>
      <c r="AJ63" s="51"/>
      <c r="AK63" s="52"/>
      <c r="AL63" s="53"/>
      <c r="AM63" s="38" t="s">
        <v>110</v>
      </c>
      <c r="AN63" s="54" t="s">
        <v>280</v>
      </c>
      <c r="AO63" s="55">
        <v>0</v>
      </c>
      <c r="AP63" s="46" t="s">
        <v>616</v>
      </c>
      <c r="AQ63" s="41">
        <v>0</v>
      </c>
      <c r="AR63" s="47" t="s">
        <v>280</v>
      </c>
      <c r="AS63" s="38">
        <v>0</v>
      </c>
      <c r="AT63" s="47" t="s">
        <v>280</v>
      </c>
      <c r="AU63" s="48" t="s">
        <v>280</v>
      </c>
      <c r="AV63" s="78" t="s">
        <v>280</v>
      </c>
      <c r="AW63" s="50" t="s">
        <v>280</v>
      </c>
      <c r="AX63" s="51"/>
      <c r="AY63" s="52"/>
      <c r="AZ63" s="53"/>
      <c r="BA63" s="38" t="s">
        <v>110</v>
      </c>
      <c r="BB63" s="54" t="s">
        <v>280</v>
      </c>
      <c r="BC63" s="55">
        <v>0</v>
      </c>
      <c r="BD63" s="46" t="s">
        <v>558</v>
      </c>
      <c r="BE63" s="38"/>
      <c r="BF63" s="47" t="s">
        <v>280</v>
      </c>
      <c r="BG63" s="38"/>
      <c r="BH63" s="47" t="s">
        <v>280</v>
      </c>
      <c r="BI63" s="48" t="s">
        <v>280</v>
      </c>
      <c r="BJ63" s="78"/>
      <c r="BK63" s="50" t="s">
        <v>280</v>
      </c>
      <c r="BL63" s="51"/>
      <c r="BM63" s="52"/>
      <c r="BN63" s="53"/>
      <c r="BO63" s="38" t="s">
        <v>110</v>
      </c>
      <c r="BP63" s="54" t="s">
        <v>280</v>
      </c>
      <c r="BQ63" s="55">
        <v>0</v>
      </c>
      <c r="BR63" s="46" t="s">
        <v>497</v>
      </c>
      <c r="BS63" s="38">
        <v>0</v>
      </c>
      <c r="BT63" s="47" t="s">
        <v>280</v>
      </c>
      <c r="BU63" s="38">
        <v>0</v>
      </c>
      <c r="BV63" s="47" t="s">
        <v>280</v>
      </c>
      <c r="BW63" s="48" t="s">
        <v>280</v>
      </c>
      <c r="BX63" s="78" t="s">
        <v>280</v>
      </c>
      <c r="BY63" s="50" t="s">
        <v>280</v>
      </c>
      <c r="BZ63" s="51"/>
      <c r="CA63" s="52"/>
      <c r="CB63" s="53"/>
      <c r="CC63" s="38" t="s">
        <v>110</v>
      </c>
      <c r="CD63" s="54" t="s">
        <v>280</v>
      </c>
      <c r="CE63" s="55">
        <v>0</v>
      </c>
      <c r="CF63" s="46" t="s">
        <v>498</v>
      </c>
      <c r="CG63" s="38"/>
      <c r="CH63" s="38"/>
      <c r="CI63" s="38"/>
      <c r="CJ63" s="38"/>
      <c r="CK63" s="38"/>
      <c r="CL63" s="56"/>
      <c r="CM63" s="50" t="s">
        <v>280</v>
      </c>
      <c r="CN63" s="51"/>
      <c r="CO63" s="52">
        <v>0</v>
      </c>
      <c r="CP63" s="53"/>
      <c r="CQ63" s="57" t="s">
        <v>110</v>
      </c>
      <c r="CR63" s="54">
        <v>0</v>
      </c>
      <c r="CS63" s="55" t="e">
        <v>#REF!</v>
      </c>
      <c r="CT63" s="58">
        <v>0</v>
      </c>
      <c r="CU63" s="58">
        <v>0</v>
      </c>
      <c r="CV63" s="58">
        <v>2</v>
      </c>
      <c r="CW63" s="58">
        <v>0</v>
      </c>
      <c r="CX63" s="58">
        <v>0</v>
      </c>
      <c r="CY63" s="1">
        <f t="shared" si="2"/>
        <v>59</v>
      </c>
      <c r="DE63" s="1">
        <v>43191</v>
      </c>
      <c r="DF63" s="1">
        <v>43221</v>
      </c>
      <c r="DG63" s="1">
        <v>43252</v>
      </c>
      <c r="DH63" s="1">
        <v>43282</v>
      </c>
      <c r="DI63" s="1">
        <v>43313</v>
      </c>
      <c r="DJ63" s="1">
        <v>43344</v>
      </c>
      <c r="DK63" s="1">
        <v>43374</v>
      </c>
      <c r="DL63" s="1">
        <v>43405</v>
      </c>
      <c r="DM63" s="1">
        <v>43435</v>
      </c>
      <c r="DN63" s="1">
        <v>43466</v>
      </c>
      <c r="DO63" s="1">
        <v>43497</v>
      </c>
    </row>
    <row r="64" spans="1:119" x14ac:dyDescent="0.3">
      <c r="A64" s="89">
        <v>60</v>
      </c>
      <c r="B64" s="39">
        <v>3</v>
      </c>
      <c r="C64" s="39" t="s">
        <v>275</v>
      </c>
      <c r="D64" s="39" t="s">
        <v>104</v>
      </c>
      <c r="E64" s="39" t="s">
        <v>275</v>
      </c>
      <c r="F64" s="90" t="s">
        <v>268</v>
      </c>
      <c r="G64" s="39" t="s">
        <v>276</v>
      </c>
      <c r="H64" s="39"/>
      <c r="I64" s="39" t="s">
        <v>107</v>
      </c>
      <c r="J64" s="91"/>
      <c r="K64" s="41"/>
      <c r="L64" s="62"/>
      <c r="M64" s="43"/>
      <c r="N64" s="49"/>
      <c r="O64" s="79"/>
      <c r="P64" s="41"/>
      <c r="Q64" s="41" t="s">
        <v>110</v>
      </c>
      <c r="R64" s="46" t="s">
        <v>499</v>
      </c>
      <c r="S64" s="45"/>
      <c r="T64" s="47" t="s">
        <v>280</v>
      </c>
      <c r="U64" s="48" t="s">
        <v>280</v>
      </c>
      <c r="V64" s="78"/>
      <c r="W64" s="50" t="s">
        <v>280</v>
      </c>
      <c r="X64" s="51"/>
      <c r="Y64" s="52"/>
      <c r="Z64" s="53"/>
      <c r="AA64" s="38" t="s">
        <v>110</v>
      </c>
      <c r="AB64" s="54" t="s">
        <v>280</v>
      </c>
      <c r="AC64" s="55">
        <v>0</v>
      </c>
      <c r="AD64" s="46" t="s">
        <v>500</v>
      </c>
      <c r="AE64" s="41"/>
      <c r="AF64" s="47" t="s">
        <v>280</v>
      </c>
      <c r="AG64" s="48" t="s">
        <v>280</v>
      </c>
      <c r="AH64" s="78" t="s">
        <v>280</v>
      </c>
      <c r="AI64" s="50" t="s">
        <v>280</v>
      </c>
      <c r="AJ64" s="51"/>
      <c r="AK64" s="52"/>
      <c r="AL64" s="53"/>
      <c r="AM64" s="38" t="s">
        <v>110</v>
      </c>
      <c r="AN64" s="54" t="s">
        <v>280</v>
      </c>
      <c r="AO64" s="55">
        <v>0</v>
      </c>
      <c r="AP64" s="46" t="s">
        <v>617</v>
      </c>
      <c r="AQ64" s="41">
        <v>0</v>
      </c>
      <c r="AR64" s="47" t="s">
        <v>280</v>
      </c>
      <c r="AS64" s="38">
        <v>0</v>
      </c>
      <c r="AT64" s="47" t="s">
        <v>280</v>
      </c>
      <c r="AU64" s="48" t="s">
        <v>280</v>
      </c>
      <c r="AV64" s="78" t="s">
        <v>280</v>
      </c>
      <c r="AW64" s="50" t="s">
        <v>280</v>
      </c>
      <c r="AX64" s="51"/>
      <c r="AY64" s="52"/>
      <c r="AZ64" s="53"/>
      <c r="BA64" s="38" t="s">
        <v>110</v>
      </c>
      <c r="BB64" s="54" t="s">
        <v>280</v>
      </c>
      <c r="BC64" s="55">
        <v>0</v>
      </c>
      <c r="BD64" s="46" t="s">
        <v>559</v>
      </c>
      <c r="BE64" s="38"/>
      <c r="BF64" s="47" t="s">
        <v>280</v>
      </c>
      <c r="BG64" s="38"/>
      <c r="BH64" s="47" t="s">
        <v>280</v>
      </c>
      <c r="BI64" s="48" t="s">
        <v>280</v>
      </c>
      <c r="BJ64" s="78"/>
      <c r="BK64" s="50" t="s">
        <v>280</v>
      </c>
      <c r="BL64" s="51"/>
      <c r="BM64" s="52"/>
      <c r="BN64" s="53"/>
      <c r="BO64" s="38" t="s">
        <v>110</v>
      </c>
      <c r="BP64" s="54" t="s">
        <v>280</v>
      </c>
      <c r="BQ64" s="55">
        <v>0</v>
      </c>
      <c r="BR64" s="46" t="s">
        <v>501</v>
      </c>
      <c r="BS64" s="38">
        <v>0</v>
      </c>
      <c r="BT64" s="47" t="s">
        <v>280</v>
      </c>
      <c r="BU64" s="38">
        <v>0</v>
      </c>
      <c r="BV64" s="47" t="s">
        <v>280</v>
      </c>
      <c r="BW64" s="48" t="s">
        <v>280</v>
      </c>
      <c r="BX64" s="78" t="s">
        <v>280</v>
      </c>
      <c r="BY64" s="50" t="s">
        <v>280</v>
      </c>
      <c r="BZ64" s="51"/>
      <c r="CA64" s="52"/>
      <c r="CB64" s="53"/>
      <c r="CC64" s="38" t="s">
        <v>110</v>
      </c>
      <c r="CD64" s="54" t="s">
        <v>280</v>
      </c>
      <c r="CE64" s="55">
        <v>0</v>
      </c>
      <c r="CF64" s="46" t="s">
        <v>502</v>
      </c>
      <c r="CG64" s="38"/>
      <c r="CH64" s="38"/>
      <c r="CI64" s="38"/>
      <c r="CJ64" s="38"/>
      <c r="CK64" s="38"/>
      <c r="CL64" s="56"/>
      <c r="CM64" s="50" t="s">
        <v>280</v>
      </c>
      <c r="CN64" s="51"/>
      <c r="CO64" s="52">
        <v>0</v>
      </c>
      <c r="CP64" s="53"/>
      <c r="CQ64" s="57" t="s">
        <v>110</v>
      </c>
      <c r="CR64" s="54">
        <v>0</v>
      </c>
      <c r="CS64" s="55" t="e">
        <v>#REF!</v>
      </c>
      <c r="CT64" s="58">
        <v>0</v>
      </c>
      <c r="CU64" s="58">
        <v>0</v>
      </c>
      <c r="CV64" s="58">
        <v>3</v>
      </c>
      <c r="CW64" s="58">
        <v>0</v>
      </c>
      <c r="CX64" s="58">
        <v>0</v>
      </c>
      <c r="CY64" s="1">
        <f t="shared" si="2"/>
        <v>60</v>
      </c>
      <c r="CZ64" s="59" t="s">
        <v>5</v>
      </c>
      <c r="DA64" s="86" t="s">
        <v>277</v>
      </c>
      <c r="DB64" s="60" t="s">
        <v>112</v>
      </c>
      <c r="DC64" s="60" t="s">
        <v>113</v>
      </c>
      <c r="DD64" s="60" t="s">
        <v>114</v>
      </c>
      <c r="DE64" s="61">
        <v>43191</v>
      </c>
      <c r="DF64" s="61">
        <v>43221</v>
      </c>
      <c r="DG64" s="61">
        <v>43252</v>
      </c>
      <c r="DH64" s="61">
        <v>43282</v>
      </c>
      <c r="DI64" s="61">
        <v>43313</v>
      </c>
      <c r="DJ64" s="61">
        <v>43344</v>
      </c>
      <c r="DK64" s="61">
        <v>43374</v>
      </c>
      <c r="DL64" s="61">
        <v>43405</v>
      </c>
      <c r="DM64" s="61">
        <v>43435</v>
      </c>
      <c r="DN64" s="61">
        <v>43466</v>
      </c>
      <c r="DO64" s="61">
        <v>43497</v>
      </c>
    </row>
    <row r="65" spans="1:119" x14ac:dyDescent="0.3">
      <c r="A65" s="89">
        <v>61</v>
      </c>
      <c r="B65" s="39">
        <v>3</v>
      </c>
      <c r="C65" s="39" t="s">
        <v>275</v>
      </c>
      <c r="D65" s="39" t="s">
        <v>275</v>
      </c>
      <c r="E65" s="39" t="s">
        <v>104</v>
      </c>
      <c r="F65" s="90" t="s">
        <v>268</v>
      </c>
      <c r="G65" s="39" t="s">
        <v>276</v>
      </c>
      <c r="H65" s="39"/>
      <c r="I65" s="39" t="s">
        <v>107</v>
      </c>
      <c r="J65" s="91"/>
      <c r="K65" s="41"/>
      <c r="L65" s="69"/>
      <c r="M65" s="43"/>
      <c r="N65" s="44"/>
      <c r="O65" s="45"/>
      <c r="P65" s="41"/>
      <c r="Q65" s="41" t="s">
        <v>110</v>
      </c>
      <c r="R65" s="46" t="s">
        <v>499</v>
      </c>
      <c r="S65" s="45"/>
      <c r="T65" s="47" t="s">
        <v>280</v>
      </c>
      <c r="U65" s="48" t="s">
        <v>280</v>
      </c>
      <c r="V65" s="49"/>
      <c r="W65" s="50" t="s">
        <v>280</v>
      </c>
      <c r="X65" s="51"/>
      <c r="Y65" s="52"/>
      <c r="Z65" s="53"/>
      <c r="AA65" s="38" t="s">
        <v>110</v>
      </c>
      <c r="AB65" s="54" t="s">
        <v>280</v>
      </c>
      <c r="AC65" s="55">
        <v>0</v>
      </c>
      <c r="AD65" s="46" t="s">
        <v>500</v>
      </c>
      <c r="AE65" s="41"/>
      <c r="AF65" s="47" t="s">
        <v>280</v>
      </c>
      <c r="AG65" s="48" t="s">
        <v>280</v>
      </c>
      <c r="AH65" s="49" t="s">
        <v>280</v>
      </c>
      <c r="AI65" s="50" t="s">
        <v>280</v>
      </c>
      <c r="AJ65" s="51"/>
      <c r="AK65" s="52"/>
      <c r="AL65" s="53"/>
      <c r="AM65" s="38" t="s">
        <v>110</v>
      </c>
      <c r="AN65" s="54" t="s">
        <v>280</v>
      </c>
      <c r="AO65" s="55">
        <v>0</v>
      </c>
      <c r="AP65" s="46" t="s">
        <v>617</v>
      </c>
      <c r="AQ65" s="41">
        <v>0</v>
      </c>
      <c r="AR65" s="47" t="s">
        <v>280</v>
      </c>
      <c r="AS65" s="38">
        <v>0</v>
      </c>
      <c r="AT65" s="47" t="s">
        <v>280</v>
      </c>
      <c r="AU65" s="48" t="s">
        <v>280</v>
      </c>
      <c r="AV65" s="49" t="s">
        <v>280</v>
      </c>
      <c r="AW65" s="50" t="s">
        <v>280</v>
      </c>
      <c r="AX65" s="51"/>
      <c r="AY65" s="52"/>
      <c r="AZ65" s="53"/>
      <c r="BA65" s="38" t="s">
        <v>110</v>
      </c>
      <c r="BB65" s="54" t="s">
        <v>280</v>
      </c>
      <c r="BC65" s="55">
        <v>0</v>
      </c>
      <c r="BD65" s="46" t="s">
        <v>559</v>
      </c>
      <c r="BE65" s="38"/>
      <c r="BF65" s="47" t="s">
        <v>280</v>
      </c>
      <c r="BG65" s="38"/>
      <c r="BH65" s="47" t="s">
        <v>280</v>
      </c>
      <c r="BI65" s="48" t="s">
        <v>280</v>
      </c>
      <c r="BJ65" s="49"/>
      <c r="BK65" s="50" t="s">
        <v>280</v>
      </c>
      <c r="BL65" s="51"/>
      <c r="BM65" s="52"/>
      <c r="BN65" s="53"/>
      <c r="BO65" s="38" t="s">
        <v>110</v>
      </c>
      <c r="BP65" s="54" t="s">
        <v>280</v>
      </c>
      <c r="BQ65" s="55">
        <v>0</v>
      </c>
      <c r="BR65" s="46" t="s">
        <v>501</v>
      </c>
      <c r="BS65" s="38">
        <v>0</v>
      </c>
      <c r="BT65" s="47" t="s">
        <v>280</v>
      </c>
      <c r="BU65" s="38">
        <v>0</v>
      </c>
      <c r="BV65" s="47" t="s">
        <v>280</v>
      </c>
      <c r="BW65" s="48" t="s">
        <v>280</v>
      </c>
      <c r="BX65" s="49" t="s">
        <v>280</v>
      </c>
      <c r="BY65" s="50" t="s">
        <v>280</v>
      </c>
      <c r="BZ65" s="51"/>
      <c r="CA65" s="52"/>
      <c r="CB65" s="53"/>
      <c r="CC65" s="38" t="s">
        <v>110</v>
      </c>
      <c r="CD65" s="54" t="s">
        <v>280</v>
      </c>
      <c r="CE65" s="55">
        <v>0</v>
      </c>
      <c r="CF65" s="46" t="s">
        <v>502</v>
      </c>
      <c r="CG65" s="38"/>
      <c r="CH65" s="38"/>
      <c r="CI65" s="38"/>
      <c r="CJ65" s="38"/>
      <c r="CK65" s="38"/>
      <c r="CL65" s="56"/>
      <c r="CM65" s="50" t="s">
        <v>280</v>
      </c>
      <c r="CN65" s="51"/>
      <c r="CO65" s="52">
        <v>0</v>
      </c>
      <c r="CP65" s="53"/>
      <c r="CQ65" s="57" t="s">
        <v>110</v>
      </c>
      <c r="CR65" s="54">
        <v>0</v>
      </c>
      <c r="CS65" s="55" t="e">
        <v>#REF!</v>
      </c>
      <c r="CT65" s="58">
        <v>0</v>
      </c>
      <c r="CU65" s="58">
        <v>0</v>
      </c>
      <c r="CV65" s="58">
        <v>3</v>
      </c>
      <c r="CW65" s="58">
        <v>0</v>
      </c>
      <c r="CX65" s="58">
        <v>0</v>
      </c>
      <c r="CY65" s="1">
        <f t="shared" si="2"/>
        <v>61</v>
      </c>
      <c r="CZ65" s="59">
        <v>1</v>
      </c>
      <c r="DA65" s="65">
        <v>116</v>
      </c>
      <c r="DB65" s="59">
        <v>6</v>
      </c>
      <c r="DC65" s="66">
        <v>43282</v>
      </c>
      <c r="DD65" s="66">
        <v>43466</v>
      </c>
      <c r="DE65" s="65"/>
      <c r="DF65" s="65"/>
      <c r="DG65" s="65"/>
      <c r="DH65" s="65">
        <v>19.333333333333332</v>
      </c>
      <c r="DI65" s="65">
        <v>12.888888888888888</v>
      </c>
      <c r="DJ65" s="65">
        <v>19.333333333333332</v>
      </c>
      <c r="DK65" s="65">
        <v>19.333333333333332</v>
      </c>
      <c r="DL65" s="65">
        <v>19.333333333333332</v>
      </c>
      <c r="DM65" s="65">
        <v>19.333333333333332</v>
      </c>
      <c r="DN65" s="65"/>
      <c r="DO65" s="65"/>
    </row>
  </sheetData>
  <conditionalFormatting sqref="DE28:DO30">
    <cfRule type="cellIs" dxfId="156" priority="155" operator="equal">
      <formula>0</formula>
    </cfRule>
  </conditionalFormatting>
  <conditionalFormatting sqref="DE9:DO16">
    <cfRule type="cellIs" dxfId="155" priority="154" operator="equal">
      <formula>0</formula>
    </cfRule>
  </conditionalFormatting>
  <conditionalFormatting sqref="DE23:DO24">
    <cfRule type="cellIs" dxfId="154" priority="153" operator="equal">
      <formula>0</formula>
    </cfRule>
  </conditionalFormatting>
  <conditionalFormatting sqref="DE32:DO35">
    <cfRule type="cellIs" dxfId="153" priority="152" operator="equal">
      <formula>0</formula>
    </cfRule>
  </conditionalFormatting>
  <conditionalFormatting sqref="DE38:DO38 DE35:DO35">
    <cfRule type="cellIs" dxfId="152" priority="151" operator="equal">
      <formula>0</formula>
    </cfRule>
  </conditionalFormatting>
  <conditionalFormatting sqref="DE52:DO53">
    <cfRule type="cellIs" dxfId="151" priority="150" operator="equal">
      <formula>0</formula>
    </cfRule>
  </conditionalFormatting>
  <conditionalFormatting sqref="BA48:BA50 BA42:BA43 AM48:AM50 AM42:AM43 CO48:CO50 CO42:CO43 CA48:CA50 CA42:CA43 BM48:BM50 BM42:BM43 AY48:AY50 AY42:AY43 AK48:AK50 AK42:AK43 Y48:Y50 Y42:Y43 Y45 AK45 AY45 BM45 CA45 CO45 AM45 BA45 Y4:Y14 AK10:AK13 AY10:AY13 BM10:BM13 CA10:CA13 CO10:CO13 AM10:AM13 BA10:BA13 Y52:Y56 AK52:AK56 AY52:AY56 BM52:BM56 CA52:CA56 CO52:CO56 AM52:AM56 BA52:BA56 Y16:Y38 AK16:AK38 AY16:AY38 BM16:BM38 CA16:CA38 CO16:CO38 AM16:AM38 BA16:BA38 AA4:AA56 BA58:BA59 AM58:AM59 CO58:CO59 CA58:CA59 BM58:BM59 AY58:AY59 AK58:AK59 Y58:Y59 Y61:Y65 AK61:AK65 AY61:AY65 BM61:BM65 CA61:CA65 CO61:CO65 AM61:AM65 BA61:BA65 AA58:AA65">
    <cfRule type="cellIs" dxfId="150" priority="149" operator="equal">
      <formula>0</formula>
    </cfRule>
  </conditionalFormatting>
  <conditionalFormatting sqref="CS48:CS50 CS42:CS43 BA48:BA50 BA42:BA43 AM48:AM50 AM42:AM43 AM45 BA45 CS45 AM10:AM13 BA10:BA13 CS10:CS13 AC4:AC13 AO4:AO13 BC4:BC13 BQ4:BQ13 CE4:CE13 AM52:AM56 BA52:BA56 CS52:CS56 AM16:AM38 BA16:BA38 CS16:CS38 AC15:AC56 AO15:AO56 BC15:BC56 BQ15:BQ56 CE15:CE56 AA4:AA56 CE58:CE59 BQ58:BQ59 BC58:BC59 AO58:AO59 AC58:AC59 CS58:CS59 BA58:BA59 AM58:AM59 AM61:AM65 BA61:BA65 CS61:CS65 AC61:AC65 AA58:AA65 AO61:AO65 BC61:BC65 BQ61:BQ65 CE61:CE65">
    <cfRule type="cellIs" dxfId="149" priority="148" operator="equal">
      <formula>1</formula>
    </cfRule>
  </conditionalFormatting>
  <conditionalFormatting sqref="AK4:AK14">
    <cfRule type="cellIs" dxfId="148" priority="147" operator="equal">
      <formula>0</formula>
    </cfRule>
  </conditionalFormatting>
  <conditionalFormatting sqref="AY4:AY14">
    <cfRule type="cellIs" dxfId="147" priority="146" operator="equal">
      <formula>0</formula>
    </cfRule>
  </conditionalFormatting>
  <conditionalFormatting sqref="BM4:BM14">
    <cfRule type="cellIs" dxfId="146" priority="145" operator="equal">
      <formula>0</formula>
    </cfRule>
  </conditionalFormatting>
  <conditionalFormatting sqref="CS48:CS50 CS42:CS43 CS45 CS10:CS13 AC4:AC13 AO4:AO13 BC4:BC13 BQ4:BQ13 CE4:CE13 CS52:CS56 CS16:CS38 AC15:AC56 AO15:AO56 BC15:BC56 BQ15:BQ56 CE15:CE56 CE58:CE59 BQ58:BQ59 BC58:BC59 AO58:AO59 AC58:AC59 CS58:CS59 CS61:CS65 AC61:AC65 AO61:AO65 BC61:BC65 BQ61:BQ65 CE61:CE65">
    <cfRule type="cellIs" dxfId="145" priority="142" operator="equal">
      <formula>"100%"</formula>
    </cfRule>
  </conditionalFormatting>
  <conditionalFormatting sqref="CA4:CA14">
    <cfRule type="cellIs" dxfId="144" priority="144" operator="equal">
      <formula>0</formula>
    </cfRule>
  </conditionalFormatting>
  <conditionalFormatting sqref="CO4:CO14">
    <cfRule type="cellIs" dxfId="143" priority="143" operator="equal">
      <formula>0</formula>
    </cfRule>
  </conditionalFormatting>
  <conditionalFormatting sqref="BP48:BP50 BB48:BB50 AN48:AN50 AB48:AB50 AB41:AB43 AN41:AN43 BB41:BB43 BP41:BP43 BP45 BB45 AN45 AB45 AB4:AB13 AN4:AN13 BB4:BB13 BP4:BP13 CD48:CD50 CD41:CD43 CD4:CD13 CD45:CD46 AB52:AB56 AN52:AN56 BB52:BB56 BP52:BP56 CD52:CD56 AB16:AB33 AB35:AB38 AN16:AN33 AN35:AN38 BB16:BB33 BB35:BB38 BP16:BP33 BP35:BP38 CD16:CD33 CD35:CD38 CD58:CD59 BP58:BP59 BB58:BB59 AN58:AN59 AB58:AB59 AB61:AB65 AN61:AN65 BB61:BB65 BP61:BP65 CD61:CD65">
    <cfRule type="cellIs" dxfId="142" priority="141" operator="greaterThan">
      <formula>T4</formula>
    </cfRule>
  </conditionalFormatting>
  <conditionalFormatting sqref="AM4:AM14">
    <cfRule type="cellIs" dxfId="141" priority="139" operator="equal">
      <formula>0</formula>
    </cfRule>
  </conditionalFormatting>
  <conditionalFormatting sqref="AM4:AM14">
    <cfRule type="cellIs" dxfId="140" priority="138" operator="equal">
      <formula>1</formula>
    </cfRule>
  </conditionalFormatting>
  <conditionalFormatting sqref="BA4:BA14">
    <cfRule type="cellIs" dxfId="139" priority="136" operator="equal">
      <formula>0</formula>
    </cfRule>
  </conditionalFormatting>
  <conditionalFormatting sqref="BA4:BA14">
    <cfRule type="cellIs" dxfId="138" priority="135" operator="equal">
      <formula>1</formula>
    </cfRule>
  </conditionalFormatting>
  <conditionalFormatting sqref="CS4:CS14">
    <cfRule type="cellIs" dxfId="137" priority="131" operator="equal">
      <formula>1</formula>
    </cfRule>
  </conditionalFormatting>
  <conditionalFormatting sqref="CS4:CS14">
    <cfRule type="cellIs" dxfId="136" priority="130" operator="equal">
      <formula>"100%"</formula>
    </cfRule>
  </conditionalFormatting>
  <conditionalFormatting sqref="Y15 AA15">
    <cfRule type="cellIs" dxfId="135" priority="126" operator="equal">
      <formula>0</formula>
    </cfRule>
  </conditionalFormatting>
  <conditionalFormatting sqref="AA15">
    <cfRule type="cellIs" dxfId="134" priority="125" operator="equal">
      <formula>1</formula>
    </cfRule>
  </conditionalFormatting>
  <conditionalFormatting sqref="AK15">
    <cfRule type="cellIs" dxfId="133" priority="124" operator="equal">
      <formula>0</formula>
    </cfRule>
  </conditionalFormatting>
  <conditionalFormatting sqref="AY15">
    <cfRule type="cellIs" dxfId="132" priority="123" operator="equal">
      <formula>0</formula>
    </cfRule>
  </conditionalFormatting>
  <conditionalFormatting sqref="BM15">
    <cfRule type="cellIs" dxfId="131" priority="122" operator="equal">
      <formula>0</formula>
    </cfRule>
  </conditionalFormatting>
  <conditionalFormatting sqref="CA15">
    <cfRule type="cellIs" dxfId="130" priority="121" operator="equal">
      <formula>0</formula>
    </cfRule>
  </conditionalFormatting>
  <conditionalFormatting sqref="CO15">
    <cfRule type="cellIs" dxfId="129" priority="120" operator="equal">
      <formula>0</formula>
    </cfRule>
  </conditionalFormatting>
  <conditionalFormatting sqref="AB15">
    <cfRule type="cellIs" dxfId="128" priority="119" operator="greaterThan">
      <formula>T15</formula>
    </cfRule>
  </conditionalFormatting>
  <conditionalFormatting sqref="AM15">
    <cfRule type="cellIs" dxfId="127" priority="117" operator="equal">
      <formula>0</formula>
    </cfRule>
  </conditionalFormatting>
  <conditionalFormatting sqref="AM15">
    <cfRule type="cellIs" dxfId="126" priority="116" operator="equal">
      <formula>1</formula>
    </cfRule>
  </conditionalFormatting>
  <conditionalFormatting sqref="BA15">
    <cfRule type="cellIs" dxfId="125" priority="114" operator="equal">
      <formula>0</formula>
    </cfRule>
  </conditionalFormatting>
  <conditionalFormatting sqref="BA15">
    <cfRule type="cellIs" dxfId="124" priority="113" operator="equal">
      <formula>1</formula>
    </cfRule>
  </conditionalFormatting>
  <conditionalFormatting sqref="AN15">
    <cfRule type="cellIs" dxfId="123" priority="112" operator="greaterThan">
      <formula>AF15</formula>
    </cfRule>
  </conditionalFormatting>
  <conditionalFormatting sqref="CS15">
    <cfRule type="cellIs" dxfId="122" priority="110" operator="equal">
      <formula>1</formula>
    </cfRule>
  </conditionalFormatting>
  <conditionalFormatting sqref="CS15">
    <cfRule type="cellIs" dxfId="121" priority="109" operator="equal">
      <formula>"100%"</formula>
    </cfRule>
  </conditionalFormatting>
  <conditionalFormatting sqref="BB15">
    <cfRule type="cellIs" dxfId="120" priority="107" operator="greaterThan">
      <formula>AT15</formula>
    </cfRule>
  </conditionalFormatting>
  <conditionalFormatting sqref="BP15">
    <cfRule type="cellIs" dxfId="119" priority="106" operator="greaterThan">
      <formula>BH15</formula>
    </cfRule>
  </conditionalFormatting>
  <conditionalFormatting sqref="CD15">
    <cfRule type="cellIs" dxfId="118" priority="105" operator="greaterThan">
      <formula>BV15</formula>
    </cfRule>
  </conditionalFormatting>
  <conditionalFormatting sqref="DE39:DO39">
    <cfRule type="cellIs" dxfId="117" priority="103" operator="equal">
      <formula>0</formula>
    </cfRule>
  </conditionalFormatting>
  <conditionalFormatting sqref="Y39 AA39 AK39 AY39 BM39 CA39 CO39 AM39 BA39">
    <cfRule type="cellIs" dxfId="116" priority="102" operator="equal">
      <formula>0</formula>
    </cfRule>
  </conditionalFormatting>
  <conditionalFormatting sqref="AA39 AM39 BA39 CS39">
    <cfRule type="cellIs" dxfId="115" priority="101" operator="equal">
      <formula>1</formula>
    </cfRule>
  </conditionalFormatting>
  <conditionalFormatting sqref="CS39">
    <cfRule type="cellIs" dxfId="114" priority="100" operator="equal">
      <formula>"100%"</formula>
    </cfRule>
  </conditionalFormatting>
  <conditionalFormatting sqref="AB39 AN39 BB39 BP39">
    <cfRule type="cellIs" dxfId="113" priority="99" operator="greaterThan">
      <formula>T39</formula>
    </cfRule>
  </conditionalFormatting>
  <conditionalFormatting sqref="CD39">
    <cfRule type="cellIs" dxfId="112" priority="95" operator="greaterThan">
      <formula>BV39</formula>
    </cfRule>
  </conditionalFormatting>
  <conditionalFormatting sqref="DE34:DO34">
    <cfRule type="cellIs" dxfId="111" priority="93" operator="equal">
      <formula>0</formula>
    </cfRule>
  </conditionalFormatting>
  <conditionalFormatting sqref="Y34 AA34 AK34 AY34 BM34 CA34 CO34 AM34 BA34">
    <cfRule type="cellIs" dxfId="110" priority="92" operator="equal">
      <formula>0</formula>
    </cfRule>
  </conditionalFormatting>
  <conditionalFormatting sqref="AA34 AM34 BA34 CS34">
    <cfRule type="cellIs" dxfId="109" priority="91" operator="equal">
      <formula>1</formula>
    </cfRule>
  </conditionalFormatting>
  <conditionalFormatting sqref="CS34">
    <cfRule type="cellIs" dxfId="108" priority="90" operator="equal">
      <formula>"100%"</formula>
    </cfRule>
  </conditionalFormatting>
  <conditionalFormatting sqref="AB34 AN34 BB34 BP34">
    <cfRule type="cellIs" dxfId="107" priority="89" operator="greaterThan">
      <formula>T34</formula>
    </cfRule>
  </conditionalFormatting>
  <conditionalFormatting sqref="CD34">
    <cfRule type="cellIs" dxfId="106" priority="86" operator="greaterThan">
      <formula>BV34</formula>
    </cfRule>
  </conditionalFormatting>
  <conditionalFormatting sqref="DE40:DO40 DE46:DO46">
    <cfRule type="cellIs" dxfId="105" priority="84" operator="equal">
      <formula>0</formula>
    </cfRule>
  </conditionalFormatting>
  <conditionalFormatting sqref="Y40 AA40 AK40 AY40 BM40 CA40 CO40 AM40 BA40 BA46 AM46 CO46 CA46 BM46 AY46 AK46 AA46 Y46">
    <cfRule type="cellIs" dxfId="104" priority="83" operator="equal">
      <formula>0</formula>
    </cfRule>
  </conditionalFormatting>
  <conditionalFormatting sqref="AA40 AM40 BA40 CS40 CS46 BA46 AM46 AA46">
    <cfRule type="cellIs" dxfId="103" priority="82" operator="equal">
      <formula>1</formula>
    </cfRule>
  </conditionalFormatting>
  <conditionalFormatting sqref="CS40 CS46">
    <cfRule type="cellIs" dxfId="102" priority="81" operator="equal">
      <formula>"100%"</formula>
    </cfRule>
  </conditionalFormatting>
  <conditionalFormatting sqref="AB40 AN40 BB40 BP40 BP46 BB46 AN46 AB46">
    <cfRule type="cellIs" dxfId="101" priority="80" operator="greaterThan">
      <formula>T40</formula>
    </cfRule>
  </conditionalFormatting>
  <conditionalFormatting sqref="CD40">
    <cfRule type="cellIs" dxfId="100" priority="76" operator="greaterThan">
      <formula>BV40</formula>
    </cfRule>
  </conditionalFormatting>
  <conditionalFormatting sqref="DE47:DO47">
    <cfRule type="cellIs" dxfId="99" priority="74" operator="equal">
      <formula>0</formula>
    </cfRule>
  </conditionalFormatting>
  <conditionalFormatting sqref="Y47 AA47 AK47 AY47 BM47 CA47 CO47 AM47 BA47">
    <cfRule type="cellIs" dxfId="98" priority="73" operator="equal">
      <formula>0</formula>
    </cfRule>
  </conditionalFormatting>
  <conditionalFormatting sqref="AA47 AM47 BA47 CS47">
    <cfRule type="cellIs" dxfId="97" priority="72" operator="equal">
      <formula>1</formula>
    </cfRule>
  </conditionalFormatting>
  <conditionalFormatting sqref="CS47">
    <cfRule type="cellIs" dxfId="96" priority="71" operator="equal">
      <formula>"100%"</formula>
    </cfRule>
  </conditionalFormatting>
  <conditionalFormatting sqref="AB47 AN47 BB47 BP47">
    <cfRule type="cellIs" dxfId="95" priority="70" operator="greaterThan">
      <formula>T47</formula>
    </cfRule>
  </conditionalFormatting>
  <conditionalFormatting sqref="CD47">
    <cfRule type="cellIs" dxfId="94" priority="66" operator="greaterThan">
      <formula>BV47</formula>
    </cfRule>
  </conditionalFormatting>
  <conditionalFormatting sqref="DE41:DO43 DE45:DO45">
    <cfRule type="cellIs" dxfId="93" priority="64" operator="equal">
      <formula>0</formula>
    </cfRule>
  </conditionalFormatting>
  <conditionalFormatting sqref="Y41:Y43 AA41:AA43 AK41:AK43 AY41:AY43 BM41:BM43 CA41:CA43 CO41:CO43 AM41:AM43 BA41:BA43 BA45 AM45 CO45 CA45 BM45 AY45 AK45 AA45 Y45">
    <cfRule type="cellIs" dxfId="92" priority="63" operator="equal">
      <formula>0</formula>
    </cfRule>
  </conditionalFormatting>
  <conditionalFormatting sqref="AA41:AA43 AM41:AM43 BA41:BA43 CS41:CS43 CS45 BA45 AM45 AA45">
    <cfRule type="cellIs" dxfId="91" priority="62" operator="equal">
      <formula>1</formula>
    </cfRule>
  </conditionalFormatting>
  <conditionalFormatting sqref="CS41:CS43 CS45">
    <cfRule type="cellIs" dxfId="90" priority="61" operator="equal">
      <formula>"100%"</formula>
    </cfRule>
  </conditionalFormatting>
  <conditionalFormatting sqref="BA51 AM51 CO51 CA51 BM51 AY51 AK51 AA51 Y51">
    <cfRule type="cellIs" dxfId="89" priority="59" operator="equal">
      <formula>0</formula>
    </cfRule>
  </conditionalFormatting>
  <conditionalFormatting sqref="CS51 BA51 AM51 AA51">
    <cfRule type="cellIs" dxfId="88" priority="58" operator="equal">
      <formula>1</formula>
    </cfRule>
  </conditionalFormatting>
  <conditionalFormatting sqref="CS51">
    <cfRule type="cellIs" dxfId="87" priority="57" operator="equal">
      <formula>"100%"</formula>
    </cfRule>
  </conditionalFormatting>
  <conditionalFormatting sqref="BP51 BB51 AN51 AB51">
    <cfRule type="cellIs" dxfId="86" priority="56" operator="greaterThan">
      <formula>T51</formula>
    </cfRule>
  </conditionalFormatting>
  <conditionalFormatting sqref="CD51">
    <cfRule type="cellIs" dxfId="85" priority="52" operator="greaterThan">
      <formula>BV51</formula>
    </cfRule>
  </conditionalFormatting>
  <conditionalFormatting sqref="BA44 AM44 CO44 CA44 BM44 AY44 AK44 AA44 Y44">
    <cfRule type="cellIs" dxfId="84" priority="50" operator="equal">
      <formula>0</formula>
    </cfRule>
  </conditionalFormatting>
  <conditionalFormatting sqref="CS44 BA44 AM44 AA44">
    <cfRule type="cellIs" dxfId="83" priority="49" operator="equal">
      <formula>1</formula>
    </cfRule>
  </conditionalFormatting>
  <conditionalFormatting sqref="CS44">
    <cfRule type="cellIs" dxfId="82" priority="48" operator="equal">
      <formula>"100%"</formula>
    </cfRule>
  </conditionalFormatting>
  <conditionalFormatting sqref="AB44 AN44 BB44 BP44">
    <cfRule type="cellIs" dxfId="81" priority="47" operator="greaterThan">
      <formula>T44</formula>
    </cfRule>
  </conditionalFormatting>
  <conditionalFormatting sqref="CD44">
    <cfRule type="cellIs" dxfId="80" priority="43" operator="greaterThan">
      <formula>BV44</formula>
    </cfRule>
  </conditionalFormatting>
  <conditionalFormatting sqref="DE44:DO44">
    <cfRule type="cellIs" dxfId="79" priority="41" operator="equal">
      <formula>0</formula>
    </cfRule>
  </conditionalFormatting>
  <conditionalFormatting sqref="Y44 AA44 AK44 AY44 BM44 CA44 CO44 AM44 BA44">
    <cfRule type="cellIs" dxfId="78" priority="40" operator="equal">
      <formula>0</formula>
    </cfRule>
  </conditionalFormatting>
  <conditionalFormatting sqref="AA44 AM44 BA44 CS44">
    <cfRule type="cellIs" dxfId="77" priority="39" operator="equal">
      <formula>1</formula>
    </cfRule>
  </conditionalFormatting>
  <conditionalFormatting sqref="CS44">
    <cfRule type="cellIs" dxfId="76" priority="38" operator="equal">
      <formula>"100%"</formula>
    </cfRule>
  </conditionalFormatting>
  <conditionalFormatting sqref="Y14 AA14 AK14 AY14 BM14 CA14 CO14 AM14 BA14">
    <cfRule type="cellIs" dxfId="75" priority="36" operator="equal">
      <formula>0</formula>
    </cfRule>
  </conditionalFormatting>
  <conditionalFormatting sqref="AA14 AM14 BA14 CS14 AC14">
    <cfRule type="cellIs" dxfId="74" priority="35" operator="equal">
      <formula>1</formula>
    </cfRule>
  </conditionalFormatting>
  <conditionalFormatting sqref="CS14 AC14">
    <cfRule type="cellIs" dxfId="73" priority="34" operator="equal">
      <formula>"100%"</formula>
    </cfRule>
  </conditionalFormatting>
  <conditionalFormatting sqref="AB14 AN14 BB14 BP14">
    <cfRule type="cellIs" dxfId="72" priority="33" operator="greaterThan">
      <formula>T14</formula>
    </cfRule>
  </conditionalFormatting>
  <conditionalFormatting sqref="CD14">
    <cfRule type="cellIs" dxfId="71" priority="30" operator="greaterThan">
      <formula>BV14</formula>
    </cfRule>
  </conditionalFormatting>
  <conditionalFormatting sqref="AO14">
    <cfRule type="cellIs" dxfId="70" priority="29" operator="equal">
      <formula>1</formula>
    </cfRule>
  </conditionalFormatting>
  <conditionalFormatting sqref="AO14">
    <cfRule type="cellIs" dxfId="69" priority="28" operator="equal">
      <formula>"100%"</formula>
    </cfRule>
  </conditionalFormatting>
  <conditionalFormatting sqref="BC14">
    <cfRule type="cellIs" dxfId="68" priority="27" operator="equal">
      <formula>1</formula>
    </cfRule>
  </conditionalFormatting>
  <conditionalFormatting sqref="BC14">
    <cfRule type="cellIs" dxfId="67" priority="26" operator="equal">
      <formula>"100%"</formula>
    </cfRule>
  </conditionalFormatting>
  <conditionalFormatting sqref="BQ14">
    <cfRule type="cellIs" dxfId="66" priority="25" operator="equal">
      <formula>1</formula>
    </cfRule>
  </conditionalFormatting>
  <conditionalFormatting sqref="BQ14">
    <cfRule type="cellIs" dxfId="65" priority="24" operator="equal">
      <formula>"100%"</formula>
    </cfRule>
  </conditionalFormatting>
  <conditionalFormatting sqref="CE14">
    <cfRule type="cellIs" dxfId="64" priority="23" operator="equal">
      <formula>1</formula>
    </cfRule>
  </conditionalFormatting>
  <conditionalFormatting sqref="CE14">
    <cfRule type="cellIs" dxfId="63" priority="22" operator="equal">
      <formula>"100%"</formula>
    </cfRule>
  </conditionalFormatting>
  <conditionalFormatting sqref="Y60 AA60 AK60 AY60 BM60 CA60 CO60 AM60 BA60">
    <cfRule type="cellIs" dxfId="20" priority="20" operator="equal">
      <formula>0</formula>
    </cfRule>
  </conditionalFormatting>
  <conditionalFormatting sqref="AA60 AM60 BA60 CS60 AC60 AO60 BC60 BQ60 CE60">
    <cfRule type="cellIs" dxfId="19" priority="19" operator="equal">
      <formula>1</formula>
    </cfRule>
  </conditionalFormatting>
  <conditionalFormatting sqref="CS60 AC60 AO60 BC60 BQ60 CE60">
    <cfRule type="cellIs" dxfId="18" priority="18" operator="equal">
      <formula>"100%"</formula>
    </cfRule>
  </conditionalFormatting>
  <conditionalFormatting sqref="AB60 AN60 BB60 BP60">
    <cfRule type="cellIs" dxfId="17" priority="17" operator="greaterThan">
      <formula>T60</formula>
    </cfRule>
  </conditionalFormatting>
  <conditionalFormatting sqref="CD60">
    <cfRule type="cellIs" dxfId="16" priority="13" operator="greaterThan">
      <formula>BV60</formula>
    </cfRule>
  </conditionalFormatting>
  <conditionalFormatting sqref="M4:M56 M58:M65 S58:S65 S4:S56">
    <cfRule type="cellIs" dxfId="11" priority="12" operator="equal">
      <formula>0</formula>
    </cfRule>
  </conditionalFormatting>
  <conditionalFormatting sqref="AH4:AH56 AV4:AV56 BJ4:BJ56 BX4:BX56 BX58:BX65 BJ58:BJ65 AV58:AV65 AH58:AH65 V58:V65 V4:V56">
    <cfRule type="containsBlanks" dxfId="10" priority="11">
      <formula>LEN(TRIM(V4))=0</formula>
    </cfRule>
  </conditionalFormatting>
  <conditionalFormatting sqref="AA57 BA57 AM57 CO57 CA57 BM57 AY57 AK57 Y57">
    <cfRule type="cellIs" dxfId="9" priority="9" operator="equal">
      <formula>0</formula>
    </cfRule>
  </conditionalFormatting>
  <conditionalFormatting sqref="AA57 CE57 BQ57 BC57 AO57 AC57 CS57 BA57 AM57">
    <cfRule type="cellIs" dxfId="8" priority="8" operator="equal">
      <formula>1</formula>
    </cfRule>
  </conditionalFormatting>
  <conditionalFormatting sqref="CE57 BQ57 BC57 AO57 AC57 CS57">
    <cfRule type="cellIs" dxfId="7" priority="7" operator="equal">
      <formula>"100%"</formula>
    </cfRule>
  </conditionalFormatting>
  <conditionalFormatting sqref="CD57 BP57 BB57 AN57 AB57">
    <cfRule type="cellIs" dxfId="6" priority="6" operator="greaterThan">
      <formula>T57</formula>
    </cfRule>
  </conditionalFormatting>
  <conditionalFormatting sqref="S57 M57">
    <cfRule type="cellIs" dxfId="1" priority="2" operator="equal">
      <formula>0</formula>
    </cfRule>
  </conditionalFormatting>
  <conditionalFormatting sqref="BX57 BJ57 AV57 AH57 V57">
    <cfRule type="containsBlanks" dxfId="0" priority="1">
      <formula>LEN(TRIM(V57))=0</formula>
    </cfRule>
  </conditionalFormatting>
  <dataValidations count="3">
    <dataValidation type="list" allowBlank="1" showInputMessage="1" showErrorMessage="1" sqref="BA4:BA65 CQ4:CQ65 BO4:BO65 AM4:AM65 Q4:Q65" xr:uid="{8E1E5438-EB7C-48BD-A6C3-25E596A59B0A}">
      <formula1>"Not Started, On Going, Done"</formula1>
    </dataValidation>
    <dataValidation type="list" allowBlank="1" showInputMessage="1" showErrorMessage="1" sqref="CC4:CC65" xr:uid="{E57A80FF-0050-493E-A045-50DD7B71DEEB}">
      <formula1>"Not Started, On Going, To Be Tested, Done"</formula1>
    </dataValidation>
    <dataValidation type="list" allowBlank="1" showInputMessage="1" showErrorMessage="1" sqref="AA4:AA65" xr:uid="{23BEFF1A-FD0D-4EB2-B011-A6A3C154E734}">
      <formula1>"Not Started, On Going, To be Validated, Done"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0" id="{083A1F52-9DE1-4C43-ADE4-6CC16C7F673B}">
            <xm:f>IF(AND($Z4&lt;'[FIFI - DELIVERABLE TRACKER NEW.xlsx]REF'!#REF!,$AC4&lt;100%),1,0)&gt;0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AL48:AL50 AZ48:AZ50 CB48:CB50 CP48:CP50 CP41:CP43 CB41:CB43 AZ41:AZ43 AL41:AL43 Z41:Z43 Z45 AL45 AZ45 CB45 CP45 CR10:CR14 CP4:CP14 CB4:CB14 AZ4:AZ14 AL4:AL14 Z4:Z14 CR56 CP52:CP56 CB52:CB56 AZ52:AZ56 AL52:AL56 Z52:Z56 CP16:CP38 CB16:CB38 AZ16:AZ38 AL16:AL38 Z16:Z38 Z58:Z59 AL58:AL59 AZ58:AZ59 CB58:CB59 CP58:CP59 CR58:CR59 CP61:CP65 CB61:CB65 AZ61:AZ65 AL61:AL65 Z61:Z65 CR66:CR1048576</xm:sqref>
        </x14:conditionalFormatting>
        <x14:conditionalFormatting xmlns:xm="http://schemas.microsoft.com/office/excel/2006/main">
          <x14:cfRule type="expression" priority="137" id="{87840944-AAF7-4186-8D8F-01B7E34A7BAE}">
            <xm:f>IF(AND(J4&lt;'[FIFI - DELIVERABLE TRACKER NEW.xlsx]REF'!#REF!,K4&lt;100%),1,0)&gt;0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AL48:AL50 AZ48:AZ50 AZ41:AZ43 AL41:AL43 AL45 AZ45 AZ4:AZ13 AL4:AL13 AZ52:AZ56 AL52:AL56 AZ16:AZ33 AZ35:AZ38 AL16:AL33 AL35:AL38 AL58:AL59 AZ58:AZ59 AZ61:AZ65 AL61:AL65</xm:sqref>
        </x14:conditionalFormatting>
        <x14:conditionalFormatting xmlns:xm="http://schemas.microsoft.com/office/excel/2006/main">
          <x14:cfRule type="expression" priority="134" id="{9C4EBDCE-3A36-4093-B606-6A5DF2BB3056}">
            <xm:f>IF(AND(Z4&lt;'[FIFI - DELIVERABLE TRACKER NEW.xlsx]REF'!#REF!,AC4&lt;100%),1,0)&gt;0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BN48:BN50 BN41:BN43 Z41:Z43 Z45 BN45 BN5:BN13 Z4:Z13 BN52:BN56 Z52:Z56 BN16:BN33 BN35:BN38 Z16:Z33 Z35:Z38 Z58:Z59 BN58:BN59 BN61:BN65 Z61:Z65</xm:sqref>
        </x14:conditionalFormatting>
        <x14:conditionalFormatting xmlns:xm="http://schemas.microsoft.com/office/excel/2006/main">
          <x14:cfRule type="expression" priority="133" id="{2235501C-5ABC-4D53-ACFD-7D4697F69BCD}">
            <xm:f>IF(AND($Z4&lt;'[FIFI - DELIVERABLE TRACKER NEW.xlsx]REF'!#REF!,$AC4&lt;100%),1,0)&gt;0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32" id="{A291A51D-0525-4843-8412-409CF202FBB8}">
            <xm:f>IF(AND(BN4&lt;'[FIFI - DELIVERABLE TRACKER NEW.xlsx]REF'!#REF!,BQ4&lt;100%),1,0)&gt;0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56" id="{14EBF85D-9119-472F-8AEA-7A8ED49365A9}">
            <xm:f>IF(AND(BO5&lt;'[FIFI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CP48:CP50 CP42:CP43 CB48:CB50 CB42:CB43 BO48:BO50 BO42:BO43 BO45 CB45 CP45 BO5:BO14 CB10:CB13 CP10:CP13 CR56 CR10:CR13 BO52:BO56 CB52:CB56 CP52:CP56 BO16:BO38 CB16:CB38 CP16:CP38 CP58:CP59 CB58:CB59 BO58:BO59 CR58:CR59 CR61:CR1048576 BO61:BO65 CB61:CB65 CP61:CP65</xm:sqref>
        </x14:conditionalFormatting>
        <x14:conditionalFormatting xmlns:xm="http://schemas.microsoft.com/office/excel/2006/main">
          <x14:cfRule type="expression" priority="157" id="{B6E8B135-99F5-4F09-B42C-0E1642AE0824}">
            <xm:f>IF(AND(CB4&lt;'[FIFI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CB4:CB14</xm:sqref>
        </x14:conditionalFormatting>
        <x14:conditionalFormatting xmlns:xm="http://schemas.microsoft.com/office/excel/2006/main">
          <x14:cfRule type="expression" priority="129" id="{4E6BC7AD-BA07-4C18-8F1F-3910C51A5EF0}">
            <xm:f>IF(AND(CP4&lt;'[FIFI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</xm:sqref>
        </x14:conditionalFormatting>
        <x14:conditionalFormatting xmlns:xm="http://schemas.microsoft.com/office/excel/2006/main">
          <x14:cfRule type="expression" priority="118" id="{5BC20A48-AF9B-4334-B4F6-E7FD6C2D1E81}">
            <xm:f>IF(AND($Z15&lt;'[FIFI - DELIVERABLE TRACKER NEW.xlsx]REF'!#REF!,$AC15&lt;100%),1,0)&gt;0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AL15 AZ15 CB15 CP15</xm:sqref>
        </x14:conditionalFormatting>
        <x14:conditionalFormatting xmlns:xm="http://schemas.microsoft.com/office/excel/2006/main">
          <x14:cfRule type="expression" priority="115" id="{46222A54-9D1D-4F82-AEDC-4DCD20792B2D}">
            <xm:f>IF(AND(J15&lt;'[FIFI - DELIVERABLE TRACKER NEW.xlsx]REF'!#REF!,K15&lt;100%),1,0)&gt;0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AL15 AZ15</xm:sqref>
        </x14:conditionalFormatting>
        <x14:conditionalFormatting xmlns:xm="http://schemas.microsoft.com/office/excel/2006/main">
          <x14:cfRule type="expression" priority="111" id="{8247F88A-E109-4EFE-B811-972C4DE3A316}">
            <xm:f>IF(AND(Z15&lt;'[FIFI - DELIVERABLE TRACKER NEW.xlsx]REF'!#REF!,AC15&lt;100%),1,0)&gt;0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BN15</xm:sqref>
        </x14:conditionalFormatting>
        <x14:conditionalFormatting xmlns:xm="http://schemas.microsoft.com/office/excel/2006/main">
          <x14:cfRule type="expression" priority="127" id="{B848CAB3-39D0-4A86-A6BD-B08C83B1C653}">
            <xm:f>IF(AND(BO15&lt;'[FIFI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BO15</xm:sqref>
        </x14:conditionalFormatting>
        <x14:conditionalFormatting xmlns:xm="http://schemas.microsoft.com/office/excel/2006/main">
          <x14:cfRule type="expression" priority="128" id="{2994C5AD-E512-4340-ABA2-203BEAE742D5}">
            <xm:f>IF(AND(CB15&lt;'[FIFI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CB15</xm:sqref>
        </x14:conditionalFormatting>
        <x14:conditionalFormatting xmlns:xm="http://schemas.microsoft.com/office/excel/2006/main">
          <x14:cfRule type="expression" priority="108" id="{F12CED49-FFD2-42D2-9766-62197B65554E}">
            <xm:f>IF(AND(CP15&lt;'[FIFI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CP15</xm:sqref>
        </x14:conditionalFormatting>
        <x14:conditionalFormatting xmlns:xm="http://schemas.microsoft.com/office/excel/2006/main">
          <x14:cfRule type="expression" priority="98" id="{6A9B8ADF-1C89-4BC9-AE75-692372952860}">
            <xm:f>IF(AND($Z39&lt;'[FIFI - DELIVERABLE TRACKER NEW.xlsx]REF'!#REF!,$AC39&lt;100%),1,0)&gt;0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CP39 CB39 AZ39 AL39 Z39</xm:sqref>
        </x14:conditionalFormatting>
        <x14:conditionalFormatting xmlns:xm="http://schemas.microsoft.com/office/excel/2006/main">
          <x14:cfRule type="expression" priority="97" id="{AA9DF83E-27A6-4709-BCE6-49F1A777E33B}">
            <xm:f>IF(AND(J39&lt;'[FIFI - DELIVERABLE TRACKER NEW.xlsx]REF'!#REF!,K39&lt;100%),1,0)&gt;0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AZ39 AL39</xm:sqref>
        </x14:conditionalFormatting>
        <x14:conditionalFormatting xmlns:xm="http://schemas.microsoft.com/office/excel/2006/main">
          <x14:cfRule type="expression" priority="96" id="{DC4069D7-4789-4F46-9C6D-93F853EAE21A}">
            <xm:f>IF(AND(Z39&lt;'[FIFI - DELIVERABLE TRACKER NEW.xlsx]REF'!#REF!,AC39&lt;100%),1,0)&gt;0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BN39 Z39</xm:sqref>
        </x14:conditionalFormatting>
        <x14:conditionalFormatting xmlns:xm="http://schemas.microsoft.com/office/excel/2006/main">
          <x14:cfRule type="expression" priority="104" id="{39A88336-FB82-4A6E-A463-F3F6244CD0A5}">
            <xm:f>IF(AND(BO39&lt;'[FIFI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BO39 CB39 CP39</xm:sqref>
        </x14:conditionalFormatting>
        <x14:conditionalFormatting xmlns:xm="http://schemas.microsoft.com/office/excel/2006/main">
          <x14:cfRule type="expression" priority="88" id="{32722860-29B6-4C80-80A5-5CBC17518829}">
            <xm:f>IF(AND(J34&lt;'[FIFI - DELIVERABLE TRACKER NEW.xlsx]REF'!#REF!,K34&lt;100%),1,0)&gt;0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AZ34 AL34</xm:sqref>
        </x14:conditionalFormatting>
        <x14:conditionalFormatting xmlns:xm="http://schemas.microsoft.com/office/excel/2006/main">
          <x14:cfRule type="expression" priority="87" id="{8CF55D0F-3D34-4EAC-B5FF-F599A24EFEC0}">
            <xm:f>IF(AND(Z34&lt;'[FIFI - DELIVERABLE TRACKER NEW.xlsx]REF'!#REF!,AC34&lt;100%),1,0)&gt;0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BN34 Z34</xm:sqref>
        </x14:conditionalFormatting>
        <x14:conditionalFormatting xmlns:xm="http://schemas.microsoft.com/office/excel/2006/main">
          <x14:cfRule type="expression" priority="94" id="{74362943-DA5F-4B01-9B4B-D362DE514BD7}">
            <xm:f>IF(AND(BO34&lt;'[FIFI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BO34 CB34 CP34</xm:sqref>
        </x14:conditionalFormatting>
        <x14:conditionalFormatting xmlns:xm="http://schemas.microsoft.com/office/excel/2006/main">
          <x14:cfRule type="expression" priority="79" id="{11E56FF7-B9D7-4A06-B59A-19351781E383}">
            <xm:f>IF(AND($Z40&lt;'[FIFI - DELIVERABLE TRACKER NEW.xlsx]REF'!#REF!,$AC40&lt;100%),1,0)&gt;0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CP40 CB40 AZ40 AL40 Z40 Z46 AL46 AZ46 CB46 CP46</xm:sqref>
        </x14:conditionalFormatting>
        <x14:conditionalFormatting xmlns:xm="http://schemas.microsoft.com/office/excel/2006/main">
          <x14:cfRule type="expression" priority="78" id="{13143446-6E05-4DA4-9933-F07B704ADCBD}">
            <xm:f>IF(AND(J40&lt;'[FIFI - DELIVERABLE TRACKER NEW.xlsx]REF'!#REF!,K40&lt;100%),1,0)&gt;0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AZ40 AL40 AL46 AZ46</xm:sqref>
        </x14:conditionalFormatting>
        <x14:conditionalFormatting xmlns:xm="http://schemas.microsoft.com/office/excel/2006/main">
          <x14:cfRule type="expression" priority="77" id="{51B088CA-7CA3-4FEA-BC38-88CCBDF768A7}">
            <xm:f>IF(AND(Z40&lt;'[FIFI - DELIVERABLE TRACKER NEW.xlsx]REF'!#REF!,AC40&lt;100%),1,0)&gt;0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BN40 Z40 Z46 BN46</xm:sqref>
        </x14:conditionalFormatting>
        <x14:conditionalFormatting xmlns:xm="http://schemas.microsoft.com/office/excel/2006/main">
          <x14:cfRule type="expression" priority="85" id="{321D3508-FC22-477B-B609-7A9EAAC601D3}">
            <xm:f>IF(AND(BO40&lt;'[FIFI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BO40 CB40 CP40 CP46 CB46 BO46</xm:sqref>
        </x14:conditionalFormatting>
        <x14:conditionalFormatting xmlns:xm="http://schemas.microsoft.com/office/excel/2006/main">
          <x14:cfRule type="expression" priority="69" id="{96668B1C-7C1B-4F43-AA43-56DCEBC21540}">
            <xm:f>IF(AND($Z47&lt;'[FIFI - DELIVERABLE TRACKER NEW.xlsx]REF'!#REF!,$AC47&lt;100%),1,0)&gt;0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CP47 CB47 AZ47 AL47 Z47</xm:sqref>
        </x14:conditionalFormatting>
        <x14:conditionalFormatting xmlns:xm="http://schemas.microsoft.com/office/excel/2006/main">
          <x14:cfRule type="expression" priority="68" id="{5E95399B-A0B1-4FD9-84B3-760DC989DC43}">
            <xm:f>IF(AND(J47&lt;'[FIFI - DELIVERABLE TRACKER NEW.xlsx]REF'!#REF!,K47&lt;100%),1,0)&gt;0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AZ47 AL47</xm:sqref>
        </x14:conditionalFormatting>
        <x14:conditionalFormatting xmlns:xm="http://schemas.microsoft.com/office/excel/2006/main">
          <x14:cfRule type="expression" priority="67" id="{8E458820-512B-4717-B88C-7D67652412CE}">
            <xm:f>IF(AND(Z47&lt;'[FIFI - DELIVERABLE TRACKER NEW.xlsx]REF'!#REF!,AC47&lt;100%),1,0)&gt;0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BN47 Z47</xm:sqref>
        </x14:conditionalFormatting>
        <x14:conditionalFormatting xmlns:xm="http://schemas.microsoft.com/office/excel/2006/main">
          <x14:cfRule type="expression" priority="75" id="{6605C69C-AAB0-4C39-ACA2-0CD9732B11AB}">
            <xm:f>IF(AND(BO47&lt;'[FIFI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BO47 CB47 CP47</xm:sqref>
        </x14:conditionalFormatting>
        <x14:conditionalFormatting xmlns:xm="http://schemas.microsoft.com/office/excel/2006/main">
          <x14:cfRule type="expression" priority="65" id="{8BA42BF9-AB2D-423B-99FC-C6CD17E638FB}">
            <xm:f>IF(AND(BO41&lt;'[FIFI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BO41:BO43 CB41:CB43 CP41:CP43 CP45 CB45 BO45</xm:sqref>
        </x14:conditionalFormatting>
        <x14:conditionalFormatting xmlns:xm="http://schemas.microsoft.com/office/excel/2006/main">
          <x14:cfRule type="expression" priority="55" id="{749116AA-A181-4B52-AFA2-77B0073CB273}">
            <xm:f>IF(AND($Z51&lt;'[FIFI - DELIVERABLE TRACKER NEW.xlsx]REF'!#REF!,$AC51&lt;100%),1,0)&gt;0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AL51 AZ51 CB51 CP51</xm:sqref>
        </x14:conditionalFormatting>
        <x14:conditionalFormatting xmlns:xm="http://schemas.microsoft.com/office/excel/2006/main">
          <x14:cfRule type="expression" priority="54" id="{590DB9A4-26D8-4A17-95EB-E37145FB9491}">
            <xm:f>IF(AND(J51&lt;'[FIFI - DELIVERABLE TRACKER NEW.xlsx]REF'!#REF!,K51&lt;100%),1,0)&gt;0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AL51 AZ51</xm:sqref>
        </x14:conditionalFormatting>
        <x14:conditionalFormatting xmlns:xm="http://schemas.microsoft.com/office/excel/2006/main">
          <x14:cfRule type="expression" priority="53" id="{954764C2-D016-4335-9B42-F264593FF7D5}">
            <xm:f>IF(AND(Z51&lt;'[FIFI - DELIVERABLE TRACKER NEW.xlsx]REF'!#REF!,AC51&lt;100%),1,0)&gt;0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BN51</xm:sqref>
        </x14:conditionalFormatting>
        <x14:conditionalFormatting xmlns:xm="http://schemas.microsoft.com/office/excel/2006/main">
          <x14:cfRule type="expression" priority="60" id="{D4937FD1-B3E3-47DE-B16B-91FE8C0B9A24}">
            <xm:f>IF(AND(BO51&lt;'[FIFI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CP51 CB51 BO51</xm:sqref>
        </x14:conditionalFormatting>
        <x14:conditionalFormatting xmlns:xm="http://schemas.microsoft.com/office/excel/2006/main">
          <x14:cfRule type="expression" priority="46" id="{7E879042-E0DC-4679-9E99-D153A9C2B095}">
            <xm:f>IF(AND($Z44&lt;'[FIFI - DELIVERABLE TRACKER NEW.xlsx]REF'!#REF!,$AC44&lt;100%),1,0)&gt;0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AZ44 AL44 Z44</xm:sqref>
        </x14:conditionalFormatting>
        <x14:conditionalFormatting xmlns:xm="http://schemas.microsoft.com/office/excel/2006/main">
          <x14:cfRule type="expression" priority="45" id="{E023B8BE-8485-403A-8E04-B54C84C16F48}">
            <xm:f>IF(AND(J44&lt;'[FIFI - DELIVERABLE TRACKER NEW.xlsx]REF'!#REF!,K44&lt;100%),1,0)&gt;0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AZ44 AL44</xm:sqref>
        </x14:conditionalFormatting>
        <x14:conditionalFormatting xmlns:xm="http://schemas.microsoft.com/office/excel/2006/main">
          <x14:cfRule type="expression" priority="44" id="{04F177C2-D471-4AB3-8AF0-49F7501C6AB2}">
            <xm:f>IF(AND(Z44&lt;'[FIFI - DELIVERABLE TRACKER NEW.xlsx]REF'!#REF!,AC44&lt;100%),1,0)&gt;0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BN44 Z44</xm:sqref>
        </x14:conditionalFormatting>
        <x14:conditionalFormatting xmlns:xm="http://schemas.microsoft.com/office/excel/2006/main">
          <x14:cfRule type="expression" priority="51" id="{489450DC-C7A5-4FA2-9470-454E2AF52BB2}">
            <xm:f>IF(AND(BO44&lt;'[FIFI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BO44</xm:sqref>
        </x14:conditionalFormatting>
        <x14:conditionalFormatting xmlns:xm="http://schemas.microsoft.com/office/excel/2006/main">
          <x14:cfRule type="expression" priority="42" id="{2A5532DD-3DD6-4CC2-AAA0-3410C1DC0D04}">
            <xm:f>IF(AND(BO44&lt;'[FIFI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BO44 CB44 CP44</xm:sqref>
        </x14:conditionalFormatting>
        <x14:conditionalFormatting xmlns:xm="http://schemas.microsoft.com/office/excel/2006/main">
          <x14:cfRule type="expression" priority="32" id="{B612CE7A-AE62-4C64-86E8-48BFE7F7E656}">
            <xm:f>IF(AND(J14&lt;'[FIFI - DELIVERABLE TRACKER NEW.xlsx]REF'!#REF!,K14&lt;100%),1,0)&gt;0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AZ14 AL14</xm:sqref>
        </x14:conditionalFormatting>
        <x14:conditionalFormatting xmlns:xm="http://schemas.microsoft.com/office/excel/2006/main">
          <x14:cfRule type="expression" priority="31" id="{44A0E34E-3F7E-4087-8575-08053627FF25}">
            <xm:f>IF(AND(Z14&lt;'[FIFI - DELIVERABLE TRACKER NEW.xlsx]REF'!#REF!,AC14&lt;100%),1,0)&gt;0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BN14 Z14</xm:sqref>
        </x14:conditionalFormatting>
        <x14:conditionalFormatting xmlns:xm="http://schemas.microsoft.com/office/excel/2006/main">
          <x14:cfRule type="expression" priority="37" id="{E3DCFBBD-42DA-436E-B224-39EB6AC3A981}">
            <xm:f>IF(AND(BO14&lt;'[FIFI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BO14 CB14 CP14 CR14</xm:sqref>
        </x14:conditionalFormatting>
        <x14:conditionalFormatting xmlns:xm="http://schemas.microsoft.com/office/excel/2006/main">
          <x14:cfRule type="expression" priority="16" id="{3D14FD0D-F13D-49F3-8847-FBDF512B43A1}">
            <xm:f>IF(AND($Z60&lt;'[FIFI - DELIVERABLE TRACKER NEW.xlsx]REF'!#REF!,$AC60&lt;100%),1,0)&gt;0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CP60 CB60 AZ60 AL60 Z60 CR60</xm:sqref>
        </x14:conditionalFormatting>
        <x14:conditionalFormatting xmlns:xm="http://schemas.microsoft.com/office/excel/2006/main">
          <x14:cfRule type="expression" priority="15" id="{9A0C4D7D-7C15-4C25-9A44-99B623FCE226}">
            <xm:f>IF(AND(J60&lt;'[FIFI - DELIVERABLE TRACKER NEW.xlsx]REF'!#REF!,K60&lt;100%),1,0)&gt;0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AZ60 AL60</xm:sqref>
        </x14:conditionalFormatting>
        <x14:conditionalFormatting xmlns:xm="http://schemas.microsoft.com/office/excel/2006/main">
          <x14:cfRule type="expression" priority="14" id="{51C94C7D-3391-4304-B487-FBF653748CB2}">
            <xm:f>IF(AND(Z60&lt;'[FIFI - DELIVERABLE TRACKER NEW.xlsx]REF'!#REF!,AC60&lt;100%),1,0)&gt;0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BN60 Z60</xm:sqref>
        </x14:conditionalFormatting>
        <x14:conditionalFormatting xmlns:xm="http://schemas.microsoft.com/office/excel/2006/main">
          <x14:cfRule type="expression" priority="21" id="{7BF20FEF-9241-4323-8000-29D286C57922}">
            <xm:f>IF(AND(BO60&lt;'[FIFI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BO60 CB60 CP60 CR60</xm:sqref>
        </x14:conditionalFormatting>
        <x14:conditionalFormatting xmlns:xm="http://schemas.microsoft.com/office/excel/2006/main">
          <x14:cfRule type="expression" priority="5" id="{E959A78C-D41E-408B-B84C-B913FCA3AADF}">
            <xm:f>IF(AND($Z57&lt;'[FIFI - DELIVERABLE TRACKER NEW.xlsx]REF'!#REF!,$AC57&lt;100%),1,0)&gt;0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AL57 AZ57 CB57 CP57 CR57</xm:sqref>
        </x14:conditionalFormatting>
        <x14:conditionalFormatting xmlns:xm="http://schemas.microsoft.com/office/excel/2006/main">
          <x14:cfRule type="expression" priority="4" id="{4256DE18-9E93-4095-B0A1-DC6C0C395444}">
            <xm:f>IF(AND(J57&lt;'[FIFI - DELIVERABLE TRACKER NEW.xlsx]REF'!#REF!,K57&lt;100%),1,0)&gt;0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AL57 AZ57</xm:sqref>
        </x14:conditionalFormatting>
        <x14:conditionalFormatting xmlns:xm="http://schemas.microsoft.com/office/excel/2006/main">
          <x14:cfRule type="expression" priority="3" id="{A6318B83-0C58-4025-BCAB-C9BD2113FB52}">
            <xm:f>IF(AND(Z57&lt;'[FIFI - DELIVERABLE TRACKER NEW.xlsx]REF'!#REF!,AC57&lt;100%),1,0)&gt;0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BN57</xm:sqref>
        </x14:conditionalFormatting>
        <x14:conditionalFormatting xmlns:xm="http://schemas.microsoft.com/office/excel/2006/main">
          <x14:cfRule type="expression" priority="10" id="{77ABA363-4322-4653-A2D1-13C6896EA528}">
            <xm:f>IF(AND(BO57&lt;'[FIFI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CP57 CB57 BO57 CR57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'[FIFI - DELIVERABLE TRACKER NEW.xlsx]REF'!#REF!</xm:f>
          </x14:formula1>
          <xm:sqref>J4:J65</xm:sqref>
        </x14:dataValidation>
        <x14:dataValidation type="list" allowBlank="1" showInputMessage="1" showErrorMessage="1" xr:uid="{2E5AACAA-6FB0-4754-86DE-3FA25D73649F}">
          <x14:formula1>
            <xm:f>'[FIFI - DELIVERABLE TRACKER NEW.xlsx]REF'!#REF!</xm:f>
          </x14:formula1>
          <xm:sqref>I4:I65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A7BD-D0C0-4D1C-9D67-7066FDDA2009}">
  <dimension ref="A1:M396"/>
  <sheetViews>
    <sheetView tabSelected="1" zoomScale="80" zoomScaleNormal="80" workbookViewId="0">
      <selection activeCell="A3" sqref="A3"/>
    </sheetView>
  </sheetViews>
  <sheetFormatPr baseColWidth="10" defaultRowHeight="14.4" x14ac:dyDescent="0.3"/>
  <cols>
    <col min="1" max="1" width="54.21875" customWidth="1"/>
    <col min="2" max="3" width="2.6640625" style="108" hidden="1" customWidth="1"/>
    <col min="4" max="7" width="2.6640625" hidden="1" customWidth="1"/>
    <col min="8" max="12" width="41.6640625" customWidth="1"/>
  </cols>
  <sheetData>
    <row r="1" spans="1:13" ht="43.2" x14ac:dyDescent="0.3">
      <c r="A1" s="102" t="s">
        <v>503</v>
      </c>
      <c r="B1" s="102" t="s">
        <v>12</v>
      </c>
      <c r="C1" s="102" t="s">
        <v>4</v>
      </c>
      <c r="D1" s="98" t="s">
        <v>22</v>
      </c>
      <c r="E1" s="98" t="s">
        <v>23</v>
      </c>
      <c r="F1" s="98" t="s">
        <v>34</v>
      </c>
      <c r="G1" s="98" t="s">
        <v>35</v>
      </c>
      <c r="H1" s="99" t="s">
        <v>25</v>
      </c>
      <c r="I1" s="99" t="s">
        <v>29</v>
      </c>
      <c r="J1" s="98" t="s">
        <v>20</v>
      </c>
      <c r="K1" s="100" t="s">
        <v>31</v>
      </c>
      <c r="L1" s="101" t="s">
        <v>32</v>
      </c>
      <c r="M1" s="97"/>
    </row>
    <row r="2" spans="1:13" ht="72" x14ac:dyDescent="0.3">
      <c r="A2" s="111" t="s">
        <v>623</v>
      </c>
      <c r="B2" s="107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/>
      </c>
      <c r="C2" s="107">
        <v>1</v>
      </c>
      <c r="D2" s="106" t="str">
        <f>IF($B2="DTS NOT IN M3",VLOOKUP($C2,FIFI!$A$4:$DD$101,57,FALSE),VLOOKUP($C2,FIFI!$A$4:$DD$101,19,FALSE))</f>
        <v>Maxime</v>
      </c>
      <c r="E2" s="109"/>
      <c r="F2" s="106" t="str">
        <f>IF($B2="DTS NOT IN M3",VLOOKUP($C2,FIFI!$A$4:$DD$101,59,FALSE),VLOOKUP($C2,FIFI!$A$4:$DD$101,31,FALSE))</f>
        <v>3Kles</v>
      </c>
      <c r="H2" s="111" t="s">
        <v>618</v>
      </c>
      <c r="I2" s="111" t="s">
        <v>619</v>
      </c>
      <c r="J2" s="111" t="s">
        <v>620</v>
      </c>
      <c r="K2" s="111" t="s">
        <v>621</v>
      </c>
      <c r="L2" s="111" t="s">
        <v>622</v>
      </c>
    </row>
    <row r="3" spans="1:13" x14ac:dyDescent="0.3">
      <c r="A3" s="112"/>
      <c r="B3" s="107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/>
      </c>
      <c r="C3" s="107">
        <f>IF(B2=B3,1+C2,1)</f>
        <v>2</v>
      </c>
      <c r="D3" s="106" t="str">
        <f>IF($B3="DTS NOT IN M3",VLOOKUP($C3,FIFI!$A$4:$DD$101,57,FALSE),VLOOKUP($C3,FIFI!$A$4:$DD$101,19,FALSE))</f>
        <v>Maxime</v>
      </c>
      <c r="E3" s="105"/>
      <c r="F3" s="106" t="str">
        <f>IF($B3="DTS NOT IN M3",VLOOKUP($C3,FIFI!$A$4:$DD$101,59,FALSE),VLOOKUP($C3,FIFI!$A$4:$DD$101,31,FALSE))</f>
        <v>3Kles</v>
      </c>
      <c r="H3" s="110"/>
      <c r="I3" s="110"/>
      <c r="J3" s="110"/>
      <c r="K3" s="110"/>
      <c r="L3" s="110"/>
    </row>
    <row r="4" spans="1:13" x14ac:dyDescent="0.3">
      <c r="A4" s="112"/>
      <c r="B4" s="107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/>
      </c>
      <c r="C4" s="107">
        <f t="shared" ref="C4:C67" si="0">IF(B3=B4,1+C3,1)</f>
        <v>3</v>
      </c>
      <c r="D4" s="106" t="str">
        <f>IF($B4="DTS NOT IN M3",VLOOKUP($C4,FIFI!$A$4:$DD$101,57,FALSE),VLOOKUP($C4,FIFI!$A$4:$DD$101,19,FALSE))</f>
        <v>Maxime</v>
      </c>
      <c r="E4" s="105"/>
      <c r="F4" s="106" t="str">
        <f>IF($B4="DTS NOT IN M3",VLOOKUP($C4,FIFI!$A$4:$DD$101,59,FALSE),VLOOKUP($C4,FIFI!$A$4:$DD$101,31,FALSE))</f>
        <v>CL TBD</v>
      </c>
      <c r="H4" s="110"/>
      <c r="I4" s="110"/>
      <c r="J4" s="110"/>
      <c r="K4" s="110"/>
      <c r="L4" s="110"/>
    </row>
    <row r="5" spans="1:13" x14ac:dyDescent="0.3">
      <c r="A5" s="112"/>
      <c r="B5" s="107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/>
      </c>
      <c r="C5" s="107">
        <f t="shared" si="0"/>
        <v>4</v>
      </c>
      <c r="D5" s="106" t="str">
        <f>IF($B5="DTS NOT IN M3",VLOOKUP($C5,FIFI!$A$4:$DD$101,57,FALSE),VLOOKUP($C5,FIFI!$A$4:$DD$101,19,FALSE))</f>
        <v>Maxime</v>
      </c>
      <c r="E5" s="105"/>
      <c r="F5" s="106" t="str">
        <f>IF($B5="DTS NOT IN M3",VLOOKUP($C5,FIFI!$A$4:$DD$101,59,FALSE),VLOOKUP($C5,FIFI!$A$4:$DD$101,31,FALSE))</f>
        <v>CL TBD</v>
      </c>
      <c r="H5" s="110"/>
      <c r="I5" s="110"/>
      <c r="J5" s="110"/>
      <c r="K5" s="110"/>
      <c r="L5" s="110"/>
    </row>
    <row r="6" spans="1:13" x14ac:dyDescent="0.3">
      <c r="A6" s="112"/>
      <c r="B6" s="107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/>
      </c>
      <c r="C6" s="107">
        <f t="shared" si="0"/>
        <v>5</v>
      </c>
      <c r="D6" s="106" t="str">
        <f>IF($B6="DTS NOT IN M3",VLOOKUP($C6,FIFI!$A$4:$DD$101,57,FALSE),VLOOKUP($C6,FIFI!$A$4:$DD$101,19,FALSE))</f>
        <v>3Kles (TBD)</v>
      </c>
      <c r="E6" s="105"/>
      <c r="F6" s="106" t="str">
        <f>IF($B6="DTS NOT IN M3",VLOOKUP($C6,FIFI!$A$4:$DD$101,59,FALSE),VLOOKUP($C6,FIFI!$A$4:$DD$101,31,FALSE))</f>
        <v>Centric/3Kles</v>
      </c>
      <c r="H6" s="110"/>
      <c r="I6" s="110"/>
      <c r="J6" s="110"/>
      <c r="K6" s="110"/>
      <c r="L6" s="110"/>
    </row>
    <row r="7" spans="1:13" x14ac:dyDescent="0.3">
      <c r="A7" s="112"/>
      <c r="B7" s="107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/>
      </c>
      <c r="C7" s="107">
        <f t="shared" si="0"/>
        <v>6</v>
      </c>
      <c r="D7" s="106" t="str">
        <f>IF($B7="DTS NOT IN M3",VLOOKUP($C7,FIFI!$A$4:$DD$101,57,FALSE),VLOOKUP($C7,FIFI!$A$4:$DD$101,19,FALSE))</f>
        <v>3Kles (TBD)</v>
      </c>
      <c r="E7" s="105"/>
      <c r="F7" s="106" t="str">
        <f>IF($B7="DTS NOT IN M3",VLOOKUP($C7,FIFI!$A$4:$DD$101,59,FALSE),VLOOKUP($C7,FIFI!$A$4:$DD$101,31,FALSE))</f>
        <v>Centric/3Kles</v>
      </c>
      <c r="H7" s="110"/>
      <c r="I7" s="110"/>
      <c r="J7" s="110"/>
      <c r="K7" s="110"/>
      <c r="L7" s="110"/>
    </row>
    <row r="8" spans="1:13" x14ac:dyDescent="0.3">
      <c r="A8" s="112"/>
      <c r="B8" s="107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/>
      </c>
      <c r="C8" s="107">
        <f t="shared" si="0"/>
        <v>7</v>
      </c>
      <c r="D8" s="106" t="str">
        <f>IF($B8="DTS NOT IN M3",VLOOKUP($C8,FIFI!$A$4:$DD$101,57,FALSE),VLOOKUP($C8,FIFI!$A$4:$DD$101,19,FALSE))</f>
        <v>3Kles (TBD)</v>
      </c>
      <c r="E8" s="105"/>
      <c r="F8" s="106" t="str">
        <f>IF($B8="DTS NOT IN M3",VLOOKUP($C8,FIFI!$A$4:$DD$101,59,FALSE),VLOOKUP($C8,FIFI!$A$4:$DD$101,31,FALSE))</f>
        <v>3Kles</v>
      </c>
      <c r="H8" s="110"/>
      <c r="I8" s="110"/>
      <c r="J8" s="110"/>
      <c r="K8" s="110"/>
      <c r="L8" s="110"/>
    </row>
    <row r="9" spans="1:13" x14ac:dyDescent="0.3">
      <c r="A9" s="112"/>
      <c r="B9" s="107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/>
      </c>
      <c r="C9" s="107">
        <f t="shared" si="0"/>
        <v>8</v>
      </c>
      <c r="D9" s="106" t="str">
        <f>IF($B9="DTS NOT IN M3",VLOOKUP($C9,FIFI!$A$4:$DD$101,57,FALSE),VLOOKUP($C9,FIFI!$A$4:$DD$101,19,FALSE))</f>
        <v>3Kles (TBD)</v>
      </c>
      <c r="E9" s="105"/>
      <c r="F9" s="106" t="str">
        <f>IF($B9="DTS NOT IN M3",VLOOKUP($C9,FIFI!$A$4:$DD$101,59,FALSE),VLOOKUP($C9,FIFI!$A$4:$DD$101,31,FALSE))</f>
        <v>3Kles</v>
      </c>
      <c r="H9" s="110"/>
      <c r="I9" s="110"/>
      <c r="J9" s="110"/>
      <c r="K9" s="110"/>
      <c r="L9" s="110"/>
    </row>
    <row r="10" spans="1:13" x14ac:dyDescent="0.3">
      <c r="A10" s="112"/>
      <c r="B10" s="107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/>
      </c>
      <c r="C10" s="107">
        <f t="shared" si="0"/>
        <v>9</v>
      </c>
      <c r="D10" s="106" t="str">
        <f>IF($B10="DTS NOT IN M3",VLOOKUP($C10,FIFI!$A$4:$DD$101,57,FALSE),VLOOKUP($C10,FIFI!$A$4:$DD$101,19,FALSE))</f>
        <v>3Kles (TBD)</v>
      </c>
      <c r="E10" s="105"/>
      <c r="F10" s="106" t="str">
        <f>IF($B10="DTS NOT IN M3",VLOOKUP($C10,FIFI!$A$4:$DD$101,59,FALSE),VLOOKUP($C10,FIFI!$A$4:$DD$101,31,FALSE))</f>
        <v>3Kles</v>
      </c>
      <c r="H10" s="110"/>
      <c r="I10" s="110"/>
      <c r="J10" s="110"/>
      <c r="K10" s="110"/>
      <c r="L10" s="110"/>
    </row>
    <row r="11" spans="1:13" x14ac:dyDescent="0.3">
      <c r="A11" s="112"/>
      <c r="B11" s="107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/>
      </c>
      <c r="C11" s="107">
        <f t="shared" si="0"/>
        <v>10</v>
      </c>
      <c r="D11" s="106" t="str">
        <f>IF($B11="DTS NOT IN M3",VLOOKUP($C11,FIFI!$A$4:$DD$101,57,FALSE),VLOOKUP($C11,FIFI!$A$4:$DD$101,19,FALSE))</f>
        <v>3Kles (TBD)</v>
      </c>
      <c r="E11" s="105"/>
      <c r="F11" s="106" t="str">
        <f>IF($B11="DTS NOT IN M3",VLOOKUP($C11,FIFI!$A$4:$DD$101,59,FALSE),VLOOKUP($C11,FIFI!$A$4:$DD$101,31,FALSE))</f>
        <v>3Kles</v>
      </c>
      <c r="H11" s="110"/>
      <c r="I11" s="110"/>
      <c r="J11" s="110"/>
      <c r="K11" s="110"/>
      <c r="L11" s="110"/>
    </row>
    <row r="12" spans="1:13" x14ac:dyDescent="0.3">
      <c r="A12" s="112"/>
      <c r="B12" s="107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/>
      </c>
      <c r="C12" s="107">
        <f t="shared" si="0"/>
        <v>11</v>
      </c>
      <c r="D12" s="106" t="str">
        <f>IF($B12="DTS NOT IN M3",VLOOKUP($C12,FIFI!$A$4:$DD$101,57,FALSE),VLOOKUP($C12,FIFI!$A$4:$DD$101,19,FALSE))</f>
        <v>3Kles (TBD)</v>
      </c>
      <c r="E12" s="105"/>
      <c r="F12" s="106" t="str">
        <f>IF($B12="DTS NOT IN M3",VLOOKUP($C12,FIFI!$A$4:$DD$101,59,FALSE),VLOOKUP($C12,FIFI!$A$4:$DD$101,31,FALSE))</f>
        <v>3Kles</v>
      </c>
      <c r="H12" s="110"/>
      <c r="I12" s="110"/>
      <c r="J12" s="110"/>
      <c r="K12" s="110"/>
      <c r="L12" s="110"/>
    </row>
    <row r="13" spans="1:13" x14ac:dyDescent="0.3">
      <c r="A13" s="112"/>
      <c r="B13" s="107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/>
      </c>
      <c r="C13" s="107">
        <f t="shared" si="0"/>
        <v>12</v>
      </c>
      <c r="D13" s="106">
        <f>IF($B13="DTS NOT IN M3",VLOOKUP($C13,FIFI!$A$4:$DD$101,57,FALSE),VLOOKUP($C13,FIFI!$A$4:$DD$101,19,FALSE))</f>
        <v>0</v>
      </c>
      <c r="E13" s="105"/>
      <c r="F13" s="106" t="str">
        <f>IF($B13="DTS NOT IN M3",VLOOKUP($C13,FIFI!$A$4:$DD$101,59,FALSE),VLOOKUP($C13,FIFI!$A$4:$DD$101,31,FALSE))</f>
        <v>3Kles</v>
      </c>
      <c r="H13" s="110"/>
      <c r="I13" s="110"/>
      <c r="J13" s="110"/>
      <c r="K13" s="110"/>
      <c r="L13" s="110"/>
    </row>
    <row r="14" spans="1:13" x14ac:dyDescent="0.3">
      <c r="A14" s="112"/>
      <c r="B14" s="107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/>
      </c>
      <c r="C14" s="107">
        <f t="shared" si="0"/>
        <v>13</v>
      </c>
      <c r="D14" s="106">
        <f>IF($B14="DTS NOT IN M3",VLOOKUP($C14,FIFI!$A$4:$DD$101,57,FALSE),VLOOKUP($C14,FIFI!$A$4:$DD$101,19,FALSE))</f>
        <v>0</v>
      </c>
      <c r="E14" s="105"/>
      <c r="F14" s="106" t="str">
        <f>IF($B14="DTS NOT IN M3",VLOOKUP($C14,FIFI!$A$4:$DD$101,59,FALSE),VLOOKUP($C14,FIFI!$A$4:$DD$101,31,FALSE))</f>
        <v>3Kles</v>
      </c>
      <c r="H14" s="110"/>
      <c r="I14" s="110"/>
      <c r="J14" s="110"/>
      <c r="K14" s="110"/>
      <c r="L14" s="110"/>
    </row>
    <row r="15" spans="1:13" x14ac:dyDescent="0.3">
      <c r="A15" s="112"/>
      <c r="B15" s="107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/>
      </c>
      <c r="C15" s="107">
        <f t="shared" si="0"/>
        <v>14</v>
      </c>
      <c r="D15" s="106" t="str">
        <f>IF($B15="DTS NOT IN M3",VLOOKUP($C15,FIFI!$A$4:$DD$101,57,FALSE),VLOOKUP($C15,FIFI!$A$4:$DD$101,19,FALSE))</f>
        <v>TBConfirmed</v>
      </c>
      <c r="E15" s="105"/>
      <c r="F15" s="106" t="str">
        <f>IF($B15="DTS NOT IN M3",VLOOKUP($C15,FIFI!$A$4:$DD$101,59,FALSE),VLOOKUP($C15,FIFI!$A$4:$DD$101,31,FALSE))</f>
        <v>3Kles</v>
      </c>
      <c r="H15" s="110"/>
      <c r="I15" s="110"/>
      <c r="J15" s="110"/>
      <c r="K15" s="110"/>
      <c r="L15" s="110"/>
    </row>
    <row r="16" spans="1:13" x14ac:dyDescent="0.3">
      <c r="A16" s="112"/>
      <c r="B16" s="107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/>
      </c>
      <c r="C16" s="107">
        <f t="shared" si="0"/>
        <v>15</v>
      </c>
      <c r="D16" s="106" t="str">
        <f>IF($B16="DTS NOT IN M3",VLOOKUP($C16,FIFI!$A$4:$DD$101,57,FALSE),VLOOKUP($C16,FIFI!$A$4:$DD$101,19,FALSE))</f>
        <v>TBConfirmed</v>
      </c>
      <c r="E16" s="105"/>
      <c r="F16" s="106" t="str">
        <f>IF($B16="DTS NOT IN M3",VLOOKUP($C16,FIFI!$A$4:$DD$101,59,FALSE),VLOOKUP($C16,FIFI!$A$4:$DD$101,31,FALSE))</f>
        <v>3Kles</v>
      </c>
      <c r="H16" s="110"/>
      <c r="I16" s="110"/>
      <c r="J16" s="110"/>
      <c r="K16" s="110"/>
      <c r="L16" s="110"/>
    </row>
    <row r="17" spans="1:12" x14ac:dyDescent="0.3">
      <c r="A17" s="112"/>
      <c r="B17" s="107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/>
      </c>
      <c r="C17" s="107">
        <f t="shared" si="0"/>
        <v>16</v>
      </c>
      <c r="D17" s="106" t="str">
        <f>IF($B17="DTS NOT IN M3",VLOOKUP($C17,FIFI!$A$4:$DD$101,57,FALSE),VLOOKUP($C17,FIFI!$A$4:$DD$101,19,FALSE))</f>
        <v>TBConfirmed</v>
      </c>
      <c r="E17" s="105"/>
      <c r="F17" s="106" t="str">
        <f>IF($B17="DTS NOT IN M3",VLOOKUP($C17,FIFI!$A$4:$DD$101,59,FALSE),VLOOKUP($C17,FIFI!$A$4:$DD$101,31,FALSE))</f>
        <v>3Kles</v>
      </c>
      <c r="H17" s="110"/>
      <c r="I17" s="110"/>
      <c r="J17" s="110"/>
      <c r="K17" s="110"/>
      <c r="L17" s="110"/>
    </row>
    <row r="18" spans="1:12" x14ac:dyDescent="0.3">
      <c r="A18" s="112"/>
      <c r="B18" s="107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/>
      </c>
      <c r="C18" s="107">
        <f t="shared" si="0"/>
        <v>17</v>
      </c>
      <c r="D18" s="106" t="str">
        <f>IF($B18="DTS NOT IN M3",VLOOKUP($C18,FIFI!$A$4:$DD$101,57,FALSE),VLOOKUP($C18,FIFI!$A$4:$DD$101,19,FALSE))</f>
        <v>TBConfirmed</v>
      </c>
      <c r="E18" s="105"/>
      <c r="F18" s="106" t="str">
        <f>IF($B18="DTS NOT IN M3",VLOOKUP($C18,FIFI!$A$4:$DD$101,59,FALSE),VLOOKUP($C18,FIFI!$A$4:$DD$101,31,FALSE))</f>
        <v>3Kles</v>
      </c>
      <c r="H18" s="110"/>
      <c r="I18" s="110"/>
      <c r="J18" s="110"/>
      <c r="K18" s="110"/>
      <c r="L18" s="110"/>
    </row>
    <row r="19" spans="1:12" x14ac:dyDescent="0.3">
      <c r="A19" s="112"/>
      <c r="B19" s="107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/>
      </c>
      <c r="C19" s="107">
        <f t="shared" si="0"/>
        <v>18</v>
      </c>
      <c r="D19" s="106" t="str">
        <f>IF($B19="DTS NOT IN M3",VLOOKUP($C19,FIFI!$A$4:$DD$101,57,FALSE),VLOOKUP($C19,FIFI!$A$4:$DD$101,19,FALSE))</f>
        <v>TBConfirmed</v>
      </c>
      <c r="E19" s="105"/>
      <c r="F19" s="106" t="str">
        <f>IF($B19="DTS NOT IN M3",VLOOKUP($C19,FIFI!$A$4:$DD$101,59,FALSE),VLOOKUP($C19,FIFI!$A$4:$DD$101,31,FALSE))</f>
        <v>3Kles</v>
      </c>
      <c r="H19" s="110"/>
      <c r="I19" s="110"/>
      <c r="J19" s="110"/>
      <c r="K19" s="110"/>
      <c r="L19" s="110"/>
    </row>
    <row r="20" spans="1:12" x14ac:dyDescent="0.3">
      <c r="A20" s="112"/>
      <c r="B20" s="107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/>
      </c>
      <c r="C20" s="107">
        <f t="shared" si="0"/>
        <v>19</v>
      </c>
      <c r="D20" s="106" t="str">
        <f>IF($B20="DTS NOT IN M3",VLOOKUP($C20,FIFI!$A$4:$DD$101,57,FALSE),VLOOKUP($C20,FIFI!$A$4:$DD$101,19,FALSE))</f>
        <v>TBConfirmed</v>
      </c>
      <c r="E20" s="105"/>
      <c r="F20" s="106" t="str">
        <f>IF($B20="DTS NOT IN M3",VLOOKUP($C20,FIFI!$A$4:$DD$101,59,FALSE),VLOOKUP($C20,FIFI!$A$4:$DD$101,31,FALSE))</f>
        <v>3Kles</v>
      </c>
      <c r="H20" s="110"/>
      <c r="I20" s="110"/>
      <c r="J20" s="110"/>
      <c r="K20" s="110"/>
      <c r="L20" s="110"/>
    </row>
    <row r="21" spans="1:12" x14ac:dyDescent="0.3">
      <c r="A21" s="112"/>
      <c r="B21" s="107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/>
      </c>
      <c r="C21" s="107">
        <f t="shared" si="0"/>
        <v>20</v>
      </c>
      <c r="D21" s="106" t="str">
        <f>IF($B21="DTS NOT IN M3",VLOOKUP($C21,FIFI!$A$4:$DD$101,57,FALSE),VLOOKUP($C21,FIFI!$A$4:$DD$101,19,FALSE))</f>
        <v>TBConfirmed</v>
      </c>
      <c r="E21" s="105"/>
      <c r="F21" s="106" t="str">
        <f>IF($B21="DTS NOT IN M3",VLOOKUP($C21,FIFI!$A$4:$DD$101,59,FALSE),VLOOKUP($C21,FIFI!$A$4:$DD$101,31,FALSE))</f>
        <v>3Kles</v>
      </c>
      <c r="H21" s="110"/>
      <c r="I21" s="110"/>
      <c r="J21" s="110"/>
      <c r="K21" s="110"/>
      <c r="L21" s="110"/>
    </row>
    <row r="22" spans="1:12" x14ac:dyDescent="0.3">
      <c r="A22" s="112"/>
      <c r="B22" s="107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/>
      </c>
      <c r="C22" s="107">
        <f t="shared" si="0"/>
        <v>21</v>
      </c>
      <c r="D22" s="106" t="str">
        <f>IF($B22="DTS NOT IN M3",VLOOKUP($C22,FIFI!$A$4:$DD$101,57,FALSE),VLOOKUP($C22,FIFI!$A$4:$DD$101,19,FALSE))</f>
        <v>TBConfirmed</v>
      </c>
      <c r="E22" s="105"/>
      <c r="F22" s="106" t="str">
        <f>IF($B22="DTS NOT IN M3",VLOOKUP($C22,FIFI!$A$4:$DD$101,59,FALSE),VLOOKUP($C22,FIFI!$A$4:$DD$101,31,FALSE))</f>
        <v>3Kles</v>
      </c>
      <c r="H22" s="110"/>
      <c r="I22" s="110"/>
      <c r="J22" s="110"/>
      <c r="K22" s="110"/>
      <c r="L22" s="110"/>
    </row>
    <row r="23" spans="1:12" x14ac:dyDescent="0.3">
      <c r="A23" s="112"/>
      <c r="B23" s="107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/>
      </c>
      <c r="C23" s="107">
        <f t="shared" si="0"/>
        <v>22</v>
      </c>
      <c r="D23" s="106" t="str">
        <f>IF($B23="DTS NOT IN M3",VLOOKUP($C23,FIFI!$A$4:$DD$101,57,FALSE),VLOOKUP($C23,FIFI!$A$4:$DD$101,19,FALSE))</f>
        <v>TBConfirmed</v>
      </c>
      <c r="E23" s="105"/>
      <c r="F23" s="106" t="str">
        <f>IF($B23="DTS NOT IN M3",VLOOKUP($C23,FIFI!$A$4:$DD$101,59,FALSE),VLOOKUP($C23,FIFI!$A$4:$DD$101,31,FALSE))</f>
        <v>3Kles</v>
      </c>
      <c r="H23" s="110"/>
      <c r="I23" s="110"/>
      <c r="J23" s="110"/>
      <c r="K23" s="110"/>
      <c r="L23" s="110"/>
    </row>
    <row r="24" spans="1:12" x14ac:dyDescent="0.3">
      <c r="A24" s="112"/>
      <c r="B24" s="107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/>
      </c>
      <c r="C24" s="107">
        <f t="shared" si="0"/>
        <v>23</v>
      </c>
      <c r="D24" s="106" t="str">
        <f>IF($B24="DTS NOT IN M3",VLOOKUP($C24,FIFI!$A$4:$DD$101,57,FALSE),VLOOKUP($C24,FIFI!$A$4:$DD$101,19,FALSE))</f>
        <v>TBConfirmed</v>
      </c>
      <c r="E24" s="105"/>
      <c r="F24" s="106" t="str">
        <f>IF($B24="DTS NOT IN M3",VLOOKUP($C24,FIFI!$A$4:$DD$101,59,FALSE),VLOOKUP($C24,FIFI!$A$4:$DD$101,31,FALSE))</f>
        <v>3Kles</v>
      </c>
      <c r="H24" s="110"/>
      <c r="I24" s="110"/>
      <c r="J24" s="110"/>
      <c r="K24" s="110"/>
      <c r="L24" s="110"/>
    </row>
    <row r="25" spans="1:12" x14ac:dyDescent="0.3">
      <c r="A25" s="112"/>
      <c r="B25" s="107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/>
      </c>
      <c r="C25" s="107">
        <f t="shared" si="0"/>
        <v>24</v>
      </c>
      <c r="D25" s="106" t="str">
        <f>IF($B25="DTS NOT IN M3",VLOOKUP($C25,FIFI!$A$4:$DD$101,57,FALSE),VLOOKUP($C25,FIFI!$A$4:$DD$101,19,FALSE))</f>
        <v>TBConfirmed</v>
      </c>
      <c r="E25" s="105"/>
      <c r="F25" s="106" t="str">
        <f>IF($B25="DTS NOT IN M3",VLOOKUP($C25,FIFI!$A$4:$DD$101,59,FALSE),VLOOKUP($C25,FIFI!$A$4:$DD$101,31,FALSE))</f>
        <v>3Kles</v>
      </c>
      <c r="H25" s="110"/>
      <c r="I25" s="110"/>
      <c r="J25" s="110"/>
      <c r="K25" s="110"/>
      <c r="L25" s="110"/>
    </row>
    <row r="26" spans="1:12" x14ac:dyDescent="0.3">
      <c r="A26" s="112"/>
      <c r="B26" s="107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/>
      </c>
      <c r="C26" s="107">
        <f t="shared" si="0"/>
        <v>25</v>
      </c>
      <c r="D26" s="106" t="str">
        <f>IF($B26="DTS NOT IN M3",VLOOKUP($C26,FIFI!$A$4:$DD$101,57,FALSE),VLOOKUP($C26,FIFI!$A$4:$DD$101,19,FALSE))</f>
        <v>TBConfirmed</v>
      </c>
      <c r="E26" s="105"/>
      <c r="F26" s="106" t="str">
        <f>IF($B26="DTS NOT IN M3",VLOOKUP($C26,FIFI!$A$4:$DD$101,59,FALSE),VLOOKUP($C26,FIFI!$A$4:$DD$101,31,FALSE))</f>
        <v>3Kles</v>
      </c>
      <c r="H26" s="110"/>
      <c r="I26" s="110"/>
      <c r="J26" s="110"/>
      <c r="K26" s="110"/>
      <c r="L26" s="110"/>
    </row>
    <row r="27" spans="1:12" x14ac:dyDescent="0.3">
      <c r="A27" s="112"/>
      <c r="B27" s="107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/>
      </c>
      <c r="C27" s="107">
        <f t="shared" si="0"/>
        <v>26</v>
      </c>
      <c r="D27" s="106" t="str">
        <f>IF($B27="DTS NOT IN M3",VLOOKUP($C27,FIFI!$A$4:$DD$101,57,FALSE),VLOOKUP($C27,FIFI!$A$4:$DD$101,19,FALSE))</f>
        <v>JC
3Kles TBD</v>
      </c>
      <c r="E27" s="105"/>
      <c r="F27" s="106" t="str">
        <f>IF($B27="DTS NOT IN M3",VLOOKUP($C27,FIFI!$A$4:$DD$101,59,FALSE),VLOOKUP($C27,FIFI!$A$4:$DD$101,31,FALSE))</f>
        <v>3Kles</v>
      </c>
      <c r="H27" s="110"/>
      <c r="I27" s="110"/>
      <c r="J27" s="110"/>
      <c r="K27" s="110"/>
      <c r="L27" s="110"/>
    </row>
    <row r="28" spans="1:12" x14ac:dyDescent="0.3">
      <c r="A28" s="112"/>
      <c r="B28" s="107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/>
      </c>
      <c r="C28" s="107">
        <f t="shared" si="0"/>
        <v>27</v>
      </c>
      <c r="D28" s="106" t="str">
        <f>IF($B28="DTS NOT IN M3",VLOOKUP($C28,FIFI!$A$4:$DD$101,57,FALSE),VLOOKUP($C28,FIFI!$A$4:$DD$101,19,FALSE))</f>
        <v>JC
3Kles TBD</v>
      </c>
      <c r="E28" s="105"/>
      <c r="F28" s="106" t="str">
        <f>IF($B28="DTS NOT IN M3",VLOOKUP($C28,FIFI!$A$4:$DD$101,59,FALSE),VLOOKUP($C28,FIFI!$A$4:$DD$101,31,FALSE))</f>
        <v>3Kles</v>
      </c>
      <c r="H28" s="110"/>
      <c r="I28" s="110"/>
      <c r="J28" s="110"/>
      <c r="K28" s="110"/>
      <c r="L28" s="110"/>
    </row>
    <row r="29" spans="1:12" x14ac:dyDescent="0.3">
      <c r="A29" s="112"/>
      <c r="B29" s="107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/>
      </c>
      <c r="C29" s="107">
        <f t="shared" si="0"/>
        <v>28</v>
      </c>
      <c r="D29" s="106" t="str">
        <f>IF($B29="DTS NOT IN M3",VLOOKUP($C29,FIFI!$A$4:$DD$101,57,FALSE),VLOOKUP($C29,FIFI!$A$4:$DD$101,19,FALSE))</f>
        <v>JC
3Kles TBD</v>
      </c>
      <c r="E29" s="105"/>
      <c r="F29" s="106" t="str">
        <f>IF($B29="DTS NOT IN M3",VLOOKUP($C29,FIFI!$A$4:$DD$101,59,FALSE),VLOOKUP($C29,FIFI!$A$4:$DD$101,31,FALSE))</f>
        <v>3Kles</v>
      </c>
      <c r="H29" s="110"/>
      <c r="I29" s="110"/>
      <c r="J29" s="110"/>
      <c r="K29" s="110"/>
      <c r="L29" s="110"/>
    </row>
    <row r="30" spans="1:12" x14ac:dyDescent="0.3">
      <c r="A30" s="112"/>
      <c r="B30" s="107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/>
      </c>
      <c r="C30" s="107">
        <f t="shared" si="0"/>
        <v>29</v>
      </c>
      <c r="D30" s="106" t="str">
        <f>IF($B30="DTS NOT IN M3",VLOOKUP($C30,FIFI!$A$4:$DD$101,57,FALSE),VLOOKUP($C30,FIFI!$A$4:$DD$101,19,FALSE))</f>
        <v>JC
3Kles TBD</v>
      </c>
      <c r="E30" s="105"/>
      <c r="F30" s="106" t="str">
        <f>IF($B30="DTS NOT IN M3",VLOOKUP($C30,FIFI!$A$4:$DD$101,59,FALSE),VLOOKUP($C30,FIFI!$A$4:$DD$101,31,FALSE))</f>
        <v>3Kles</v>
      </c>
      <c r="H30" s="110"/>
      <c r="I30" s="110"/>
      <c r="J30" s="110"/>
      <c r="K30" s="110"/>
      <c r="L30" s="110"/>
    </row>
    <row r="31" spans="1:12" x14ac:dyDescent="0.3">
      <c r="A31" s="112"/>
      <c r="B31" s="107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/>
      </c>
      <c r="C31" s="107">
        <f t="shared" si="0"/>
        <v>30</v>
      </c>
      <c r="D31" s="106" t="str">
        <f>IF($B31="DTS NOT IN M3",VLOOKUP($C31,FIFI!$A$4:$DD$101,57,FALSE),VLOOKUP($C31,FIFI!$A$4:$DD$101,19,FALSE))</f>
        <v>JC
3Kles TBD</v>
      </c>
      <c r="E31" s="105"/>
      <c r="F31" s="106" t="str">
        <f>IF($B31="DTS NOT IN M3",VLOOKUP($C31,FIFI!$A$4:$DD$101,59,FALSE),VLOOKUP($C31,FIFI!$A$4:$DD$101,31,FALSE))</f>
        <v>3Kles</v>
      </c>
      <c r="H31" s="110"/>
      <c r="I31" s="110"/>
      <c r="J31" s="110"/>
      <c r="K31" s="110"/>
      <c r="L31" s="110"/>
    </row>
    <row r="32" spans="1:12" x14ac:dyDescent="0.3">
      <c r="A32" s="112"/>
      <c r="B32" s="107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/>
      </c>
      <c r="C32" s="107">
        <f t="shared" si="0"/>
        <v>31</v>
      </c>
      <c r="D32" s="106" t="str">
        <f>IF($B32="DTS NOT IN M3",VLOOKUP($C32,FIFI!$A$4:$DD$101,57,FALSE),VLOOKUP($C32,FIFI!$A$4:$DD$101,19,FALSE))</f>
        <v>Arnaud</v>
      </c>
      <c r="E32" s="105"/>
      <c r="F32" s="106" t="str">
        <f>IF($B32="DTS NOT IN M3",VLOOKUP($C32,FIFI!$A$4:$DD$101,59,FALSE),VLOOKUP($C32,FIFI!$A$4:$DD$101,31,FALSE))</f>
        <v>3Kles</v>
      </c>
      <c r="H32" s="110"/>
      <c r="I32" s="110"/>
      <c r="J32" s="110"/>
      <c r="K32" s="110"/>
      <c r="L32" s="110"/>
    </row>
    <row r="33" spans="1:12" x14ac:dyDescent="0.3">
      <c r="A33" s="112"/>
      <c r="B33" s="107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/>
      </c>
      <c r="C33" s="107">
        <f t="shared" si="0"/>
        <v>32</v>
      </c>
      <c r="D33" s="106" t="str">
        <f>IF($B33="DTS NOT IN M3",VLOOKUP($C33,FIFI!$A$4:$DD$101,57,FALSE),VLOOKUP($C33,FIFI!$A$4:$DD$101,19,FALSE))</f>
        <v>Arnaud</v>
      </c>
      <c r="E33" s="105"/>
      <c r="F33" s="106" t="str">
        <f>IF($B33="DTS NOT IN M3",VLOOKUP($C33,FIFI!$A$4:$DD$101,59,FALSE),VLOOKUP($C33,FIFI!$A$4:$DD$101,31,FALSE))</f>
        <v>3Kles</v>
      </c>
      <c r="H33" s="110"/>
      <c r="I33" s="110"/>
      <c r="J33" s="110"/>
      <c r="K33" s="110"/>
      <c r="L33" s="110"/>
    </row>
    <row r="34" spans="1:12" x14ac:dyDescent="0.3">
      <c r="A34" s="112"/>
      <c r="B34" s="107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/>
      </c>
      <c r="C34" s="107">
        <f t="shared" si="0"/>
        <v>33</v>
      </c>
      <c r="D34" s="106" t="str">
        <f>IF($B34="DTS NOT IN M3",VLOOKUP($C34,FIFI!$A$4:$DD$101,57,FALSE),VLOOKUP($C34,FIFI!$A$4:$DD$101,19,FALSE))</f>
        <v>Arnaud</v>
      </c>
      <c r="E34" s="105"/>
      <c r="F34" s="106" t="str">
        <f>IF($B34="DTS NOT IN M3",VLOOKUP($C34,FIFI!$A$4:$DD$101,59,FALSE),VLOOKUP($C34,FIFI!$A$4:$DD$101,31,FALSE))</f>
        <v>3Kles</v>
      </c>
      <c r="H34" s="110"/>
      <c r="I34" s="110"/>
      <c r="J34" s="110"/>
      <c r="K34" s="110"/>
      <c r="L34" s="110"/>
    </row>
    <row r="35" spans="1:12" x14ac:dyDescent="0.3">
      <c r="A35" s="112"/>
      <c r="B35" s="107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/>
      </c>
      <c r="C35" s="107">
        <f t="shared" si="0"/>
        <v>34</v>
      </c>
      <c r="D35" s="106" t="str">
        <f>IF($B35="DTS NOT IN M3",VLOOKUP($C35,FIFI!$A$4:$DD$101,57,FALSE),VLOOKUP($C35,FIFI!$A$4:$DD$101,19,FALSE))</f>
        <v>Arnaud</v>
      </c>
      <c r="E35" s="105"/>
      <c r="F35" s="106" t="str">
        <f>IF($B35="DTS NOT IN M3",VLOOKUP($C35,FIFI!$A$4:$DD$101,59,FALSE),VLOOKUP($C35,FIFI!$A$4:$DD$101,31,FALSE))</f>
        <v>3Kles</v>
      </c>
      <c r="H35" s="110"/>
      <c r="I35" s="110"/>
      <c r="J35" s="110"/>
      <c r="K35" s="110"/>
      <c r="L35" s="110"/>
    </row>
    <row r="36" spans="1:12" x14ac:dyDescent="0.3">
      <c r="A36" s="112"/>
      <c r="B36" s="107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/>
      </c>
      <c r="C36" s="107">
        <f t="shared" si="0"/>
        <v>35</v>
      </c>
      <c r="D36" s="106" t="str">
        <f>IF($B36="DTS NOT IN M3",VLOOKUP($C36,FIFI!$A$4:$DD$101,57,FALSE),VLOOKUP($C36,FIFI!$A$4:$DD$101,19,FALSE))</f>
        <v>Arnaud</v>
      </c>
      <c r="E36" s="105"/>
      <c r="F36" s="106" t="str">
        <f>IF($B36="DTS NOT IN M3",VLOOKUP($C36,FIFI!$A$4:$DD$101,59,FALSE),VLOOKUP($C36,FIFI!$A$4:$DD$101,31,FALSE))</f>
        <v>3Kles</v>
      </c>
      <c r="H36" s="110"/>
      <c r="I36" s="110"/>
      <c r="J36" s="110"/>
      <c r="K36" s="110"/>
      <c r="L36" s="110"/>
    </row>
    <row r="37" spans="1:12" x14ac:dyDescent="0.3">
      <c r="A37" s="112"/>
      <c r="B37" s="107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/>
      </c>
      <c r="C37" s="107">
        <f t="shared" si="0"/>
        <v>36</v>
      </c>
      <c r="D37" s="106" t="str">
        <f>IF($B37="DTS NOT IN M3",VLOOKUP($C37,FIFI!$A$4:$DD$101,57,FALSE),VLOOKUP($C37,FIFI!$A$4:$DD$101,19,FALSE))</f>
        <v>Arnaud</v>
      </c>
      <c r="E37" s="105"/>
      <c r="F37" s="106" t="str">
        <f>IF($B37="DTS NOT IN M3",VLOOKUP($C37,FIFI!$A$4:$DD$101,59,FALSE),VLOOKUP($C37,FIFI!$A$4:$DD$101,31,FALSE))</f>
        <v>3Kles</v>
      </c>
      <c r="H37" s="110"/>
      <c r="I37" s="110"/>
      <c r="J37" s="110"/>
      <c r="K37" s="110"/>
      <c r="L37" s="110"/>
    </row>
    <row r="38" spans="1:12" x14ac:dyDescent="0.3">
      <c r="A38" s="112"/>
      <c r="B38" s="107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/>
      </c>
      <c r="C38" s="107">
        <f t="shared" si="0"/>
        <v>37</v>
      </c>
      <c r="D38" s="106" t="str">
        <f>IF($B38="DTS NOT IN M3",VLOOKUP($C38,FIFI!$A$4:$DD$101,57,FALSE),VLOOKUP($C38,FIFI!$A$4:$DD$101,19,FALSE))</f>
        <v>Arnaud</v>
      </c>
      <c r="E38" s="105"/>
      <c r="F38" s="106" t="str">
        <f>IF($B38="DTS NOT IN M3",VLOOKUP($C38,FIFI!$A$4:$DD$101,59,FALSE),VLOOKUP($C38,FIFI!$A$4:$DD$101,31,FALSE))</f>
        <v>3Kles</v>
      </c>
      <c r="H38" s="110"/>
      <c r="I38" s="110"/>
      <c r="J38" s="110"/>
      <c r="K38" s="110"/>
      <c r="L38" s="110"/>
    </row>
    <row r="39" spans="1:12" x14ac:dyDescent="0.3">
      <c r="A39" s="112"/>
      <c r="B39" s="107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/>
      </c>
      <c r="C39" s="107">
        <f t="shared" si="0"/>
        <v>38</v>
      </c>
      <c r="D39" s="106" t="str">
        <f>IF($B39="DTS NOT IN M3",VLOOKUP($C39,FIFI!$A$4:$DD$101,57,FALSE),VLOOKUP($C39,FIFI!$A$4:$DD$101,19,FALSE))</f>
        <v>Arnaud</v>
      </c>
      <c r="E39" s="105"/>
      <c r="F39" s="106" t="str">
        <f>IF($B39="DTS NOT IN M3",VLOOKUP($C39,FIFI!$A$4:$DD$101,59,FALSE),VLOOKUP($C39,FIFI!$A$4:$DD$101,31,FALSE))</f>
        <v>3Kles</v>
      </c>
      <c r="H39" s="110"/>
      <c r="I39" s="110"/>
      <c r="J39" s="110"/>
      <c r="K39" s="110"/>
      <c r="L39" s="110"/>
    </row>
    <row r="40" spans="1:12" x14ac:dyDescent="0.3">
      <c r="A40" s="112"/>
      <c r="B40" s="107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/>
      </c>
      <c r="C40" s="107">
        <f t="shared" si="0"/>
        <v>39</v>
      </c>
      <c r="D40" s="106" t="str">
        <f>IF($B40="DTS NOT IN M3",VLOOKUP($C40,FIFI!$A$4:$DD$101,57,FALSE),VLOOKUP($C40,FIFI!$A$4:$DD$101,19,FALSE))</f>
        <v>Anne-Marie
3Kles TBD</v>
      </c>
      <c r="E40" s="105"/>
      <c r="F40" s="106" t="str">
        <f>IF($B40="DTS NOT IN M3",VLOOKUP($C40,FIFI!$A$4:$DD$101,59,FALSE),VLOOKUP($C40,FIFI!$A$4:$DD$101,31,FALSE))</f>
        <v>3Kles</v>
      </c>
      <c r="H40" s="110"/>
      <c r="I40" s="110"/>
      <c r="J40" s="110"/>
      <c r="K40" s="110"/>
      <c r="L40" s="110"/>
    </row>
    <row r="41" spans="1:12" x14ac:dyDescent="0.3">
      <c r="A41" s="112"/>
      <c r="B41" s="107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/>
      </c>
      <c r="C41" s="107">
        <f t="shared" si="0"/>
        <v>40</v>
      </c>
      <c r="D41" s="106" t="str">
        <f>IF($B41="DTS NOT IN M3",VLOOKUP($C41,FIFI!$A$4:$DD$101,57,FALSE),VLOOKUP($C41,FIFI!$A$4:$DD$101,19,FALSE))</f>
        <v>Anne-Marie
3Kles TBD</v>
      </c>
      <c r="E41" s="105"/>
      <c r="F41" s="106" t="str">
        <f>IF($B41="DTS NOT IN M3",VLOOKUP($C41,FIFI!$A$4:$DD$101,59,FALSE),VLOOKUP($C41,FIFI!$A$4:$DD$101,31,FALSE))</f>
        <v>3Kles</v>
      </c>
      <c r="H41" s="110"/>
      <c r="I41" s="110"/>
      <c r="J41" s="110"/>
      <c r="K41" s="110"/>
      <c r="L41" s="110"/>
    </row>
    <row r="42" spans="1:12" x14ac:dyDescent="0.3">
      <c r="A42" s="112"/>
      <c r="B42" s="107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/>
      </c>
      <c r="C42" s="107">
        <f t="shared" si="0"/>
        <v>41</v>
      </c>
      <c r="D42" s="106" t="str">
        <f>IF($B42="DTS NOT IN M3",VLOOKUP($C42,FIFI!$A$4:$DD$101,57,FALSE),VLOOKUP($C42,FIFI!$A$4:$DD$101,19,FALSE))</f>
        <v>Anne-Marie
3Kles TBD</v>
      </c>
      <c r="E42" s="105"/>
      <c r="F42" s="106" t="str">
        <f>IF($B42="DTS NOT IN M3",VLOOKUP($C42,FIFI!$A$4:$DD$101,59,FALSE),VLOOKUP($C42,FIFI!$A$4:$DD$101,31,FALSE))</f>
        <v>3Kles</v>
      </c>
      <c r="H42" s="110"/>
      <c r="I42" s="110"/>
      <c r="J42" s="110"/>
      <c r="K42" s="110"/>
      <c r="L42" s="110"/>
    </row>
    <row r="43" spans="1:12" x14ac:dyDescent="0.3">
      <c r="A43" s="112"/>
      <c r="B43" s="107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/>
      </c>
      <c r="C43" s="107">
        <f t="shared" si="0"/>
        <v>42</v>
      </c>
      <c r="D43" s="106" t="str">
        <f>IF($B43="DTS NOT IN M3",VLOOKUP($C43,FIFI!$A$4:$DD$101,57,FALSE),VLOOKUP($C43,FIFI!$A$4:$DD$101,19,FALSE))</f>
        <v>Anne-Marie
3Kles TBD</v>
      </c>
      <c r="E43" s="105"/>
      <c r="F43" s="106" t="str">
        <f>IF($B43="DTS NOT IN M3",VLOOKUP($C43,FIFI!$A$4:$DD$101,59,FALSE),VLOOKUP($C43,FIFI!$A$4:$DD$101,31,FALSE))</f>
        <v>3Kles</v>
      </c>
      <c r="H43" s="110"/>
      <c r="I43" s="110"/>
      <c r="J43" s="110"/>
      <c r="K43" s="110"/>
      <c r="L43" s="110"/>
    </row>
    <row r="44" spans="1:12" x14ac:dyDescent="0.3">
      <c r="A44" s="112"/>
      <c r="B44" s="107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/>
      </c>
      <c r="C44" s="107">
        <f t="shared" si="0"/>
        <v>43</v>
      </c>
      <c r="D44" s="106" t="str">
        <f>IF($B44="DTS NOT IN M3",VLOOKUP($C44,FIFI!$A$4:$DD$101,57,FALSE),VLOOKUP($C44,FIFI!$A$4:$DD$101,19,FALSE))</f>
        <v>Anne-Marie
3Kles TBD</v>
      </c>
      <c r="E44" s="105"/>
      <c r="F44" s="106" t="str">
        <f>IF($B44="DTS NOT IN M3",VLOOKUP($C44,FIFI!$A$4:$DD$101,59,FALSE),VLOOKUP($C44,FIFI!$A$4:$DD$101,31,FALSE))</f>
        <v>3Kles</v>
      </c>
      <c r="H44" s="110"/>
      <c r="I44" s="110"/>
      <c r="J44" s="110"/>
      <c r="K44" s="110"/>
      <c r="L44" s="110"/>
    </row>
    <row r="45" spans="1:12" x14ac:dyDescent="0.3">
      <c r="A45" s="112"/>
      <c r="B45" s="107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/>
      </c>
      <c r="C45" s="107">
        <f t="shared" si="0"/>
        <v>44</v>
      </c>
      <c r="D45" s="106" t="str">
        <f>IF($B45="DTS NOT IN M3",VLOOKUP($C45,FIFI!$A$4:$DD$101,57,FALSE),VLOOKUP($C45,FIFI!$A$4:$DD$101,19,FALSE))</f>
        <v>Anne-Marie
3Kles TBD</v>
      </c>
      <c r="E45" s="105"/>
      <c r="F45" s="106" t="str">
        <f>IF($B45="DTS NOT IN M3",VLOOKUP($C45,FIFI!$A$4:$DD$101,59,FALSE),VLOOKUP($C45,FIFI!$A$4:$DD$101,31,FALSE))</f>
        <v>3Kles</v>
      </c>
      <c r="H45" s="110"/>
      <c r="I45" s="110"/>
      <c r="J45" s="110"/>
      <c r="K45" s="110"/>
      <c r="L45" s="110"/>
    </row>
    <row r="46" spans="1:12" x14ac:dyDescent="0.3">
      <c r="A46" s="112"/>
      <c r="B46" s="107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/>
      </c>
      <c r="C46" s="107">
        <f t="shared" si="0"/>
        <v>45</v>
      </c>
      <c r="D46" s="106" t="str">
        <f>IF($B46="DTS NOT IN M3",VLOOKUP($C46,FIFI!$A$4:$DD$101,57,FALSE),VLOOKUP($C46,FIFI!$A$4:$DD$101,19,FALSE))</f>
        <v>Anne-Marie
3Kles TBD</v>
      </c>
      <c r="E46" s="105"/>
      <c r="F46" s="106" t="str">
        <f>IF($B46="DTS NOT IN M3",VLOOKUP($C46,FIFI!$A$4:$DD$101,59,FALSE),VLOOKUP($C46,FIFI!$A$4:$DD$101,31,FALSE))</f>
        <v>3Kles</v>
      </c>
      <c r="H46" s="110"/>
      <c r="I46" s="110"/>
      <c r="J46" s="110"/>
      <c r="K46" s="110"/>
      <c r="L46" s="110"/>
    </row>
    <row r="47" spans="1:12" x14ac:dyDescent="0.3">
      <c r="A47" s="112"/>
      <c r="B47" s="107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/>
      </c>
      <c r="C47" s="107">
        <f t="shared" si="0"/>
        <v>46</v>
      </c>
      <c r="D47" s="106" t="str">
        <f>IF($B47="DTS NOT IN M3",VLOOKUP($C47,FIFI!$A$4:$DD$101,57,FALSE),VLOOKUP($C47,FIFI!$A$4:$DD$101,19,FALSE))</f>
        <v>Anne-Marie
3Kles TBD</v>
      </c>
      <c r="E47" s="105"/>
      <c r="F47" s="106" t="str">
        <f>IF($B47="DTS NOT IN M3",VLOOKUP($C47,FIFI!$A$4:$DD$101,59,FALSE),VLOOKUP($C47,FIFI!$A$4:$DD$101,31,FALSE))</f>
        <v>3Kles</v>
      </c>
      <c r="H47" s="110"/>
      <c r="I47" s="110"/>
      <c r="J47" s="110"/>
      <c r="K47" s="110"/>
      <c r="L47" s="110"/>
    </row>
    <row r="48" spans="1:12" x14ac:dyDescent="0.3">
      <c r="A48" s="112"/>
      <c r="B48" s="107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/>
      </c>
      <c r="C48" s="107">
        <f t="shared" si="0"/>
        <v>47</v>
      </c>
      <c r="D48" s="106" t="str">
        <f>IF($B48="DTS NOT IN M3",VLOOKUP($C48,FIFI!$A$4:$DD$101,57,FALSE),VLOOKUP($C48,FIFI!$A$4:$DD$101,19,FALSE))</f>
        <v>Anne-Marie
3Kles TBD</v>
      </c>
      <c r="E48" s="105"/>
      <c r="F48" s="106" t="str">
        <f>IF($B48="DTS NOT IN M3",VLOOKUP($C48,FIFI!$A$4:$DD$101,59,FALSE),VLOOKUP($C48,FIFI!$A$4:$DD$101,31,FALSE))</f>
        <v>3Kles</v>
      </c>
      <c r="H48" s="110"/>
      <c r="I48" s="110"/>
      <c r="J48" s="110"/>
      <c r="K48" s="110"/>
      <c r="L48" s="110"/>
    </row>
    <row r="49" spans="1:12" x14ac:dyDescent="0.3">
      <c r="A49" s="112"/>
      <c r="B49" s="107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/>
      </c>
      <c r="C49" s="107">
        <f t="shared" si="0"/>
        <v>48</v>
      </c>
      <c r="D49" s="106" t="str">
        <f>IF($B49="DTS NOT IN M3",VLOOKUP($C49,FIFI!$A$4:$DD$101,57,FALSE),VLOOKUP($C49,FIFI!$A$4:$DD$101,19,FALSE))</f>
        <v>Anne-Marie
3Kles TBD</v>
      </c>
      <c r="E49" s="105"/>
      <c r="F49" s="106" t="str">
        <f>IF($B49="DTS NOT IN M3",VLOOKUP($C49,FIFI!$A$4:$DD$101,59,FALSE),VLOOKUP($C49,FIFI!$A$4:$DD$101,31,FALSE))</f>
        <v>3Kles</v>
      </c>
      <c r="H49" s="110"/>
      <c r="I49" s="110"/>
      <c r="J49" s="110"/>
      <c r="K49" s="110"/>
      <c r="L49" s="110"/>
    </row>
    <row r="50" spans="1:12" x14ac:dyDescent="0.3">
      <c r="A50" s="112"/>
      <c r="B50" s="107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/>
      </c>
      <c r="C50" s="107">
        <f t="shared" si="0"/>
        <v>49</v>
      </c>
      <c r="D50" s="106" t="str">
        <f>IF($B50="DTS NOT IN M3",VLOOKUP($C50,FIFI!$A$4:$DD$101,57,FALSE),VLOOKUP($C50,FIFI!$A$4:$DD$101,19,FALSE))</f>
        <v>Anne-Marie
3Kles TBD</v>
      </c>
      <c r="E50" s="105"/>
      <c r="F50" s="106" t="str">
        <f>IF($B50="DTS NOT IN M3",VLOOKUP($C50,FIFI!$A$4:$DD$101,59,FALSE),VLOOKUP($C50,FIFI!$A$4:$DD$101,31,FALSE))</f>
        <v>3Kles</v>
      </c>
      <c r="H50" s="110"/>
      <c r="I50" s="110"/>
      <c r="J50" s="110"/>
      <c r="K50" s="110"/>
      <c r="L50" s="110"/>
    </row>
    <row r="51" spans="1:12" x14ac:dyDescent="0.3">
      <c r="A51" s="112"/>
      <c r="B51" s="107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/>
      </c>
      <c r="C51" s="107">
        <f t="shared" si="0"/>
        <v>50</v>
      </c>
      <c r="D51" s="106" t="str">
        <f>IF($B51="DTS NOT IN M3",VLOOKUP($C51,FIFI!$A$4:$DD$101,57,FALSE),VLOOKUP($C51,FIFI!$A$4:$DD$101,19,FALSE))</f>
        <v>Anne-Marie
3Kles TBD</v>
      </c>
      <c r="E51" s="105"/>
      <c r="F51" s="106" t="str">
        <f>IF($B51="DTS NOT IN M3",VLOOKUP($C51,FIFI!$A$4:$DD$101,59,FALSE),VLOOKUP($C51,FIFI!$A$4:$DD$101,31,FALSE))</f>
        <v>3Kles</v>
      </c>
      <c r="H51" s="110"/>
      <c r="I51" s="110"/>
      <c r="J51" s="110"/>
      <c r="K51" s="110"/>
      <c r="L51" s="110"/>
    </row>
    <row r="52" spans="1:12" x14ac:dyDescent="0.3">
      <c r="A52" s="112"/>
      <c r="B52" s="107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/>
      </c>
      <c r="C52" s="107">
        <f t="shared" si="0"/>
        <v>51</v>
      </c>
      <c r="D52" s="106" t="str">
        <f>IF($B52="DTS NOT IN M3",VLOOKUP($C52,FIFI!$A$4:$DD$101,57,FALSE),VLOOKUP($C52,FIFI!$A$4:$DD$101,19,FALSE))</f>
        <v>Anne-Marie
3Kles TBD</v>
      </c>
      <c r="E52" s="105"/>
      <c r="F52" s="106" t="str">
        <f>IF($B52="DTS NOT IN M3",VLOOKUP($C52,FIFI!$A$4:$DD$101,59,FALSE),VLOOKUP($C52,FIFI!$A$4:$DD$101,31,FALSE))</f>
        <v>3Kles</v>
      </c>
      <c r="H52" s="110"/>
      <c r="I52" s="110"/>
      <c r="J52" s="110"/>
      <c r="K52" s="110"/>
      <c r="L52" s="110"/>
    </row>
    <row r="53" spans="1:12" x14ac:dyDescent="0.3">
      <c r="A53" s="112"/>
      <c r="B53" s="107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/>
      </c>
      <c r="C53" s="107">
        <f t="shared" si="0"/>
        <v>52</v>
      </c>
      <c r="D53" s="106" t="str">
        <f>IF($B53="DTS NOT IN M3",VLOOKUP($C53,FIFI!$A$4:$DD$101,57,FALSE),VLOOKUP($C53,FIFI!$A$4:$DD$101,19,FALSE))</f>
        <v>Anne-Marie
3Kles TBD</v>
      </c>
      <c r="E53" s="105"/>
      <c r="F53" s="106" t="str">
        <f>IF($B53="DTS NOT IN M3",VLOOKUP($C53,FIFI!$A$4:$DD$101,59,FALSE),VLOOKUP($C53,FIFI!$A$4:$DD$101,31,FALSE))</f>
        <v>3Kles</v>
      </c>
      <c r="H53" s="110"/>
      <c r="I53" s="110"/>
      <c r="J53" s="110"/>
      <c r="K53" s="110"/>
      <c r="L53" s="110"/>
    </row>
    <row r="54" spans="1:12" x14ac:dyDescent="0.3">
      <c r="A54" s="112"/>
      <c r="B54" s="107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/>
      </c>
      <c r="C54" s="107">
        <f t="shared" si="0"/>
        <v>53</v>
      </c>
      <c r="D54" s="106" t="str">
        <f>IF($B54="DTS NOT IN M3",VLOOKUP($C54,FIFI!$A$4:$DD$101,57,FALSE),VLOOKUP($C54,FIFI!$A$4:$DD$101,19,FALSE))</f>
        <v>Arnaud</v>
      </c>
      <c r="E54" s="105"/>
      <c r="F54" s="106" t="str">
        <f>IF($B54="DTS NOT IN M3",VLOOKUP($C54,FIFI!$A$4:$DD$101,59,FALSE),VLOOKUP($C54,FIFI!$A$4:$DD$101,31,FALSE))</f>
        <v>3Kles</v>
      </c>
      <c r="H54" s="110"/>
      <c r="I54" s="110"/>
      <c r="J54" s="110"/>
      <c r="K54" s="110"/>
      <c r="L54" s="110"/>
    </row>
    <row r="55" spans="1:12" x14ac:dyDescent="0.3">
      <c r="A55" s="112"/>
      <c r="B55" s="107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/>
      </c>
      <c r="C55" s="107">
        <f t="shared" si="0"/>
        <v>54</v>
      </c>
      <c r="D55" s="106" t="str">
        <f>IF($B55="DTS NOT IN M3",VLOOKUP($C55,FIFI!$A$4:$DD$101,57,FALSE),VLOOKUP($C55,FIFI!$A$4:$DD$101,19,FALSE))</f>
        <v>Anne-Marie
3Kles TBD</v>
      </c>
      <c r="E55" s="105"/>
      <c r="F55" s="106" t="str">
        <f>IF($B55="DTS NOT IN M3",VLOOKUP($C55,FIFI!$A$4:$DD$101,59,FALSE),VLOOKUP($C55,FIFI!$A$4:$DD$101,31,FALSE))</f>
        <v>3Kles</v>
      </c>
      <c r="H55" s="110"/>
      <c r="I55" s="110"/>
      <c r="J55" s="110"/>
      <c r="K55" s="110"/>
      <c r="L55" s="110"/>
    </row>
    <row r="56" spans="1:12" x14ac:dyDescent="0.3">
      <c r="A56" s="112"/>
      <c r="B56" s="107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/>
      </c>
      <c r="C56" s="107">
        <f t="shared" si="0"/>
        <v>55</v>
      </c>
      <c r="D56" s="106" t="str">
        <f>IF($B56="DTS NOT IN M3",VLOOKUP($C56,FIFI!$A$4:$DD$101,57,FALSE),VLOOKUP($C56,FIFI!$A$4:$DD$101,19,FALSE))</f>
        <v>Anne-Marie
3Kles TBD</v>
      </c>
      <c r="E56" s="105"/>
      <c r="F56" s="106" t="str">
        <f>IF($B56="DTS NOT IN M3",VLOOKUP($C56,FIFI!$A$4:$DD$101,59,FALSE),VLOOKUP($C56,FIFI!$A$4:$DD$101,31,FALSE))</f>
        <v>3Kles</v>
      </c>
      <c r="H56" s="110"/>
      <c r="I56" s="110"/>
      <c r="J56" s="110"/>
      <c r="K56" s="110"/>
      <c r="L56" s="110"/>
    </row>
    <row r="57" spans="1:12" x14ac:dyDescent="0.3">
      <c r="A57" s="112"/>
      <c r="B57" s="107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/>
      </c>
      <c r="C57" s="107">
        <f t="shared" si="0"/>
        <v>56</v>
      </c>
      <c r="D57" s="106" t="str">
        <f>IF($B57="DTS NOT IN M3",VLOOKUP($C57,FIFI!$A$4:$DD$101,57,FALSE),VLOOKUP($C57,FIFI!$A$4:$DD$101,19,FALSE))</f>
        <v>Rodolph (3Kles)</v>
      </c>
      <c r="E57" s="105"/>
      <c r="F57" s="106" t="str">
        <f>IF($B57="DTS NOT IN M3",VLOOKUP($C57,FIFI!$A$4:$DD$101,59,FALSE),VLOOKUP($C57,FIFI!$A$4:$DD$101,31,FALSE))</f>
        <v>3Kles</v>
      </c>
      <c r="H57" s="110"/>
      <c r="I57" s="110"/>
      <c r="J57" s="110"/>
      <c r="K57" s="110"/>
      <c r="L57" s="110"/>
    </row>
    <row r="58" spans="1:12" x14ac:dyDescent="0.3">
      <c r="A58" s="112"/>
      <c r="B58" s="107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/>
      </c>
      <c r="C58" s="107">
        <f t="shared" si="0"/>
        <v>57</v>
      </c>
      <c r="D58" s="106" t="str">
        <f>IF($B58="DTS NOT IN M3",VLOOKUP($C58,FIFI!$A$4:$DD$101,57,FALSE),VLOOKUP($C58,FIFI!$A$4:$DD$101,19,FALSE))</f>
        <v>Atef</v>
      </c>
      <c r="E58" s="105"/>
      <c r="F58" s="106" t="str">
        <f>IF($B58="DTS NOT IN M3",VLOOKUP($C58,FIFI!$A$4:$DD$101,59,FALSE),VLOOKUP($C58,FIFI!$A$4:$DD$101,31,FALSE))</f>
        <v>Atef</v>
      </c>
      <c r="H58" s="110"/>
      <c r="I58" s="110"/>
      <c r="J58" s="110"/>
      <c r="K58" s="110"/>
      <c r="L58" s="110"/>
    </row>
    <row r="59" spans="1:12" x14ac:dyDescent="0.3">
      <c r="A59" s="112"/>
      <c r="B59" s="107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/>
      </c>
      <c r="C59" s="107">
        <f t="shared" si="0"/>
        <v>58</v>
      </c>
      <c r="D59" s="106">
        <f>IF($B59="DTS NOT IN M3",VLOOKUP($C59,FIFI!$A$4:$DD$101,57,FALSE),VLOOKUP($C59,FIFI!$A$4:$DD$101,19,FALSE))</f>
        <v>0</v>
      </c>
      <c r="E59" s="105"/>
      <c r="F59" s="106" t="str">
        <f>IF($B59="DTS NOT IN M3",VLOOKUP($C59,FIFI!$A$4:$DD$101,59,FALSE),VLOOKUP($C59,FIFI!$A$4:$DD$101,31,FALSE))</f>
        <v>3Kles</v>
      </c>
      <c r="H59" s="110"/>
      <c r="I59" s="110"/>
      <c r="J59" s="110"/>
      <c r="K59" s="110"/>
      <c r="L59" s="110"/>
    </row>
    <row r="60" spans="1:12" x14ac:dyDescent="0.3">
      <c r="A60" s="112"/>
      <c r="B60" s="107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/>
      </c>
      <c r="C60" s="107">
        <f t="shared" si="0"/>
        <v>59</v>
      </c>
      <c r="D60" s="106">
        <f>IF($B60="DTS NOT IN M3",VLOOKUP($C60,FIFI!$A$4:$DD$101,57,FALSE),VLOOKUP($C60,FIFI!$A$4:$DD$101,19,FALSE))</f>
        <v>0</v>
      </c>
      <c r="E60" s="105"/>
      <c r="F60" s="106">
        <f>IF($B60="DTS NOT IN M3",VLOOKUP($C60,FIFI!$A$4:$DD$101,59,FALSE),VLOOKUP($C60,FIFI!$A$4:$DD$101,31,FALSE))</f>
        <v>0</v>
      </c>
      <c r="H60" s="110"/>
      <c r="I60" s="110"/>
      <c r="J60" s="110"/>
      <c r="K60" s="110"/>
      <c r="L60" s="110"/>
    </row>
    <row r="61" spans="1:12" x14ac:dyDescent="0.3">
      <c r="A61" s="112"/>
      <c r="B61" s="107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/>
      </c>
      <c r="C61" s="107">
        <f t="shared" si="0"/>
        <v>60</v>
      </c>
      <c r="D61" s="106">
        <f>IF($B61="DTS NOT IN M3",VLOOKUP($C61,FIFI!$A$4:$DD$101,57,FALSE),VLOOKUP($C61,FIFI!$A$4:$DD$101,19,FALSE))</f>
        <v>0</v>
      </c>
      <c r="E61" s="105"/>
      <c r="F61" s="106">
        <f>IF($B61="DTS NOT IN M3",VLOOKUP($C61,FIFI!$A$4:$DD$101,59,FALSE),VLOOKUP($C61,FIFI!$A$4:$DD$101,31,FALSE))</f>
        <v>0</v>
      </c>
      <c r="H61" s="110"/>
      <c r="I61" s="110"/>
      <c r="J61" s="110"/>
      <c r="K61" s="110"/>
      <c r="L61" s="110"/>
    </row>
    <row r="62" spans="1:12" x14ac:dyDescent="0.3">
      <c r="A62" s="112"/>
      <c r="B62" s="107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/>
      </c>
      <c r="C62" s="107">
        <f t="shared" si="0"/>
        <v>61</v>
      </c>
      <c r="D62" s="106">
        <f>IF($B62="DTS NOT IN M3",VLOOKUP($C62,FIFI!$A$4:$DD$101,57,FALSE),VLOOKUP($C62,FIFI!$A$4:$DD$101,19,FALSE))</f>
        <v>0</v>
      </c>
      <c r="E62" s="105"/>
      <c r="F62" s="106">
        <f>IF($B62="DTS NOT IN M3",VLOOKUP($C62,FIFI!$A$4:$DD$101,59,FALSE),VLOOKUP($C62,FIFI!$A$4:$DD$101,31,FALSE))</f>
        <v>0</v>
      </c>
      <c r="H62" s="110"/>
      <c r="I62" s="110"/>
      <c r="J62" s="110"/>
      <c r="K62" s="110"/>
      <c r="L62" s="110"/>
    </row>
    <row r="63" spans="1:12" x14ac:dyDescent="0.3">
      <c r="A63" s="112"/>
      <c r="B63" s="107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/>
      </c>
      <c r="C63" s="107">
        <f t="shared" si="0"/>
        <v>62</v>
      </c>
      <c r="D63" s="106" t="e">
        <f>IF($B63="DTS NOT IN M3",VLOOKUP($C63,FIFI!$A$4:$DD$101,57,FALSE),VLOOKUP($C63,FIFI!$A$4:$DD$101,19,FALSE))</f>
        <v>#N/A</v>
      </c>
      <c r="E63" s="105"/>
      <c r="F63" s="106" t="e">
        <f>IF($B63="DTS NOT IN M3",VLOOKUP($C63,FIFI!$A$4:$DD$101,59,FALSE),VLOOKUP($C63,FIFI!$A$4:$DD$101,31,FALSE))</f>
        <v>#N/A</v>
      </c>
      <c r="H63" s="110"/>
      <c r="I63" s="110"/>
      <c r="J63" s="110"/>
      <c r="K63" s="110"/>
      <c r="L63" s="110"/>
    </row>
    <row r="64" spans="1:12" x14ac:dyDescent="0.3">
      <c r="A64" s="112"/>
      <c r="B64" s="107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/>
      </c>
      <c r="C64" s="107">
        <f t="shared" si="0"/>
        <v>63</v>
      </c>
      <c r="D64" s="106" t="e">
        <f>IF($B64="DTS NOT IN M3",VLOOKUP($C64,FIFI!$A$4:$DD$101,57,FALSE),VLOOKUP($C64,FIFI!$A$4:$DD$101,19,FALSE))</f>
        <v>#N/A</v>
      </c>
      <c r="E64" s="105"/>
      <c r="F64" s="106" t="e">
        <f>IF($B64="DTS NOT IN M3",VLOOKUP($C64,FIFI!$A$4:$DD$101,59,FALSE),VLOOKUP($C64,FIFI!$A$4:$DD$101,31,FALSE))</f>
        <v>#N/A</v>
      </c>
      <c r="H64" s="110"/>
      <c r="I64" s="110"/>
      <c r="J64" s="110"/>
      <c r="K64" s="110"/>
      <c r="L64" s="110"/>
    </row>
    <row r="65" spans="1:12" x14ac:dyDescent="0.3">
      <c r="A65" s="112"/>
      <c r="B65" s="107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/>
      </c>
      <c r="C65" s="107">
        <f t="shared" si="0"/>
        <v>64</v>
      </c>
      <c r="D65" s="106" t="e">
        <f>IF($B65="DTS NOT IN M3",VLOOKUP($C65,FIFI!$A$4:$DD$101,57,FALSE),VLOOKUP($C65,FIFI!$A$4:$DD$101,19,FALSE))</f>
        <v>#N/A</v>
      </c>
      <c r="E65" s="105"/>
      <c r="F65" s="106" t="e">
        <f>IF($B65="DTS NOT IN M3",VLOOKUP($C65,FIFI!$A$4:$DD$101,59,FALSE),VLOOKUP($C65,FIFI!$A$4:$DD$101,31,FALSE))</f>
        <v>#N/A</v>
      </c>
      <c r="H65" s="110"/>
      <c r="I65" s="110"/>
      <c r="J65" s="110"/>
      <c r="K65" s="110"/>
      <c r="L65" s="110"/>
    </row>
    <row r="66" spans="1:12" x14ac:dyDescent="0.3">
      <c r="A66" s="112"/>
      <c r="B66" s="107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/>
      </c>
      <c r="C66" s="107">
        <f t="shared" si="0"/>
        <v>65</v>
      </c>
      <c r="D66" s="106" t="e">
        <f>IF($B66="DTS NOT IN M3",VLOOKUP($C66,FIFI!$A$4:$DD$101,57,FALSE),VLOOKUP($C66,FIFI!$A$4:$DD$101,19,FALSE))</f>
        <v>#N/A</v>
      </c>
      <c r="E66" s="105"/>
      <c r="F66" s="106" t="e">
        <f>IF($B66="DTS NOT IN M3",VLOOKUP($C66,FIFI!$A$4:$DD$101,59,FALSE),VLOOKUP($C66,FIFI!$A$4:$DD$101,31,FALSE))</f>
        <v>#N/A</v>
      </c>
      <c r="H66" s="110"/>
      <c r="I66" s="110"/>
      <c r="J66" s="110"/>
      <c r="K66" s="110"/>
      <c r="L66" s="110"/>
    </row>
    <row r="67" spans="1:12" x14ac:dyDescent="0.3">
      <c r="A67" s="112"/>
      <c r="B67" s="107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/>
      </c>
      <c r="C67" s="107">
        <f t="shared" si="0"/>
        <v>66</v>
      </c>
      <c r="D67" s="106" t="e">
        <f>IF($B67="DTS NOT IN M3",VLOOKUP($C67,FIFI!$A$4:$DD$101,57,FALSE),VLOOKUP($C67,FIFI!$A$4:$DD$101,19,FALSE))</f>
        <v>#N/A</v>
      </c>
      <c r="E67" s="105"/>
      <c r="F67" s="106" t="e">
        <f>IF($B67="DTS NOT IN M3",VLOOKUP($C67,FIFI!$A$4:$DD$101,59,FALSE),VLOOKUP($C67,FIFI!$A$4:$DD$101,31,FALSE))</f>
        <v>#N/A</v>
      </c>
      <c r="H67" s="110"/>
      <c r="I67" s="110"/>
      <c r="J67" s="110"/>
      <c r="K67" s="110"/>
      <c r="L67" s="110"/>
    </row>
    <row r="68" spans="1:12" x14ac:dyDescent="0.3">
      <c r="A68" s="112"/>
      <c r="B68" s="107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/>
      </c>
      <c r="C68" s="107">
        <f t="shared" ref="C68:C131" si="1">IF(B67=B68,1+C67,1)</f>
        <v>67</v>
      </c>
      <c r="D68" s="106" t="e">
        <f>IF($B68="DTS NOT IN M3",VLOOKUP($C68,FIFI!$A$4:$DD$101,57,FALSE),VLOOKUP($C68,FIFI!$A$4:$DD$101,19,FALSE))</f>
        <v>#N/A</v>
      </c>
      <c r="E68" s="105"/>
      <c r="F68" s="106" t="e">
        <f>IF($B68="DTS NOT IN M3",VLOOKUP($C68,FIFI!$A$4:$DD$101,59,FALSE),VLOOKUP($C68,FIFI!$A$4:$DD$101,31,FALSE))</f>
        <v>#N/A</v>
      </c>
      <c r="H68" s="110"/>
      <c r="I68" s="110"/>
      <c r="J68" s="110"/>
      <c r="K68" s="110"/>
      <c r="L68" s="110"/>
    </row>
    <row r="69" spans="1:12" x14ac:dyDescent="0.3">
      <c r="A69" s="112"/>
      <c r="B69" s="107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/>
      </c>
      <c r="C69" s="107">
        <f t="shared" si="1"/>
        <v>68</v>
      </c>
      <c r="D69" s="106" t="e">
        <f>IF($B69="DTS NOT IN M3",VLOOKUP($C69,FIFI!$A$4:$DD$101,57,FALSE),VLOOKUP($C69,FIFI!$A$4:$DD$101,19,FALSE))</f>
        <v>#N/A</v>
      </c>
      <c r="E69" s="105"/>
      <c r="F69" s="106" t="e">
        <f>IF($B69="DTS NOT IN M3",VLOOKUP($C69,FIFI!$A$4:$DD$101,59,FALSE),VLOOKUP($C69,FIFI!$A$4:$DD$101,31,FALSE))</f>
        <v>#N/A</v>
      </c>
      <c r="H69" s="110"/>
      <c r="I69" s="110"/>
      <c r="J69" s="110"/>
      <c r="K69" s="110"/>
      <c r="L69" s="110"/>
    </row>
    <row r="70" spans="1:12" x14ac:dyDescent="0.3">
      <c r="A70" s="112"/>
      <c r="B70" s="107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/>
      </c>
      <c r="C70" s="107">
        <f t="shared" si="1"/>
        <v>69</v>
      </c>
      <c r="D70" s="106" t="e">
        <f>IF($B70="DTS NOT IN M3",VLOOKUP($C70,FIFI!$A$4:$DD$101,57,FALSE),VLOOKUP($C70,FIFI!$A$4:$DD$101,19,FALSE))</f>
        <v>#N/A</v>
      </c>
      <c r="E70" s="105"/>
      <c r="F70" s="106" t="e">
        <f>IF($B70="DTS NOT IN M3",VLOOKUP($C70,FIFI!$A$4:$DD$101,59,FALSE),VLOOKUP($C70,FIFI!$A$4:$DD$101,31,FALSE))</f>
        <v>#N/A</v>
      </c>
      <c r="H70" s="110"/>
      <c r="I70" s="110"/>
      <c r="J70" s="110"/>
      <c r="K70" s="110"/>
      <c r="L70" s="110"/>
    </row>
    <row r="71" spans="1:12" x14ac:dyDescent="0.3">
      <c r="A71" s="112"/>
      <c r="B71" s="107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/>
      </c>
      <c r="C71" s="107">
        <f t="shared" si="1"/>
        <v>70</v>
      </c>
      <c r="D71" s="106" t="e">
        <f>IF($B71="DTS NOT IN M3",VLOOKUP($C71,FIFI!$A$4:$DD$101,57,FALSE),VLOOKUP($C71,FIFI!$A$4:$DD$101,19,FALSE))</f>
        <v>#N/A</v>
      </c>
      <c r="E71" s="105"/>
      <c r="F71" s="106" t="e">
        <f>IF($B71="DTS NOT IN M3",VLOOKUP($C71,FIFI!$A$4:$DD$101,59,FALSE),VLOOKUP($C71,FIFI!$A$4:$DD$101,31,FALSE))</f>
        <v>#N/A</v>
      </c>
      <c r="H71" s="110"/>
      <c r="I71" s="110"/>
      <c r="J71" s="110"/>
      <c r="K71" s="110"/>
      <c r="L71" s="110"/>
    </row>
    <row r="72" spans="1:12" x14ac:dyDescent="0.3">
      <c r="A72" s="112"/>
      <c r="B72" s="107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/>
      </c>
      <c r="C72" s="107">
        <f t="shared" si="1"/>
        <v>71</v>
      </c>
      <c r="D72" s="106" t="e">
        <f>IF($B72="DTS NOT IN M3",VLOOKUP($C72,FIFI!$A$4:$DD$101,57,FALSE),VLOOKUP($C72,FIFI!$A$4:$DD$101,19,FALSE))</f>
        <v>#N/A</v>
      </c>
      <c r="E72" s="105"/>
      <c r="F72" s="106" t="e">
        <f>IF($B72="DTS NOT IN M3",VLOOKUP($C72,FIFI!$A$4:$DD$101,59,FALSE),VLOOKUP($C72,FIFI!$A$4:$DD$101,31,FALSE))</f>
        <v>#N/A</v>
      </c>
      <c r="H72" s="110"/>
      <c r="I72" s="110"/>
      <c r="J72" s="110"/>
      <c r="K72" s="110"/>
      <c r="L72" s="110"/>
    </row>
    <row r="73" spans="1:12" x14ac:dyDescent="0.3">
      <c r="A73" s="112"/>
      <c r="B73" s="107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/>
      </c>
      <c r="C73" s="107">
        <f t="shared" si="1"/>
        <v>72</v>
      </c>
      <c r="D73" s="106" t="e">
        <f>IF($B73="DTS NOT IN M3",VLOOKUP($C73,FIFI!$A$4:$DD$101,57,FALSE),VLOOKUP($C73,FIFI!$A$4:$DD$101,19,FALSE))</f>
        <v>#N/A</v>
      </c>
      <c r="E73" s="105"/>
      <c r="F73" s="106" t="e">
        <f>IF($B73="DTS NOT IN M3",VLOOKUP($C73,FIFI!$A$4:$DD$101,59,FALSE),VLOOKUP($C73,FIFI!$A$4:$DD$101,31,FALSE))</f>
        <v>#N/A</v>
      </c>
      <c r="H73" s="110"/>
      <c r="I73" s="110"/>
      <c r="J73" s="110"/>
      <c r="K73" s="110"/>
      <c r="L73" s="110"/>
    </row>
    <row r="74" spans="1:12" x14ac:dyDescent="0.3">
      <c r="A74" s="112"/>
      <c r="B74" s="107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/>
      </c>
      <c r="C74" s="107">
        <f t="shared" si="1"/>
        <v>73</v>
      </c>
      <c r="D74" s="106" t="e">
        <f>IF($B74="DTS NOT IN M3",VLOOKUP($C74,FIFI!$A$4:$DD$101,57,FALSE),VLOOKUP($C74,FIFI!$A$4:$DD$101,19,FALSE))</f>
        <v>#N/A</v>
      </c>
      <c r="E74" s="105"/>
      <c r="F74" s="106" t="e">
        <f>IF($B74="DTS NOT IN M3",VLOOKUP($C74,FIFI!$A$4:$DD$101,59,FALSE),VLOOKUP($C74,FIFI!$A$4:$DD$101,31,FALSE))</f>
        <v>#N/A</v>
      </c>
      <c r="H74" s="110"/>
      <c r="I74" s="110"/>
      <c r="J74" s="110"/>
      <c r="K74" s="110"/>
      <c r="L74" s="110"/>
    </row>
    <row r="75" spans="1:12" x14ac:dyDescent="0.3">
      <c r="A75" s="112"/>
      <c r="B75" s="107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/>
      </c>
      <c r="C75" s="107">
        <f t="shared" si="1"/>
        <v>74</v>
      </c>
      <c r="D75" s="106" t="e">
        <f>IF($B75="DTS NOT IN M3",VLOOKUP($C75,FIFI!$A$4:$DD$101,57,FALSE),VLOOKUP($C75,FIFI!$A$4:$DD$101,19,FALSE))</f>
        <v>#N/A</v>
      </c>
      <c r="E75" s="105"/>
      <c r="F75" s="106" t="e">
        <f>IF($B75="DTS NOT IN M3",VLOOKUP($C75,FIFI!$A$4:$DD$101,59,FALSE),VLOOKUP($C75,FIFI!$A$4:$DD$101,31,FALSE))</f>
        <v>#N/A</v>
      </c>
      <c r="H75" s="110"/>
      <c r="I75" s="110"/>
      <c r="J75" s="110"/>
      <c r="K75" s="110"/>
      <c r="L75" s="110"/>
    </row>
    <row r="76" spans="1:12" x14ac:dyDescent="0.3">
      <c r="A76" s="112"/>
      <c r="B76" s="107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/>
      </c>
      <c r="C76" s="107">
        <f t="shared" si="1"/>
        <v>75</v>
      </c>
      <c r="D76" s="106" t="e">
        <f>IF($B76="DTS NOT IN M3",VLOOKUP($C76,FIFI!$A$4:$DD$101,57,FALSE),VLOOKUP($C76,FIFI!$A$4:$DD$101,19,FALSE))</f>
        <v>#N/A</v>
      </c>
      <c r="E76" s="105"/>
      <c r="F76" s="106" t="e">
        <f>IF($B76="DTS NOT IN M3",VLOOKUP($C76,FIFI!$A$4:$DD$101,59,FALSE),VLOOKUP($C76,FIFI!$A$4:$DD$101,31,FALSE))</f>
        <v>#N/A</v>
      </c>
      <c r="H76" s="110"/>
      <c r="I76" s="110"/>
      <c r="J76" s="110"/>
      <c r="K76" s="110"/>
      <c r="L76" s="110"/>
    </row>
    <row r="77" spans="1:12" x14ac:dyDescent="0.3">
      <c r="A77" s="112"/>
      <c r="B77" s="107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/>
      </c>
      <c r="C77" s="107">
        <f t="shared" si="1"/>
        <v>76</v>
      </c>
      <c r="D77" s="106" t="e">
        <f>IF($B77="DTS NOT IN M3",VLOOKUP($C77,FIFI!$A$4:$DD$101,57,FALSE),VLOOKUP($C77,FIFI!$A$4:$DD$101,19,FALSE))</f>
        <v>#N/A</v>
      </c>
      <c r="E77" s="105"/>
      <c r="F77" s="106" t="e">
        <f>IF($B77="DTS NOT IN M3",VLOOKUP($C77,FIFI!$A$4:$DD$101,59,FALSE),VLOOKUP($C77,FIFI!$A$4:$DD$101,31,FALSE))</f>
        <v>#N/A</v>
      </c>
      <c r="H77" s="110"/>
      <c r="I77" s="110"/>
      <c r="J77" s="110"/>
      <c r="K77" s="110"/>
      <c r="L77" s="110"/>
    </row>
    <row r="78" spans="1:12" x14ac:dyDescent="0.3">
      <c r="A78" s="112"/>
      <c r="B78" s="107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/>
      </c>
      <c r="C78" s="107">
        <f t="shared" si="1"/>
        <v>77</v>
      </c>
      <c r="D78" s="106" t="e">
        <f>IF($B78="DTS NOT IN M3",VLOOKUP($C78,FIFI!$A$4:$DD$101,57,FALSE),VLOOKUP($C78,FIFI!$A$4:$DD$101,19,FALSE))</f>
        <v>#N/A</v>
      </c>
      <c r="E78" s="105"/>
      <c r="F78" s="106" t="e">
        <f>IF($B78="DTS NOT IN M3",VLOOKUP($C78,FIFI!$A$4:$DD$101,59,FALSE),VLOOKUP($C78,FIFI!$A$4:$DD$101,31,FALSE))</f>
        <v>#N/A</v>
      </c>
      <c r="H78" s="110"/>
      <c r="I78" s="110"/>
      <c r="J78" s="110"/>
      <c r="K78" s="110"/>
      <c r="L78" s="110"/>
    </row>
    <row r="79" spans="1:12" x14ac:dyDescent="0.3">
      <c r="A79" s="112"/>
      <c r="B79" s="107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/>
      </c>
      <c r="C79" s="107">
        <f t="shared" si="1"/>
        <v>78</v>
      </c>
      <c r="D79" s="106" t="e">
        <f>IF($B79="DTS NOT IN M3",VLOOKUP($C79,FIFI!$A$4:$DD$101,57,FALSE),VLOOKUP($C79,FIFI!$A$4:$DD$101,19,FALSE))</f>
        <v>#N/A</v>
      </c>
      <c r="E79" s="105"/>
      <c r="F79" s="106" t="e">
        <f>IF($B79="DTS NOT IN M3",VLOOKUP($C79,FIFI!$A$4:$DD$101,59,FALSE),VLOOKUP($C79,FIFI!$A$4:$DD$101,31,FALSE))</f>
        <v>#N/A</v>
      </c>
      <c r="H79" s="110"/>
      <c r="I79" s="110"/>
      <c r="J79" s="110"/>
      <c r="K79" s="110"/>
      <c r="L79" s="110"/>
    </row>
    <row r="80" spans="1:12" x14ac:dyDescent="0.3">
      <c r="A80" s="112"/>
      <c r="B80" s="107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/>
      </c>
      <c r="C80" s="107">
        <f t="shared" si="1"/>
        <v>79</v>
      </c>
      <c r="D80" s="106" t="e">
        <f>IF($B80="DTS NOT IN M3",VLOOKUP($C80,FIFI!$A$4:$DD$101,57,FALSE),VLOOKUP($C80,FIFI!$A$4:$DD$101,19,FALSE))</f>
        <v>#N/A</v>
      </c>
      <c r="E80" s="105"/>
      <c r="F80" s="106" t="e">
        <f>IF($B80="DTS NOT IN M3",VLOOKUP($C80,FIFI!$A$4:$DD$101,59,FALSE),VLOOKUP($C80,FIFI!$A$4:$DD$101,31,FALSE))</f>
        <v>#N/A</v>
      </c>
      <c r="H80" s="110"/>
      <c r="I80" s="110"/>
      <c r="J80" s="110"/>
      <c r="K80" s="110"/>
      <c r="L80" s="110"/>
    </row>
    <row r="81" spans="1:12" x14ac:dyDescent="0.3">
      <c r="A81" s="112"/>
      <c r="B81" s="107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/>
      </c>
      <c r="C81" s="107">
        <f t="shared" si="1"/>
        <v>80</v>
      </c>
      <c r="D81" s="106" t="e">
        <f>IF($B81="DTS NOT IN M3",VLOOKUP($C81,FIFI!$A$4:$DD$101,57,FALSE),VLOOKUP($C81,FIFI!$A$4:$DD$101,19,FALSE))</f>
        <v>#N/A</v>
      </c>
      <c r="E81" s="105"/>
      <c r="F81" s="106" t="e">
        <f>IF($B81="DTS NOT IN M3",VLOOKUP($C81,FIFI!$A$4:$DD$101,59,FALSE),VLOOKUP($C81,FIFI!$A$4:$DD$101,31,FALSE))</f>
        <v>#N/A</v>
      </c>
      <c r="H81" s="110"/>
      <c r="I81" s="110"/>
      <c r="J81" s="110"/>
      <c r="K81" s="110"/>
      <c r="L81" s="110"/>
    </row>
    <row r="82" spans="1:12" x14ac:dyDescent="0.3">
      <c r="A82" s="112"/>
      <c r="B82" s="107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/>
      </c>
      <c r="C82" s="107">
        <f t="shared" si="1"/>
        <v>81</v>
      </c>
      <c r="D82" s="106" t="e">
        <f>IF($B82="DTS NOT IN M3",VLOOKUP($C82,FIFI!$A$4:$DD$101,57,FALSE),VLOOKUP($C82,FIFI!$A$4:$DD$101,19,FALSE))</f>
        <v>#N/A</v>
      </c>
      <c r="E82" s="105"/>
      <c r="F82" s="106" t="e">
        <f>IF($B82="DTS NOT IN M3",VLOOKUP($C82,FIFI!$A$4:$DD$101,59,FALSE),VLOOKUP($C82,FIFI!$A$4:$DD$101,31,FALSE))</f>
        <v>#N/A</v>
      </c>
      <c r="H82" s="110"/>
      <c r="I82" s="110"/>
      <c r="J82" s="110"/>
      <c r="K82" s="110"/>
      <c r="L82" s="110"/>
    </row>
    <row r="83" spans="1:12" x14ac:dyDescent="0.3">
      <c r="A83" s="112"/>
      <c r="B83" s="107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/>
      </c>
      <c r="C83" s="107">
        <f t="shared" si="1"/>
        <v>82</v>
      </c>
      <c r="D83" s="106" t="e">
        <f>IF($B83="DTS NOT IN M3",VLOOKUP($C83,FIFI!$A$4:$DD$101,57,FALSE),VLOOKUP($C83,FIFI!$A$4:$DD$101,19,FALSE))</f>
        <v>#N/A</v>
      </c>
      <c r="E83" s="105"/>
      <c r="F83" s="106" t="e">
        <f>IF($B83="DTS NOT IN M3",VLOOKUP($C83,FIFI!$A$4:$DD$101,59,FALSE),VLOOKUP($C83,FIFI!$A$4:$DD$101,31,FALSE))</f>
        <v>#N/A</v>
      </c>
      <c r="H83" s="110"/>
      <c r="I83" s="110"/>
      <c r="J83" s="110"/>
      <c r="K83" s="110"/>
      <c r="L83" s="110"/>
    </row>
    <row r="84" spans="1:12" x14ac:dyDescent="0.3">
      <c r="A84" s="112"/>
      <c r="B84" s="107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/>
      </c>
      <c r="C84" s="107">
        <f t="shared" si="1"/>
        <v>83</v>
      </c>
      <c r="D84" s="106" t="e">
        <f>IF($B84="DTS NOT IN M3",VLOOKUP($C84,FIFI!$A$4:$DD$101,57,FALSE),VLOOKUP($C84,FIFI!$A$4:$DD$101,19,FALSE))</f>
        <v>#N/A</v>
      </c>
      <c r="E84" s="105"/>
      <c r="F84" s="106" t="e">
        <f>IF($B84="DTS NOT IN M3",VLOOKUP($C84,FIFI!$A$4:$DD$101,59,FALSE),VLOOKUP($C84,FIFI!$A$4:$DD$101,31,FALSE))</f>
        <v>#N/A</v>
      </c>
      <c r="H84" s="110"/>
      <c r="I84" s="110"/>
      <c r="J84" s="110"/>
      <c r="K84" s="110"/>
      <c r="L84" s="110"/>
    </row>
    <row r="85" spans="1:12" x14ac:dyDescent="0.3">
      <c r="A85" s="112"/>
      <c r="B85" s="107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/>
      </c>
      <c r="C85" s="107">
        <f t="shared" si="1"/>
        <v>84</v>
      </c>
      <c r="D85" s="106" t="e">
        <f>IF($B85="DTS NOT IN M3",VLOOKUP($C85,FIFI!$A$4:$DD$101,57,FALSE),VLOOKUP($C85,FIFI!$A$4:$DD$101,19,FALSE))</f>
        <v>#N/A</v>
      </c>
      <c r="E85" s="105"/>
      <c r="F85" s="106" t="e">
        <f>IF($B85="DTS NOT IN M3",VLOOKUP($C85,FIFI!$A$4:$DD$101,59,FALSE),VLOOKUP($C85,FIFI!$A$4:$DD$101,31,FALSE))</f>
        <v>#N/A</v>
      </c>
      <c r="H85" s="110"/>
      <c r="I85" s="110"/>
      <c r="J85" s="110"/>
      <c r="K85" s="110"/>
      <c r="L85" s="110"/>
    </row>
    <row r="86" spans="1:12" x14ac:dyDescent="0.3">
      <c r="A86" s="112"/>
      <c r="B86" s="107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/>
      </c>
      <c r="C86" s="107">
        <f t="shared" si="1"/>
        <v>85</v>
      </c>
      <c r="D86" s="106" t="e">
        <f>IF($B86="DTS NOT IN M3",VLOOKUP($C86,FIFI!$A$4:$DD$101,57,FALSE),VLOOKUP($C86,FIFI!$A$4:$DD$101,19,FALSE))</f>
        <v>#N/A</v>
      </c>
      <c r="E86" s="105"/>
      <c r="F86" s="106" t="e">
        <f>IF($B86="DTS NOT IN M3",VLOOKUP($C86,FIFI!$A$4:$DD$101,59,FALSE),VLOOKUP($C86,FIFI!$A$4:$DD$101,31,FALSE))</f>
        <v>#N/A</v>
      </c>
      <c r="H86" s="110"/>
      <c r="I86" s="110"/>
      <c r="J86" s="110"/>
      <c r="K86" s="110"/>
      <c r="L86" s="110"/>
    </row>
    <row r="87" spans="1:12" x14ac:dyDescent="0.3">
      <c r="A87" s="112"/>
      <c r="B87" s="107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/>
      </c>
      <c r="C87" s="107">
        <f t="shared" si="1"/>
        <v>86</v>
      </c>
      <c r="D87" s="106" t="e">
        <f>IF($B87="DTS NOT IN M3",VLOOKUP($C87,FIFI!$A$4:$DD$101,57,FALSE),VLOOKUP($C87,FIFI!$A$4:$DD$101,19,FALSE))</f>
        <v>#N/A</v>
      </c>
      <c r="E87" s="105"/>
      <c r="F87" s="106" t="e">
        <f>IF($B87="DTS NOT IN M3",VLOOKUP($C87,FIFI!$A$4:$DD$101,59,FALSE),VLOOKUP($C87,FIFI!$A$4:$DD$101,31,FALSE))</f>
        <v>#N/A</v>
      </c>
      <c r="H87" s="110"/>
      <c r="I87" s="110"/>
      <c r="J87" s="110"/>
      <c r="K87" s="110"/>
      <c r="L87" s="110"/>
    </row>
    <row r="88" spans="1:12" x14ac:dyDescent="0.3">
      <c r="A88" s="112"/>
      <c r="B88" s="107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/>
      </c>
      <c r="C88" s="107">
        <f t="shared" si="1"/>
        <v>87</v>
      </c>
      <c r="D88" s="106" t="e">
        <f>IF($B88="DTS NOT IN M3",VLOOKUP($C88,FIFI!$A$4:$DD$101,57,FALSE),VLOOKUP($C88,FIFI!$A$4:$DD$101,19,FALSE))</f>
        <v>#N/A</v>
      </c>
      <c r="E88" s="105"/>
      <c r="F88" s="106" t="e">
        <f>IF($B88="DTS NOT IN M3",VLOOKUP($C88,FIFI!$A$4:$DD$101,59,FALSE),VLOOKUP($C88,FIFI!$A$4:$DD$101,31,FALSE))</f>
        <v>#N/A</v>
      </c>
      <c r="H88" s="110"/>
      <c r="I88" s="110"/>
      <c r="J88" s="110"/>
      <c r="K88" s="110"/>
      <c r="L88" s="110"/>
    </row>
    <row r="89" spans="1:12" x14ac:dyDescent="0.3">
      <c r="A89" s="112"/>
      <c r="B89" s="107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/>
      </c>
      <c r="C89" s="107">
        <f t="shared" si="1"/>
        <v>88</v>
      </c>
      <c r="D89" s="106" t="e">
        <f>IF($B89="DTS NOT IN M3",VLOOKUP($C89,FIFI!$A$4:$DD$101,57,FALSE),VLOOKUP($C89,FIFI!$A$4:$DD$101,19,FALSE))</f>
        <v>#N/A</v>
      </c>
      <c r="E89" s="105"/>
      <c r="F89" s="106" t="e">
        <f>IF($B89="DTS NOT IN M3",VLOOKUP($C89,FIFI!$A$4:$DD$101,59,FALSE),VLOOKUP($C89,FIFI!$A$4:$DD$101,31,FALSE))</f>
        <v>#N/A</v>
      </c>
      <c r="H89" s="110"/>
      <c r="I89" s="110"/>
      <c r="J89" s="110"/>
      <c r="K89" s="110"/>
      <c r="L89" s="110"/>
    </row>
    <row r="90" spans="1:12" x14ac:dyDescent="0.3">
      <c r="A90" s="112"/>
      <c r="B90" s="107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/>
      </c>
      <c r="C90" s="107">
        <f t="shared" si="1"/>
        <v>89</v>
      </c>
      <c r="D90" s="106" t="e">
        <f>IF($B90="DTS NOT IN M3",VLOOKUP($C90,FIFI!$A$4:$DD$101,57,FALSE),VLOOKUP($C90,FIFI!$A$4:$DD$101,19,FALSE))</f>
        <v>#N/A</v>
      </c>
      <c r="E90" s="105"/>
      <c r="F90" s="106" t="e">
        <f>IF($B90="DTS NOT IN M3",VLOOKUP($C90,FIFI!$A$4:$DD$101,59,FALSE),VLOOKUP($C90,FIFI!$A$4:$DD$101,31,FALSE))</f>
        <v>#N/A</v>
      </c>
      <c r="H90" s="110"/>
      <c r="I90" s="110"/>
      <c r="J90" s="110"/>
      <c r="K90" s="110"/>
      <c r="L90" s="110"/>
    </row>
    <row r="91" spans="1:12" x14ac:dyDescent="0.3">
      <c r="A91" s="112"/>
      <c r="B91" s="107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/>
      </c>
      <c r="C91" s="107">
        <f t="shared" si="1"/>
        <v>90</v>
      </c>
      <c r="D91" s="106" t="e">
        <f>IF($B91="DTS NOT IN M3",VLOOKUP($C91,FIFI!$A$4:$DD$101,57,FALSE),VLOOKUP($C91,FIFI!$A$4:$DD$101,19,FALSE))</f>
        <v>#N/A</v>
      </c>
      <c r="E91" s="105"/>
      <c r="F91" s="106" t="e">
        <f>IF($B91="DTS NOT IN M3",VLOOKUP($C91,FIFI!$A$4:$DD$101,59,FALSE),VLOOKUP($C91,FIFI!$A$4:$DD$101,31,FALSE))</f>
        <v>#N/A</v>
      </c>
      <c r="H91" s="110"/>
      <c r="I91" s="110"/>
      <c r="J91" s="110"/>
      <c r="K91" s="110"/>
      <c r="L91" s="110"/>
    </row>
    <row r="92" spans="1:12" x14ac:dyDescent="0.3">
      <c r="A92" s="112"/>
      <c r="B92" s="107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/>
      </c>
      <c r="C92" s="107">
        <f t="shared" si="1"/>
        <v>91</v>
      </c>
      <c r="D92" s="106" t="e">
        <f>IF($B92="DTS NOT IN M3",VLOOKUP($C92,FIFI!$A$4:$DD$101,57,FALSE),VLOOKUP($C92,FIFI!$A$4:$DD$101,19,FALSE))</f>
        <v>#N/A</v>
      </c>
      <c r="E92" s="105"/>
      <c r="F92" s="106" t="e">
        <f>IF($B92="DTS NOT IN M3",VLOOKUP($C92,FIFI!$A$4:$DD$101,59,FALSE),VLOOKUP($C92,FIFI!$A$4:$DD$101,31,FALSE))</f>
        <v>#N/A</v>
      </c>
      <c r="H92" s="110"/>
      <c r="I92" s="110"/>
      <c r="J92" s="110"/>
      <c r="K92" s="110"/>
      <c r="L92" s="110"/>
    </row>
    <row r="93" spans="1:12" x14ac:dyDescent="0.3">
      <c r="A93" s="112"/>
      <c r="B93" s="107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/>
      </c>
      <c r="C93" s="107">
        <f t="shared" si="1"/>
        <v>92</v>
      </c>
      <c r="D93" s="106" t="e">
        <f>IF($B93="DTS NOT IN M3",VLOOKUP($C93,FIFI!$A$4:$DD$101,57,FALSE),VLOOKUP($C93,FIFI!$A$4:$DD$101,19,FALSE))</f>
        <v>#N/A</v>
      </c>
      <c r="E93" s="105"/>
      <c r="F93" s="106" t="e">
        <f>IF($B93="DTS NOT IN M3",VLOOKUP($C93,FIFI!$A$4:$DD$101,59,FALSE),VLOOKUP($C93,FIFI!$A$4:$DD$101,31,FALSE))</f>
        <v>#N/A</v>
      </c>
      <c r="H93" s="110"/>
      <c r="I93" s="110"/>
      <c r="J93" s="110"/>
      <c r="K93" s="110"/>
      <c r="L93" s="110"/>
    </row>
    <row r="94" spans="1:12" x14ac:dyDescent="0.3">
      <c r="A94" s="112"/>
      <c r="B94" s="107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/>
      </c>
      <c r="C94" s="107">
        <f t="shared" si="1"/>
        <v>93</v>
      </c>
      <c r="D94" s="106" t="e">
        <f>IF($B94="DTS NOT IN M3",VLOOKUP($C94,FIFI!$A$4:$DD$101,57,FALSE),VLOOKUP($C94,FIFI!$A$4:$DD$101,19,FALSE))</f>
        <v>#N/A</v>
      </c>
      <c r="E94" s="105"/>
      <c r="F94" s="106" t="e">
        <f>IF($B94="DTS NOT IN M3",VLOOKUP($C94,FIFI!$A$4:$DD$101,59,FALSE),VLOOKUP($C94,FIFI!$A$4:$DD$101,31,FALSE))</f>
        <v>#N/A</v>
      </c>
      <c r="H94" s="110"/>
      <c r="I94" s="110"/>
      <c r="J94" s="110"/>
      <c r="K94" s="110"/>
      <c r="L94" s="110"/>
    </row>
    <row r="95" spans="1:12" x14ac:dyDescent="0.3">
      <c r="A95" s="112"/>
      <c r="B95" s="107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/>
      </c>
      <c r="C95" s="107">
        <f t="shared" si="1"/>
        <v>94</v>
      </c>
      <c r="D95" s="106" t="e">
        <f>IF($B95="DTS NOT IN M3",VLOOKUP($C95,FIFI!$A$4:$DD$101,57,FALSE),VLOOKUP($C95,FIFI!$A$4:$DD$101,19,FALSE))</f>
        <v>#N/A</v>
      </c>
      <c r="E95" s="105"/>
      <c r="F95" s="106" t="e">
        <f>IF($B95="DTS NOT IN M3",VLOOKUP($C95,FIFI!$A$4:$DD$101,59,FALSE),VLOOKUP($C95,FIFI!$A$4:$DD$101,31,FALSE))</f>
        <v>#N/A</v>
      </c>
      <c r="H95" s="110"/>
      <c r="I95" s="110"/>
      <c r="J95" s="110"/>
      <c r="K95" s="110"/>
      <c r="L95" s="110"/>
    </row>
    <row r="96" spans="1:12" x14ac:dyDescent="0.3">
      <c r="A96" s="112"/>
      <c r="B96" s="107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/>
      </c>
      <c r="C96" s="107">
        <f t="shared" si="1"/>
        <v>95</v>
      </c>
      <c r="D96" s="106" t="e">
        <f>IF($B96="DTS NOT IN M3",VLOOKUP($C96,FIFI!$A$4:$DD$101,57,FALSE),VLOOKUP($C96,FIFI!$A$4:$DD$101,19,FALSE))</f>
        <v>#N/A</v>
      </c>
      <c r="E96" s="105"/>
      <c r="F96" s="106" t="e">
        <f>IF($B96="DTS NOT IN M3",VLOOKUP($C96,FIFI!$A$4:$DD$101,59,FALSE),VLOOKUP($C96,FIFI!$A$4:$DD$101,31,FALSE))</f>
        <v>#N/A</v>
      </c>
      <c r="H96" s="110"/>
      <c r="I96" s="110"/>
      <c r="J96" s="110"/>
      <c r="K96" s="110"/>
      <c r="L96" s="110"/>
    </row>
    <row r="97" spans="1:12" x14ac:dyDescent="0.3">
      <c r="A97" s="112"/>
      <c r="B97" s="107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/>
      </c>
      <c r="C97" s="107">
        <f t="shared" si="1"/>
        <v>96</v>
      </c>
      <c r="D97" s="106" t="e">
        <f>IF($B97="DTS NOT IN M3",VLOOKUP($C97,FIFI!$A$4:$DD$101,57,FALSE),VLOOKUP($C97,FIFI!$A$4:$DD$101,19,FALSE))</f>
        <v>#N/A</v>
      </c>
      <c r="E97" s="105"/>
      <c r="F97" s="106" t="e">
        <f>IF($B97="DTS NOT IN M3",VLOOKUP($C97,FIFI!$A$4:$DD$101,59,FALSE),VLOOKUP($C97,FIFI!$A$4:$DD$101,31,FALSE))</f>
        <v>#N/A</v>
      </c>
      <c r="H97" s="110"/>
      <c r="I97" s="110"/>
      <c r="J97" s="110"/>
      <c r="K97" s="110"/>
      <c r="L97" s="110"/>
    </row>
    <row r="98" spans="1:12" x14ac:dyDescent="0.3">
      <c r="A98" s="112"/>
      <c r="B98" s="107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/>
      </c>
      <c r="C98" s="107">
        <f t="shared" si="1"/>
        <v>97</v>
      </c>
      <c r="D98" s="106" t="e">
        <f>IF($B98="DTS NOT IN M3",VLOOKUP($C98,FIFI!$A$4:$DD$101,57,FALSE),VLOOKUP($C98,FIFI!$A$4:$DD$101,19,FALSE))</f>
        <v>#N/A</v>
      </c>
      <c r="E98" s="105"/>
      <c r="F98" s="106" t="e">
        <f>IF($B98="DTS NOT IN M3",VLOOKUP($C98,FIFI!$A$4:$DD$101,59,FALSE),VLOOKUP($C98,FIFI!$A$4:$DD$101,31,FALSE))</f>
        <v>#N/A</v>
      </c>
      <c r="H98" s="110"/>
      <c r="I98" s="110"/>
      <c r="J98" s="110"/>
      <c r="K98" s="110"/>
      <c r="L98" s="110"/>
    </row>
    <row r="99" spans="1:12" x14ac:dyDescent="0.3">
      <c r="A99" s="112"/>
      <c r="B99" s="107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/>
      </c>
      <c r="C99" s="107">
        <f t="shared" si="1"/>
        <v>98</v>
      </c>
      <c r="D99" s="106" t="e">
        <f>IF($B99="DTS NOT IN M3",VLOOKUP($C99,FIFI!$A$4:$DD$101,57,FALSE),VLOOKUP($C99,FIFI!$A$4:$DD$101,19,FALSE))</f>
        <v>#N/A</v>
      </c>
      <c r="E99" s="105"/>
      <c r="F99" s="106" t="e">
        <f>IF($B99="DTS NOT IN M3",VLOOKUP($C99,FIFI!$A$4:$DD$101,59,FALSE),VLOOKUP($C99,FIFI!$A$4:$DD$101,31,FALSE))</f>
        <v>#N/A</v>
      </c>
      <c r="H99" s="110"/>
      <c r="I99" s="110"/>
      <c r="J99" s="110"/>
      <c r="K99" s="110"/>
      <c r="L99" s="110"/>
    </row>
    <row r="100" spans="1:12" x14ac:dyDescent="0.3">
      <c r="A100" s="112"/>
      <c r="B100" s="107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/>
      </c>
      <c r="C100" s="107">
        <f t="shared" si="1"/>
        <v>99</v>
      </c>
      <c r="D100" s="106" t="e">
        <f>IF($B100="DTS NOT IN M3",VLOOKUP($C100,FIFI!$A$4:$DD$101,57,FALSE),VLOOKUP($C100,FIFI!$A$4:$DD$101,19,FALSE))</f>
        <v>#N/A</v>
      </c>
      <c r="E100" s="105"/>
      <c r="F100" s="106" t="e">
        <f>IF($B100="DTS NOT IN M3",VLOOKUP($C100,FIFI!$A$4:$DD$101,59,FALSE),VLOOKUP($C100,FIFI!$A$4:$DD$101,31,FALSE))</f>
        <v>#N/A</v>
      </c>
      <c r="H100" s="110"/>
      <c r="I100" s="110"/>
      <c r="J100" s="110"/>
      <c r="K100" s="110"/>
      <c r="L100" s="110"/>
    </row>
    <row r="101" spans="1:12" x14ac:dyDescent="0.3">
      <c r="A101" s="112"/>
      <c r="B101" s="107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/>
      </c>
      <c r="C101" s="107">
        <f t="shared" si="1"/>
        <v>100</v>
      </c>
      <c r="D101" s="106" t="e">
        <f>IF($B101="DTS NOT IN M3",VLOOKUP($C101,FIFI!$A$4:$DD$101,57,FALSE),VLOOKUP($C101,FIFI!$A$4:$DD$101,19,FALSE))</f>
        <v>#N/A</v>
      </c>
      <c r="E101" s="105"/>
      <c r="F101" s="106" t="e">
        <f>IF($B101="DTS NOT IN M3",VLOOKUP($C101,FIFI!$A$4:$DD$101,59,FALSE),VLOOKUP($C101,FIFI!$A$4:$DD$101,31,FALSE))</f>
        <v>#N/A</v>
      </c>
      <c r="H101" s="110"/>
      <c r="I101" s="110"/>
      <c r="J101" s="110"/>
      <c r="K101" s="110"/>
      <c r="L101" s="110"/>
    </row>
    <row r="102" spans="1:12" x14ac:dyDescent="0.3">
      <c r="A102" s="112"/>
      <c r="B102" s="107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/>
      </c>
      <c r="C102" s="107">
        <f t="shared" si="1"/>
        <v>101</v>
      </c>
      <c r="D102" s="106" t="e">
        <f>IF($B102="DTS NOT IN M3",VLOOKUP($C102,FIFI!$A$4:$DD$101,57,FALSE),VLOOKUP($C102,FIFI!$A$4:$DD$101,19,FALSE))</f>
        <v>#N/A</v>
      </c>
      <c r="E102" s="105"/>
      <c r="F102" s="106" t="e">
        <f>IF($B102="DTS NOT IN M3",VLOOKUP($C102,FIFI!$A$4:$DD$101,59,FALSE),VLOOKUP($C102,FIFI!$A$4:$DD$101,31,FALSE))</f>
        <v>#N/A</v>
      </c>
      <c r="H102" s="110"/>
      <c r="I102" s="110"/>
      <c r="J102" s="110"/>
      <c r="K102" s="110"/>
      <c r="L102" s="110"/>
    </row>
    <row r="103" spans="1:12" x14ac:dyDescent="0.3">
      <c r="A103" s="112"/>
      <c r="B103" s="107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/>
      </c>
      <c r="C103" s="107">
        <f t="shared" si="1"/>
        <v>102</v>
      </c>
      <c r="D103" s="106" t="e">
        <f>IF($B103="DTS NOT IN M3",VLOOKUP($C103,FIFI!$A$4:$DD$101,57,FALSE),VLOOKUP($C103,FIFI!$A$4:$DD$101,19,FALSE))</f>
        <v>#N/A</v>
      </c>
      <c r="E103" s="105"/>
      <c r="F103" s="106" t="e">
        <f>IF($B103="DTS NOT IN M3",VLOOKUP($C103,FIFI!$A$4:$DD$101,59,FALSE),VLOOKUP($C103,FIFI!$A$4:$DD$101,31,FALSE))</f>
        <v>#N/A</v>
      </c>
      <c r="H103" s="110"/>
      <c r="I103" s="110"/>
      <c r="J103" s="110"/>
      <c r="K103" s="110"/>
      <c r="L103" s="110"/>
    </row>
    <row r="104" spans="1:12" x14ac:dyDescent="0.3">
      <c r="A104" s="112"/>
      <c r="B104" s="107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/>
      </c>
      <c r="C104" s="107">
        <f t="shared" si="1"/>
        <v>103</v>
      </c>
      <c r="D104" s="106" t="e">
        <f>IF($B104="DTS NOT IN M3",VLOOKUP($C104,FIFI!$A$4:$DD$101,57,FALSE),VLOOKUP($C104,FIFI!$A$4:$DD$101,19,FALSE))</f>
        <v>#N/A</v>
      </c>
      <c r="E104" s="105"/>
      <c r="F104" s="106" t="e">
        <f>IF($B104="DTS NOT IN M3",VLOOKUP($C104,FIFI!$A$4:$DD$101,59,FALSE),VLOOKUP($C104,FIFI!$A$4:$DD$101,31,FALSE))</f>
        <v>#N/A</v>
      </c>
      <c r="H104" s="110"/>
      <c r="I104" s="110"/>
      <c r="J104" s="110"/>
      <c r="K104" s="110"/>
      <c r="L104" s="110"/>
    </row>
    <row r="105" spans="1:12" x14ac:dyDescent="0.3">
      <c r="A105" s="112"/>
      <c r="B105" s="107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/>
      </c>
      <c r="C105" s="107">
        <f t="shared" si="1"/>
        <v>104</v>
      </c>
      <c r="D105" s="106" t="e">
        <f>IF($B105="DTS NOT IN M3",VLOOKUP($C105,FIFI!$A$4:$DD$101,57,FALSE),VLOOKUP($C105,FIFI!$A$4:$DD$101,19,FALSE))</f>
        <v>#N/A</v>
      </c>
      <c r="E105" s="105"/>
      <c r="F105" s="106" t="e">
        <f>IF($B105="DTS NOT IN M3",VLOOKUP($C105,FIFI!$A$4:$DD$101,59,FALSE),VLOOKUP($C105,FIFI!$A$4:$DD$101,31,FALSE))</f>
        <v>#N/A</v>
      </c>
      <c r="H105" s="110"/>
      <c r="I105" s="110"/>
      <c r="J105" s="110"/>
      <c r="K105" s="110"/>
      <c r="L105" s="110"/>
    </row>
    <row r="106" spans="1:12" x14ac:dyDescent="0.3">
      <c r="A106" s="112"/>
      <c r="B106" s="107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/>
      </c>
      <c r="C106" s="107">
        <f t="shared" si="1"/>
        <v>105</v>
      </c>
      <c r="D106" s="106" t="e">
        <f>IF($B106="DTS NOT IN M3",VLOOKUP($C106,FIFI!$A$4:$DD$101,57,FALSE),VLOOKUP($C106,FIFI!$A$4:$DD$101,19,FALSE))</f>
        <v>#N/A</v>
      </c>
      <c r="E106" s="105"/>
      <c r="F106" s="106" t="e">
        <f>IF($B106="DTS NOT IN M3",VLOOKUP($C106,FIFI!$A$4:$DD$101,59,FALSE),VLOOKUP($C106,FIFI!$A$4:$DD$101,31,FALSE))</f>
        <v>#N/A</v>
      </c>
      <c r="H106" s="110"/>
      <c r="I106" s="110"/>
      <c r="J106" s="110"/>
      <c r="K106" s="110"/>
      <c r="L106" s="110"/>
    </row>
    <row r="107" spans="1:12" x14ac:dyDescent="0.3">
      <c r="A107" s="112"/>
      <c r="B107" s="107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/>
      </c>
      <c r="C107" s="107">
        <f t="shared" si="1"/>
        <v>106</v>
      </c>
      <c r="D107" s="106" t="e">
        <f>IF($B107="DTS NOT IN M3",VLOOKUP($C107,FIFI!$A$4:$DD$101,57,FALSE),VLOOKUP($C107,FIFI!$A$4:$DD$101,19,FALSE))</f>
        <v>#N/A</v>
      </c>
      <c r="E107" s="105"/>
      <c r="F107" s="106" t="e">
        <f>IF($B107="DTS NOT IN M3",VLOOKUP($C107,FIFI!$A$4:$DD$101,59,FALSE),VLOOKUP($C107,FIFI!$A$4:$DD$101,31,FALSE))</f>
        <v>#N/A</v>
      </c>
      <c r="H107" s="110"/>
      <c r="I107" s="110"/>
      <c r="J107" s="110"/>
      <c r="K107" s="110"/>
      <c r="L107" s="110"/>
    </row>
    <row r="108" spans="1:12" x14ac:dyDescent="0.3">
      <c r="A108" s="112"/>
      <c r="B108" s="107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/>
      </c>
      <c r="C108" s="107">
        <f t="shared" si="1"/>
        <v>107</v>
      </c>
      <c r="D108" s="106" t="e">
        <f>IF($B108="DTS NOT IN M3",VLOOKUP($C108,FIFI!$A$4:$DD$101,57,FALSE),VLOOKUP($C108,FIFI!$A$4:$DD$101,19,FALSE))</f>
        <v>#N/A</v>
      </c>
      <c r="E108" s="105"/>
      <c r="F108" s="106" t="e">
        <f>IF($B108="DTS NOT IN M3",VLOOKUP($C108,FIFI!$A$4:$DD$101,59,FALSE),VLOOKUP($C108,FIFI!$A$4:$DD$101,31,FALSE))</f>
        <v>#N/A</v>
      </c>
      <c r="H108" s="110"/>
      <c r="I108" s="110"/>
      <c r="J108" s="110"/>
      <c r="K108" s="110"/>
      <c r="L108" s="110"/>
    </row>
    <row r="109" spans="1:12" x14ac:dyDescent="0.3">
      <c r="A109" s="112"/>
      <c r="B109" s="107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/>
      </c>
      <c r="C109" s="107">
        <f t="shared" si="1"/>
        <v>108</v>
      </c>
      <c r="D109" s="106" t="e">
        <f>IF($B109="DTS NOT IN M3",VLOOKUP($C109,FIFI!$A$4:$DD$101,57,FALSE),VLOOKUP($C109,FIFI!$A$4:$DD$101,19,FALSE))</f>
        <v>#N/A</v>
      </c>
      <c r="E109" s="105"/>
      <c r="F109" s="106" t="e">
        <f>IF($B109="DTS NOT IN M3",VLOOKUP($C109,FIFI!$A$4:$DD$101,59,FALSE),VLOOKUP($C109,FIFI!$A$4:$DD$101,31,FALSE))</f>
        <v>#N/A</v>
      </c>
      <c r="H109" s="110"/>
      <c r="I109" s="110"/>
      <c r="J109" s="110"/>
      <c r="K109" s="110"/>
      <c r="L109" s="110"/>
    </row>
    <row r="110" spans="1:12" x14ac:dyDescent="0.3">
      <c r="A110" s="112"/>
      <c r="B110" s="107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/>
      </c>
      <c r="C110" s="107">
        <f t="shared" si="1"/>
        <v>109</v>
      </c>
      <c r="D110" s="106" t="e">
        <f>IF($B110="DTS NOT IN M3",VLOOKUP($C110,FIFI!$A$4:$DD$101,57,FALSE),VLOOKUP($C110,FIFI!$A$4:$DD$101,19,FALSE))</f>
        <v>#N/A</v>
      </c>
      <c r="E110" s="105"/>
      <c r="F110" s="106" t="e">
        <f>IF($B110="DTS NOT IN M3",VLOOKUP($C110,FIFI!$A$4:$DD$101,59,FALSE),VLOOKUP($C110,FIFI!$A$4:$DD$101,31,FALSE))</f>
        <v>#N/A</v>
      </c>
      <c r="H110" s="110"/>
      <c r="I110" s="110"/>
      <c r="J110" s="110"/>
      <c r="K110" s="110"/>
      <c r="L110" s="110"/>
    </row>
    <row r="111" spans="1:12" x14ac:dyDescent="0.3">
      <c r="A111" s="112"/>
      <c r="B111" s="107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/>
      </c>
      <c r="C111" s="107">
        <f t="shared" si="1"/>
        <v>110</v>
      </c>
      <c r="D111" s="106" t="e">
        <f>IF($B111="DTS NOT IN M3",VLOOKUP($C111,FIFI!$A$4:$DD$101,57,FALSE),VLOOKUP($C111,FIFI!$A$4:$DD$101,19,FALSE))</f>
        <v>#N/A</v>
      </c>
      <c r="E111" s="105"/>
      <c r="F111" s="106" t="e">
        <f>IF($B111="DTS NOT IN M3",VLOOKUP($C111,FIFI!$A$4:$DD$101,59,FALSE),VLOOKUP($C111,FIFI!$A$4:$DD$101,31,FALSE))</f>
        <v>#N/A</v>
      </c>
      <c r="H111" s="110"/>
      <c r="I111" s="110"/>
      <c r="J111" s="110"/>
      <c r="K111" s="110"/>
      <c r="L111" s="110"/>
    </row>
    <row r="112" spans="1:12" x14ac:dyDescent="0.3">
      <c r="A112" s="112"/>
      <c r="B112" s="107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/>
      </c>
      <c r="C112" s="107">
        <f t="shared" si="1"/>
        <v>111</v>
      </c>
      <c r="D112" s="106" t="e">
        <f>IF($B112="DTS NOT IN M3",VLOOKUP($C112,FIFI!$A$4:$DD$101,57,FALSE),VLOOKUP($C112,FIFI!$A$4:$DD$101,19,FALSE))</f>
        <v>#N/A</v>
      </c>
      <c r="E112" s="105"/>
      <c r="F112" s="106" t="e">
        <f>IF($B112="DTS NOT IN M3",VLOOKUP($C112,FIFI!$A$4:$DD$101,59,FALSE),VLOOKUP($C112,FIFI!$A$4:$DD$101,31,FALSE))</f>
        <v>#N/A</v>
      </c>
      <c r="H112" s="110"/>
      <c r="I112" s="110"/>
      <c r="J112" s="110"/>
      <c r="K112" s="110"/>
      <c r="L112" s="110"/>
    </row>
    <row r="113" spans="1:12" x14ac:dyDescent="0.3">
      <c r="A113" s="112"/>
      <c r="B113" s="107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/>
      </c>
      <c r="C113" s="107">
        <f t="shared" si="1"/>
        <v>112</v>
      </c>
      <c r="D113" s="106" t="e">
        <f>IF($B113="DTS NOT IN M3",VLOOKUP($C113,FIFI!$A$4:$DD$101,57,FALSE),VLOOKUP($C113,FIFI!$A$4:$DD$101,19,FALSE))</f>
        <v>#N/A</v>
      </c>
      <c r="E113" s="105"/>
      <c r="F113" s="106" t="e">
        <f>IF($B113="DTS NOT IN M3",VLOOKUP($C113,FIFI!$A$4:$DD$101,59,FALSE),VLOOKUP($C113,FIFI!$A$4:$DD$101,31,FALSE))</f>
        <v>#N/A</v>
      </c>
      <c r="H113" s="110"/>
      <c r="I113" s="110"/>
      <c r="J113" s="110"/>
      <c r="K113" s="110"/>
      <c r="L113" s="110"/>
    </row>
    <row r="114" spans="1:12" x14ac:dyDescent="0.3">
      <c r="A114" s="112"/>
      <c r="B114" s="107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/>
      </c>
      <c r="C114" s="107">
        <f t="shared" si="1"/>
        <v>113</v>
      </c>
      <c r="D114" s="106" t="e">
        <f>IF($B114="DTS NOT IN M3",VLOOKUP($C114,FIFI!$A$4:$DD$101,57,FALSE),VLOOKUP($C114,FIFI!$A$4:$DD$101,19,FALSE))</f>
        <v>#N/A</v>
      </c>
      <c r="E114" s="105"/>
      <c r="F114" s="106" t="e">
        <f>IF($B114="DTS NOT IN M3",VLOOKUP($C114,FIFI!$A$4:$DD$101,59,FALSE),VLOOKUP($C114,FIFI!$A$4:$DD$101,31,FALSE))</f>
        <v>#N/A</v>
      </c>
      <c r="H114" s="110"/>
      <c r="I114" s="110"/>
      <c r="J114" s="110"/>
      <c r="K114" s="110"/>
      <c r="L114" s="110"/>
    </row>
    <row r="115" spans="1:12" x14ac:dyDescent="0.3">
      <c r="A115" s="112"/>
      <c r="B115" s="107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/>
      </c>
      <c r="C115" s="107">
        <f t="shared" si="1"/>
        <v>114</v>
      </c>
      <c r="D115" s="106" t="e">
        <f>IF($B115="DTS NOT IN M3",VLOOKUP($C115,FIFI!$A$4:$DD$101,57,FALSE),VLOOKUP($C115,FIFI!$A$4:$DD$101,19,FALSE))</f>
        <v>#N/A</v>
      </c>
      <c r="E115" s="105"/>
      <c r="F115" s="106" t="e">
        <f>IF($B115="DTS NOT IN M3",VLOOKUP($C115,FIFI!$A$4:$DD$101,59,FALSE),VLOOKUP($C115,FIFI!$A$4:$DD$101,31,FALSE))</f>
        <v>#N/A</v>
      </c>
      <c r="H115" s="110"/>
      <c r="I115" s="110"/>
      <c r="J115" s="110"/>
      <c r="K115" s="110"/>
      <c r="L115" s="110"/>
    </row>
    <row r="116" spans="1:12" x14ac:dyDescent="0.3">
      <c r="A116" s="112"/>
      <c r="B116" s="107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/>
      </c>
      <c r="C116" s="107">
        <f t="shared" si="1"/>
        <v>115</v>
      </c>
      <c r="D116" s="106" t="e">
        <f>IF($B116="DTS NOT IN M3",VLOOKUP($C116,FIFI!$A$4:$DD$101,57,FALSE),VLOOKUP($C116,FIFI!$A$4:$DD$101,19,FALSE))</f>
        <v>#N/A</v>
      </c>
      <c r="E116" s="105"/>
      <c r="F116" s="106" t="e">
        <f>IF($B116="DTS NOT IN M3",VLOOKUP($C116,FIFI!$A$4:$DD$101,59,FALSE),VLOOKUP($C116,FIFI!$A$4:$DD$101,31,FALSE))</f>
        <v>#N/A</v>
      </c>
      <c r="H116" s="110"/>
      <c r="I116" s="110"/>
      <c r="J116" s="110"/>
      <c r="K116" s="110"/>
      <c r="L116" s="110"/>
    </row>
    <row r="117" spans="1:12" x14ac:dyDescent="0.3">
      <c r="A117" s="112"/>
      <c r="B117" s="107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/>
      </c>
      <c r="C117" s="107">
        <f t="shared" si="1"/>
        <v>116</v>
      </c>
      <c r="D117" s="106" t="e">
        <f>IF($B117="DTS NOT IN M3",VLOOKUP($C117,FIFI!$A$4:$DD$101,57,FALSE),VLOOKUP($C117,FIFI!$A$4:$DD$101,19,FALSE))</f>
        <v>#N/A</v>
      </c>
      <c r="E117" s="105"/>
      <c r="F117" s="106" t="e">
        <f>IF($B117="DTS NOT IN M3",VLOOKUP($C117,FIFI!$A$4:$DD$101,59,FALSE),VLOOKUP($C117,FIFI!$A$4:$DD$101,31,FALSE))</f>
        <v>#N/A</v>
      </c>
      <c r="H117" s="110"/>
      <c r="I117" s="110"/>
      <c r="J117" s="110"/>
      <c r="K117" s="110"/>
      <c r="L117" s="110"/>
    </row>
    <row r="118" spans="1:12" x14ac:dyDescent="0.3">
      <c r="A118" s="112"/>
      <c r="B118" s="107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/>
      </c>
      <c r="C118" s="107">
        <f t="shared" si="1"/>
        <v>117</v>
      </c>
      <c r="D118" s="106" t="e">
        <f>IF($B118="DTS NOT IN M3",VLOOKUP($C118,FIFI!$A$4:$DD$101,57,FALSE),VLOOKUP($C118,FIFI!$A$4:$DD$101,19,FALSE))</f>
        <v>#N/A</v>
      </c>
      <c r="E118" s="105"/>
      <c r="F118" s="106" t="e">
        <f>IF($B118="DTS NOT IN M3",VLOOKUP($C118,FIFI!$A$4:$DD$101,59,FALSE),VLOOKUP($C118,FIFI!$A$4:$DD$101,31,FALSE))</f>
        <v>#N/A</v>
      </c>
      <c r="H118" s="110"/>
      <c r="I118" s="110"/>
      <c r="J118" s="110"/>
      <c r="K118" s="110"/>
      <c r="L118" s="110"/>
    </row>
    <row r="119" spans="1:12" x14ac:dyDescent="0.3">
      <c r="A119" s="112"/>
      <c r="B119" s="107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/>
      </c>
      <c r="C119" s="107">
        <f t="shared" si="1"/>
        <v>118</v>
      </c>
      <c r="D119" s="106" t="e">
        <f>IF($B119="DTS NOT IN M3",VLOOKUP($C119,FIFI!$A$4:$DD$101,57,FALSE),VLOOKUP($C119,FIFI!$A$4:$DD$101,19,FALSE))</f>
        <v>#N/A</v>
      </c>
      <c r="E119" s="105"/>
      <c r="F119" s="106" t="e">
        <f>IF($B119="DTS NOT IN M3",VLOOKUP($C119,FIFI!$A$4:$DD$101,59,FALSE),VLOOKUP($C119,FIFI!$A$4:$DD$101,31,FALSE))</f>
        <v>#N/A</v>
      </c>
      <c r="H119" s="110"/>
      <c r="I119" s="110"/>
      <c r="J119" s="110"/>
      <c r="K119" s="110"/>
      <c r="L119" s="110"/>
    </row>
    <row r="120" spans="1:12" x14ac:dyDescent="0.3">
      <c r="A120" s="112"/>
      <c r="B120" s="107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/>
      </c>
      <c r="C120" s="107">
        <f t="shared" si="1"/>
        <v>119</v>
      </c>
      <c r="D120" s="106" t="e">
        <f>IF($B120="DTS NOT IN M3",VLOOKUP($C120,FIFI!$A$4:$DD$101,57,FALSE),VLOOKUP($C120,FIFI!$A$4:$DD$101,19,FALSE))</f>
        <v>#N/A</v>
      </c>
      <c r="E120" s="105"/>
      <c r="F120" s="106" t="e">
        <f>IF($B120="DTS NOT IN M3",VLOOKUP($C120,FIFI!$A$4:$DD$101,59,FALSE),VLOOKUP($C120,FIFI!$A$4:$DD$101,31,FALSE))</f>
        <v>#N/A</v>
      </c>
      <c r="H120" s="110"/>
      <c r="I120" s="110"/>
      <c r="J120" s="110"/>
      <c r="K120" s="110"/>
      <c r="L120" s="110"/>
    </row>
    <row r="121" spans="1:12" x14ac:dyDescent="0.3">
      <c r="A121" s="112"/>
      <c r="B121" s="107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/>
      </c>
      <c r="C121" s="107">
        <f t="shared" si="1"/>
        <v>120</v>
      </c>
      <c r="D121" s="106" t="e">
        <f>IF($B121="DTS NOT IN M3",VLOOKUP($C121,FIFI!$A$4:$DD$101,57,FALSE),VLOOKUP($C121,FIFI!$A$4:$DD$101,19,FALSE))</f>
        <v>#N/A</v>
      </c>
      <c r="E121" s="105"/>
      <c r="F121" s="106" t="e">
        <f>IF($B121="DTS NOT IN M3",VLOOKUP($C121,FIFI!$A$4:$DD$101,59,FALSE),VLOOKUP($C121,FIFI!$A$4:$DD$101,31,FALSE))</f>
        <v>#N/A</v>
      </c>
      <c r="H121" s="110"/>
      <c r="I121" s="110"/>
      <c r="J121" s="110"/>
      <c r="K121" s="110"/>
      <c r="L121" s="110"/>
    </row>
    <row r="122" spans="1:12" x14ac:dyDescent="0.3">
      <c r="A122" s="112"/>
      <c r="B122" s="107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/>
      </c>
      <c r="C122" s="107">
        <f t="shared" si="1"/>
        <v>121</v>
      </c>
      <c r="D122" s="106" t="e">
        <f>IF($B122="DTS NOT IN M3",VLOOKUP($C122,FIFI!$A$4:$DD$101,57,FALSE),VLOOKUP($C122,FIFI!$A$4:$DD$101,19,FALSE))</f>
        <v>#N/A</v>
      </c>
      <c r="E122" s="105"/>
      <c r="F122" s="106" t="e">
        <f>IF($B122="DTS NOT IN M3",VLOOKUP($C122,FIFI!$A$4:$DD$101,59,FALSE),VLOOKUP($C122,FIFI!$A$4:$DD$101,31,FALSE))</f>
        <v>#N/A</v>
      </c>
      <c r="H122" s="110"/>
      <c r="I122" s="110"/>
      <c r="J122" s="110"/>
      <c r="K122" s="110"/>
      <c r="L122" s="110"/>
    </row>
    <row r="123" spans="1:12" x14ac:dyDescent="0.3">
      <c r="A123" s="112"/>
      <c r="B123" s="107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/>
      </c>
      <c r="C123" s="107">
        <f t="shared" si="1"/>
        <v>122</v>
      </c>
      <c r="D123" s="106" t="e">
        <f>IF($B123="DTS NOT IN M3",VLOOKUP($C123,FIFI!$A$4:$DD$101,57,FALSE),VLOOKUP($C123,FIFI!$A$4:$DD$101,19,FALSE))</f>
        <v>#N/A</v>
      </c>
      <c r="E123" s="105"/>
      <c r="F123" s="106" t="e">
        <f>IF($B123="DTS NOT IN M3",VLOOKUP($C123,FIFI!$A$4:$DD$101,59,FALSE),VLOOKUP($C123,FIFI!$A$4:$DD$101,31,FALSE))</f>
        <v>#N/A</v>
      </c>
      <c r="H123" s="110"/>
      <c r="I123" s="110"/>
      <c r="J123" s="110"/>
      <c r="K123" s="110"/>
      <c r="L123" s="110"/>
    </row>
    <row r="124" spans="1:12" x14ac:dyDescent="0.3">
      <c r="A124" s="112"/>
      <c r="B124" s="107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/>
      </c>
      <c r="C124" s="107">
        <f t="shared" si="1"/>
        <v>123</v>
      </c>
      <c r="D124" s="106" t="e">
        <f>IF($B124="DTS NOT IN M3",VLOOKUP($C124,FIFI!$A$4:$DD$101,57,FALSE),VLOOKUP($C124,FIFI!$A$4:$DD$101,19,FALSE))</f>
        <v>#N/A</v>
      </c>
      <c r="E124" s="105"/>
      <c r="F124" s="106" t="e">
        <f>IF($B124="DTS NOT IN M3",VLOOKUP($C124,FIFI!$A$4:$DD$101,59,FALSE),VLOOKUP($C124,FIFI!$A$4:$DD$101,31,FALSE))</f>
        <v>#N/A</v>
      </c>
      <c r="H124" s="110"/>
      <c r="I124" s="110"/>
      <c r="J124" s="110"/>
      <c r="K124" s="110"/>
      <c r="L124" s="110"/>
    </row>
    <row r="125" spans="1:12" x14ac:dyDescent="0.3">
      <c r="A125" s="112"/>
      <c r="B125" s="107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/>
      </c>
      <c r="C125" s="107">
        <f t="shared" si="1"/>
        <v>124</v>
      </c>
      <c r="D125" s="106" t="e">
        <f>IF($B125="DTS NOT IN M3",VLOOKUP($C125,FIFI!$A$4:$DD$101,57,FALSE),VLOOKUP($C125,FIFI!$A$4:$DD$101,19,FALSE))</f>
        <v>#N/A</v>
      </c>
      <c r="E125" s="105"/>
      <c r="F125" s="106" t="e">
        <f>IF($B125="DTS NOT IN M3",VLOOKUP($C125,FIFI!$A$4:$DD$101,59,FALSE),VLOOKUP($C125,FIFI!$A$4:$DD$101,31,FALSE))</f>
        <v>#N/A</v>
      </c>
      <c r="H125" s="110"/>
      <c r="I125" s="110"/>
      <c r="J125" s="110"/>
      <c r="K125" s="110"/>
      <c r="L125" s="110"/>
    </row>
    <row r="126" spans="1:12" x14ac:dyDescent="0.3">
      <c r="A126" s="112"/>
      <c r="B126" s="107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/>
      </c>
      <c r="C126" s="107">
        <f t="shared" si="1"/>
        <v>125</v>
      </c>
      <c r="D126" s="106" t="e">
        <f>IF($B126="DTS NOT IN M3",VLOOKUP($C126,FIFI!$A$4:$DD$101,57,FALSE),VLOOKUP($C126,FIFI!$A$4:$DD$101,19,FALSE))</f>
        <v>#N/A</v>
      </c>
      <c r="E126" s="105"/>
      <c r="F126" s="106" t="e">
        <f>IF($B126="DTS NOT IN M3",VLOOKUP($C126,FIFI!$A$4:$DD$101,59,FALSE),VLOOKUP($C126,FIFI!$A$4:$DD$101,31,FALSE))</f>
        <v>#N/A</v>
      </c>
      <c r="H126" s="110"/>
      <c r="I126" s="110"/>
      <c r="J126" s="110"/>
      <c r="K126" s="110"/>
      <c r="L126" s="110"/>
    </row>
    <row r="127" spans="1:12" x14ac:dyDescent="0.3">
      <c r="A127" s="112"/>
      <c r="B127" s="107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/>
      </c>
      <c r="C127" s="107">
        <f t="shared" si="1"/>
        <v>126</v>
      </c>
      <c r="D127" s="106" t="e">
        <f>IF($B127="DTS NOT IN M3",VLOOKUP($C127,FIFI!$A$4:$DD$101,57,FALSE),VLOOKUP($C127,FIFI!$A$4:$DD$101,19,FALSE))</f>
        <v>#N/A</v>
      </c>
      <c r="E127" s="105"/>
      <c r="F127" s="106" t="e">
        <f>IF($B127="DTS NOT IN M3",VLOOKUP($C127,FIFI!$A$4:$DD$101,59,FALSE),VLOOKUP($C127,FIFI!$A$4:$DD$101,31,FALSE))</f>
        <v>#N/A</v>
      </c>
      <c r="H127" s="110"/>
      <c r="I127" s="110"/>
      <c r="J127" s="110"/>
      <c r="K127" s="110"/>
      <c r="L127" s="110"/>
    </row>
    <row r="128" spans="1:12" x14ac:dyDescent="0.3">
      <c r="A128" s="112"/>
      <c r="B128" s="107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/>
      </c>
      <c r="C128" s="107">
        <f t="shared" si="1"/>
        <v>127</v>
      </c>
      <c r="D128" s="106" t="e">
        <f>IF($B128="DTS NOT IN M3",VLOOKUP($C128,FIFI!$A$4:$DD$101,57,FALSE),VLOOKUP($C128,FIFI!$A$4:$DD$101,19,FALSE))</f>
        <v>#N/A</v>
      </c>
      <c r="E128" s="105"/>
      <c r="F128" s="106" t="e">
        <f>IF($B128="DTS NOT IN M3",VLOOKUP($C128,FIFI!$A$4:$DD$101,59,FALSE),VLOOKUP($C128,FIFI!$A$4:$DD$101,31,FALSE))</f>
        <v>#N/A</v>
      </c>
      <c r="H128" s="110"/>
      <c r="I128" s="110"/>
      <c r="J128" s="110"/>
      <c r="K128" s="110"/>
      <c r="L128" s="110"/>
    </row>
    <row r="129" spans="1:12" x14ac:dyDescent="0.3">
      <c r="A129" s="112"/>
      <c r="B129" s="107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/>
      </c>
      <c r="C129" s="107">
        <f t="shared" si="1"/>
        <v>128</v>
      </c>
      <c r="D129" s="106" t="e">
        <f>IF($B129="DTS NOT IN M3",VLOOKUP($C129,FIFI!$A$4:$DD$101,57,FALSE),VLOOKUP($C129,FIFI!$A$4:$DD$101,19,FALSE))</f>
        <v>#N/A</v>
      </c>
      <c r="E129" s="105"/>
      <c r="F129" s="106" t="e">
        <f>IF($B129="DTS NOT IN M3",VLOOKUP($C129,FIFI!$A$4:$DD$101,59,FALSE),VLOOKUP($C129,FIFI!$A$4:$DD$101,31,FALSE))</f>
        <v>#N/A</v>
      </c>
      <c r="H129" s="110"/>
      <c r="I129" s="110"/>
      <c r="J129" s="110"/>
      <c r="K129" s="110"/>
      <c r="L129" s="110"/>
    </row>
    <row r="130" spans="1:12" x14ac:dyDescent="0.3">
      <c r="A130" s="112"/>
      <c r="B130" s="107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/>
      </c>
      <c r="C130" s="107">
        <f t="shared" si="1"/>
        <v>129</v>
      </c>
      <c r="D130" s="106" t="e">
        <f>IF($B130="DTS NOT IN M3",VLOOKUP($C130,FIFI!$A$4:$DD$101,57,FALSE),VLOOKUP($C130,FIFI!$A$4:$DD$101,19,FALSE))</f>
        <v>#N/A</v>
      </c>
      <c r="E130" s="105"/>
      <c r="F130" s="106" t="e">
        <f>IF($B130="DTS NOT IN M3",VLOOKUP($C130,FIFI!$A$4:$DD$101,59,FALSE),VLOOKUP($C130,FIFI!$A$4:$DD$101,31,FALSE))</f>
        <v>#N/A</v>
      </c>
      <c r="H130" s="110"/>
      <c r="I130" s="110"/>
      <c r="J130" s="110"/>
      <c r="K130" s="110"/>
      <c r="L130" s="110"/>
    </row>
    <row r="131" spans="1:12" x14ac:dyDescent="0.3">
      <c r="A131" s="112"/>
      <c r="B131" s="107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/>
      </c>
      <c r="C131" s="107">
        <f t="shared" si="1"/>
        <v>130</v>
      </c>
      <c r="D131" s="106" t="e">
        <f>IF($B131="DTS NOT IN M3",VLOOKUP($C131,FIFI!$A$4:$DD$101,57,FALSE),VLOOKUP($C131,FIFI!$A$4:$DD$101,19,FALSE))</f>
        <v>#N/A</v>
      </c>
      <c r="E131" s="105"/>
      <c r="F131" s="106" t="e">
        <f>IF($B131="DTS NOT IN M3",VLOOKUP($C131,FIFI!$A$4:$DD$101,59,FALSE),VLOOKUP($C131,FIFI!$A$4:$DD$101,31,FALSE))</f>
        <v>#N/A</v>
      </c>
      <c r="H131" s="110"/>
      <c r="I131" s="110"/>
      <c r="J131" s="110"/>
      <c r="K131" s="110"/>
      <c r="L131" s="110"/>
    </row>
    <row r="132" spans="1:12" x14ac:dyDescent="0.3">
      <c r="A132" s="112"/>
      <c r="B132" s="107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/>
      </c>
      <c r="C132" s="107">
        <f t="shared" ref="C132:C195" si="2">IF(B131=B132,1+C131,1)</f>
        <v>131</v>
      </c>
      <c r="D132" s="106" t="e">
        <f>IF($B132="DTS NOT IN M3",VLOOKUP($C132,FIFI!$A$4:$DD$101,57,FALSE),VLOOKUP($C132,FIFI!$A$4:$DD$101,19,FALSE))</f>
        <v>#N/A</v>
      </c>
      <c r="E132" s="105"/>
      <c r="F132" s="106" t="e">
        <f>IF($B132="DTS NOT IN M3",VLOOKUP($C132,FIFI!$A$4:$DD$101,59,FALSE),VLOOKUP($C132,FIFI!$A$4:$DD$101,31,FALSE))</f>
        <v>#N/A</v>
      </c>
      <c r="H132" s="110"/>
      <c r="I132" s="110"/>
      <c r="J132" s="110"/>
      <c r="K132" s="110"/>
      <c r="L132" s="110"/>
    </row>
    <row r="133" spans="1:12" x14ac:dyDescent="0.3">
      <c r="A133" s="112"/>
      <c r="B133" s="107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/>
      </c>
      <c r="C133" s="107">
        <f t="shared" si="2"/>
        <v>132</v>
      </c>
      <c r="D133" s="106" t="e">
        <f>IF($B133="DTS NOT IN M3",VLOOKUP($C133,FIFI!$A$4:$DD$101,57,FALSE),VLOOKUP($C133,FIFI!$A$4:$DD$101,19,FALSE))</f>
        <v>#N/A</v>
      </c>
      <c r="E133" s="105"/>
      <c r="F133" s="106" t="e">
        <f>IF($B133="DTS NOT IN M3",VLOOKUP($C133,FIFI!$A$4:$DD$101,59,FALSE),VLOOKUP($C133,FIFI!$A$4:$DD$101,31,FALSE))</f>
        <v>#N/A</v>
      </c>
      <c r="H133" s="110"/>
      <c r="I133" s="110"/>
      <c r="J133" s="110"/>
      <c r="K133" s="110"/>
      <c r="L133" s="110"/>
    </row>
    <row r="134" spans="1:12" x14ac:dyDescent="0.3">
      <c r="A134" s="112"/>
      <c r="B134" s="107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/>
      </c>
      <c r="C134" s="107">
        <f t="shared" si="2"/>
        <v>133</v>
      </c>
      <c r="D134" s="106" t="e">
        <f>IF($B134="DTS NOT IN M3",VLOOKUP($C134,FIFI!$A$4:$DD$101,57,FALSE),VLOOKUP($C134,FIFI!$A$4:$DD$101,19,FALSE))</f>
        <v>#N/A</v>
      </c>
      <c r="E134" s="105"/>
      <c r="F134" s="106" t="e">
        <f>IF($B134="DTS NOT IN M3",VLOOKUP($C134,FIFI!$A$4:$DD$101,59,FALSE),VLOOKUP($C134,FIFI!$A$4:$DD$101,31,FALSE))</f>
        <v>#N/A</v>
      </c>
      <c r="H134" s="110"/>
      <c r="I134" s="110"/>
      <c r="J134" s="110"/>
      <c r="K134" s="110"/>
      <c r="L134" s="110"/>
    </row>
    <row r="135" spans="1:12" x14ac:dyDescent="0.3">
      <c r="A135" s="112"/>
      <c r="B135" s="107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/>
      </c>
      <c r="C135" s="107">
        <f t="shared" si="2"/>
        <v>134</v>
      </c>
      <c r="D135" s="106" t="e">
        <f>IF($B135="DTS NOT IN M3",VLOOKUP($C135,FIFI!$A$4:$DD$101,57,FALSE),VLOOKUP($C135,FIFI!$A$4:$DD$101,19,FALSE))</f>
        <v>#N/A</v>
      </c>
      <c r="E135" s="105"/>
      <c r="F135" s="106" t="e">
        <f>IF($B135="DTS NOT IN M3",VLOOKUP($C135,FIFI!$A$4:$DD$101,59,FALSE),VLOOKUP($C135,FIFI!$A$4:$DD$101,31,FALSE))</f>
        <v>#N/A</v>
      </c>
      <c r="H135" s="110"/>
      <c r="I135" s="110"/>
      <c r="J135" s="110"/>
      <c r="K135" s="110"/>
      <c r="L135" s="110"/>
    </row>
    <row r="136" spans="1:12" x14ac:dyDescent="0.3">
      <c r="A136" s="112"/>
      <c r="B136" s="107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/>
      </c>
      <c r="C136" s="107">
        <f t="shared" si="2"/>
        <v>135</v>
      </c>
      <c r="D136" s="106" t="e">
        <f>IF($B136="DTS NOT IN M3",VLOOKUP($C136,FIFI!$A$4:$DD$101,57,FALSE),VLOOKUP($C136,FIFI!$A$4:$DD$101,19,FALSE))</f>
        <v>#N/A</v>
      </c>
      <c r="E136" s="105"/>
      <c r="F136" s="106" t="e">
        <f>IF($B136="DTS NOT IN M3",VLOOKUP($C136,FIFI!$A$4:$DD$101,59,FALSE),VLOOKUP($C136,FIFI!$A$4:$DD$101,31,FALSE))</f>
        <v>#N/A</v>
      </c>
      <c r="H136" s="110"/>
      <c r="I136" s="110"/>
      <c r="J136" s="110"/>
      <c r="K136" s="110"/>
      <c r="L136" s="110"/>
    </row>
    <row r="137" spans="1:12" x14ac:dyDescent="0.3">
      <c r="A137" s="112"/>
      <c r="B137" s="107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/>
      </c>
      <c r="C137" s="107">
        <f t="shared" si="2"/>
        <v>136</v>
      </c>
      <c r="D137" s="106" t="e">
        <f>IF($B137="DTS NOT IN M3",VLOOKUP($C137,FIFI!$A$4:$DD$101,57,FALSE),VLOOKUP($C137,FIFI!$A$4:$DD$101,19,FALSE))</f>
        <v>#N/A</v>
      </c>
      <c r="E137" s="105"/>
      <c r="F137" s="106" t="e">
        <f>IF($B137="DTS NOT IN M3",VLOOKUP($C137,FIFI!$A$4:$DD$101,59,FALSE),VLOOKUP($C137,FIFI!$A$4:$DD$101,31,FALSE))</f>
        <v>#N/A</v>
      </c>
      <c r="H137" s="110"/>
      <c r="I137" s="110"/>
      <c r="J137" s="110"/>
      <c r="K137" s="110"/>
      <c r="L137" s="110"/>
    </row>
    <row r="138" spans="1:12" x14ac:dyDescent="0.3">
      <c r="A138" s="112"/>
      <c r="B138" s="107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/>
      </c>
      <c r="C138" s="107">
        <f t="shared" si="2"/>
        <v>137</v>
      </c>
      <c r="D138" s="106" t="e">
        <f>IF($B138="DTS NOT IN M3",VLOOKUP($C138,FIFI!$A$4:$DD$101,57,FALSE),VLOOKUP($C138,FIFI!$A$4:$DD$101,19,FALSE))</f>
        <v>#N/A</v>
      </c>
      <c r="E138" s="105"/>
      <c r="F138" s="106" t="e">
        <f>IF($B138="DTS NOT IN M3",VLOOKUP($C138,FIFI!$A$4:$DD$101,59,FALSE),VLOOKUP($C138,FIFI!$A$4:$DD$101,31,FALSE))</f>
        <v>#N/A</v>
      </c>
      <c r="H138" s="110"/>
      <c r="I138" s="110"/>
      <c r="J138" s="110"/>
      <c r="K138" s="110"/>
      <c r="L138" s="110"/>
    </row>
    <row r="139" spans="1:12" x14ac:dyDescent="0.3">
      <c r="A139" s="112"/>
      <c r="B139" s="107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/>
      </c>
      <c r="C139" s="107">
        <f t="shared" si="2"/>
        <v>138</v>
      </c>
      <c r="D139" s="106" t="e">
        <f>IF($B139="DTS NOT IN M3",VLOOKUP($C139,FIFI!$A$4:$DD$101,57,FALSE),VLOOKUP($C139,FIFI!$A$4:$DD$101,19,FALSE))</f>
        <v>#N/A</v>
      </c>
      <c r="E139" s="105"/>
      <c r="F139" s="106" t="e">
        <f>IF($B139="DTS NOT IN M3",VLOOKUP($C139,FIFI!$A$4:$DD$101,59,FALSE),VLOOKUP($C139,FIFI!$A$4:$DD$101,31,FALSE))</f>
        <v>#N/A</v>
      </c>
      <c r="H139" s="110"/>
      <c r="I139" s="110"/>
      <c r="J139" s="110"/>
      <c r="K139" s="110"/>
      <c r="L139" s="110"/>
    </row>
    <row r="140" spans="1:12" x14ac:dyDescent="0.3">
      <c r="A140" s="112"/>
      <c r="B140" s="107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/>
      </c>
      <c r="C140" s="107">
        <f t="shared" si="2"/>
        <v>139</v>
      </c>
      <c r="D140" s="106" t="e">
        <f>IF($B140="DTS NOT IN M3",VLOOKUP($C140,FIFI!$A$4:$DD$101,57,FALSE),VLOOKUP($C140,FIFI!$A$4:$DD$101,19,FALSE))</f>
        <v>#N/A</v>
      </c>
      <c r="E140" s="105"/>
      <c r="F140" s="106" t="e">
        <f>IF($B140="DTS NOT IN M3",VLOOKUP($C140,FIFI!$A$4:$DD$101,59,FALSE),VLOOKUP($C140,FIFI!$A$4:$DD$101,31,FALSE))</f>
        <v>#N/A</v>
      </c>
      <c r="H140" s="110"/>
      <c r="I140" s="110"/>
      <c r="J140" s="110"/>
      <c r="K140" s="110"/>
      <c r="L140" s="110"/>
    </row>
    <row r="141" spans="1:12" x14ac:dyDescent="0.3">
      <c r="A141" s="112"/>
      <c r="B141" s="107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/>
      </c>
      <c r="C141" s="107">
        <f t="shared" si="2"/>
        <v>140</v>
      </c>
      <c r="D141" s="106" t="e">
        <f>IF($B141="DTS NOT IN M3",VLOOKUP($C141,FIFI!$A$4:$DD$101,57,FALSE),VLOOKUP($C141,FIFI!$A$4:$DD$101,19,FALSE))</f>
        <v>#N/A</v>
      </c>
      <c r="E141" s="105"/>
      <c r="F141" s="106" t="e">
        <f>IF($B141="DTS NOT IN M3",VLOOKUP($C141,FIFI!$A$4:$DD$101,59,FALSE),VLOOKUP($C141,FIFI!$A$4:$DD$101,31,FALSE))</f>
        <v>#N/A</v>
      </c>
      <c r="H141" s="110"/>
      <c r="I141" s="110"/>
      <c r="J141" s="110"/>
      <c r="K141" s="110"/>
      <c r="L141" s="110"/>
    </row>
    <row r="142" spans="1:12" x14ac:dyDescent="0.3">
      <c r="A142" s="112"/>
      <c r="B142" s="107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/>
      </c>
      <c r="C142" s="107">
        <f t="shared" si="2"/>
        <v>141</v>
      </c>
      <c r="D142" s="106" t="e">
        <f>IF($B142="DTS NOT IN M3",VLOOKUP($C142,FIFI!$A$4:$DD$101,57,FALSE),VLOOKUP($C142,FIFI!$A$4:$DD$101,19,FALSE))</f>
        <v>#N/A</v>
      </c>
      <c r="E142" s="105"/>
      <c r="F142" s="106" t="e">
        <f>IF($B142="DTS NOT IN M3",VLOOKUP($C142,FIFI!$A$4:$DD$101,59,FALSE),VLOOKUP($C142,FIFI!$A$4:$DD$101,31,FALSE))</f>
        <v>#N/A</v>
      </c>
      <c r="H142" s="110"/>
      <c r="I142" s="110"/>
      <c r="J142" s="110"/>
      <c r="K142" s="110"/>
      <c r="L142" s="110"/>
    </row>
    <row r="143" spans="1:12" x14ac:dyDescent="0.3">
      <c r="A143" s="112"/>
      <c r="B143" s="107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/>
      </c>
      <c r="C143" s="107">
        <f t="shared" si="2"/>
        <v>142</v>
      </c>
      <c r="D143" s="106" t="e">
        <f>IF($B143="DTS NOT IN M3",VLOOKUP($C143,FIFI!$A$4:$DD$101,57,FALSE),VLOOKUP($C143,FIFI!$A$4:$DD$101,19,FALSE))</f>
        <v>#N/A</v>
      </c>
      <c r="E143" s="105"/>
      <c r="F143" s="106" t="e">
        <f>IF($B143="DTS NOT IN M3",VLOOKUP($C143,FIFI!$A$4:$DD$101,59,FALSE),VLOOKUP($C143,FIFI!$A$4:$DD$101,31,FALSE))</f>
        <v>#N/A</v>
      </c>
      <c r="H143" s="110"/>
      <c r="I143" s="110"/>
      <c r="J143" s="110"/>
      <c r="K143" s="110"/>
      <c r="L143" s="110"/>
    </row>
    <row r="144" spans="1:12" x14ac:dyDescent="0.3">
      <c r="A144" s="112"/>
      <c r="B144" s="107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/>
      </c>
      <c r="C144" s="107">
        <f t="shared" si="2"/>
        <v>143</v>
      </c>
      <c r="D144" s="106" t="e">
        <f>IF($B144="DTS NOT IN M3",VLOOKUP($C144,FIFI!$A$4:$DD$101,57,FALSE),VLOOKUP($C144,FIFI!$A$4:$DD$101,19,FALSE))</f>
        <v>#N/A</v>
      </c>
      <c r="E144" s="105"/>
      <c r="F144" s="106" t="e">
        <f>IF($B144="DTS NOT IN M3",VLOOKUP($C144,FIFI!$A$4:$DD$101,59,FALSE),VLOOKUP($C144,FIFI!$A$4:$DD$101,31,FALSE))</f>
        <v>#N/A</v>
      </c>
      <c r="H144" s="110"/>
      <c r="I144" s="110"/>
      <c r="J144" s="110"/>
      <c r="K144" s="110"/>
      <c r="L144" s="110"/>
    </row>
    <row r="145" spans="1:12" x14ac:dyDescent="0.3">
      <c r="A145" s="112"/>
      <c r="B145" s="107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/>
      </c>
      <c r="C145" s="107">
        <f t="shared" si="2"/>
        <v>144</v>
      </c>
      <c r="D145" s="106" t="e">
        <f>IF($B145="DTS NOT IN M3",VLOOKUP($C145,FIFI!$A$4:$DD$101,57,FALSE),VLOOKUP($C145,FIFI!$A$4:$DD$101,19,FALSE))</f>
        <v>#N/A</v>
      </c>
      <c r="E145" s="105"/>
      <c r="F145" s="106" t="e">
        <f>IF($B145="DTS NOT IN M3",VLOOKUP($C145,FIFI!$A$4:$DD$101,59,FALSE),VLOOKUP($C145,FIFI!$A$4:$DD$101,31,FALSE))</f>
        <v>#N/A</v>
      </c>
      <c r="H145" s="110"/>
      <c r="I145" s="110"/>
      <c r="J145" s="110"/>
      <c r="K145" s="110"/>
      <c r="L145" s="110"/>
    </row>
    <row r="146" spans="1:12" x14ac:dyDescent="0.3">
      <c r="A146" s="112"/>
      <c r="B146" s="107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/>
      </c>
      <c r="C146" s="107">
        <f t="shared" si="2"/>
        <v>145</v>
      </c>
      <c r="D146" s="106" t="e">
        <f>IF($B146="DTS NOT IN M3",VLOOKUP($C146,FIFI!$A$4:$DD$101,57,FALSE),VLOOKUP($C146,FIFI!$A$4:$DD$101,19,FALSE))</f>
        <v>#N/A</v>
      </c>
      <c r="E146" s="105"/>
      <c r="F146" s="106" t="e">
        <f>IF($B146="DTS NOT IN M3",VLOOKUP($C146,FIFI!$A$4:$DD$101,59,FALSE),VLOOKUP($C146,FIFI!$A$4:$DD$101,31,FALSE))</f>
        <v>#N/A</v>
      </c>
      <c r="H146" s="110"/>
      <c r="I146" s="110"/>
      <c r="J146" s="110"/>
      <c r="K146" s="110"/>
      <c r="L146" s="110"/>
    </row>
    <row r="147" spans="1:12" x14ac:dyDescent="0.3">
      <c r="A147" s="112"/>
      <c r="B147" s="107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/>
      </c>
      <c r="C147" s="107">
        <f t="shared" si="2"/>
        <v>146</v>
      </c>
      <c r="D147" s="106" t="e">
        <f>IF($B147="DTS NOT IN M3",VLOOKUP($C147,FIFI!$A$4:$DD$101,57,FALSE),VLOOKUP($C147,FIFI!$A$4:$DD$101,19,FALSE))</f>
        <v>#N/A</v>
      </c>
      <c r="E147" s="105"/>
      <c r="F147" s="106" t="e">
        <f>IF($B147="DTS NOT IN M3",VLOOKUP($C147,FIFI!$A$4:$DD$101,59,FALSE),VLOOKUP($C147,FIFI!$A$4:$DD$101,31,FALSE))</f>
        <v>#N/A</v>
      </c>
      <c r="H147" s="110"/>
      <c r="I147" s="110"/>
      <c r="J147" s="110"/>
      <c r="K147" s="110"/>
      <c r="L147" s="110"/>
    </row>
    <row r="148" spans="1:12" x14ac:dyDescent="0.3">
      <c r="A148" s="112"/>
      <c r="B148" s="107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/>
      </c>
      <c r="C148" s="107">
        <f t="shared" si="2"/>
        <v>147</v>
      </c>
      <c r="D148" s="106" t="e">
        <f>IF($B148="DTS NOT IN M3",VLOOKUP($C148,FIFI!$A$4:$DD$101,57,FALSE),VLOOKUP($C148,FIFI!$A$4:$DD$101,19,FALSE))</f>
        <v>#N/A</v>
      </c>
      <c r="E148" s="105"/>
      <c r="F148" s="106" t="e">
        <f>IF($B148="DTS NOT IN M3",VLOOKUP($C148,FIFI!$A$4:$DD$101,59,FALSE),VLOOKUP($C148,FIFI!$A$4:$DD$101,31,FALSE))</f>
        <v>#N/A</v>
      </c>
      <c r="H148" s="110"/>
      <c r="I148" s="110"/>
      <c r="J148" s="110"/>
      <c r="K148" s="110"/>
      <c r="L148" s="110"/>
    </row>
    <row r="149" spans="1:12" x14ac:dyDescent="0.3">
      <c r="A149" s="112"/>
      <c r="B149" s="107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/>
      </c>
      <c r="C149" s="107">
        <f t="shared" si="2"/>
        <v>148</v>
      </c>
      <c r="D149" s="106" t="e">
        <f>IF($B149="DTS NOT IN M3",VLOOKUP($C149,FIFI!$A$4:$DD$101,57,FALSE),VLOOKUP($C149,FIFI!$A$4:$DD$101,19,FALSE))</f>
        <v>#N/A</v>
      </c>
      <c r="E149" s="105"/>
      <c r="F149" s="106" t="e">
        <f>IF($B149="DTS NOT IN M3",VLOOKUP($C149,FIFI!$A$4:$DD$101,59,FALSE),VLOOKUP($C149,FIFI!$A$4:$DD$101,31,FALSE))</f>
        <v>#N/A</v>
      </c>
      <c r="H149" s="110"/>
      <c r="I149" s="110"/>
      <c r="J149" s="110"/>
      <c r="K149" s="110"/>
      <c r="L149" s="110"/>
    </row>
    <row r="150" spans="1:12" x14ac:dyDescent="0.3">
      <c r="A150" s="112"/>
      <c r="B150" s="107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/>
      </c>
      <c r="C150" s="107">
        <f t="shared" si="2"/>
        <v>149</v>
      </c>
      <c r="D150" s="106" t="e">
        <f>IF($B150="DTS NOT IN M3",VLOOKUP($C150,FIFI!$A$4:$DD$101,57,FALSE),VLOOKUP($C150,FIFI!$A$4:$DD$101,19,FALSE))</f>
        <v>#N/A</v>
      </c>
      <c r="E150" s="105"/>
      <c r="F150" s="106" t="e">
        <f>IF($B150="DTS NOT IN M3",VLOOKUP($C150,FIFI!$A$4:$DD$101,59,FALSE),VLOOKUP($C150,FIFI!$A$4:$DD$101,31,FALSE))</f>
        <v>#N/A</v>
      </c>
      <c r="H150" s="110"/>
      <c r="I150" s="110"/>
      <c r="J150" s="110"/>
      <c r="K150" s="110"/>
      <c r="L150" s="110"/>
    </row>
    <row r="151" spans="1:12" x14ac:dyDescent="0.3">
      <c r="A151" s="112"/>
      <c r="B151" s="107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/>
      </c>
      <c r="C151" s="107">
        <f t="shared" si="2"/>
        <v>150</v>
      </c>
      <c r="D151" s="106" t="e">
        <f>IF($B151="DTS NOT IN M3",VLOOKUP($C151,FIFI!$A$4:$DD$101,57,FALSE),VLOOKUP($C151,FIFI!$A$4:$DD$101,19,FALSE))</f>
        <v>#N/A</v>
      </c>
      <c r="E151" s="105"/>
      <c r="F151" s="106" t="e">
        <f>IF($B151="DTS NOT IN M3",VLOOKUP($C151,FIFI!$A$4:$DD$101,59,FALSE),VLOOKUP($C151,FIFI!$A$4:$DD$101,31,FALSE))</f>
        <v>#N/A</v>
      </c>
      <c r="H151" s="110"/>
      <c r="I151" s="110"/>
      <c r="J151" s="110"/>
      <c r="K151" s="110"/>
      <c r="L151" s="110"/>
    </row>
    <row r="152" spans="1:12" x14ac:dyDescent="0.3">
      <c r="A152" s="112"/>
      <c r="B152" s="107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/>
      </c>
      <c r="C152" s="107">
        <f t="shared" si="2"/>
        <v>151</v>
      </c>
      <c r="D152" s="106" t="e">
        <f>IF($B152="DTS NOT IN M3",VLOOKUP($C152,FIFI!$A$4:$DD$101,57,FALSE),VLOOKUP($C152,FIFI!$A$4:$DD$101,19,FALSE))</f>
        <v>#N/A</v>
      </c>
      <c r="E152" s="105"/>
      <c r="F152" s="106" t="e">
        <f>IF($B152="DTS NOT IN M3",VLOOKUP($C152,FIFI!$A$4:$DD$101,59,FALSE),VLOOKUP($C152,FIFI!$A$4:$DD$101,31,FALSE))</f>
        <v>#N/A</v>
      </c>
      <c r="H152" s="110"/>
      <c r="I152" s="110"/>
      <c r="J152" s="110"/>
      <c r="K152" s="110"/>
      <c r="L152" s="110"/>
    </row>
    <row r="153" spans="1:12" x14ac:dyDescent="0.3">
      <c r="A153" s="112"/>
      <c r="B153" s="107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/>
      </c>
      <c r="C153" s="107">
        <f t="shared" si="2"/>
        <v>152</v>
      </c>
      <c r="D153" s="106" t="e">
        <f>IF($B153="DTS NOT IN M3",VLOOKUP($C153,FIFI!$A$4:$DD$101,57,FALSE),VLOOKUP($C153,FIFI!$A$4:$DD$101,19,FALSE))</f>
        <v>#N/A</v>
      </c>
      <c r="E153" s="105"/>
      <c r="F153" s="106" t="e">
        <f>IF($B153="DTS NOT IN M3",VLOOKUP($C153,FIFI!$A$4:$DD$101,59,FALSE),VLOOKUP($C153,FIFI!$A$4:$DD$101,31,FALSE))</f>
        <v>#N/A</v>
      </c>
      <c r="H153" s="110"/>
      <c r="I153" s="110"/>
      <c r="J153" s="110"/>
      <c r="K153" s="110"/>
      <c r="L153" s="110"/>
    </row>
    <row r="154" spans="1:12" x14ac:dyDescent="0.3">
      <c r="A154" s="112"/>
      <c r="B154" s="107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/>
      </c>
      <c r="C154" s="107">
        <f t="shared" si="2"/>
        <v>153</v>
      </c>
      <c r="D154" s="106" t="e">
        <f>IF($B154="DTS NOT IN M3",VLOOKUP($C154,FIFI!$A$4:$DD$101,57,FALSE),VLOOKUP($C154,FIFI!$A$4:$DD$101,19,FALSE))</f>
        <v>#N/A</v>
      </c>
      <c r="E154" s="105"/>
      <c r="F154" s="106" t="e">
        <f>IF($B154="DTS NOT IN M3",VLOOKUP($C154,FIFI!$A$4:$DD$101,59,FALSE),VLOOKUP($C154,FIFI!$A$4:$DD$101,31,FALSE))</f>
        <v>#N/A</v>
      </c>
      <c r="H154" s="110"/>
      <c r="I154" s="110"/>
      <c r="J154" s="110"/>
      <c r="K154" s="110"/>
      <c r="L154" s="110"/>
    </row>
    <row r="155" spans="1:12" x14ac:dyDescent="0.3">
      <c r="A155" s="112"/>
      <c r="B155" s="107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/>
      </c>
      <c r="C155" s="107">
        <f t="shared" si="2"/>
        <v>154</v>
      </c>
      <c r="D155" s="106" t="e">
        <f>IF($B155="DTS NOT IN M3",VLOOKUP($C155,FIFI!$A$4:$DD$101,57,FALSE),VLOOKUP($C155,FIFI!$A$4:$DD$101,19,FALSE))</f>
        <v>#N/A</v>
      </c>
      <c r="E155" s="105"/>
      <c r="F155" s="106" t="e">
        <f>IF($B155="DTS NOT IN M3",VLOOKUP($C155,FIFI!$A$4:$DD$101,59,FALSE),VLOOKUP($C155,FIFI!$A$4:$DD$101,31,FALSE))</f>
        <v>#N/A</v>
      </c>
      <c r="H155" s="110"/>
      <c r="I155" s="110"/>
      <c r="J155" s="110"/>
      <c r="K155" s="110"/>
      <c r="L155" s="110"/>
    </row>
    <row r="156" spans="1:12" x14ac:dyDescent="0.3">
      <c r="A156" s="112"/>
      <c r="B156" s="107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/>
      </c>
      <c r="C156" s="107">
        <f t="shared" si="2"/>
        <v>155</v>
      </c>
      <c r="D156" s="106" t="e">
        <f>IF($B156="DTS NOT IN M3",VLOOKUP($C156,FIFI!$A$4:$DD$101,57,FALSE),VLOOKUP($C156,FIFI!$A$4:$DD$101,19,FALSE))</f>
        <v>#N/A</v>
      </c>
      <c r="E156" s="105"/>
      <c r="F156" s="106" t="e">
        <f>IF($B156="DTS NOT IN M3",VLOOKUP($C156,FIFI!$A$4:$DD$101,59,FALSE),VLOOKUP($C156,FIFI!$A$4:$DD$101,31,FALSE))</f>
        <v>#N/A</v>
      </c>
      <c r="H156" s="110"/>
      <c r="I156" s="110"/>
      <c r="J156" s="110"/>
      <c r="K156" s="110"/>
      <c r="L156" s="110"/>
    </row>
    <row r="157" spans="1:12" x14ac:dyDescent="0.3">
      <c r="A157" s="112"/>
      <c r="B157" s="107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/>
      </c>
      <c r="C157" s="107">
        <f t="shared" si="2"/>
        <v>156</v>
      </c>
      <c r="D157" s="106" t="e">
        <f>IF($B157="DTS NOT IN M3",VLOOKUP($C157,FIFI!$A$4:$DD$101,57,FALSE),VLOOKUP($C157,FIFI!$A$4:$DD$101,19,FALSE))</f>
        <v>#N/A</v>
      </c>
      <c r="E157" s="105"/>
      <c r="F157" s="106" t="e">
        <f>IF($B157="DTS NOT IN M3",VLOOKUP($C157,FIFI!$A$4:$DD$101,59,FALSE),VLOOKUP($C157,FIFI!$A$4:$DD$101,31,FALSE))</f>
        <v>#N/A</v>
      </c>
      <c r="H157" s="110"/>
      <c r="I157" s="110"/>
      <c r="J157" s="110"/>
      <c r="K157" s="110"/>
      <c r="L157" s="110"/>
    </row>
    <row r="158" spans="1:12" x14ac:dyDescent="0.3">
      <c r="A158" s="112"/>
      <c r="B158" s="107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/>
      </c>
      <c r="C158" s="107">
        <f t="shared" si="2"/>
        <v>157</v>
      </c>
      <c r="D158" s="106" t="e">
        <f>IF($B158="DTS NOT IN M3",VLOOKUP($C158,FIFI!$A$4:$DD$101,57,FALSE),VLOOKUP($C158,FIFI!$A$4:$DD$101,19,FALSE))</f>
        <v>#N/A</v>
      </c>
      <c r="E158" s="105"/>
      <c r="F158" s="106" t="e">
        <f>IF($B158="DTS NOT IN M3",VLOOKUP($C158,FIFI!$A$4:$DD$101,59,FALSE),VLOOKUP($C158,FIFI!$A$4:$DD$101,31,FALSE))</f>
        <v>#N/A</v>
      </c>
      <c r="H158" s="110"/>
      <c r="I158" s="110"/>
      <c r="J158" s="110"/>
      <c r="K158" s="110"/>
      <c r="L158" s="110"/>
    </row>
    <row r="159" spans="1:12" x14ac:dyDescent="0.3">
      <c r="A159" s="112"/>
      <c r="B159" s="107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/>
      </c>
      <c r="C159" s="107">
        <f t="shared" si="2"/>
        <v>158</v>
      </c>
      <c r="D159" s="106" t="e">
        <f>IF($B159="DTS NOT IN M3",VLOOKUP($C159,FIFI!$A$4:$DD$101,57,FALSE),VLOOKUP($C159,FIFI!$A$4:$DD$101,19,FALSE))</f>
        <v>#N/A</v>
      </c>
      <c r="E159" s="105"/>
      <c r="F159" s="106" t="e">
        <f>IF($B159="DTS NOT IN M3",VLOOKUP($C159,FIFI!$A$4:$DD$101,59,FALSE),VLOOKUP($C159,FIFI!$A$4:$DD$101,31,FALSE))</f>
        <v>#N/A</v>
      </c>
      <c r="H159" s="110"/>
      <c r="I159" s="110"/>
      <c r="J159" s="110"/>
      <c r="K159" s="110"/>
      <c r="L159" s="110"/>
    </row>
    <row r="160" spans="1:12" x14ac:dyDescent="0.3">
      <c r="A160" s="112"/>
      <c r="B160" s="107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/>
      </c>
      <c r="C160" s="107">
        <f t="shared" si="2"/>
        <v>159</v>
      </c>
      <c r="D160" s="106" t="e">
        <f>IF($B160="DTS NOT IN M3",VLOOKUP($C160,FIFI!$A$4:$DD$101,57,FALSE),VLOOKUP($C160,FIFI!$A$4:$DD$101,19,FALSE))</f>
        <v>#N/A</v>
      </c>
      <c r="E160" s="105"/>
      <c r="F160" s="106" t="e">
        <f>IF($B160="DTS NOT IN M3",VLOOKUP($C160,FIFI!$A$4:$DD$101,59,FALSE),VLOOKUP($C160,FIFI!$A$4:$DD$101,31,FALSE))</f>
        <v>#N/A</v>
      </c>
      <c r="H160" s="110"/>
      <c r="I160" s="110"/>
      <c r="J160" s="110"/>
      <c r="K160" s="110"/>
      <c r="L160" s="110"/>
    </row>
    <row r="161" spans="1:12" x14ac:dyDescent="0.3">
      <c r="A161" s="112"/>
      <c r="B161" s="107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/>
      </c>
      <c r="C161" s="107">
        <f t="shared" si="2"/>
        <v>160</v>
      </c>
      <c r="D161" s="106" t="e">
        <f>IF($B161="DTS NOT IN M3",VLOOKUP($C161,FIFI!$A$4:$DD$101,57,FALSE),VLOOKUP($C161,FIFI!$A$4:$DD$101,19,FALSE))</f>
        <v>#N/A</v>
      </c>
      <c r="E161" s="105"/>
      <c r="F161" s="106" t="e">
        <f>IF($B161="DTS NOT IN M3",VLOOKUP($C161,FIFI!$A$4:$DD$101,59,FALSE),VLOOKUP($C161,FIFI!$A$4:$DD$101,31,FALSE))</f>
        <v>#N/A</v>
      </c>
      <c r="H161" s="110"/>
      <c r="I161" s="110"/>
      <c r="J161" s="110"/>
      <c r="K161" s="110"/>
      <c r="L161" s="110"/>
    </row>
    <row r="162" spans="1:12" x14ac:dyDescent="0.3">
      <c r="A162" s="112"/>
      <c r="B162" s="107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/>
      </c>
      <c r="C162" s="107">
        <f t="shared" si="2"/>
        <v>161</v>
      </c>
      <c r="D162" s="106" t="e">
        <f>IF($B162="DTS NOT IN M3",VLOOKUP($C162,FIFI!$A$4:$DD$101,57,FALSE),VLOOKUP($C162,FIFI!$A$4:$DD$101,19,FALSE))</f>
        <v>#N/A</v>
      </c>
      <c r="E162" s="105"/>
      <c r="F162" s="106" t="e">
        <f>IF($B162="DTS NOT IN M3",VLOOKUP($C162,FIFI!$A$4:$DD$101,59,FALSE),VLOOKUP($C162,FIFI!$A$4:$DD$101,31,FALSE))</f>
        <v>#N/A</v>
      </c>
      <c r="H162" s="110"/>
      <c r="I162" s="110"/>
      <c r="J162" s="110"/>
      <c r="K162" s="110"/>
      <c r="L162" s="110"/>
    </row>
    <row r="163" spans="1:12" x14ac:dyDescent="0.3">
      <c r="A163" s="112"/>
      <c r="B163" s="107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/>
      </c>
      <c r="C163" s="107">
        <f t="shared" si="2"/>
        <v>162</v>
      </c>
      <c r="D163" s="106" t="e">
        <f>IF($B163="DTS NOT IN M3",VLOOKUP($C163,FIFI!$A$4:$DD$101,57,FALSE),VLOOKUP($C163,FIFI!$A$4:$DD$101,19,FALSE))</f>
        <v>#N/A</v>
      </c>
      <c r="E163" s="105"/>
      <c r="F163" s="106" t="e">
        <f>IF($B163="DTS NOT IN M3",VLOOKUP($C163,FIFI!$A$4:$DD$101,59,FALSE),VLOOKUP($C163,FIFI!$A$4:$DD$101,31,FALSE))</f>
        <v>#N/A</v>
      </c>
      <c r="H163" s="110"/>
      <c r="I163" s="110"/>
      <c r="J163" s="110"/>
      <c r="K163" s="110"/>
      <c r="L163" s="110"/>
    </row>
    <row r="164" spans="1:12" x14ac:dyDescent="0.3">
      <c r="A164" s="112"/>
      <c r="B164" s="107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/>
      </c>
      <c r="C164" s="107">
        <f t="shared" si="2"/>
        <v>163</v>
      </c>
      <c r="D164" s="106" t="e">
        <f>IF($B164="DTS NOT IN M3",VLOOKUP($C164,FIFI!$A$4:$DD$101,57,FALSE),VLOOKUP($C164,FIFI!$A$4:$DD$101,19,FALSE))</f>
        <v>#N/A</v>
      </c>
      <c r="E164" s="105"/>
      <c r="F164" s="106" t="e">
        <f>IF($B164="DTS NOT IN M3",VLOOKUP($C164,FIFI!$A$4:$DD$101,59,FALSE),VLOOKUP($C164,FIFI!$A$4:$DD$101,31,FALSE))</f>
        <v>#N/A</v>
      </c>
      <c r="H164" s="110"/>
      <c r="I164" s="110"/>
      <c r="J164" s="110"/>
      <c r="K164" s="110"/>
      <c r="L164" s="110"/>
    </row>
    <row r="165" spans="1:12" x14ac:dyDescent="0.3">
      <c r="A165" s="112"/>
      <c r="B165" s="107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/>
      </c>
      <c r="C165" s="107">
        <f t="shared" si="2"/>
        <v>164</v>
      </c>
      <c r="D165" s="106" t="e">
        <f>IF($B165="DTS NOT IN M3",VLOOKUP($C165,FIFI!$A$4:$DD$101,57,FALSE),VLOOKUP($C165,FIFI!$A$4:$DD$101,19,FALSE))</f>
        <v>#N/A</v>
      </c>
      <c r="E165" s="105"/>
      <c r="F165" s="106" t="e">
        <f>IF($B165="DTS NOT IN M3",VLOOKUP($C165,FIFI!$A$4:$DD$101,59,FALSE),VLOOKUP($C165,FIFI!$A$4:$DD$101,31,FALSE))</f>
        <v>#N/A</v>
      </c>
      <c r="H165" s="110"/>
      <c r="I165" s="110"/>
      <c r="J165" s="110"/>
      <c r="K165" s="110"/>
      <c r="L165" s="110"/>
    </row>
    <row r="166" spans="1:12" x14ac:dyDescent="0.3">
      <c r="A166" s="112"/>
      <c r="B166" s="107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/>
      </c>
      <c r="C166" s="107">
        <f t="shared" si="2"/>
        <v>165</v>
      </c>
      <c r="D166" s="106" t="e">
        <f>IF($B166="DTS NOT IN M3",VLOOKUP($C166,FIFI!$A$4:$DD$101,57,FALSE),VLOOKUP($C166,FIFI!$A$4:$DD$101,19,FALSE))</f>
        <v>#N/A</v>
      </c>
      <c r="E166" s="105"/>
      <c r="F166" s="106" t="e">
        <f>IF($B166="DTS NOT IN M3",VLOOKUP($C166,FIFI!$A$4:$DD$101,59,FALSE),VLOOKUP($C166,FIFI!$A$4:$DD$101,31,FALSE))</f>
        <v>#N/A</v>
      </c>
      <c r="H166" s="110"/>
      <c r="I166" s="110"/>
      <c r="J166" s="110"/>
      <c r="K166" s="110"/>
      <c r="L166" s="110"/>
    </row>
    <row r="167" spans="1:12" x14ac:dyDescent="0.3">
      <c r="A167" s="112"/>
      <c r="B167" s="107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/>
      </c>
      <c r="C167" s="107">
        <f t="shared" si="2"/>
        <v>166</v>
      </c>
      <c r="D167" s="106" t="e">
        <f>IF($B167="DTS NOT IN M3",VLOOKUP($C167,FIFI!$A$4:$DD$101,57,FALSE),VLOOKUP($C167,FIFI!$A$4:$DD$101,19,FALSE))</f>
        <v>#N/A</v>
      </c>
      <c r="E167" s="105"/>
      <c r="F167" s="106" t="e">
        <f>IF($B167="DTS NOT IN M3",VLOOKUP($C167,FIFI!$A$4:$DD$101,59,FALSE),VLOOKUP($C167,FIFI!$A$4:$DD$101,31,FALSE))</f>
        <v>#N/A</v>
      </c>
      <c r="H167" s="110"/>
      <c r="I167" s="110"/>
      <c r="J167" s="110"/>
      <c r="K167" s="110"/>
      <c r="L167" s="110"/>
    </row>
    <row r="168" spans="1:12" x14ac:dyDescent="0.3">
      <c r="A168" s="112"/>
      <c r="B168" s="107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/>
      </c>
      <c r="C168" s="107">
        <f t="shared" si="2"/>
        <v>167</v>
      </c>
      <c r="D168" s="106" t="e">
        <f>IF($B168="DTS NOT IN M3",VLOOKUP($C168,FIFI!$A$4:$DD$101,57,FALSE),VLOOKUP($C168,FIFI!$A$4:$DD$101,19,FALSE))</f>
        <v>#N/A</v>
      </c>
      <c r="E168" s="105"/>
      <c r="F168" s="106" t="e">
        <f>IF($B168="DTS NOT IN M3",VLOOKUP($C168,FIFI!$A$4:$DD$101,59,FALSE),VLOOKUP($C168,FIFI!$A$4:$DD$101,31,FALSE))</f>
        <v>#N/A</v>
      </c>
      <c r="H168" s="110"/>
      <c r="I168" s="110"/>
      <c r="J168" s="110"/>
      <c r="K168" s="110"/>
      <c r="L168" s="110"/>
    </row>
    <row r="169" spans="1:12" x14ac:dyDescent="0.3">
      <c r="A169" s="112"/>
      <c r="B169" s="107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/>
      </c>
      <c r="C169" s="107">
        <f t="shared" si="2"/>
        <v>168</v>
      </c>
      <c r="D169" s="106" t="e">
        <f>IF($B169="DTS NOT IN M3",VLOOKUP($C169,FIFI!$A$4:$DD$101,57,FALSE),VLOOKUP($C169,FIFI!$A$4:$DD$101,19,FALSE))</f>
        <v>#N/A</v>
      </c>
      <c r="E169" s="105"/>
      <c r="F169" s="106" t="e">
        <f>IF($B169="DTS NOT IN M3",VLOOKUP($C169,FIFI!$A$4:$DD$101,59,FALSE),VLOOKUP($C169,FIFI!$A$4:$DD$101,31,FALSE))</f>
        <v>#N/A</v>
      </c>
      <c r="H169" s="110"/>
      <c r="I169" s="110"/>
      <c r="J169" s="110"/>
      <c r="K169" s="110"/>
      <c r="L169" s="110"/>
    </row>
    <row r="170" spans="1:12" x14ac:dyDescent="0.3">
      <c r="A170" s="112"/>
      <c r="B170" s="107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/>
      </c>
      <c r="C170" s="107">
        <f t="shared" si="2"/>
        <v>169</v>
      </c>
      <c r="D170" s="106" t="e">
        <f>IF($B170="DTS NOT IN M3",VLOOKUP($C170,FIFI!$A$4:$DD$101,57,FALSE),VLOOKUP($C170,FIFI!$A$4:$DD$101,19,FALSE))</f>
        <v>#N/A</v>
      </c>
      <c r="E170" s="105"/>
      <c r="F170" s="106" t="e">
        <f>IF($B170="DTS NOT IN M3",VLOOKUP($C170,FIFI!$A$4:$DD$101,59,FALSE),VLOOKUP($C170,FIFI!$A$4:$DD$101,31,FALSE))</f>
        <v>#N/A</v>
      </c>
      <c r="H170" s="110"/>
      <c r="I170" s="110"/>
      <c r="J170" s="110"/>
      <c r="K170" s="110"/>
      <c r="L170" s="110"/>
    </row>
    <row r="171" spans="1:12" x14ac:dyDescent="0.3">
      <c r="A171" s="112"/>
      <c r="B171" s="107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/>
      </c>
      <c r="C171" s="107">
        <f t="shared" si="2"/>
        <v>170</v>
      </c>
      <c r="D171" s="106" t="e">
        <f>IF($B171="DTS NOT IN M3",VLOOKUP($C171,FIFI!$A$4:$DD$101,57,FALSE),VLOOKUP($C171,FIFI!$A$4:$DD$101,19,FALSE))</f>
        <v>#N/A</v>
      </c>
      <c r="E171" s="105"/>
      <c r="F171" s="106" t="e">
        <f>IF($B171="DTS NOT IN M3",VLOOKUP($C171,FIFI!$A$4:$DD$101,59,FALSE),VLOOKUP($C171,FIFI!$A$4:$DD$101,31,FALSE))</f>
        <v>#N/A</v>
      </c>
      <c r="H171" s="110"/>
      <c r="I171" s="110"/>
      <c r="J171" s="110"/>
      <c r="K171" s="110"/>
      <c r="L171" s="110"/>
    </row>
    <row r="172" spans="1:12" x14ac:dyDescent="0.3">
      <c r="A172" s="112"/>
      <c r="B172" s="107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/>
      </c>
      <c r="C172" s="107">
        <f t="shared" si="2"/>
        <v>171</v>
      </c>
      <c r="D172" s="106" t="e">
        <f>IF($B172="DTS NOT IN M3",VLOOKUP($C172,FIFI!$A$4:$DD$101,57,FALSE),VLOOKUP($C172,FIFI!$A$4:$DD$101,19,FALSE))</f>
        <v>#N/A</v>
      </c>
      <c r="E172" s="105"/>
      <c r="F172" s="106" t="e">
        <f>IF($B172="DTS NOT IN M3",VLOOKUP($C172,FIFI!$A$4:$DD$101,59,FALSE),VLOOKUP($C172,FIFI!$A$4:$DD$101,31,FALSE))</f>
        <v>#N/A</v>
      </c>
      <c r="H172" s="110"/>
      <c r="I172" s="110"/>
      <c r="J172" s="110"/>
      <c r="K172" s="110"/>
      <c r="L172" s="110"/>
    </row>
    <row r="173" spans="1:12" x14ac:dyDescent="0.3">
      <c r="A173" s="112"/>
      <c r="B173" s="107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/>
      </c>
      <c r="C173" s="107">
        <f t="shared" si="2"/>
        <v>172</v>
      </c>
      <c r="D173" s="106" t="e">
        <f>IF($B173="DTS NOT IN M3",VLOOKUP($C173,FIFI!$A$4:$DD$101,57,FALSE),VLOOKUP($C173,FIFI!$A$4:$DD$101,19,FALSE))</f>
        <v>#N/A</v>
      </c>
      <c r="E173" s="105"/>
      <c r="F173" s="106" t="e">
        <f>IF($B173="DTS NOT IN M3",VLOOKUP($C173,FIFI!$A$4:$DD$101,59,FALSE),VLOOKUP($C173,FIFI!$A$4:$DD$101,31,FALSE))</f>
        <v>#N/A</v>
      </c>
      <c r="H173" s="110"/>
      <c r="I173" s="110"/>
      <c r="J173" s="110"/>
      <c r="K173" s="110"/>
      <c r="L173" s="110"/>
    </row>
    <row r="174" spans="1:12" x14ac:dyDescent="0.3">
      <c r="A174" s="112"/>
      <c r="B174" s="107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/>
      </c>
      <c r="C174" s="107">
        <f t="shared" si="2"/>
        <v>173</v>
      </c>
      <c r="D174" s="106" t="e">
        <f>IF($B174="DTS NOT IN M3",VLOOKUP($C174,FIFI!$A$4:$DD$101,57,FALSE),VLOOKUP($C174,FIFI!$A$4:$DD$101,19,FALSE))</f>
        <v>#N/A</v>
      </c>
      <c r="E174" s="105"/>
      <c r="F174" s="106" t="e">
        <f>IF($B174="DTS NOT IN M3",VLOOKUP($C174,FIFI!$A$4:$DD$101,59,FALSE),VLOOKUP($C174,FIFI!$A$4:$DD$101,31,FALSE))</f>
        <v>#N/A</v>
      </c>
      <c r="H174" s="110"/>
      <c r="I174" s="110"/>
      <c r="J174" s="110"/>
      <c r="K174" s="110"/>
      <c r="L174" s="110"/>
    </row>
    <row r="175" spans="1:12" x14ac:dyDescent="0.3">
      <c r="A175" s="112"/>
      <c r="B175" s="107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/>
      </c>
      <c r="C175" s="107">
        <f t="shared" si="2"/>
        <v>174</v>
      </c>
      <c r="D175" s="106" t="e">
        <f>IF($B175="DTS NOT IN M3",VLOOKUP($C175,FIFI!$A$4:$DD$101,57,FALSE),VLOOKUP($C175,FIFI!$A$4:$DD$101,19,FALSE))</f>
        <v>#N/A</v>
      </c>
      <c r="E175" s="105"/>
      <c r="F175" s="106" t="e">
        <f>IF($B175="DTS NOT IN M3",VLOOKUP($C175,FIFI!$A$4:$DD$101,59,FALSE),VLOOKUP($C175,FIFI!$A$4:$DD$101,31,FALSE))</f>
        <v>#N/A</v>
      </c>
      <c r="H175" s="110"/>
      <c r="I175" s="110"/>
      <c r="J175" s="110"/>
      <c r="K175" s="110"/>
      <c r="L175" s="110"/>
    </row>
    <row r="176" spans="1:12" x14ac:dyDescent="0.3">
      <c r="A176" s="112"/>
      <c r="B176" s="107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/>
      </c>
      <c r="C176" s="107">
        <f t="shared" si="2"/>
        <v>175</v>
      </c>
      <c r="D176" s="106" t="e">
        <f>IF($B176="DTS NOT IN M3",VLOOKUP($C176,FIFI!$A$4:$DD$101,57,FALSE),VLOOKUP($C176,FIFI!$A$4:$DD$101,19,FALSE))</f>
        <v>#N/A</v>
      </c>
      <c r="E176" s="105"/>
      <c r="F176" s="106" t="e">
        <f>IF($B176="DTS NOT IN M3",VLOOKUP($C176,FIFI!$A$4:$DD$101,59,FALSE),VLOOKUP($C176,FIFI!$A$4:$DD$101,31,FALSE))</f>
        <v>#N/A</v>
      </c>
      <c r="H176" s="110"/>
      <c r="I176" s="110"/>
      <c r="J176" s="110"/>
      <c r="K176" s="110"/>
      <c r="L176" s="110"/>
    </row>
    <row r="177" spans="1:12" x14ac:dyDescent="0.3">
      <c r="A177" s="112"/>
      <c r="B177" s="107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/>
      </c>
      <c r="C177" s="107">
        <f t="shared" si="2"/>
        <v>176</v>
      </c>
      <c r="D177" s="106" t="e">
        <f>IF($B177="DTS NOT IN M3",VLOOKUP($C177,FIFI!$A$4:$DD$101,57,FALSE),VLOOKUP($C177,FIFI!$A$4:$DD$101,19,FALSE))</f>
        <v>#N/A</v>
      </c>
      <c r="E177" s="105"/>
      <c r="F177" s="106" t="e">
        <f>IF($B177="DTS NOT IN M3",VLOOKUP($C177,FIFI!$A$4:$DD$101,59,FALSE),VLOOKUP($C177,FIFI!$A$4:$DD$101,31,FALSE))</f>
        <v>#N/A</v>
      </c>
      <c r="H177" s="110"/>
      <c r="I177" s="110"/>
      <c r="J177" s="110"/>
      <c r="K177" s="110"/>
      <c r="L177" s="110"/>
    </row>
    <row r="178" spans="1:12" x14ac:dyDescent="0.3">
      <c r="A178" s="112"/>
      <c r="B178" s="107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/>
      </c>
      <c r="C178" s="107">
        <f t="shared" si="2"/>
        <v>177</v>
      </c>
      <c r="D178" s="106" t="e">
        <f>IF($B178="DTS NOT IN M3",VLOOKUP($C178,FIFI!$A$4:$DD$101,57,FALSE),VLOOKUP($C178,FIFI!$A$4:$DD$101,19,FALSE))</f>
        <v>#N/A</v>
      </c>
      <c r="E178" s="105"/>
      <c r="F178" s="106" t="e">
        <f>IF($B178="DTS NOT IN M3",VLOOKUP($C178,FIFI!$A$4:$DD$101,59,FALSE),VLOOKUP($C178,FIFI!$A$4:$DD$101,31,FALSE))</f>
        <v>#N/A</v>
      </c>
      <c r="H178" s="110"/>
      <c r="I178" s="110"/>
      <c r="J178" s="110"/>
      <c r="K178" s="110"/>
      <c r="L178" s="110"/>
    </row>
    <row r="179" spans="1:12" x14ac:dyDescent="0.3">
      <c r="A179" s="112"/>
      <c r="B179" s="107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/>
      </c>
      <c r="C179" s="107">
        <f t="shared" si="2"/>
        <v>178</v>
      </c>
      <c r="D179" s="106" t="e">
        <f>IF($B179="DTS NOT IN M3",VLOOKUP($C179,FIFI!$A$4:$DD$101,57,FALSE),VLOOKUP($C179,FIFI!$A$4:$DD$101,19,FALSE))</f>
        <v>#N/A</v>
      </c>
      <c r="E179" s="105"/>
      <c r="F179" s="106" t="e">
        <f>IF($B179="DTS NOT IN M3",VLOOKUP($C179,FIFI!$A$4:$DD$101,59,FALSE),VLOOKUP($C179,FIFI!$A$4:$DD$101,31,FALSE))</f>
        <v>#N/A</v>
      </c>
      <c r="H179" s="110"/>
      <c r="I179" s="110"/>
      <c r="J179" s="110"/>
      <c r="K179" s="110"/>
      <c r="L179" s="110"/>
    </row>
    <row r="180" spans="1:12" x14ac:dyDescent="0.3">
      <c r="A180" s="112"/>
      <c r="B180" s="107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/>
      </c>
      <c r="C180" s="107">
        <f t="shared" si="2"/>
        <v>179</v>
      </c>
      <c r="D180" s="106" t="e">
        <f>IF($B180="DTS NOT IN M3",VLOOKUP($C180,FIFI!$A$4:$DD$101,57,FALSE),VLOOKUP($C180,FIFI!$A$4:$DD$101,19,FALSE))</f>
        <v>#N/A</v>
      </c>
      <c r="E180" s="105"/>
      <c r="F180" s="106" t="e">
        <f>IF($B180="DTS NOT IN M3",VLOOKUP($C180,FIFI!$A$4:$DD$101,59,FALSE),VLOOKUP($C180,FIFI!$A$4:$DD$101,31,FALSE))</f>
        <v>#N/A</v>
      </c>
      <c r="H180" s="110"/>
      <c r="I180" s="110"/>
      <c r="J180" s="110"/>
      <c r="K180" s="110"/>
      <c r="L180" s="110"/>
    </row>
    <row r="181" spans="1:12" x14ac:dyDescent="0.3">
      <c r="A181" s="112"/>
      <c r="B181" s="107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/>
      </c>
      <c r="C181" s="107">
        <f t="shared" si="2"/>
        <v>180</v>
      </c>
      <c r="D181" s="106" t="e">
        <f>IF($B181="DTS NOT IN M3",VLOOKUP($C181,FIFI!$A$4:$DD$101,57,FALSE),VLOOKUP($C181,FIFI!$A$4:$DD$101,19,FALSE))</f>
        <v>#N/A</v>
      </c>
      <c r="E181" s="105"/>
      <c r="F181" s="106" t="e">
        <f>IF($B181="DTS NOT IN M3",VLOOKUP($C181,FIFI!$A$4:$DD$101,59,FALSE),VLOOKUP($C181,FIFI!$A$4:$DD$101,31,FALSE))</f>
        <v>#N/A</v>
      </c>
      <c r="H181" s="110"/>
      <c r="I181" s="110"/>
      <c r="J181" s="110"/>
      <c r="K181" s="110"/>
      <c r="L181" s="110"/>
    </row>
    <row r="182" spans="1:12" x14ac:dyDescent="0.3">
      <c r="A182" s="112"/>
      <c r="B182" s="107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/>
      </c>
      <c r="C182" s="107">
        <f t="shared" si="2"/>
        <v>181</v>
      </c>
      <c r="D182" s="106" t="e">
        <f>IF($B182="DTS NOT IN M3",VLOOKUP($C182,FIFI!$A$4:$DD$101,57,FALSE),VLOOKUP($C182,FIFI!$A$4:$DD$101,19,FALSE))</f>
        <v>#N/A</v>
      </c>
      <c r="E182" s="105"/>
      <c r="F182" s="106" t="e">
        <f>IF($B182="DTS NOT IN M3",VLOOKUP($C182,FIFI!$A$4:$DD$101,59,FALSE),VLOOKUP($C182,FIFI!$A$4:$DD$101,31,FALSE))</f>
        <v>#N/A</v>
      </c>
      <c r="H182" s="110"/>
      <c r="I182" s="110"/>
      <c r="J182" s="110"/>
      <c r="K182" s="110"/>
      <c r="L182" s="110"/>
    </row>
    <row r="183" spans="1:12" x14ac:dyDescent="0.3">
      <c r="A183" s="112"/>
      <c r="B183" s="107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/>
      </c>
      <c r="C183" s="107">
        <f t="shared" si="2"/>
        <v>182</v>
      </c>
      <c r="D183" s="106" t="e">
        <f>IF($B183="DTS NOT IN M3",VLOOKUP($C183,FIFI!$A$4:$DD$101,57,FALSE),VLOOKUP($C183,FIFI!$A$4:$DD$101,19,FALSE))</f>
        <v>#N/A</v>
      </c>
      <c r="E183" s="105"/>
      <c r="F183" s="106" t="e">
        <f>IF($B183="DTS NOT IN M3",VLOOKUP($C183,FIFI!$A$4:$DD$101,59,FALSE),VLOOKUP($C183,FIFI!$A$4:$DD$101,31,FALSE))</f>
        <v>#N/A</v>
      </c>
      <c r="H183" s="110"/>
      <c r="I183" s="110"/>
      <c r="J183" s="110"/>
      <c r="K183" s="110"/>
      <c r="L183" s="110"/>
    </row>
    <row r="184" spans="1:12" x14ac:dyDescent="0.3">
      <c r="A184" s="112"/>
      <c r="B184" s="107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/>
      </c>
      <c r="C184" s="107">
        <f t="shared" si="2"/>
        <v>183</v>
      </c>
      <c r="D184" s="106" t="e">
        <f>IF($B184="DTS NOT IN M3",VLOOKUP($C184,FIFI!$A$4:$DD$101,57,FALSE),VLOOKUP($C184,FIFI!$A$4:$DD$101,19,FALSE))</f>
        <v>#N/A</v>
      </c>
      <c r="E184" s="105"/>
      <c r="F184" s="106" t="e">
        <f>IF($B184="DTS NOT IN M3",VLOOKUP($C184,FIFI!$A$4:$DD$101,59,FALSE),VLOOKUP($C184,FIFI!$A$4:$DD$101,31,FALSE))</f>
        <v>#N/A</v>
      </c>
      <c r="H184" s="110"/>
      <c r="I184" s="110"/>
      <c r="J184" s="110"/>
      <c r="K184" s="110"/>
      <c r="L184" s="110"/>
    </row>
    <row r="185" spans="1:12" x14ac:dyDescent="0.3">
      <c r="A185" s="112"/>
      <c r="B185" s="107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/>
      </c>
      <c r="C185" s="107">
        <f t="shared" si="2"/>
        <v>184</v>
      </c>
      <c r="D185" s="106" t="e">
        <f>IF($B185="DTS NOT IN M3",VLOOKUP($C185,FIFI!$A$4:$DD$101,57,FALSE),VLOOKUP($C185,FIFI!$A$4:$DD$101,19,FALSE))</f>
        <v>#N/A</v>
      </c>
      <c r="E185" s="105"/>
      <c r="F185" s="106" t="e">
        <f>IF($B185="DTS NOT IN M3",VLOOKUP($C185,FIFI!$A$4:$DD$101,59,FALSE),VLOOKUP($C185,FIFI!$A$4:$DD$101,31,FALSE))</f>
        <v>#N/A</v>
      </c>
      <c r="H185" s="110"/>
      <c r="I185" s="110"/>
      <c r="J185" s="110"/>
      <c r="K185" s="110"/>
      <c r="L185" s="110"/>
    </row>
    <row r="186" spans="1:12" x14ac:dyDescent="0.3">
      <c r="A186" s="112"/>
      <c r="B186" s="107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/>
      </c>
      <c r="C186" s="107">
        <f t="shared" si="2"/>
        <v>185</v>
      </c>
      <c r="D186" s="106" t="e">
        <f>IF($B186="DTS NOT IN M3",VLOOKUP($C186,FIFI!$A$4:$DD$101,57,FALSE),VLOOKUP($C186,FIFI!$A$4:$DD$101,19,FALSE))</f>
        <v>#N/A</v>
      </c>
      <c r="E186" s="105"/>
      <c r="F186" s="106" t="e">
        <f>IF($B186="DTS NOT IN M3",VLOOKUP($C186,FIFI!$A$4:$DD$101,59,FALSE),VLOOKUP($C186,FIFI!$A$4:$DD$101,31,FALSE))</f>
        <v>#N/A</v>
      </c>
      <c r="H186" s="110"/>
      <c r="I186" s="110"/>
      <c r="J186" s="110"/>
      <c r="K186" s="110"/>
      <c r="L186" s="110"/>
    </row>
    <row r="187" spans="1:12" x14ac:dyDescent="0.3">
      <c r="A187" s="112"/>
      <c r="B187" s="107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/>
      </c>
      <c r="C187" s="107">
        <f t="shared" si="2"/>
        <v>186</v>
      </c>
      <c r="D187" s="106" t="e">
        <f>IF($B187="DTS NOT IN M3",VLOOKUP($C187,FIFI!$A$4:$DD$101,57,FALSE),VLOOKUP($C187,FIFI!$A$4:$DD$101,19,FALSE))</f>
        <v>#N/A</v>
      </c>
      <c r="E187" s="105"/>
      <c r="F187" s="106" t="e">
        <f>IF($B187="DTS NOT IN M3",VLOOKUP($C187,FIFI!$A$4:$DD$101,59,FALSE),VLOOKUP($C187,FIFI!$A$4:$DD$101,31,FALSE))</f>
        <v>#N/A</v>
      </c>
      <c r="H187" s="110"/>
      <c r="I187" s="110"/>
      <c r="J187" s="110"/>
      <c r="K187" s="110"/>
      <c r="L187" s="110"/>
    </row>
    <row r="188" spans="1:12" x14ac:dyDescent="0.3">
      <c r="A188" s="112"/>
      <c r="B188" s="107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/>
      </c>
      <c r="C188" s="107">
        <f t="shared" si="2"/>
        <v>187</v>
      </c>
      <c r="D188" s="106" t="e">
        <f>IF($B188="DTS NOT IN M3",VLOOKUP($C188,FIFI!$A$4:$DD$101,57,FALSE),VLOOKUP($C188,FIFI!$A$4:$DD$101,19,FALSE))</f>
        <v>#N/A</v>
      </c>
      <c r="E188" s="105"/>
      <c r="F188" s="106" t="e">
        <f>IF($B188="DTS NOT IN M3",VLOOKUP($C188,FIFI!$A$4:$DD$101,59,FALSE),VLOOKUP($C188,FIFI!$A$4:$DD$101,31,FALSE))</f>
        <v>#N/A</v>
      </c>
      <c r="H188" s="110"/>
      <c r="I188" s="110"/>
      <c r="J188" s="110"/>
      <c r="K188" s="110"/>
      <c r="L188" s="110"/>
    </row>
    <row r="189" spans="1:12" x14ac:dyDescent="0.3">
      <c r="A189" s="112"/>
      <c r="B189" s="107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/>
      </c>
      <c r="C189" s="107">
        <f t="shared" si="2"/>
        <v>188</v>
      </c>
      <c r="D189" s="106" t="e">
        <f>IF($B189="DTS NOT IN M3",VLOOKUP($C189,FIFI!$A$4:$DD$101,57,FALSE),VLOOKUP($C189,FIFI!$A$4:$DD$101,19,FALSE))</f>
        <v>#N/A</v>
      </c>
      <c r="E189" s="105"/>
      <c r="F189" s="106" t="e">
        <f>IF($B189="DTS NOT IN M3",VLOOKUP($C189,FIFI!$A$4:$DD$101,59,FALSE),VLOOKUP($C189,FIFI!$A$4:$DD$101,31,FALSE))</f>
        <v>#N/A</v>
      </c>
      <c r="H189" s="110"/>
      <c r="I189" s="110"/>
      <c r="J189" s="110"/>
      <c r="K189" s="110"/>
      <c r="L189" s="110"/>
    </row>
    <row r="190" spans="1:12" x14ac:dyDescent="0.3">
      <c r="A190" s="112"/>
      <c r="B190" s="107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/>
      </c>
      <c r="C190" s="107">
        <f t="shared" si="2"/>
        <v>189</v>
      </c>
      <c r="D190" s="106" t="e">
        <f>IF($B190="DTS NOT IN M3",VLOOKUP($C190,FIFI!$A$4:$DD$101,57,FALSE),VLOOKUP($C190,FIFI!$A$4:$DD$101,19,FALSE))</f>
        <v>#N/A</v>
      </c>
      <c r="E190" s="105"/>
      <c r="F190" s="106" t="e">
        <f>IF($B190="DTS NOT IN M3",VLOOKUP($C190,FIFI!$A$4:$DD$101,59,FALSE),VLOOKUP($C190,FIFI!$A$4:$DD$101,31,FALSE))</f>
        <v>#N/A</v>
      </c>
      <c r="H190" s="110"/>
      <c r="I190" s="110"/>
      <c r="J190" s="110"/>
      <c r="K190" s="110"/>
      <c r="L190" s="110"/>
    </row>
    <row r="191" spans="1:12" x14ac:dyDescent="0.3">
      <c r="A191" s="112"/>
      <c r="B191" s="107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/>
      </c>
      <c r="C191" s="107">
        <f t="shared" si="2"/>
        <v>190</v>
      </c>
      <c r="D191" s="106" t="e">
        <f>IF($B191="DTS NOT IN M3",VLOOKUP($C191,FIFI!$A$4:$DD$101,57,FALSE),VLOOKUP($C191,FIFI!$A$4:$DD$101,19,FALSE))</f>
        <v>#N/A</v>
      </c>
      <c r="E191" s="105"/>
      <c r="F191" s="106" t="e">
        <f>IF($B191="DTS NOT IN M3",VLOOKUP($C191,FIFI!$A$4:$DD$101,59,FALSE),VLOOKUP($C191,FIFI!$A$4:$DD$101,31,FALSE))</f>
        <v>#N/A</v>
      </c>
      <c r="H191" s="110"/>
      <c r="I191" s="110"/>
      <c r="J191" s="110"/>
      <c r="K191" s="110"/>
      <c r="L191" s="110"/>
    </row>
    <row r="192" spans="1:12" x14ac:dyDescent="0.3">
      <c r="A192" s="112"/>
      <c r="B192" s="107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/>
      </c>
      <c r="C192" s="107">
        <f t="shared" si="2"/>
        <v>191</v>
      </c>
      <c r="D192" s="106" t="e">
        <f>IF($B192="DTS NOT IN M3",VLOOKUP($C192,FIFI!$A$4:$DD$101,57,FALSE),VLOOKUP($C192,FIFI!$A$4:$DD$101,19,FALSE))</f>
        <v>#N/A</v>
      </c>
      <c r="E192" s="105"/>
      <c r="F192" s="106" t="e">
        <f>IF($B192="DTS NOT IN M3",VLOOKUP($C192,FIFI!$A$4:$DD$101,59,FALSE),VLOOKUP($C192,FIFI!$A$4:$DD$101,31,FALSE))</f>
        <v>#N/A</v>
      </c>
      <c r="H192" s="110"/>
      <c r="I192" s="110"/>
      <c r="J192" s="110"/>
      <c r="K192" s="110"/>
      <c r="L192" s="110"/>
    </row>
    <row r="193" spans="1:12" x14ac:dyDescent="0.3">
      <c r="A193" s="112"/>
      <c r="B193" s="107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/>
      </c>
      <c r="C193" s="107">
        <f t="shared" si="2"/>
        <v>192</v>
      </c>
      <c r="D193" s="106" t="e">
        <f>IF($B193="DTS NOT IN M3",VLOOKUP($C193,FIFI!$A$4:$DD$101,57,FALSE),VLOOKUP($C193,FIFI!$A$4:$DD$101,19,FALSE))</f>
        <v>#N/A</v>
      </c>
      <c r="E193" s="105"/>
      <c r="F193" s="106" t="e">
        <f>IF($B193="DTS NOT IN M3",VLOOKUP($C193,FIFI!$A$4:$DD$101,59,FALSE),VLOOKUP($C193,FIFI!$A$4:$DD$101,31,FALSE))</f>
        <v>#N/A</v>
      </c>
      <c r="H193" s="110"/>
      <c r="I193" s="110"/>
      <c r="J193" s="110"/>
      <c r="K193" s="110"/>
      <c r="L193" s="110"/>
    </row>
    <row r="194" spans="1:12" x14ac:dyDescent="0.3">
      <c r="A194" s="112"/>
      <c r="B194" s="107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/>
      </c>
      <c r="C194" s="107">
        <f t="shared" si="2"/>
        <v>193</v>
      </c>
      <c r="D194" s="106" t="e">
        <f>IF($B194="DTS NOT IN M3",VLOOKUP($C194,FIFI!$A$4:$DD$101,57,FALSE),VLOOKUP($C194,FIFI!$A$4:$DD$101,19,FALSE))</f>
        <v>#N/A</v>
      </c>
      <c r="E194" s="105"/>
      <c r="F194" s="106" t="e">
        <f>IF($B194="DTS NOT IN M3",VLOOKUP($C194,FIFI!$A$4:$DD$101,59,FALSE),VLOOKUP($C194,FIFI!$A$4:$DD$101,31,FALSE))</f>
        <v>#N/A</v>
      </c>
      <c r="H194" s="110"/>
      <c r="I194" s="110"/>
      <c r="J194" s="110"/>
      <c r="K194" s="110"/>
      <c r="L194" s="110"/>
    </row>
    <row r="195" spans="1:12" x14ac:dyDescent="0.3">
      <c r="A195" s="112"/>
      <c r="B195" s="107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/>
      </c>
      <c r="C195" s="107">
        <f t="shared" si="2"/>
        <v>194</v>
      </c>
      <c r="D195" s="106" t="e">
        <f>IF($B195="DTS NOT IN M3",VLOOKUP($C195,FIFI!$A$4:$DD$101,57,FALSE),VLOOKUP($C195,FIFI!$A$4:$DD$101,19,FALSE))</f>
        <v>#N/A</v>
      </c>
      <c r="E195" s="105"/>
      <c r="F195" s="106" t="e">
        <f>IF($B195="DTS NOT IN M3",VLOOKUP($C195,FIFI!$A$4:$DD$101,59,FALSE),VLOOKUP($C195,FIFI!$A$4:$DD$101,31,FALSE))</f>
        <v>#N/A</v>
      </c>
      <c r="H195" s="110"/>
      <c r="I195" s="110"/>
      <c r="J195" s="110"/>
      <c r="K195" s="110"/>
      <c r="L195" s="110"/>
    </row>
    <row r="196" spans="1:12" x14ac:dyDescent="0.3">
      <c r="A196" s="112"/>
      <c r="B196" s="107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/>
      </c>
      <c r="C196" s="107">
        <f t="shared" ref="C196:C259" si="3">IF(B195=B196,1+C195,1)</f>
        <v>195</v>
      </c>
      <c r="D196" s="106" t="e">
        <f>IF($B196="DTS NOT IN M3",VLOOKUP($C196,FIFI!$A$4:$DD$101,57,FALSE),VLOOKUP($C196,FIFI!$A$4:$DD$101,19,FALSE))</f>
        <v>#N/A</v>
      </c>
      <c r="E196" s="105"/>
      <c r="F196" s="106" t="e">
        <f>IF($B196="DTS NOT IN M3",VLOOKUP($C196,FIFI!$A$4:$DD$101,59,FALSE),VLOOKUP($C196,FIFI!$A$4:$DD$101,31,FALSE))</f>
        <v>#N/A</v>
      </c>
      <c r="H196" s="110"/>
      <c r="I196" s="110"/>
      <c r="J196" s="110"/>
      <c r="K196" s="110"/>
      <c r="L196" s="110"/>
    </row>
    <row r="197" spans="1:12" x14ac:dyDescent="0.3">
      <c r="A197" s="112"/>
      <c r="B197" s="107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/>
      </c>
      <c r="C197" s="107">
        <f t="shared" si="3"/>
        <v>196</v>
      </c>
      <c r="D197" s="106" t="e">
        <f>IF($B197="DTS NOT IN M3",VLOOKUP($C197,FIFI!$A$4:$DD$101,57,FALSE),VLOOKUP($C197,FIFI!$A$4:$DD$101,19,FALSE))</f>
        <v>#N/A</v>
      </c>
      <c r="E197" s="105"/>
      <c r="F197" s="106" t="e">
        <f>IF($B197="DTS NOT IN M3",VLOOKUP($C197,FIFI!$A$4:$DD$101,59,FALSE),VLOOKUP($C197,FIFI!$A$4:$DD$101,31,FALSE))</f>
        <v>#N/A</v>
      </c>
      <c r="H197" s="110"/>
      <c r="I197" s="110"/>
      <c r="J197" s="110"/>
      <c r="K197" s="110"/>
      <c r="L197" s="110"/>
    </row>
    <row r="198" spans="1:12" x14ac:dyDescent="0.3">
      <c r="A198" s="112"/>
      <c r="B198" s="107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/>
      </c>
      <c r="C198" s="107">
        <f t="shared" si="3"/>
        <v>197</v>
      </c>
      <c r="D198" s="106" t="e">
        <f>IF($B198="DTS NOT IN M3",VLOOKUP($C198,FIFI!$A$4:$DD$101,57,FALSE),VLOOKUP($C198,FIFI!$A$4:$DD$101,19,FALSE))</f>
        <v>#N/A</v>
      </c>
      <c r="E198" s="105"/>
      <c r="F198" s="106" t="e">
        <f>IF($B198="DTS NOT IN M3",VLOOKUP($C198,FIFI!$A$4:$DD$101,59,FALSE),VLOOKUP($C198,FIFI!$A$4:$DD$101,31,FALSE))</f>
        <v>#N/A</v>
      </c>
      <c r="H198" s="110"/>
      <c r="I198" s="110"/>
      <c r="J198" s="110"/>
      <c r="K198" s="110"/>
      <c r="L198" s="110"/>
    </row>
    <row r="199" spans="1:12" x14ac:dyDescent="0.3">
      <c r="A199" s="112"/>
      <c r="B199" s="107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/>
      </c>
      <c r="C199" s="107">
        <f t="shared" si="3"/>
        <v>198</v>
      </c>
      <c r="D199" s="106" t="e">
        <f>IF($B199="DTS NOT IN M3",VLOOKUP($C199,FIFI!$A$4:$DD$101,57,FALSE),VLOOKUP($C199,FIFI!$A$4:$DD$101,19,FALSE))</f>
        <v>#N/A</v>
      </c>
      <c r="E199" s="105"/>
      <c r="F199" s="106" t="e">
        <f>IF($B199="DTS NOT IN M3",VLOOKUP($C199,FIFI!$A$4:$DD$101,59,FALSE),VLOOKUP($C199,FIFI!$A$4:$DD$101,31,FALSE))</f>
        <v>#N/A</v>
      </c>
      <c r="H199" s="110"/>
      <c r="I199" s="110"/>
      <c r="J199" s="110"/>
      <c r="K199" s="110"/>
      <c r="L199" s="110"/>
    </row>
    <row r="200" spans="1:12" x14ac:dyDescent="0.3">
      <c r="A200" s="112"/>
      <c r="B200" s="107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/>
      </c>
      <c r="C200" s="107">
        <f t="shared" si="3"/>
        <v>199</v>
      </c>
      <c r="D200" s="106" t="e">
        <f>IF($B200="DTS NOT IN M3",VLOOKUP($C200,FIFI!$A$4:$DD$101,57,FALSE),VLOOKUP($C200,FIFI!$A$4:$DD$101,19,FALSE))</f>
        <v>#N/A</v>
      </c>
      <c r="E200" s="105"/>
      <c r="F200" s="106" t="e">
        <f>IF($B200="DTS NOT IN M3",VLOOKUP($C200,FIFI!$A$4:$DD$101,59,FALSE),VLOOKUP($C200,FIFI!$A$4:$DD$101,31,FALSE))</f>
        <v>#N/A</v>
      </c>
      <c r="H200" s="110"/>
      <c r="I200" s="110"/>
      <c r="J200" s="110"/>
      <c r="K200" s="110"/>
      <c r="L200" s="110"/>
    </row>
    <row r="201" spans="1:12" x14ac:dyDescent="0.3">
      <c r="A201" s="112"/>
      <c r="B201" s="107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/>
      </c>
      <c r="C201" s="107">
        <f t="shared" si="3"/>
        <v>200</v>
      </c>
      <c r="D201" s="106" t="e">
        <f>IF($B201="DTS NOT IN M3",VLOOKUP($C201,FIFI!$A$4:$DD$101,57,FALSE),VLOOKUP($C201,FIFI!$A$4:$DD$101,19,FALSE))</f>
        <v>#N/A</v>
      </c>
      <c r="E201" s="105"/>
      <c r="F201" s="106" t="e">
        <f>IF($B201="DTS NOT IN M3",VLOOKUP($C201,FIFI!$A$4:$DD$101,59,FALSE),VLOOKUP($C201,FIFI!$A$4:$DD$101,31,FALSE))</f>
        <v>#N/A</v>
      </c>
      <c r="H201" s="110"/>
      <c r="I201" s="110"/>
      <c r="J201" s="110"/>
      <c r="K201" s="110"/>
      <c r="L201" s="110"/>
    </row>
    <row r="202" spans="1:12" x14ac:dyDescent="0.3">
      <c r="A202" s="112"/>
      <c r="B202" s="107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/>
      </c>
      <c r="C202" s="107">
        <f t="shared" si="3"/>
        <v>201</v>
      </c>
      <c r="D202" s="106" t="e">
        <f>IF($B202="DTS NOT IN M3",VLOOKUP($C202,FIFI!$A$4:$DD$101,57,FALSE),VLOOKUP($C202,FIFI!$A$4:$DD$101,19,FALSE))</f>
        <v>#N/A</v>
      </c>
      <c r="E202" s="105"/>
      <c r="F202" s="106" t="e">
        <f>IF($B202="DTS NOT IN M3",VLOOKUP($C202,FIFI!$A$4:$DD$101,59,FALSE),VLOOKUP($C202,FIFI!$A$4:$DD$101,31,FALSE))</f>
        <v>#N/A</v>
      </c>
      <c r="H202" s="110"/>
      <c r="I202" s="110"/>
      <c r="J202" s="110"/>
      <c r="K202" s="110"/>
      <c r="L202" s="110"/>
    </row>
    <row r="203" spans="1:12" x14ac:dyDescent="0.3">
      <c r="A203" s="112"/>
      <c r="B203" s="107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/>
      </c>
      <c r="C203" s="107">
        <f t="shared" si="3"/>
        <v>202</v>
      </c>
      <c r="D203" s="106" t="e">
        <f>IF($B203="DTS NOT IN M3",VLOOKUP($C203,FIFI!$A$4:$DD$101,57,FALSE),VLOOKUP($C203,FIFI!$A$4:$DD$101,19,FALSE))</f>
        <v>#N/A</v>
      </c>
      <c r="E203" s="105"/>
      <c r="F203" s="106" t="e">
        <f>IF($B203="DTS NOT IN M3",VLOOKUP($C203,FIFI!$A$4:$DD$101,59,FALSE),VLOOKUP($C203,FIFI!$A$4:$DD$101,31,FALSE))</f>
        <v>#N/A</v>
      </c>
      <c r="H203" s="110"/>
      <c r="I203" s="110"/>
      <c r="J203" s="110"/>
      <c r="K203" s="110"/>
      <c r="L203" s="110"/>
    </row>
    <row r="204" spans="1:12" x14ac:dyDescent="0.3">
      <c r="A204" s="112"/>
      <c r="B204" s="107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/>
      </c>
      <c r="C204" s="107">
        <f t="shared" si="3"/>
        <v>203</v>
      </c>
      <c r="D204" s="106" t="e">
        <f>IF($B204="DTS NOT IN M3",VLOOKUP($C204,FIFI!$A$4:$DD$101,57,FALSE),VLOOKUP($C204,FIFI!$A$4:$DD$101,19,FALSE))</f>
        <v>#N/A</v>
      </c>
      <c r="E204" s="105"/>
      <c r="F204" s="106" t="e">
        <f>IF($B204="DTS NOT IN M3",VLOOKUP($C204,FIFI!$A$4:$DD$101,59,FALSE),VLOOKUP($C204,FIFI!$A$4:$DD$101,31,FALSE))</f>
        <v>#N/A</v>
      </c>
      <c r="H204" s="110"/>
      <c r="I204" s="110"/>
      <c r="J204" s="110"/>
      <c r="K204" s="110"/>
      <c r="L204" s="110"/>
    </row>
    <row r="205" spans="1:12" x14ac:dyDescent="0.3">
      <c r="A205" s="112"/>
      <c r="B205" s="107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/>
      </c>
      <c r="C205" s="107">
        <f t="shared" si="3"/>
        <v>204</v>
      </c>
      <c r="D205" s="106" t="e">
        <f>IF($B205="DTS NOT IN M3",VLOOKUP($C205,FIFI!$A$4:$DD$101,57,FALSE),VLOOKUP($C205,FIFI!$A$4:$DD$101,19,FALSE))</f>
        <v>#N/A</v>
      </c>
      <c r="E205" s="105"/>
      <c r="F205" s="106" t="e">
        <f>IF($B205="DTS NOT IN M3",VLOOKUP($C205,FIFI!$A$4:$DD$101,59,FALSE),VLOOKUP($C205,FIFI!$A$4:$DD$101,31,FALSE))</f>
        <v>#N/A</v>
      </c>
      <c r="H205" s="110"/>
      <c r="I205" s="110"/>
      <c r="J205" s="110"/>
      <c r="K205" s="110"/>
      <c r="L205" s="110"/>
    </row>
    <row r="206" spans="1:12" x14ac:dyDescent="0.3">
      <c r="A206" s="112"/>
      <c r="B206" s="107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/>
      </c>
      <c r="C206" s="107">
        <f t="shared" si="3"/>
        <v>205</v>
      </c>
      <c r="D206" s="106" t="e">
        <f>IF($B206="DTS NOT IN M3",VLOOKUP($C206,FIFI!$A$4:$DD$101,57,FALSE),VLOOKUP($C206,FIFI!$A$4:$DD$101,19,FALSE))</f>
        <v>#N/A</v>
      </c>
      <c r="E206" s="105"/>
      <c r="F206" s="106" t="e">
        <f>IF($B206="DTS NOT IN M3",VLOOKUP($C206,FIFI!$A$4:$DD$101,59,FALSE),VLOOKUP($C206,FIFI!$A$4:$DD$101,31,FALSE))</f>
        <v>#N/A</v>
      </c>
      <c r="H206" s="110"/>
      <c r="I206" s="110"/>
      <c r="J206" s="110"/>
      <c r="K206" s="110"/>
      <c r="L206" s="110"/>
    </row>
    <row r="207" spans="1:12" x14ac:dyDescent="0.3">
      <c r="A207" s="112"/>
      <c r="B207" s="107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/>
      </c>
      <c r="C207" s="107">
        <f t="shared" si="3"/>
        <v>206</v>
      </c>
      <c r="D207" s="106" t="e">
        <f>IF($B207="DTS NOT IN M3",VLOOKUP($C207,FIFI!$A$4:$DD$101,57,FALSE),VLOOKUP($C207,FIFI!$A$4:$DD$101,19,FALSE))</f>
        <v>#N/A</v>
      </c>
      <c r="E207" s="105"/>
      <c r="F207" s="106" t="e">
        <f>IF($B207="DTS NOT IN M3",VLOOKUP($C207,FIFI!$A$4:$DD$101,59,FALSE),VLOOKUP($C207,FIFI!$A$4:$DD$101,31,FALSE))</f>
        <v>#N/A</v>
      </c>
      <c r="H207" s="110"/>
      <c r="I207" s="110"/>
      <c r="J207" s="110"/>
      <c r="K207" s="110"/>
      <c r="L207" s="110"/>
    </row>
    <row r="208" spans="1:12" x14ac:dyDescent="0.3">
      <c r="A208" s="112"/>
      <c r="B208" s="107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/>
      </c>
      <c r="C208" s="107">
        <f t="shared" si="3"/>
        <v>207</v>
      </c>
      <c r="D208" s="106" t="e">
        <f>IF($B208="DTS NOT IN M3",VLOOKUP($C208,FIFI!$A$4:$DD$101,57,FALSE),VLOOKUP($C208,FIFI!$A$4:$DD$101,19,FALSE))</f>
        <v>#N/A</v>
      </c>
      <c r="E208" s="105"/>
      <c r="F208" s="106" t="e">
        <f>IF($B208="DTS NOT IN M3",VLOOKUP($C208,FIFI!$A$4:$DD$101,59,FALSE),VLOOKUP($C208,FIFI!$A$4:$DD$101,31,FALSE))</f>
        <v>#N/A</v>
      </c>
      <c r="H208" s="110"/>
      <c r="I208" s="110"/>
      <c r="J208" s="110"/>
      <c r="K208" s="110"/>
      <c r="L208" s="110"/>
    </row>
    <row r="209" spans="1:12" x14ac:dyDescent="0.3">
      <c r="A209" s="112"/>
      <c r="B209" s="107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/>
      </c>
      <c r="C209" s="107">
        <f t="shared" si="3"/>
        <v>208</v>
      </c>
      <c r="D209" s="106" t="e">
        <f>IF($B209="DTS NOT IN M3",VLOOKUP($C209,FIFI!$A$4:$DD$101,57,FALSE),VLOOKUP($C209,FIFI!$A$4:$DD$101,19,FALSE))</f>
        <v>#N/A</v>
      </c>
      <c r="E209" s="105"/>
      <c r="F209" s="106" t="e">
        <f>IF($B209="DTS NOT IN M3",VLOOKUP($C209,FIFI!$A$4:$DD$101,59,FALSE),VLOOKUP($C209,FIFI!$A$4:$DD$101,31,FALSE))</f>
        <v>#N/A</v>
      </c>
      <c r="H209" s="110"/>
      <c r="I209" s="110"/>
      <c r="J209" s="110"/>
      <c r="K209" s="110"/>
      <c r="L209" s="110"/>
    </row>
    <row r="210" spans="1:12" x14ac:dyDescent="0.3">
      <c r="A210" s="112"/>
      <c r="B210" s="107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/>
      </c>
      <c r="C210" s="107">
        <f t="shared" si="3"/>
        <v>209</v>
      </c>
      <c r="D210" s="106" t="e">
        <f>IF($B210="DTS NOT IN M3",VLOOKUP($C210,FIFI!$A$4:$DD$101,57,FALSE),VLOOKUP($C210,FIFI!$A$4:$DD$101,19,FALSE))</f>
        <v>#N/A</v>
      </c>
      <c r="E210" s="105"/>
      <c r="F210" s="106" t="e">
        <f>IF($B210="DTS NOT IN M3",VLOOKUP($C210,FIFI!$A$4:$DD$101,59,FALSE),VLOOKUP($C210,FIFI!$A$4:$DD$101,31,FALSE))</f>
        <v>#N/A</v>
      </c>
      <c r="H210" s="110"/>
      <c r="I210" s="110"/>
      <c r="J210" s="110"/>
      <c r="K210" s="110"/>
      <c r="L210" s="110"/>
    </row>
    <row r="211" spans="1:12" x14ac:dyDescent="0.3">
      <c r="A211" s="112"/>
      <c r="B211" s="107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/>
      </c>
      <c r="C211" s="107">
        <f t="shared" si="3"/>
        <v>210</v>
      </c>
      <c r="D211" s="106" t="e">
        <f>IF($B211="DTS NOT IN M3",VLOOKUP($C211,FIFI!$A$4:$DD$101,57,FALSE),VLOOKUP($C211,FIFI!$A$4:$DD$101,19,FALSE))</f>
        <v>#N/A</v>
      </c>
      <c r="E211" s="105"/>
      <c r="F211" s="106" t="e">
        <f>IF($B211="DTS NOT IN M3",VLOOKUP($C211,FIFI!$A$4:$DD$101,59,FALSE),VLOOKUP($C211,FIFI!$A$4:$DD$101,31,FALSE))</f>
        <v>#N/A</v>
      </c>
      <c r="H211" s="110"/>
      <c r="I211" s="110"/>
      <c r="J211" s="110"/>
      <c r="K211" s="110"/>
      <c r="L211" s="110"/>
    </row>
    <row r="212" spans="1:12" x14ac:dyDescent="0.3">
      <c r="A212" s="112"/>
      <c r="B212" s="107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/>
      </c>
      <c r="C212" s="107">
        <f t="shared" si="3"/>
        <v>211</v>
      </c>
      <c r="D212" s="106" t="e">
        <f>IF($B212="DTS NOT IN M3",VLOOKUP($C212,FIFI!$A$4:$DD$101,57,FALSE),VLOOKUP($C212,FIFI!$A$4:$DD$101,19,FALSE))</f>
        <v>#N/A</v>
      </c>
      <c r="E212" s="105"/>
      <c r="F212" s="106" t="e">
        <f>IF($B212="DTS NOT IN M3",VLOOKUP($C212,FIFI!$A$4:$DD$101,59,FALSE),VLOOKUP($C212,FIFI!$A$4:$DD$101,31,FALSE))</f>
        <v>#N/A</v>
      </c>
      <c r="H212" s="110"/>
      <c r="I212" s="110"/>
      <c r="J212" s="110"/>
      <c r="K212" s="110"/>
      <c r="L212" s="110"/>
    </row>
    <row r="213" spans="1:12" x14ac:dyDescent="0.3">
      <c r="A213" s="112"/>
      <c r="B213" s="107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/>
      </c>
      <c r="C213" s="107">
        <f t="shared" si="3"/>
        <v>212</v>
      </c>
      <c r="D213" s="106" t="e">
        <f>IF($B213="DTS NOT IN M3",VLOOKUP($C213,FIFI!$A$4:$DD$101,57,FALSE),VLOOKUP($C213,FIFI!$A$4:$DD$101,19,FALSE))</f>
        <v>#N/A</v>
      </c>
      <c r="E213" s="105"/>
      <c r="F213" s="106" t="e">
        <f>IF($B213="DTS NOT IN M3",VLOOKUP($C213,FIFI!$A$4:$DD$101,59,FALSE),VLOOKUP($C213,FIFI!$A$4:$DD$101,31,FALSE))</f>
        <v>#N/A</v>
      </c>
      <c r="H213" s="110"/>
      <c r="I213" s="110"/>
      <c r="J213" s="110"/>
      <c r="K213" s="110"/>
      <c r="L213" s="110"/>
    </row>
    <row r="214" spans="1:12" x14ac:dyDescent="0.3">
      <c r="A214" s="112"/>
      <c r="B214" s="107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/>
      </c>
      <c r="C214" s="107">
        <f t="shared" si="3"/>
        <v>213</v>
      </c>
      <c r="D214" s="106" t="e">
        <f>IF($B214="DTS NOT IN M3",VLOOKUP($C214,FIFI!$A$4:$DD$101,57,FALSE),VLOOKUP($C214,FIFI!$A$4:$DD$101,19,FALSE))</f>
        <v>#N/A</v>
      </c>
      <c r="E214" s="105"/>
      <c r="F214" s="106" t="e">
        <f>IF($B214="DTS NOT IN M3",VLOOKUP($C214,FIFI!$A$4:$DD$101,59,FALSE),VLOOKUP($C214,FIFI!$A$4:$DD$101,31,FALSE))</f>
        <v>#N/A</v>
      </c>
      <c r="H214" s="110"/>
      <c r="I214" s="110"/>
      <c r="J214" s="110"/>
      <c r="K214" s="110"/>
      <c r="L214" s="110"/>
    </row>
    <row r="215" spans="1:12" x14ac:dyDescent="0.3">
      <c r="A215" s="112"/>
      <c r="B215" s="107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/>
      </c>
      <c r="C215" s="107">
        <f t="shared" si="3"/>
        <v>214</v>
      </c>
      <c r="D215" s="106" t="e">
        <f>IF($B215="DTS NOT IN M3",VLOOKUP($C215,FIFI!$A$4:$DD$101,57,FALSE),VLOOKUP($C215,FIFI!$A$4:$DD$101,19,FALSE))</f>
        <v>#N/A</v>
      </c>
      <c r="E215" s="105"/>
      <c r="F215" s="106" t="e">
        <f>IF($B215="DTS NOT IN M3",VLOOKUP($C215,FIFI!$A$4:$DD$101,59,FALSE),VLOOKUP($C215,FIFI!$A$4:$DD$101,31,FALSE))</f>
        <v>#N/A</v>
      </c>
      <c r="H215" s="110"/>
      <c r="I215" s="110"/>
      <c r="J215" s="110"/>
      <c r="K215" s="110"/>
      <c r="L215" s="110"/>
    </row>
    <row r="216" spans="1:12" x14ac:dyDescent="0.3">
      <c r="A216" s="112"/>
      <c r="B216" s="107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/>
      </c>
      <c r="C216" s="107">
        <f t="shared" si="3"/>
        <v>215</v>
      </c>
      <c r="D216" s="106" t="e">
        <f>IF($B216="DTS NOT IN M3",VLOOKUP($C216,FIFI!$A$4:$DD$101,57,FALSE),VLOOKUP($C216,FIFI!$A$4:$DD$101,19,FALSE))</f>
        <v>#N/A</v>
      </c>
      <c r="E216" s="105"/>
      <c r="F216" s="106" t="e">
        <f>IF($B216="DTS NOT IN M3",VLOOKUP($C216,FIFI!$A$4:$DD$101,59,FALSE),VLOOKUP($C216,FIFI!$A$4:$DD$101,31,FALSE))</f>
        <v>#N/A</v>
      </c>
      <c r="H216" s="110"/>
      <c r="I216" s="110"/>
      <c r="J216" s="110"/>
      <c r="K216" s="110"/>
      <c r="L216" s="110"/>
    </row>
    <row r="217" spans="1:12" x14ac:dyDescent="0.3">
      <c r="A217" s="112"/>
      <c r="B217" s="107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/>
      </c>
      <c r="C217" s="107">
        <f t="shared" si="3"/>
        <v>216</v>
      </c>
      <c r="D217" s="106" t="e">
        <f>IF($B217="DTS NOT IN M3",VLOOKUP($C217,FIFI!$A$4:$DD$101,57,FALSE),VLOOKUP($C217,FIFI!$A$4:$DD$101,19,FALSE))</f>
        <v>#N/A</v>
      </c>
      <c r="E217" s="105"/>
      <c r="F217" s="106" t="e">
        <f>IF($B217="DTS NOT IN M3",VLOOKUP($C217,FIFI!$A$4:$DD$101,59,FALSE),VLOOKUP($C217,FIFI!$A$4:$DD$101,31,FALSE))</f>
        <v>#N/A</v>
      </c>
      <c r="H217" s="110"/>
      <c r="I217" s="110"/>
      <c r="J217" s="110"/>
      <c r="K217" s="110"/>
      <c r="L217" s="110"/>
    </row>
    <row r="218" spans="1:12" x14ac:dyDescent="0.3">
      <c r="A218" s="112"/>
      <c r="B218" s="107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/>
      </c>
      <c r="C218" s="107">
        <f t="shared" si="3"/>
        <v>217</v>
      </c>
      <c r="D218" s="106" t="e">
        <f>IF($B218="DTS NOT IN M3",VLOOKUP($C218,FIFI!$A$4:$DD$101,57,FALSE),VLOOKUP($C218,FIFI!$A$4:$DD$101,19,FALSE))</f>
        <v>#N/A</v>
      </c>
      <c r="E218" s="105"/>
      <c r="F218" s="106" t="e">
        <f>IF($B218="DTS NOT IN M3",VLOOKUP($C218,FIFI!$A$4:$DD$101,59,FALSE),VLOOKUP($C218,FIFI!$A$4:$DD$101,31,FALSE))</f>
        <v>#N/A</v>
      </c>
      <c r="H218" s="110"/>
      <c r="I218" s="110"/>
      <c r="J218" s="110"/>
      <c r="K218" s="110"/>
      <c r="L218" s="110"/>
    </row>
    <row r="219" spans="1:12" x14ac:dyDescent="0.3">
      <c r="A219" s="112"/>
      <c r="B219" s="107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/>
      </c>
      <c r="C219" s="107">
        <f t="shared" si="3"/>
        <v>218</v>
      </c>
      <c r="D219" s="106" t="e">
        <f>IF($B219="DTS NOT IN M3",VLOOKUP($C219,FIFI!$A$4:$DD$101,57,FALSE),VLOOKUP($C219,FIFI!$A$4:$DD$101,19,FALSE))</f>
        <v>#N/A</v>
      </c>
      <c r="E219" s="105"/>
      <c r="F219" s="106" t="e">
        <f>IF($B219="DTS NOT IN M3",VLOOKUP($C219,FIFI!$A$4:$DD$101,59,FALSE),VLOOKUP($C219,FIFI!$A$4:$DD$101,31,FALSE))</f>
        <v>#N/A</v>
      </c>
      <c r="H219" s="110"/>
      <c r="I219" s="110"/>
      <c r="J219" s="110"/>
      <c r="K219" s="110"/>
      <c r="L219" s="110"/>
    </row>
    <row r="220" spans="1:12" x14ac:dyDescent="0.3">
      <c r="A220" s="112"/>
      <c r="B220" s="107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/>
      </c>
      <c r="C220" s="107">
        <f t="shared" si="3"/>
        <v>219</v>
      </c>
      <c r="D220" s="106" t="e">
        <f>IF($B220="DTS NOT IN M3",VLOOKUP($C220,FIFI!$A$4:$DD$101,57,FALSE),VLOOKUP($C220,FIFI!$A$4:$DD$101,19,FALSE))</f>
        <v>#N/A</v>
      </c>
      <c r="E220" s="105"/>
      <c r="F220" s="106" t="e">
        <f>IF($B220="DTS NOT IN M3",VLOOKUP($C220,FIFI!$A$4:$DD$101,59,FALSE),VLOOKUP($C220,FIFI!$A$4:$DD$101,31,FALSE))</f>
        <v>#N/A</v>
      </c>
      <c r="H220" s="110"/>
      <c r="I220" s="110"/>
      <c r="J220" s="110"/>
      <c r="K220" s="110"/>
      <c r="L220" s="110"/>
    </row>
    <row r="221" spans="1:12" x14ac:dyDescent="0.3">
      <c r="A221" s="112"/>
      <c r="B221" s="107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/>
      </c>
      <c r="C221" s="107">
        <f t="shared" si="3"/>
        <v>220</v>
      </c>
      <c r="D221" s="106" t="e">
        <f>IF($B221="DTS NOT IN M3",VLOOKUP($C221,FIFI!$A$4:$DD$101,57,FALSE),VLOOKUP($C221,FIFI!$A$4:$DD$101,19,FALSE))</f>
        <v>#N/A</v>
      </c>
      <c r="E221" s="105"/>
      <c r="F221" s="106" t="e">
        <f>IF($B221="DTS NOT IN M3",VLOOKUP($C221,FIFI!$A$4:$DD$101,59,FALSE),VLOOKUP($C221,FIFI!$A$4:$DD$101,31,FALSE))</f>
        <v>#N/A</v>
      </c>
      <c r="H221" s="110"/>
      <c r="I221" s="110"/>
      <c r="J221" s="110"/>
      <c r="K221" s="110"/>
      <c r="L221" s="110"/>
    </row>
    <row r="222" spans="1:12" x14ac:dyDescent="0.3">
      <c r="A222" s="112"/>
      <c r="B222" s="107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/>
      </c>
      <c r="C222" s="107">
        <f t="shared" si="3"/>
        <v>221</v>
      </c>
      <c r="D222" s="106" t="e">
        <f>IF($B222="DTS NOT IN M3",VLOOKUP($C222,FIFI!$A$4:$DD$101,57,FALSE),VLOOKUP($C222,FIFI!$A$4:$DD$101,19,FALSE))</f>
        <v>#N/A</v>
      </c>
      <c r="E222" s="105"/>
      <c r="F222" s="106" t="e">
        <f>IF($B222="DTS NOT IN M3",VLOOKUP($C222,FIFI!$A$4:$DD$101,59,FALSE),VLOOKUP($C222,FIFI!$A$4:$DD$101,31,FALSE))</f>
        <v>#N/A</v>
      </c>
      <c r="H222" s="110"/>
      <c r="I222" s="110"/>
      <c r="J222" s="110"/>
      <c r="K222" s="110"/>
      <c r="L222" s="110"/>
    </row>
    <row r="223" spans="1:12" x14ac:dyDescent="0.3">
      <c r="A223" s="112"/>
      <c r="B223" s="107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/>
      </c>
      <c r="C223" s="107">
        <f t="shared" si="3"/>
        <v>222</v>
      </c>
      <c r="D223" s="106" t="e">
        <f>IF($B223="DTS NOT IN M3",VLOOKUP($C223,FIFI!$A$4:$DD$101,57,FALSE),VLOOKUP($C223,FIFI!$A$4:$DD$101,19,FALSE))</f>
        <v>#N/A</v>
      </c>
      <c r="E223" s="105"/>
      <c r="F223" s="106" t="e">
        <f>IF($B223="DTS NOT IN M3",VLOOKUP($C223,FIFI!$A$4:$DD$101,59,FALSE),VLOOKUP($C223,FIFI!$A$4:$DD$101,31,FALSE))</f>
        <v>#N/A</v>
      </c>
      <c r="H223" s="110"/>
      <c r="I223" s="110"/>
      <c r="J223" s="110"/>
      <c r="K223" s="110"/>
      <c r="L223" s="110"/>
    </row>
    <row r="224" spans="1:12" x14ac:dyDescent="0.3">
      <c r="A224" s="112"/>
      <c r="B224" s="107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/>
      </c>
      <c r="C224" s="107">
        <f t="shared" si="3"/>
        <v>223</v>
      </c>
      <c r="D224" s="106" t="e">
        <f>IF($B224="DTS NOT IN M3",VLOOKUP($C224,FIFI!$A$4:$DD$101,57,FALSE),VLOOKUP($C224,FIFI!$A$4:$DD$101,19,FALSE))</f>
        <v>#N/A</v>
      </c>
      <c r="E224" s="105"/>
      <c r="F224" s="106" t="e">
        <f>IF($B224="DTS NOT IN M3",VLOOKUP($C224,FIFI!$A$4:$DD$101,59,FALSE),VLOOKUP($C224,FIFI!$A$4:$DD$101,31,FALSE))</f>
        <v>#N/A</v>
      </c>
      <c r="H224" s="110"/>
      <c r="I224" s="110"/>
      <c r="J224" s="110"/>
      <c r="K224" s="110"/>
      <c r="L224" s="110"/>
    </row>
    <row r="225" spans="1:12" x14ac:dyDescent="0.3">
      <c r="A225" s="112"/>
      <c r="B225" s="107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/>
      </c>
      <c r="C225" s="107">
        <f t="shared" si="3"/>
        <v>224</v>
      </c>
      <c r="D225" s="106" t="e">
        <f>IF($B225="DTS NOT IN M3",VLOOKUP($C225,FIFI!$A$4:$DD$101,57,FALSE),VLOOKUP($C225,FIFI!$A$4:$DD$101,19,FALSE))</f>
        <v>#N/A</v>
      </c>
      <c r="E225" s="105"/>
      <c r="F225" s="106" t="e">
        <f>IF($B225="DTS NOT IN M3",VLOOKUP($C225,FIFI!$A$4:$DD$101,59,FALSE),VLOOKUP($C225,FIFI!$A$4:$DD$101,31,FALSE))</f>
        <v>#N/A</v>
      </c>
      <c r="H225" s="110"/>
      <c r="I225" s="110"/>
      <c r="J225" s="110"/>
      <c r="K225" s="110"/>
      <c r="L225" s="110"/>
    </row>
    <row r="226" spans="1:12" x14ac:dyDescent="0.3">
      <c r="A226" s="112"/>
      <c r="B226" s="107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/>
      </c>
      <c r="C226" s="107">
        <f t="shared" si="3"/>
        <v>225</v>
      </c>
      <c r="D226" s="106" t="e">
        <f>IF($B226="DTS NOT IN M3",VLOOKUP($C226,FIFI!$A$4:$DD$101,57,FALSE),VLOOKUP($C226,FIFI!$A$4:$DD$101,19,FALSE))</f>
        <v>#N/A</v>
      </c>
      <c r="E226" s="105"/>
      <c r="F226" s="106" t="e">
        <f>IF($B226="DTS NOT IN M3",VLOOKUP($C226,FIFI!$A$4:$DD$101,59,FALSE),VLOOKUP($C226,FIFI!$A$4:$DD$101,31,FALSE))</f>
        <v>#N/A</v>
      </c>
      <c r="H226" s="110"/>
      <c r="I226" s="110"/>
      <c r="J226" s="110"/>
      <c r="K226" s="110"/>
      <c r="L226" s="110"/>
    </row>
    <row r="227" spans="1:12" x14ac:dyDescent="0.3">
      <c r="A227" s="112"/>
      <c r="B227" s="107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/>
      </c>
      <c r="C227" s="107">
        <f t="shared" si="3"/>
        <v>226</v>
      </c>
      <c r="D227" s="106" t="e">
        <f>IF($B227="DTS NOT IN M3",VLOOKUP($C227,FIFI!$A$4:$DD$101,57,FALSE),VLOOKUP($C227,FIFI!$A$4:$DD$101,19,FALSE))</f>
        <v>#N/A</v>
      </c>
      <c r="E227" s="105"/>
      <c r="F227" s="106" t="e">
        <f>IF($B227="DTS NOT IN M3",VLOOKUP($C227,FIFI!$A$4:$DD$101,59,FALSE),VLOOKUP($C227,FIFI!$A$4:$DD$101,31,FALSE))</f>
        <v>#N/A</v>
      </c>
      <c r="H227" s="110"/>
      <c r="I227" s="110"/>
      <c r="J227" s="110"/>
      <c r="K227" s="110"/>
      <c r="L227" s="110"/>
    </row>
    <row r="228" spans="1:12" x14ac:dyDescent="0.3">
      <c r="A228" s="112"/>
      <c r="B228" s="107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/>
      </c>
      <c r="C228" s="107">
        <f t="shared" si="3"/>
        <v>227</v>
      </c>
      <c r="D228" s="106" t="e">
        <f>IF($B228="DTS NOT IN M3",VLOOKUP($C228,FIFI!$A$4:$DD$101,57,FALSE),VLOOKUP($C228,FIFI!$A$4:$DD$101,19,FALSE))</f>
        <v>#N/A</v>
      </c>
      <c r="E228" s="105"/>
      <c r="F228" s="106" t="e">
        <f>IF($B228="DTS NOT IN M3",VLOOKUP($C228,FIFI!$A$4:$DD$101,59,FALSE),VLOOKUP($C228,FIFI!$A$4:$DD$101,31,FALSE))</f>
        <v>#N/A</v>
      </c>
      <c r="H228" s="110"/>
      <c r="I228" s="110"/>
      <c r="J228" s="110"/>
      <c r="K228" s="110"/>
      <c r="L228" s="110"/>
    </row>
    <row r="229" spans="1:12" x14ac:dyDescent="0.3">
      <c r="A229" s="112"/>
      <c r="B229" s="107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/>
      </c>
      <c r="C229" s="107">
        <f t="shared" si="3"/>
        <v>228</v>
      </c>
      <c r="D229" s="106" t="e">
        <f>IF($B229="DTS NOT IN M3",VLOOKUP($C229,FIFI!$A$4:$DD$101,57,FALSE),VLOOKUP($C229,FIFI!$A$4:$DD$101,19,FALSE))</f>
        <v>#N/A</v>
      </c>
      <c r="E229" s="105"/>
      <c r="F229" s="106" t="e">
        <f>IF($B229="DTS NOT IN M3",VLOOKUP($C229,FIFI!$A$4:$DD$101,59,FALSE),VLOOKUP($C229,FIFI!$A$4:$DD$101,31,FALSE))</f>
        <v>#N/A</v>
      </c>
      <c r="H229" s="110"/>
      <c r="I229" s="110"/>
      <c r="J229" s="110"/>
      <c r="K229" s="110"/>
      <c r="L229" s="110"/>
    </row>
    <row r="230" spans="1:12" x14ac:dyDescent="0.3">
      <c r="A230" s="112"/>
      <c r="B230" s="107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/>
      </c>
      <c r="C230" s="107">
        <f t="shared" si="3"/>
        <v>229</v>
      </c>
      <c r="D230" s="106" t="e">
        <f>IF($B230="DTS NOT IN M3",VLOOKUP($C230,FIFI!$A$4:$DD$101,57,FALSE),VLOOKUP($C230,FIFI!$A$4:$DD$101,19,FALSE))</f>
        <v>#N/A</v>
      </c>
      <c r="E230" s="105"/>
      <c r="F230" s="106" t="e">
        <f>IF($B230="DTS NOT IN M3",VLOOKUP($C230,FIFI!$A$4:$DD$101,59,FALSE),VLOOKUP($C230,FIFI!$A$4:$DD$101,31,FALSE))</f>
        <v>#N/A</v>
      </c>
      <c r="H230" s="110"/>
      <c r="I230" s="110"/>
      <c r="J230" s="110"/>
      <c r="K230" s="110"/>
      <c r="L230" s="110"/>
    </row>
    <row r="231" spans="1:12" x14ac:dyDescent="0.3">
      <c r="A231" s="112"/>
      <c r="B231" s="107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/>
      </c>
      <c r="C231" s="107">
        <f t="shared" si="3"/>
        <v>230</v>
      </c>
      <c r="D231" s="106" t="e">
        <f>IF($B231="DTS NOT IN M3",VLOOKUP($C231,FIFI!$A$4:$DD$101,57,FALSE),VLOOKUP($C231,FIFI!$A$4:$DD$101,19,FALSE))</f>
        <v>#N/A</v>
      </c>
      <c r="E231" s="105"/>
      <c r="F231" s="106" t="e">
        <f>IF($B231="DTS NOT IN M3",VLOOKUP($C231,FIFI!$A$4:$DD$101,59,FALSE),VLOOKUP($C231,FIFI!$A$4:$DD$101,31,FALSE))</f>
        <v>#N/A</v>
      </c>
      <c r="H231" s="110"/>
      <c r="I231" s="110"/>
      <c r="J231" s="110"/>
      <c r="K231" s="110"/>
      <c r="L231" s="110"/>
    </row>
    <row r="232" spans="1:12" x14ac:dyDescent="0.3">
      <c r="A232" s="112"/>
      <c r="B232" s="107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/>
      </c>
      <c r="C232" s="107">
        <f t="shared" si="3"/>
        <v>231</v>
      </c>
      <c r="D232" s="106" t="e">
        <f>IF($B232="DTS NOT IN M3",VLOOKUP($C232,FIFI!$A$4:$DD$101,57,FALSE),VLOOKUP($C232,FIFI!$A$4:$DD$101,19,FALSE))</f>
        <v>#N/A</v>
      </c>
      <c r="E232" s="105"/>
      <c r="F232" s="106" t="e">
        <f>IF($B232="DTS NOT IN M3",VLOOKUP($C232,FIFI!$A$4:$DD$101,59,FALSE),VLOOKUP($C232,FIFI!$A$4:$DD$101,31,FALSE))</f>
        <v>#N/A</v>
      </c>
      <c r="H232" s="110"/>
      <c r="I232" s="110"/>
      <c r="J232" s="110"/>
      <c r="K232" s="110"/>
      <c r="L232" s="110"/>
    </row>
    <row r="233" spans="1:12" x14ac:dyDescent="0.3">
      <c r="A233" s="112"/>
      <c r="B233" s="107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/>
      </c>
      <c r="C233" s="107">
        <f t="shared" si="3"/>
        <v>232</v>
      </c>
      <c r="D233" s="106" t="e">
        <f>IF($B233="DTS NOT IN M3",VLOOKUP($C233,FIFI!$A$4:$DD$101,57,FALSE),VLOOKUP($C233,FIFI!$A$4:$DD$101,19,FALSE))</f>
        <v>#N/A</v>
      </c>
      <c r="E233" s="105"/>
      <c r="F233" s="106" t="e">
        <f>IF($B233="DTS NOT IN M3",VLOOKUP($C233,FIFI!$A$4:$DD$101,59,FALSE),VLOOKUP($C233,FIFI!$A$4:$DD$101,31,FALSE))</f>
        <v>#N/A</v>
      </c>
      <c r="H233" s="110"/>
      <c r="I233" s="110"/>
      <c r="J233" s="110"/>
      <c r="K233" s="110"/>
      <c r="L233" s="110"/>
    </row>
    <row r="234" spans="1:12" x14ac:dyDescent="0.3">
      <c r="A234" s="112"/>
      <c r="B234" s="107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/>
      </c>
      <c r="C234" s="107">
        <f t="shared" si="3"/>
        <v>233</v>
      </c>
      <c r="D234" s="106" t="e">
        <f>IF($B234="DTS NOT IN M3",VLOOKUP($C234,FIFI!$A$4:$DD$101,57,FALSE),VLOOKUP($C234,FIFI!$A$4:$DD$101,19,FALSE))</f>
        <v>#N/A</v>
      </c>
      <c r="E234" s="105"/>
      <c r="F234" s="106" t="e">
        <f>IF($B234="DTS NOT IN M3",VLOOKUP($C234,FIFI!$A$4:$DD$101,59,FALSE),VLOOKUP($C234,FIFI!$A$4:$DD$101,31,FALSE))</f>
        <v>#N/A</v>
      </c>
      <c r="H234" s="110"/>
      <c r="I234" s="110"/>
      <c r="J234" s="110"/>
      <c r="K234" s="110"/>
      <c r="L234" s="110"/>
    </row>
    <row r="235" spans="1:12" x14ac:dyDescent="0.3">
      <c r="A235" s="112"/>
      <c r="B235" s="107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/>
      </c>
      <c r="C235" s="107">
        <f t="shared" si="3"/>
        <v>234</v>
      </c>
      <c r="D235" s="106" t="e">
        <f>IF($B235="DTS NOT IN M3",VLOOKUP($C235,FIFI!$A$4:$DD$101,57,FALSE),VLOOKUP($C235,FIFI!$A$4:$DD$101,19,FALSE))</f>
        <v>#N/A</v>
      </c>
      <c r="E235" s="105"/>
      <c r="F235" s="106" t="e">
        <f>IF($B235="DTS NOT IN M3",VLOOKUP($C235,FIFI!$A$4:$DD$101,59,FALSE),VLOOKUP($C235,FIFI!$A$4:$DD$101,31,FALSE))</f>
        <v>#N/A</v>
      </c>
      <c r="H235" s="110"/>
      <c r="I235" s="110"/>
      <c r="J235" s="110"/>
      <c r="K235" s="110"/>
      <c r="L235" s="110"/>
    </row>
    <row r="236" spans="1:12" x14ac:dyDescent="0.3">
      <c r="A236" s="112"/>
      <c r="B236" s="107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/>
      </c>
      <c r="C236" s="107">
        <f t="shared" si="3"/>
        <v>235</v>
      </c>
      <c r="D236" s="106" t="e">
        <f>IF($B236="DTS NOT IN M3",VLOOKUP($C236,FIFI!$A$4:$DD$101,57,FALSE),VLOOKUP($C236,FIFI!$A$4:$DD$101,19,FALSE))</f>
        <v>#N/A</v>
      </c>
      <c r="E236" s="105"/>
      <c r="F236" s="106" t="e">
        <f>IF($B236="DTS NOT IN M3",VLOOKUP($C236,FIFI!$A$4:$DD$101,59,FALSE),VLOOKUP($C236,FIFI!$A$4:$DD$101,31,FALSE))</f>
        <v>#N/A</v>
      </c>
      <c r="H236" s="110"/>
      <c r="I236" s="110"/>
      <c r="J236" s="110"/>
      <c r="K236" s="110"/>
      <c r="L236" s="110"/>
    </row>
    <row r="237" spans="1:12" x14ac:dyDescent="0.3">
      <c r="A237" s="112"/>
      <c r="B237" s="107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/>
      </c>
      <c r="C237" s="107">
        <f t="shared" si="3"/>
        <v>236</v>
      </c>
      <c r="D237" s="106" t="e">
        <f>IF($B237="DTS NOT IN M3",VLOOKUP($C237,FIFI!$A$4:$DD$101,57,FALSE),VLOOKUP($C237,FIFI!$A$4:$DD$101,19,FALSE))</f>
        <v>#N/A</v>
      </c>
      <c r="E237" s="105"/>
      <c r="F237" s="106" t="e">
        <f>IF($B237="DTS NOT IN M3",VLOOKUP($C237,FIFI!$A$4:$DD$101,59,FALSE),VLOOKUP($C237,FIFI!$A$4:$DD$101,31,FALSE))</f>
        <v>#N/A</v>
      </c>
      <c r="H237" s="110"/>
      <c r="I237" s="110"/>
      <c r="J237" s="110"/>
      <c r="K237" s="110"/>
      <c r="L237" s="110"/>
    </row>
    <row r="238" spans="1:12" x14ac:dyDescent="0.3">
      <c r="A238" s="112"/>
      <c r="B238" s="107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/>
      </c>
      <c r="C238" s="107">
        <f t="shared" si="3"/>
        <v>237</v>
      </c>
      <c r="D238" s="106" t="e">
        <f>IF($B238="DTS NOT IN M3",VLOOKUP($C238,FIFI!$A$4:$DD$101,57,FALSE),VLOOKUP($C238,FIFI!$A$4:$DD$101,19,FALSE))</f>
        <v>#N/A</v>
      </c>
      <c r="E238" s="105"/>
      <c r="F238" s="106" t="e">
        <f>IF($B238="DTS NOT IN M3",VLOOKUP($C238,FIFI!$A$4:$DD$101,59,FALSE),VLOOKUP($C238,FIFI!$A$4:$DD$101,31,FALSE))</f>
        <v>#N/A</v>
      </c>
      <c r="H238" s="110"/>
      <c r="I238" s="110"/>
      <c r="J238" s="110"/>
      <c r="K238" s="110"/>
      <c r="L238" s="110"/>
    </row>
    <row r="239" spans="1:12" x14ac:dyDescent="0.3">
      <c r="A239" s="112"/>
      <c r="B239" s="107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/>
      </c>
      <c r="C239" s="107">
        <f t="shared" si="3"/>
        <v>238</v>
      </c>
      <c r="D239" s="106" t="e">
        <f>IF($B239="DTS NOT IN M3",VLOOKUP($C239,FIFI!$A$4:$DD$101,57,FALSE),VLOOKUP($C239,FIFI!$A$4:$DD$101,19,FALSE))</f>
        <v>#N/A</v>
      </c>
      <c r="E239" s="105"/>
      <c r="F239" s="106" t="e">
        <f>IF($B239="DTS NOT IN M3",VLOOKUP($C239,FIFI!$A$4:$DD$101,59,FALSE),VLOOKUP($C239,FIFI!$A$4:$DD$101,31,FALSE))</f>
        <v>#N/A</v>
      </c>
      <c r="H239" s="110"/>
      <c r="I239" s="110"/>
      <c r="J239" s="110"/>
      <c r="K239" s="110"/>
      <c r="L239" s="110"/>
    </row>
    <row r="240" spans="1:12" x14ac:dyDescent="0.3">
      <c r="A240" s="112"/>
      <c r="B240" s="107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/>
      </c>
      <c r="C240" s="107">
        <f t="shared" si="3"/>
        <v>239</v>
      </c>
      <c r="D240" s="106" t="e">
        <f>IF($B240="DTS NOT IN M3",VLOOKUP($C240,FIFI!$A$4:$DD$101,57,FALSE),VLOOKUP($C240,FIFI!$A$4:$DD$101,19,FALSE))</f>
        <v>#N/A</v>
      </c>
      <c r="E240" s="105"/>
      <c r="F240" s="106" t="e">
        <f>IF($B240="DTS NOT IN M3",VLOOKUP($C240,FIFI!$A$4:$DD$101,59,FALSE),VLOOKUP($C240,FIFI!$A$4:$DD$101,31,FALSE))</f>
        <v>#N/A</v>
      </c>
      <c r="H240" s="110"/>
      <c r="I240" s="110"/>
      <c r="J240" s="110"/>
      <c r="K240" s="110"/>
      <c r="L240" s="110"/>
    </row>
    <row r="241" spans="1:12" x14ac:dyDescent="0.3">
      <c r="A241" s="112"/>
      <c r="B241" s="107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/>
      </c>
      <c r="C241" s="107">
        <f t="shared" si="3"/>
        <v>240</v>
      </c>
      <c r="D241" s="106" t="e">
        <f>IF($B241="DTS NOT IN M3",VLOOKUP($C241,FIFI!$A$4:$DD$101,57,FALSE),VLOOKUP($C241,FIFI!$A$4:$DD$101,19,FALSE))</f>
        <v>#N/A</v>
      </c>
      <c r="E241" s="105"/>
      <c r="F241" s="106" t="e">
        <f>IF($B241="DTS NOT IN M3",VLOOKUP($C241,FIFI!$A$4:$DD$101,59,FALSE),VLOOKUP($C241,FIFI!$A$4:$DD$101,31,FALSE))</f>
        <v>#N/A</v>
      </c>
      <c r="H241" s="110"/>
      <c r="I241" s="110"/>
      <c r="J241" s="110"/>
      <c r="K241" s="110"/>
      <c r="L241" s="110"/>
    </row>
    <row r="242" spans="1:12" x14ac:dyDescent="0.3">
      <c r="A242" s="112"/>
      <c r="B242" s="107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/>
      </c>
      <c r="C242" s="107">
        <f t="shared" si="3"/>
        <v>241</v>
      </c>
      <c r="D242" s="106" t="e">
        <f>IF($B242="DTS NOT IN M3",VLOOKUP($C242,FIFI!$A$4:$DD$101,57,FALSE),VLOOKUP($C242,FIFI!$A$4:$DD$101,19,FALSE))</f>
        <v>#N/A</v>
      </c>
      <c r="E242" s="105"/>
      <c r="F242" s="106" t="e">
        <f>IF($B242="DTS NOT IN M3",VLOOKUP($C242,FIFI!$A$4:$DD$101,59,FALSE),VLOOKUP($C242,FIFI!$A$4:$DD$101,31,FALSE))</f>
        <v>#N/A</v>
      </c>
      <c r="H242" s="110"/>
      <c r="I242" s="110"/>
      <c r="J242" s="110"/>
      <c r="K242" s="110"/>
      <c r="L242" s="110"/>
    </row>
    <row r="243" spans="1:12" x14ac:dyDescent="0.3">
      <c r="A243" s="112"/>
      <c r="B243" s="107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/>
      </c>
      <c r="C243" s="107">
        <f t="shared" si="3"/>
        <v>242</v>
      </c>
      <c r="D243" s="106" t="e">
        <f>IF($B243="DTS NOT IN M3",VLOOKUP($C243,FIFI!$A$4:$DD$101,57,FALSE),VLOOKUP($C243,FIFI!$A$4:$DD$101,19,FALSE))</f>
        <v>#N/A</v>
      </c>
      <c r="E243" s="105"/>
      <c r="F243" s="106" t="e">
        <f>IF($B243="DTS NOT IN M3",VLOOKUP($C243,FIFI!$A$4:$DD$101,59,FALSE),VLOOKUP($C243,FIFI!$A$4:$DD$101,31,FALSE))</f>
        <v>#N/A</v>
      </c>
      <c r="H243" s="110"/>
      <c r="I243" s="110"/>
      <c r="J243" s="110"/>
      <c r="K243" s="110"/>
      <c r="L243" s="110"/>
    </row>
    <row r="244" spans="1:12" x14ac:dyDescent="0.3">
      <c r="A244" s="112"/>
      <c r="B244" s="107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/>
      </c>
      <c r="C244" s="107">
        <f t="shared" si="3"/>
        <v>243</v>
      </c>
      <c r="D244" s="106" t="e">
        <f>IF($B244="DTS NOT IN M3",VLOOKUP($C244,FIFI!$A$4:$DD$101,57,FALSE),VLOOKUP($C244,FIFI!$A$4:$DD$101,19,FALSE))</f>
        <v>#N/A</v>
      </c>
      <c r="E244" s="105"/>
      <c r="F244" s="106" t="e">
        <f>IF($B244="DTS NOT IN M3",VLOOKUP($C244,FIFI!$A$4:$DD$101,59,FALSE),VLOOKUP($C244,FIFI!$A$4:$DD$101,31,FALSE))</f>
        <v>#N/A</v>
      </c>
      <c r="H244" s="110"/>
      <c r="I244" s="110"/>
      <c r="J244" s="110"/>
      <c r="K244" s="110"/>
      <c r="L244" s="110"/>
    </row>
    <row r="245" spans="1:12" x14ac:dyDescent="0.3">
      <c r="A245" s="112"/>
      <c r="B245" s="107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/>
      </c>
      <c r="C245" s="107">
        <f t="shared" si="3"/>
        <v>244</v>
      </c>
      <c r="D245" s="106" t="e">
        <f>IF($B245="DTS NOT IN M3",VLOOKUP($C245,FIFI!$A$4:$DD$101,57,FALSE),VLOOKUP($C245,FIFI!$A$4:$DD$101,19,FALSE))</f>
        <v>#N/A</v>
      </c>
      <c r="E245" s="105"/>
      <c r="F245" s="106" t="e">
        <f>IF($B245="DTS NOT IN M3",VLOOKUP($C245,FIFI!$A$4:$DD$101,59,FALSE),VLOOKUP($C245,FIFI!$A$4:$DD$101,31,FALSE))</f>
        <v>#N/A</v>
      </c>
      <c r="H245" s="110"/>
      <c r="I245" s="110"/>
      <c r="J245" s="110"/>
      <c r="K245" s="110"/>
      <c r="L245" s="110"/>
    </row>
    <row r="246" spans="1:12" x14ac:dyDescent="0.3">
      <c r="A246" s="112"/>
      <c r="B246" s="107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/>
      </c>
      <c r="C246" s="107">
        <f t="shared" si="3"/>
        <v>245</v>
      </c>
      <c r="D246" s="106" t="e">
        <f>IF($B246="DTS NOT IN M3",VLOOKUP($C246,FIFI!$A$4:$DD$101,57,FALSE),VLOOKUP($C246,FIFI!$A$4:$DD$101,19,FALSE))</f>
        <v>#N/A</v>
      </c>
      <c r="E246" s="105"/>
      <c r="F246" s="106" t="e">
        <f>IF($B246="DTS NOT IN M3",VLOOKUP($C246,FIFI!$A$4:$DD$101,59,FALSE),VLOOKUP($C246,FIFI!$A$4:$DD$101,31,FALSE))</f>
        <v>#N/A</v>
      </c>
      <c r="H246" s="110"/>
      <c r="I246" s="110"/>
      <c r="J246" s="110"/>
      <c r="K246" s="110"/>
      <c r="L246" s="110"/>
    </row>
    <row r="247" spans="1:12" x14ac:dyDescent="0.3">
      <c r="A247" s="112"/>
      <c r="B247" s="107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/>
      </c>
      <c r="C247" s="107">
        <f t="shared" si="3"/>
        <v>246</v>
      </c>
      <c r="D247" s="106" t="e">
        <f>IF($B247="DTS NOT IN M3",VLOOKUP($C247,FIFI!$A$4:$DD$101,57,FALSE),VLOOKUP($C247,FIFI!$A$4:$DD$101,19,FALSE))</f>
        <v>#N/A</v>
      </c>
      <c r="E247" s="105"/>
      <c r="F247" s="106" t="e">
        <f>IF($B247="DTS NOT IN M3",VLOOKUP($C247,FIFI!$A$4:$DD$101,59,FALSE),VLOOKUP($C247,FIFI!$A$4:$DD$101,31,FALSE))</f>
        <v>#N/A</v>
      </c>
      <c r="H247" s="110"/>
      <c r="I247" s="110"/>
      <c r="J247" s="110"/>
      <c r="K247" s="110"/>
      <c r="L247" s="110"/>
    </row>
    <row r="248" spans="1:12" x14ac:dyDescent="0.3">
      <c r="A248" s="112"/>
      <c r="B248" s="107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/>
      </c>
      <c r="C248" s="107">
        <f t="shared" si="3"/>
        <v>247</v>
      </c>
      <c r="D248" s="106" t="e">
        <f>IF($B248="DTS NOT IN M3",VLOOKUP($C248,FIFI!$A$4:$DD$101,57,FALSE),VLOOKUP($C248,FIFI!$A$4:$DD$101,19,FALSE))</f>
        <v>#N/A</v>
      </c>
      <c r="E248" s="105"/>
      <c r="F248" s="106" t="e">
        <f>IF($B248="DTS NOT IN M3",VLOOKUP($C248,FIFI!$A$4:$DD$101,59,FALSE),VLOOKUP($C248,FIFI!$A$4:$DD$101,31,FALSE))</f>
        <v>#N/A</v>
      </c>
      <c r="H248" s="110"/>
      <c r="I248" s="110"/>
      <c r="J248" s="110"/>
      <c r="K248" s="110"/>
      <c r="L248" s="110"/>
    </row>
    <row r="249" spans="1:12" x14ac:dyDescent="0.3">
      <c r="A249" s="112"/>
      <c r="B249" s="107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/>
      </c>
      <c r="C249" s="107">
        <f t="shared" si="3"/>
        <v>248</v>
      </c>
      <c r="D249" s="106" t="e">
        <f>IF($B249="DTS NOT IN M3",VLOOKUP($C249,FIFI!$A$4:$DD$101,57,FALSE),VLOOKUP($C249,FIFI!$A$4:$DD$101,19,FALSE))</f>
        <v>#N/A</v>
      </c>
      <c r="E249" s="105"/>
      <c r="F249" s="106" t="e">
        <f>IF($B249="DTS NOT IN M3",VLOOKUP($C249,FIFI!$A$4:$DD$101,59,FALSE),VLOOKUP($C249,FIFI!$A$4:$DD$101,31,FALSE))</f>
        <v>#N/A</v>
      </c>
      <c r="H249" s="110"/>
      <c r="I249" s="110"/>
      <c r="J249" s="110"/>
      <c r="K249" s="110"/>
      <c r="L249" s="110"/>
    </row>
    <row r="250" spans="1:12" x14ac:dyDescent="0.3">
      <c r="A250" s="112"/>
      <c r="B250" s="107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/>
      </c>
      <c r="C250" s="107">
        <f t="shared" si="3"/>
        <v>249</v>
      </c>
      <c r="D250" s="106" t="e">
        <f>IF($B250="DTS NOT IN M3",VLOOKUP($C250,FIFI!$A$4:$DD$101,57,FALSE),VLOOKUP($C250,FIFI!$A$4:$DD$101,19,FALSE))</f>
        <v>#N/A</v>
      </c>
      <c r="E250" s="105"/>
      <c r="F250" s="106" t="e">
        <f>IF($B250="DTS NOT IN M3",VLOOKUP($C250,FIFI!$A$4:$DD$101,59,FALSE),VLOOKUP($C250,FIFI!$A$4:$DD$101,31,FALSE))</f>
        <v>#N/A</v>
      </c>
      <c r="H250" s="110"/>
      <c r="I250" s="110"/>
      <c r="J250" s="110"/>
      <c r="K250" s="110"/>
      <c r="L250" s="110"/>
    </row>
    <row r="251" spans="1:12" x14ac:dyDescent="0.3">
      <c r="A251" s="112"/>
      <c r="B251" s="107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/>
      </c>
      <c r="C251" s="107">
        <f t="shared" si="3"/>
        <v>250</v>
      </c>
      <c r="D251" s="106" t="e">
        <f>IF($B251="DTS NOT IN M3",VLOOKUP($C251,FIFI!$A$4:$DD$101,57,FALSE),VLOOKUP($C251,FIFI!$A$4:$DD$101,19,FALSE))</f>
        <v>#N/A</v>
      </c>
      <c r="E251" s="105"/>
      <c r="F251" s="106" t="e">
        <f>IF($B251="DTS NOT IN M3",VLOOKUP($C251,FIFI!$A$4:$DD$101,59,FALSE),VLOOKUP($C251,FIFI!$A$4:$DD$101,31,FALSE))</f>
        <v>#N/A</v>
      </c>
      <c r="H251" s="110"/>
      <c r="I251" s="110"/>
      <c r="J251" s="110"/>
      <c r="K251" s="110"/>
      <c r="L251" s="110"/>
    </row>
    <row r="252" spans="1:12" x14ac:dyDescent="0.3">
      <c r="A252" s="112"/>
      <c r="B252" s="107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/>
      </c>
      <c r="C252" s="107">
        <f t="shared" si="3"/>
        <v>251</v>
      </c>
      <c r="D252" s="106" t="e">
        <f>IF($B252="DTS NOT IN M3",VLOOKUP($C252,FIFI!$A$4:$DD$101,57,FALSE),VLOOKUP($C252,FIFI!$A$4:$DD$101,19,FALSE))</f>
        <v>#N/A</v>
      </c>
      <c r="E252" s="105"/>
      <c r="F252" s="106" t="e">
        <f>IF($B252="DTS NOT IN M3",VLOOKUP($C252,FIFI!$A$4:$DD$101,59,FALSE),VLOOKUP($C252,FIFI!$A$4:$DD$101,31,FALSE))</f>
        <v>#N/A</v>
      </c>
      <c r="H252" s="110"/>
      <c r="I252" s="110"/>
      <c r="J252" s="110"/>
      <c r="K252" s="110"/>
      <c r="L252" s="110"/>
    </row>
    <row r="253" spans="1:12" x14ac:dyDescent="0.3">
      <c r="A253" s="112"/>
      <c r="B253" s="107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/>
      </c>
      <c r="C253" s="107">
        <f t="shared" si="3"/>
        <v>252</v>
      </c>
      <c r="D253" s="106" t="e">
        <f>IF($B253="DTS NOT IN M3",VLOOKUP($C253,FIFI!$A$4:$DD$101,57,FALSE),VLOOKUP($C253,FIFI!$A$4:$DD$101,19,FALSE))</f>
        <v>#N/A</v>
      </c>
      <c r="E253" s="105"/>
      <c r="F253" s="106" t="e">
        <f>IF($B253="DTS NOT IN M3",VLOOKUP($C253,FIFI!$A$4:$DD$101,59,FALSE),VLOOKUP($C253,FIFI!$A$4:$DD$101,31,FALSE))</f>
        <v>#N/A</v>
      </c>
      <c r="H253" s="110"/>
      <c r="I253" s="110"/>
      <c r="J253" s="110"/>
      <c r="K253" s="110"/>
      <c r="L253" s="110"/>
    </row>
    <row r="254" spans="1:12" x14ac:dyDescent="0.3">
      <c r="A254" s="112"/>
      <c r="B254" s="107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/>
      </c>
      <c r="C254" s="107">
        <f t="shared" si="3"/>
        <v>253</v>
      </c>
      <c r="D254" s="106" t="e">
        <f>IF($B254="DTS NOT IN M3",VLOOKUP($C254,FIFI!$A$4:$DD$101,57,FALSE),VLOOKUP($C254,FIFI!$A$4:$DD$101,19,FALSE))</f>
        <v>#N/A</v>
      </c>
      <c r="E254" s="105"/>
      <c r="F254" s="106" t="e">
        <f>IF($B254="DTS NOT IN M3",VLOOKUP($C254,FIFI!$A$4:$DD$101,59,FALSE),VLOOKUP($C254,FIFI!$A$4:$DD$101,31,FALSE))</f>
        <v>#N/A</v>
      </c>
      <c r="H254" s="110"/>
      <c r="I254" s="110"/>
      <c r="J254" s="110"/>
      <c r="K254" s="110"/>
      <c r="L254" s="110"/>
    </row>
    <row r="255" spans="1:12" x14ac:dyDescent="0.3">
      <c r="A255" s="112"/>
      <c r="B255" s="107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/>
      </c>
      <c r="C255" s="107">
        <f t="shared" si="3"/>
        <v>254</v>
      </c>
      <c r="D255" s="106" t="e">
        <f>IF($B255="DTS NOT IN M3",VLOOKUP($C255,FIFI!$A$4:$DD$101,57,FALSE),VLOOKUP($C255,FIFI!$A$4:$DD$101,19,FALSE))</f>
        <v>#N/A</v>
      </c>
      <c r="E255" s="105"/>
      <c r="F255" s="106" t="e">
        <f>IF($B255="DTS NOT IN M3",VLOOKUP($C255,FIFI!$A$4:$DD$101,59,FALSE),VLOOKUP($C255,FIFI!$A$4:$DD$101,31,FALSE))</f>
        <v>#N/A</v>
      </c>
      <c r="H255" s="110"/>
      <c r="I255" s="110"/>
      <c r="J255" s="110"/>
      <c r="K255" s="110"/>
      <c r="L255" s="110"/>
    </row>
    <row r="256" spans="1:12" x14ac:dyDescent="0.3">
      <c r="A256" s="112"/>
      <c r="B256" s="107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/>
      </c>
      <c r="C256" s="107">
        <f t="shared" si="3"/>
        <v>255</v>
      </c>
      <c r="D256" s="106" t="e">
        <f>IF($B256="DTS NOT IN M3",VLOOKUP($C256,FIFI!$A$4:$DD$101,57,FALSE),VLOOKUP($C256,FIFI!$A$4:$DD$101,19,FALSE))</f>
        <v>#N/A</v>
      </c>
      <c r="E256" s="105"/>
      <c r="F256" s="106" t="e">
        <f>IF($B256="DTS NOT IN M3",VLOOKUP($C256,FIFI!$A$4:$DD$101,59,FALSE),VLOOKUP($C256,FIFI!$A$4:$DD$101,31,FALSE))</f>
        <v>#N/A</v>
      </c>
      <c r="H256" s="110"/>
      <c r="I256" s="110"/>
      <c r="J256" s="110"/>
      <c r="K256" s="110"/>
      <c r="L256" s="110"/>
    </row>
    <row r="257" spans="1:12" x14ac:dyDescent="0.3">
      <c r="A257" s="112"/>
      <c r="B257" s="107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/>
      </c>
      <c r="C257" s="107">
        <f t="shared" si="3"/>
        <v>256</v>
      </c>
      <c r="D257" s="106" t="e">
        <f>IF($B257="DTS NOT IN M3",VLOOKUP($C257,FIFI!$A$4:$DD$101,57,FALSE),VLOOKUP($C257,FIFI!$A$4:$DD$101,19,FALSE))</f>
        <v>#N/A</v>
      </c>
      <c r="E257" s="105"/>
      <c r="F257" s="106" t="e">
        <f>IF($B257="DTS NOT IN M3",VLOOKUP($C257,FIFI!$A$4:$DD$101,59,FALSE),VLOOKUP($C257,FIFI!$A$4:$DD$101,31,FALSE))</f>
        <v>#N/A</v>
      </c>
      <c r="H257" s="110"/>
      <c r="I257" s="110"/>
      <c r="J257" s="110"/>
      <c r="K257" s="110"/>
      <c r="L257" s="110"/>
    </row>
    <row r="258" spans="1:12" x14ac:dyDescent="0.3">
      <c r="A258" s="112"/>
      <c r="B258" s="107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/>
      </c>
      <c r="C258" s="107">
        <f t="shared" si="3"/>
        <v>257</v>
      </c>
      <c r="D258" s="106" t="e">
        <f>IF($B258="DTS NOT IN M3",VLOOKUP($C258,FIFI!$A$4:$DD$101,57,FALSE),VLOOKUP($C258,FIFI!$A$4:$DD$101,19,FALSE))</f>
        <v>#N/A</v>
      </c>
      <c r="E258" s="105"/>
      <c r="F258" s="106" t="e">
        <f>IF($B258="DTS NOT IN M3",VLOOKUP($C258,FIFI!$A$4:$DD$101,59,FALSE),VLOOKUP($C258,FIFI!$A$4:$DD$101,31,FALSE))</f>
        <v>#N/A</v>
      </c>
      <c r="H258" s="110"/>
      <c r="I258" s="110"/>
      <c r="J258" s="110"/>
      <c r="K258" s="110"/>
      <c r="L258" s="110"/>
    </row>
    <row r="259" spans="1:12" x14ac:dyDescent="0.3">
      <c r="A259" s="112"/>
      <c r="B259" s="107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/>
      </c>
      <c r="C259" s="107">
        <f t="shared" si="3"/>
        <v>258</v>
      </c>
      <c r="D259" s="106" t="e">
        <f>IF($B259="DTS NOT IN M3",VLOOKUP($C259,FIFI!$A$4:$DD$101,57,FALSE),VLOOKUP($C259,FIFI!$A$4:$DD$101,19,FALSE))</f>
        <v>#N/A</v>
      </c>
      <c r="E259" s="105"/>
      <c r="F259" s="106" t="e">
        <f>IF($B259="DTS NOT IN M3",VLOOKUP($C259,FIFI!$A$4:$DD$101,59,FALSE),VLOOKUP($C259,FIFI!$A$4:$DD$101,31,FALSE))</f>
        <v>#N/A</v>
      </c>
      <c r="H259" s="110"/>
      <c r="I259" s="110"/>
      <c r="J259" s="110"/>
      <c r="K259" s="110"/>
      <c r="L259" s="110"/>
    </row>
    <row r="260" spans="1:12" x14ac:dyDescent="0.3">
      <c r="A260" s="112"/>
      <c r="B260" s="107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/>
      </c>
      <c r="C260" s="107">
        <f t="shared" ref="C260:C311" si="4">IF(B259=B260,1+C259,1)</f>
        <v>259</v>
      </c>
      <c r="D260" s="106" t="e">
        <f>IF($B260="DTS NOT IN M3",VLOOKUP($C260,FIFI!$A$4:$DD$101,57,FALSE),VLOOKUP($C260,FIFI!$A$4:$DD$101,19,FALSE))</f>
        <v>#N/A</v>
      </c>
      <c r="E260" s="105"/>
      <c r="F260" s="106" t="e">
        <f>IF($B260="DTS NOT IN M3",VLOOKUP($C260,FIFI!$A$4:$DD$101,59,FALSE),VLOOKUP($C260,FIFI!$A$4:$DD$101,31,FALSE))</f>
        <v>#N/A</v>
      </c>
      <c r="H260" s="110"/>
      <c r="I260" s="110"/>
      <c r="J260" s="110"/>
      <c r="K260" s="110"/>
      <c r="L260" s="110"/>
    </row>
    <row r="261" spans="1:12" x14ac:dyDescent="0.3">
      <c r="A261" s="112"/>
      <c r="B261" s="107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/>
      </c>
      <c r="C261" s="107">
        <f t="shared" si="4"/>
        <v>260</v>
      </c>
      <c r="D261" s="106" t="e">
        <f>IF($B261="DTS NOT IN M3",VLOOKUP($C261,FIFI!$A$4:$DD$101,57,FALSE),VLOOKUP($C261,FIFI!$A$4:$DD$101,19,FALSE))</f>
        <v>#N/A</v>
      </c>
      <c r="E261" s="105"/>
      <c r="F261" s="106" t="e">
        <f>IF($B261="DTS NOT IN M3",VLOOKUP($C261,FIFI!$A$4:$DD$101,59,FALSE),VLOOKUP($C261,FIFI!$A$4:$DD$101,31,FALSE))</f>
        <v>#N/A</v>
      </c>
      <c r="H261" s="110"/>
      <c r="I261" s="110"/>
      <c r="J261" s="110"/>
      <c r="K261" s="110"/>
      <c r="L261" s="110"/>
    </row>
    <row r="262" spans="1:12" x14ac:dyDescent="0.3">
      <c r="A262" s="112"/>
      <c r="B262" s="107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/>
      </c>
      <c r="C262" s="107">
        <f t="shared" si="4"/>
        <v>261</v>
      </c>
      <c r="D262" s="106" t="e">
        <f>IF($B262="DTS NOT IN M3",VLOOKUP($C262,FIFI!$A$4:$DD$101,57,FALSE),VLOOKUP($C262,FIFI!$A$4:$DD$101,19,FALSE))</f>
        <v>#N/A</v>
      </c>
      <c r="E262" s="105"/>
      <c r="F262" s="106" t="e">
        <f>IF($B262="DTS NOT IN M3",VLOOKUP($C262,FIFI!$A$4:$DD$101,59,FALSE),VLOOKUP($C262,FIFI!$A$4:$DD$101,31,FALSE))</f>
        <v>#N/A</v>
      </c>
      <c r="H262" s="110"/>
      <c r="I262" s="110"/>
      <c r="J262" s="110"/>
      <c r="K262" s="110"/>
      <c r="L262" s="110"/>
    </row>
    <row r="263" spans="1:12" x14ac:dyDescent="0.3">
      <c r="A263" s="112"/>
      <c r="B263" s="107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/>
      </c>
      <c r="C263" s="107">
        <f t="shared" si="4"/>
        <v>262</v>
      </c>
      <c r="D263" s="106" t="e">
        <f>IF($B263="DTS NOT IN M3",VLOOKUP($C263,FIFI!$A$4:$DD$101,57,FALSE),VLOOKUP($C263,FIFI!$A$4:$DD$101,19,FALSE))</f>
        <v>#N/A</v>
      </c>
      <c r="E263" s="105"/>
      <c r="F263" s="106" t="e">
        <f>IF($B263="DTS NOT IN M3",VLOOKUP($C263,FIFI!$A$4:$DD$101,59,FALSE),VLOOKUP($C263,FIFI!$A$4:$DD$101,31,FALSE))</f>
        <v>#N/A</v>
      </c>
      <c r="H263" s="110"/>
      <c r="I263" s="110"/>
      <c r="J263" s="110"/>
      <c r="K263" s="110"/>
      <c r="L263" s="110"/>
    </row>
    <row r="264" spans="1:12" x14ac:dyDescent="0.3">
      <c r="A264" s="112"/>
      <c r="B264" s="107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/>
      </c>
      <c r="C264" s="107">
        <f t="shared" si="4"/>
        <v>263</v>
      </c>
      <c r="D264" s="106" t="e">
        <f>IF($B264="DTS NOT IN M3",VLOOKUP($C264,FIFI!$A$4:$DD$101,57,FALSE),VLOOKUP($C264,FIFI!$A$4:$DD$101,19,FALSE))</f>
        <v>#N/A</v>
      </c>
      <c r="E264" s="105"/>
      <c r="F264" s="106" t="e">
        <f>IF($B264="DTS NOT IN M3",VLOOKUP($C264,FIFI!$A$4:$DD$101,59,FALSE),VLOOKUP($C264,FIFI!$A$4:$DD$101,31,FALSE))</f>
        <v>#N/A</v>
      </c>
      <c r="H264" s="110"/>
      <c r="I264" s="110"/>
      <c r="J264" s="110"/>
      <c r="K264" s="110"/>
      <c r="L264" s="110"/>
    </row>
    <row r="265" spans="1:12" x14ac:dyDescent="0.3">
      <c r="A265" s="112"/>
      <c r="B265" s="107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/>
      </c>
      <c r="C265" s="107">
        <f t="shared" si="4"/>
        <v>264</v>
      </c>
      <c r="D265" s="106" t="e">
        <f>IF($B265="DTS NOT IN M3",VLOOKUP($C265,FIFI!$A$4:$DD$101,57,FALSE),VLOOKUP($C265,FIFI!$A$4:$DD$101,19,FALSE))</f>
        <v>#N/A</v>
      </c>
      <c r="E265" s="105"/>
      <c r="F265" s="106" t="e">
        <f>IF($B265="DTS NOT IN M3",VLOOKUP($C265,FIFI!$A$4:$DD$101,59,FALSE),VLOOKUP($C265,FIFI!$A$4:$DD$101,31,FALSE))</f>
        <v>#N/A</v>
      </c>
      <c r="H265" s="110"/>
      <c r="I265" s="110"/>
      <c r="J265" s="110"/>
      <c r="K265" s="110"/>
      <c r="L265" s="110"/>
    </row>
    <row r="266" spans="1:12" x14ac:dyDescent="0.3">
      <c r="A266" s="112"/>
      <c r="B266" s="107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/>
      </c>
      <c r="C266" s="107">
        <f t="shared" si="4"/>
        <v>265</v>
      </c>
      <c r="D266" s="106" t="e">
        <f>IF($B266="DTS NOT IN M3",VLOOKUP($C266,FIFI!$A$4:$DD$101,57,FALSE),VLOOKUP($C266,FIFI!$A$4:$DD$101,19,FALSE))</f>
        <v>#N/A</v>
      </c>
      <c r="E266" s="105"/>
      <c r="F266" s="106" t="e">
        <f>IF($B266="DTS NOT IN M3",VLOOKUP($C266,FIFI!$A$4:$DD$101,59,FALSE),VLOOKUP($C266,FIFI!$A$4:$DD$101,31,FALSE))</f>
        <v>#N/A</v>
      </c>
      <c r="H266" s="110"/>
      <c r="I266" s="110"/>
      <c r="J266" s="110"/>
      <c r="K266" s="110"/>
      <c r="L266" s="110"/>
    </row>
    <row r="267" spans="1:12" x14ac:dyDescent="0.3">
      <c r="A267" s="112"/>
      <c r="B267" s="107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/>
      </c>
      <c r="C267" s="107">
        <f t="shared" si="4"/>
        <v>266</v>
      </c>
      <c r="D267" s="106" t="e">
        <f>IF($B267="DTS NOT IN M3",VLOOKUP($C267,FIFI!$A$4:$DD$101,57,FALSE),VLOOKUP($C267,FIFI!$A$4:$DD$101,19,FALSE))</f>
        <v>#N/A</v>
      </c>
      <c r="E267" s="105"/>
      <c r="F267" s="106" t="e">
        <f>IF($B267="DTS NOT IN M3",VLOOKUP($C267,FIFI!$A$4:$DD$101,59,FALSE),VLOOKUP($C267,FIFI!$A$4:$DD$101,31,FALSE))</f>
        <v>#N/A</v>
      </c>
      <c r="H267" s="110"/>
      <c r="I267" s="110"/>
      <c r="J267" s="110"/>
      <c r="K267" s="110"/>
      <c r="L267" s="110"/>
    </row>
    <row r="268" spans="1:12" x14ac:dyDescent="0.3">
      <c r="A268" s="112"/>
      <c r="B268" s="107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/>
      </c>
      <c r="C268" s="107">
        <f t="shared" si="4"/>
        <v>267</v>
      </c>
      <c r="D268" s="106" t="e">
        <f>IF($B268="DTS NOT IN M3",VLOOKUP($C268,FIFI!$A$4:$DD$101,57,FALSE),VLOOKUP($C268,FIFI!$A$4:$DD$101,19,FALSE))</f>
        <v>#N/A</v>
      </c>
      <c r="E268" s="105"/>
      <c r="F268" s="106" t="e">
        <f>IF($B268="DTS NOT IN M3",VLOOKUP($C268,FIFI!$A$4:$DD$101,59,FALSE),VLOOKUP($C268,FIFI!$A$4:$DD$101,31,FALSE))</f>
        <v>#N/A</v>
      </c>
      <c r="H268" s="110"/>
      <c r="I268" s="110"/>
      <c r="J268" s="110"/>
      <c r="K268" s="110"/>
      <c r="L268" s="110"/>
    </row>
    <row r="269" spans="1:12" x14ac:dyDescent="0.3">
      <c r="A269" s="112"/>
      <c r="B269" s="107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/>
      </c>
      <c r="C269" s="107">
        <f t="shared" si="4"/>
        <v>268</v>
      </c>
      <c r="D269" s="106" t="e">
        <f>IF($B269="DTS NOT IN M3",VLOOKUP($C269,FIFI!$A$4:$DD$101,57,FALSE),VLOOKUP($C269,FIFI!$A$4:$DD$101,19,FALSE))</f>
        <v>#N/A</v>
      </c>
      <c r="E269" s="105"/>
      <c r="F269" s="106" t="e">
        <f>IF($B269="DTS NOT IN M3",VLOOKUP($C269,FIFI!$A$4:$DD$101,59,FALSE),VLOOKUP($C269,FIFI!$A$4:$DD$101,31,FALSE))</f>
        <v>#N/A</v>
      </c>
      <c r="H269" s="110"/>
      <c r="I269" s="110"/>
      <c r="J269" s="110"/>
      <c r="K269" s="110"/>
      <c r="L269" s="110"/>
    </row>
    <row r="270" spans="1:12" x14ac:dyDescent="0.3">
      <c r="A270" s="112"/>
      <c r="B270" s="107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/>
      </c>
      <c r="C270" s="107">
        <f t="shared" si="4"/>
        <v>269</v>
      </c>
      <c r="D270" s="106" t="e">
        <f>IF($B270="DTS NOT IN M3",VLOOKUP($C270,FIFI!$A$4:$DD$101,57,FALSE),VLOOKUP($C270,FIFI!$A$4:$DD$101,19,FALSE))</f>
        <v>#N/A</v>
      </c>
      <c r="E270" s="105"/>
      <c r="F270" s="106" t="e">
        <f>IF($B270="DTS NOT IN M3",VLOOKUP($C270,FIFI!$A$4:$DD$101,59,FALSE),VLOOKUP($C270,FIFI!$A$4:$DD$101,31,FALSE))</f>
        <v>#N/A</v>
      </c>
      <c r="H270" s="110"/>
      <c r="I270" s="110"/>
      <c r="J270" s="110"/>
      <c r="K270" s="110"/>
      <c r="L270" s="110"/>
    </row>
    <row r="271" spans="1:12" x14ac:dyDescent="0.3">
      <c r="A271" s="112"/>
      <c r="B271" s="107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/>
      </c>
      <c r="C271" s="107">
        <f t="shared" si="4"/>
        <v>270</v>
      </c>
      <c r="D271" s="106" t="e">
        <f>IF($B271="DTS NOT IN M3",VLOOKUP($C271,FIFI!$A$4:$DD$101,57,FALSE),VLOOKUP($C271,FIFI!$A$4:$DD$101,19,FALSE))</f>
        <v>#N/A</v>
      </c>
      <c r="E271" s="105"/>
      <c r="F271" s="106" t="e">
        <f>IF($B271="DTS NOT IN M3",VLOOKUP($C271,FIFI!$A$4:$DD$101,59,FALSE),VLOOKUP($C271,FIFI!$A$4:$DD$101,31,FALSE))</f>
        <v>#N/A</v>
      </c>
      <c r="H271" s="110"/>
      <c r="I271" s="110"/>
      <c r="J271" s="110"/>
      <c r="K271" s="110"/>
      <c r="L271" s="110"/>
    </row>
    <row r="272" spans="1:12" x14ac:dyDescent="0.3">
      <c r="A272" s="112"/>
      <c r="B272" s="107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/>
      </c>
      <c r="C272" s="107">
        <f t="shared" si="4"/>
        <v>271</v>
      </c>
      <c r="D272" s="106" t="e">
        <f>IF($B272="DTS NOT IN M3",VLOOKUP($C272,FIFI!$A$4:$DD$101,57,FALSE),VLOOKUP($C272,FIFI!$A$4:$DD$101,19,FALSE))</f>
        <v>#N/A</v>
      </c>
      <c r="E272" s="105"/>
      <c r="F272" s="106" t="e">
        <f>IF($B272="DTS NOT IN M3",VLOOKUP($C272,FIFI!$A$4:$DD$101,59,FALSE),VLOOKUP($C272,FIFI!$A$4:$DD$101,31,FALSE))</f>
        <v>#N/A</v>
      </c>
      <c r="H272" s="110"/>
      <c r="I272" s="110"/>
      <c r="J272" s="110"/>
      <c r="K272" s="110"/>
      <c r="L272" s="110"/>
    </row>
    <row r="273" spans="1:12" x14ac:dyDescent="0.3">
      <c r="A273" s="112"/>
      <c r="B273" s="107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/>
      </c>
      <c r="C273" s="107">
        <f t="shared" si="4"/>
        <v>272</v>
      </c>
      <c r="D273" s="106" t="e">
        <f>IF($B273="DTS NOT IN M3",VLOOKUP($C273,FIFI!$A$4:$DD$101,57,FALSE),VLOOKUP($C273,FIFI!$A$4:$DD$101,19,FALSE))</f>
        <v>#N/A</v>
      </c>
      <c r="E273" s="105"/>
      <c r="F273" s="106" t="e">
        <f>IF($B273="DTS NOT IN M3",VLOOKUP($C273,FIFI!$A$4:$DD$101,59,FALSE),VLOOKUP($C273,FIFI!$A$4:$DD$101,31,FALSE))</f>
        <v>#N/A</v>
      </c>
      <c r="H273" s="110"/>
      <c r="I273" s="110"/>
      <c r="J273" s="110"/>
      <c r="K273" s="110"/>
      <c r="L273" s="110"/>
    </row>
    <row r="274" spans="1:12" x14ac:dyDescent="0.3">
      <c r="A274" s="112"/>
      <c r="B274" s="107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/>
      </c>
      <c r="C274" s="107">
        <f t="shared" si="4"/>
        <v>273</v>
      </c>
      <c r="D274" s="106" t="e">
        <f>IF($B274="DTS NOT IN M3",VLOOKUP($C274,FIFI!$A$4:$DD$101,57,FALSE),VLOOKUP($C274,FIFI!$A$4:$DD$101,19,FALSE))</f>
        <v>#N/A</v>
      </c>
      <c r="E274" s="105"/>
      <c r="F274" s="106" t="e">
        <f>IF($B274="DTS NOT IN M3",VLOOKUP($C274,FIFI!$A$4:$DD$101,59,FALSE),VLOOKUP($C274,FIFI!$A$4:$DD$101,31,FALSE))</f>
        <v>#N/A</v>
      </c>
      <c r="H274" s="110"/>
      <c r="I274" s="110"/>
      <c r="J274" s="110"/>
      <c r="K274" s="110"/>
      <c r="L274" s="110"/>
    </row>
    <row r="275" spans="1:12" x14ac:dyDescent="0.3">
      <c r="A275" s="112"/>
      <c r="B275" s="107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/>
      </c>
      <c r="C275" s="107">
        <f t="shared" si="4"/>
        <v>274</v>
      </c>
      <c r="D275" s="106" t="e">
        <f>IF($B275="DTS NOT IN M3",VLOOKUP($C275,FIFI!$A$4:$DD$101,57,FALSE),VLOOKUP($C275,FIFI!$A$4:$DD$101,19,FALSE))</f>
        <v>#N/A</v>
      </c>
      <c r="E275" s="105"/>
      <c r="F275" s="106" t="e">
        <f>IF($B275="DTS NOT IN M3",VLOOKUP($C275,FIFI!$A$4:$DD$101,59,FALSE),VLOOKUP($C275,FIFI!$A$4:$DD$101,31,FALSE))</f>
        <v>#N/A</v>
      </c>
      <c r="H275" s="110"/>
      <c r="I275" s="110"/>
      <c r="J275" s="110"/>
      <c r="K275" s="110"/>
      <c r="L275" s="110"/>
    </row>
    <row r="276" spans="1:12" x14ac:dyDescent="0.3">
      <c r="A276" s="112"/>
      <c r="B276" s="107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/>
      </c>
      <c r="C276" s="107">
        <f t="shared" si="4"/>
        <v>275</v>
      </c>
      <c r="D276" s="106" t="e">
        <f>IF($B276="DTS NOT IN M3",VLOOKUP($C276,FIFI!$A$4:$DD$101,57,FALSE),VLOOKUP($C276,FIFI!$A$4:$DD$101,19,FALSE))</f>
        <v>#N/A</v>
      </c>
      <c r="E276" s="105"/>
      <c r="F276" s="106" t="e">
        <f>IF($B276="DTS NOT IN M3",VLOOKUP($C276,FIFI!$A$4:$DD$101,59,FALSE),VLOOKUP($C276,FIFI!$A$4:$DD$101,31,FALSE))</f>
        <v>#N/A</v>
      </c>
      <c r="H276" s="110"/>
      <c r="I276" s="110"/>
      <c r="J276" s="110"/>
      <c r="K276" s="110"/>
      <c r="L276" s="110"/>
    </row>
    <row r="277" spans="1:12" x14ac:dyDescent="0.3">
      <c r="A277" s="112"/>
      <c r="B277" s="107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/>
      </c>
      <c r="C277" s="107">
        <f t="shared" si="4"/>
        <v>276</v>
      </c>
      <c r="D277" s="106" t="e">
        <f>IF($B277="DTS NOT IN M3",VLOOKUP($C277,FIFI!$A$4:$DD$101,57,FALSE),VLOOKUP($C277,FIFI!$A$4:$DD$101,19,FALSE))</f>
        <v>#N/A</v>
      </c>
      <c r="E277" s="105"/>
      <c r="F277" s="106" t="e">
        <f>IF($B277="DTS NOT IN M3",VLOOKUP($C277,FIFI!$A$4:$DD$101,59,FALSE),VLOOKUP($C277,FIFI!$A$4:$DD$101,31,FALSE))</f>
        <v>#N/A</v>
      </c>
      <c r="H277" s="110"/>
      <c r="I277" s="110"/>
      <c r="J277" s="110"/>
      <c r="K277" s="110"/>
      <c r="L277" s="110"/>
    </row>
    <row r="278" spans="1:12" x14ac:dyDescent="0.3">
      <c r="A278" s="112"/>
      <c r="B278" s="107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/>
      </c>
      <c r="C278" s="107">
        <f t="shared" si="4"/>
        <v>277</v>
      </c>
      <c r="D278" s="106" t="e">
        <f>IF($B278="DTS NOT IN M3",VLOOKUP($C278,FIFI!$A$4:$DD$101,57,FALSE),VLOOKUP($C278,FIFI!$A$4:$DD$101,19,FALSE))</f>
        <v>#N/A</v>
      </c>
      <c r="E278" s="105"/>
      <c r="F278" s="106" t="e">
        <f>IF($B278="DTS NOT IN M3",VLOOKUP($C278,FIFI!$A$4:$DD$101,59,FALSE),VLOOKUP($C278,FIFI!$A$4:$DD$101,31,FALSE))</f>
        <v>#N/A</v>
      </c>
      <c r="H278" s="110"/>
      <c r="I278" s="110"/>
      <c r="J278" s="110"/>
      <c r="K278" s="110"/>
      <c r="L278" s="110"/>
    </row>
    <row r="279" spans="1:12" x14ac:dyDescent="0.3">
      <c r="A279" s="112"/>
      <c r="B279" s="107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/>
      </c>
      <c r="C279" s="107">
        <f t="shared" si="4"/>
        <v>278</v>
      </c>
      <c r="D279" s="106" t="e">
        <f>IF($B279="DTS NOT IN M3",VLOOKUP($C279,FIFI!$A$4:$DD$101,57,FALSE),VLOOKUP($C279,FIFI!$A$4:$DD$101,19,FALSE))</f>
        <v>#N/A</v>
      </c>
      <c r="E279" s="105"/>
      <c r="F279" s="106" t="e">
        <f>IF($B279="DTS NOT IN M3",VLOOKUP($C279,FIFI!$A$4:$DD$101,59,FALSE),VLOOKUP($C279,FIFI!$A$4:$DD$101,31,FALSE))</f>
        <v>#N/A</v>
      </c>
      <c r="H279" s="110"/>
      <c r="I279" s="110"/>
      <c r="J279" s="110"/>
      <c r="K279" s="110"/>
      <c r="L279" s="110"/>
    </row>
    <row r="280" spans="1:12" x14ac:dyDescent="0.3">
      <c r="A280" s="112"/>
      <c r="B280" s="107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/>
      </c>
      <c r="C280" s="107">
        <f t="shared" si="4"/>
        <v>279</v>
      </c>
      <c r="D280" s="106" t="e">
        <f>IF($B280="DTS NOT IN M3",VLOOKUP($C280,FIFI!$A$4:$DD$101,57,FALSE),VLOOKUP($C280,FIFI!$A$4:$DD$101,19,FALSE))</f>
        <v>#N/A</v>
      </c>
      <c r="E280" s="105"/>
      <c r="F280" s="106" t="e">
        <f>IF($B280="DTS NOT IN M3",VLOOKUP($C280,FIFI!$A$4:$DD$101,59,FALSE),VLOOKUP($C280,FIFI!$A$4:$DD$101,31,FALSE))</f>
        <v>#N/A</v>
      </c>
      <c r="H280" s="110"/>
      <c r="I280" s="110"/>
      <c r="J280" s="110"/>
      <c r="K280" s="110"/>
      <c r="L280" s="110"/>
    </row>
    <row r="281" spans="1:12" x14ac:dyDescent="0.3">
      <c r="A281" s="112"/>
      <c r="B281" s="107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/>
      </c>
      <c r="C281" s="107">
        <f t="shared" si="4"/>
        <v>280</v>
      </c>
      <c r="D281" s="106" t="e">
        <f>IF($B281="DTS NOT IN M3",VLOOKUP($C281,FIFI!$A$4:$DD$101,57,FALSE),VLOOKUP($C281,FIFI!$A$4:$DD$101,19,FALSE))</f>
        <v>#N/A</v>
      </c>
      <c r="E281" s="105"/>
      <c r="F281" s="106" t="e">
        <f>IF($B281="DTS NOT IN M3",VLOOKUP($C281,FIFI!$A$4:$DD$101,59,FALSE),VLOOKUP($C281,FIFI!$A$4:$DD$101,31,FALSE))</f>
        <v>#N/A</v>
      </c>
      <c r="H281" s="110"/>
      <c r="I281" s="110"/>
      <c r="J281" s="110"/>
      <c r="K281" s="110"/>
      <c r="L281" s="110"/>
    </row>
    <row r="282" spans="1:12" x14ac:dyDescent="0.3">
      <c r="A282" s="112"/>
      <c r="B282" s="107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/>
      </c>
      <c r="C282" s="107">
        <f t="shared" si="4"/>
        <v>281</v>
      </c>
      <c r="D282" s="106" t="e">
        <f>IF($B282="DTS NOT IN M3",VLOOKUP($C282,FIFI!$A$4:$DD$101,57,FALSE),VLOOKUP($C282,FIFI!$A$4:$DD$101,19,FALSE))</f>
        <v>#N/A</v>
      </c>
      <c r="E282" s="105"/>
      <c r="F282" s="106" t="e">
        <f>IF($B282="DTS NOT IN M3",VLOOKUP($C282,FIFI!$A$4:$DD$101,59,FALSE),VLOOKUP($C282,FIFI!$A$4:$DD$101,31,FALSE))</f>
        <v>#N/A</v>
      </c>
      <c r="H282" s="110"/>
      <c r="I282" s="110"/>
      <c r="J282" s="110"/>
      <c r="K282" s="110"/>
      <c r="L282" s="110"/>
    </row>
    <row r="283" spans="1:12" x14ac:dyDescent="0.3">
      <c r="A283" s="112"/>
      <c r="B283" s="107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/>
      </c>
      <c r="C283" s="107">
        <f t="shared" si="4"/>
        <v>282</v>
      </c>
      <c r="D283" s="106" t="e">
        <f>IF($B283="DTS NOT IN M3",VLOOKUP($C283,FIFI!$A$4:$DD$101,57,FALSE),VLOOKUP($C283,FIFI!$A$4:$DD$101,19,FALSE))</f>
        <v>#N/A</v>
      </c>
      <c r="E283" s="105"/>
      <c r="F283" s="106" t="e">
        <f>IF($B283="DTS NOT IN M3",VLOOKUP($C283,FIFI!$A$4:$DD$101,59,FALSE),VLOOKUP($C283,FIFI!$A$4:$DD$101,31,FALSE))</f>
        <v>#N/A</v>
      </c>
      <c r="H283" s="110"/>
      <c r="I283" s="110"/>
      <c r="J283" s="110"/>
      <c r="K283" s="110"/>
      <c r="L283" s="110"/>
    </row>
    <row r="284" spans="1:12" x14ac:dyDescent="0.3">
      <c r="A284" s="112"/>
      <c r="B284" s="107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/>
      </c>
      <c r="C284" s="107">
        <f t="shared" si="4"/>
        <v>283</v>
      </c>
      <c r="D284" s="106" t="e">
        <f>IF($B284="DTS NOT IN M3",VLOOKUP($C284,FIFI!$A$4:$DD$101,57,FALSE),VLOOKUP($C284,FIFI!$A$4:$DD$101,19,FALSE))</f>
        <v>#N/A</v>
      </c>
      <c r="E284" s="105"/>
      <c r="F284" s="106" t="e">
        <f>IF($B284="DTS NOT IN M3",VLOOKUP($C284,FIFI!$A$4:$DD$101,59,FALSE),VLOOKUP($C284,FIFI!$A$4:$DD$101,31,FALSE))</f>
        <v>#N/A</v>
      </c>
      <c r="H284" s="110"/>
      <c r="I284" s="110"/>
      <c r="J284" s="110"/>
      <c r="K284" s="110"/>
      <c r="L284" s="110"/>
    </row>
    <row r="285" spans="1:12" x14ac:dyDescent="0.3">
      <c r="A285" s="112"/>
      <c r="B285" s="107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/>
      </c>
      <c r="C285" s="107">
        <f t="shared" si="4"/>
        <v>284</v>
      </c>
      <c r="D285" s="106" t="e">
        <f>IF($B285="DTS NOT IN M3",VLOOKUP($C285,FIFI!$A$4:$DD$101,57,FALSE),VLOOKUP($C285,FIFI!$A$4:$DD$101,19,FALSE))</f>
        <v>#N/A</v>
      </c>
      <c r="E285" s="105"/>
      <c r="F285" s="106" t="e">
        <f>IF($B285="DTS NOT IN M3",VLOOKUP($C285,FIFI!$A$4:$DD$101,59,FALSE),VLOOKUP($C285,FIFI!$A$4:$DD$101,31,FALSE))</f>
        <v>#N/A</v>
      </c>
      <c r="H285" s="110"/>
      <c r="I285" s="110"/>
      <c r="J285" s="110"/>
      <c r="K285" s="110"/>
      <c r="L285" s="110"/>
    </row>
    <row r="286" spans="1:12" x14ac:dyDescent="0.3">
      <c r="A286" s="112"/>
      <c r="B286" s="107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/>
      </c>
      <c r="C286" s="107">
        <f t="shared" si="4"/>
        <v>285</v>
      </c>
      <c r="D286" s="106" t="e">
        <f>IF($B286="DTS NOT IN M3",VLOOKUP($C286,FIFI!$A$4:$DD$101,57,FALSE),VLOOKUP($C286,FIFI!$A$4:$DD$101,19,FALSE))</f>
        <v>#N/A</v>
      </c>
      <c r="E286" s="105"/>
      <c r="F286" s="106" t="e">
        <f>IF($B286="DTS NOT IN M3",VLOOKUP($C286,FIFI!$A$4:$DD$101,59,FALSE),VLOOKUP($C286,FIFI!$A$4:$DD$101,31,FALSE))</f>
        <v>#N/A</v>
      </c>
      <c r="H286" s="110"/>
      <c r="I286" s="110"/>
      <c r="J286" s="110"/>
      <c r="K286" s="110"/>
      <c r="L286" s="110"/>
    </row>
    <row r="287" spans="1:12" x14ac:dyDescent="0.3">
      <c r="A287" s="112"/>
      <c r="B287" s="107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/>
      </c>
      <c r="C287" s="107">
        <f t="shared" si="4"/>
        <v>286</v>
      </c>
      <c r="D287" s="106" t="e">
        <f>IF($B287="DTS NOT IN M3",VLOOKUP($C287,FIFI!$A$4:$DD$101,57,FALSE),VLOOKUP($C287,FIFI!$A$4:$DD$101,19,FALSE))</f>
        <v>#N/A</v>
      </c>
      <c r="E287" s="105"/>
      <c r="F287" s="106" t="e">
        <f>IF($B287="DTS NOT IN M3",VLOOKUP($C287,FIFI!$A$4:$DD$101,59,FALSE),VLOOKUP($C287,FIFI!$A$4:$DD$101,31,FALSE))</f>
        <v>#N/A</v>
      </c>
      <c r="H287" s="110"/>
      <c r="I287" s="110"/>
      <c r="J287" s="110"/>
      <c r="K287" s="110"/>
      <c r="L287" s="110"/>
    </row>
    <row r="288" spans="1:12" x14ac:dyDescent="0.3">
      <c r="A288" s="112"/>
      <c r="B288" s="107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/>
      </c>
      <c r="C288" s="107">
        <f t="shared" si="4"/>
        <v>287</v>
      </c>
      <c r="D288" s="106" t="e">
        <f>IF($B288="DTS NOT IN M3",VLOOKUP($C288,FIFI!$A$4:$DD$101,57,FALSE),VLOOKUP($C288,FIFI!$A$4:$DD$101,19,FALSE))</f>
        <v>#N/A</v>
      </c>
      <c r="E288" s="105"/>
      <c r="F288" s="106" t="e">
        <f>IF($B288="DTS NOT IN M3",VLOOKUP($C288,FIFI!$A$4:$DD$101,59,FALSE),VLOOKUP($C288,FIFI!$A$4:$DD$101,31,FALSE))</f>
        <v>#N/A</v>
      </c>
      <c r="H288" s="110"/>
      <c r="I288" s="110"/>
      <c r="J288" s="110"/>
      <c r="K288" s="110"/>
      <c r="L288" s="110"/>
    </row>
    <row r="289" spans="1:12" x14ac:dyDescent="0.3">
      <c r="A289" s="112"/>
      <c r="B289" s="107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/>
      </c>
      <c r="C289" s="107">
        <f t="shared" si="4"/>
        <v>288</v>
      </c>
      <c r="D289" s="106" t="e">
        <f>IF($B289="DTS NOT IN M3",VLOOKUP($C289,FIFI!$A$4:$DD$101,57,FALSE),VLOOKUP($C289,FIFI!$A$4:$DD$101,19,FALSE))</f>
        <v>#N/A</v>
      </c>
      <c r="E289" s="105"/>
      <c r="F289" s="106" t="e">
        <f>IF($B289="DTS NOT IN M3",VLOOKUP($C289,FIFI!$A$4:$DD$101,59,FALSE),VLOOKUP($C289,FIFI!$A$4:$DD$101,31,FALSE))</f>
        <v>#N/A</v>
      </c>
      <c r="H289" s="110"/>
      <c r="I289" s="110"/>
      <c r="J289" s="110"/>
      <c r="K289" s="110"/>
      <c r="L289" s="110"/>
    </row>
    <row r="290" spans="1:12" x14ac:dyDescent="0.3">
      <c r="A290" s="112"/>
      <c r="B290" s="107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/>
      </c>
      <c r="C290" s="107">
        <f t="shared" si="4"/>
        <v>289</v>
      </c>
      <c r="D290" s="106" t="e">
        <f>IF($B290="DTS NOT IN M3",VLOOKUP($C290,FIFI!$A$4:$DD$101,57,FALSE),VLOOKUP($C290,FIFI!$A$4:$DD$101,19,FALSE))</f>
        <v>#N/A</v>
      </c>
      <c r="E290" s="105"/>
      <c r="F290" s="106" t="e">
        <f>IF($B290="DTS NOT IN M3",VLOOKUP($C290,FIFI!$A$4:$DD$101,59,FALSE),VLOOKUP($C290,FIFI!$A$4:$DD$101,31,FALSE))</f>
        <v>#N/A</v>
      </c>
      <c r="H290" s="110"/>
      <c r="I290" s="110"/>
      <c r="J290" s="110"/>
      <c r="K290" s="110"/>
      <c r="L290" s="110"/>
    </row>
    <row r="291" spans="1:12" x14ac:dyDescent="0.3">
      <c r="A291" s="112"/>
      <c r="B291" s="107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/>
      </c>
      <c r="C291" s="107">
        <f t="shared" si="4"/>
        <v>290</v>
      </c>
      <c r="D291" s="106" t="e">
        <f>IF($B291="DTS NOT IN M3",VLOOKUP($C291,FIFI!$A$4:$DD$101,57,FALSE),VLOOKUP($C291,FIFI!$A$4:$DD$101,19,FALSE))</f>
        <v>#N/A</v>
      </c>
      <c r="E291" s="105"/>
      <c r="F291" s="106" t="e">
        <f>IF($B291="DTS NOT IN M3",VLOOKUP($C291,FIFI!$A$4:$DD$101,59,FALSE),VLOOKUP($C291,FIFI!$A$4:$DD$101,31,FALSE))</f>
        <v>#N/A</v>
      </c>
      <c r="H291" s="110"/>
      <c r="I291" s="110"/>
      <c r="J291" s="110"/>
      <c r="K291" s="110"/>
      <c r="L291" s="110"/>
    </row>
    <row r="292" spans="1:12" x14ac:dyDescent="0.3">
      <c r="A292" s="112"/>
      <c r="B292" s="107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/>
      </c>
      <c r="C292" s="107">
        <f t="shared" si="4"/>
        <v>291</v>
      </c>
      <c r="D292" s="106" t="e">
        <f>IF($B292="DTS NOT IN M3",VLOOKUP($C292,FIFI!$A$4:$DD$101,57,FALSE),VLOOKUP($C292,FIFI!$A$4:$DD$101,19,FALSE))</f>
        <v>#N/A</v>
      </c>
      <c r="E292" s="105"/>
      <c r="F292" s="106" t="e">
        <f>IF($B292="DTS NOT IN M3",VLOOKUP($C292,FIFI!$A$4:$DD$101,59,FALSE),VLOOKUP($C292,FIFI!$A$4:$DD$101,31,FALSE))</f>
        <v>#N/A</v>
      </c>
      <c r="H292" s="110"/>
      <c r="I292" s="110"/>
      <c r="J292" s="110"/>
      <c r="K292" s="110"/>
      <c r="L292" s="110"/>
    </row>
    <row r="293" spans="1:12" x14ac:dyDescent="0.3">
      <c r="A293" s="112"/>
      <c r="B293" s="107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/>
      </c>
      <c r="C293" s="107">
        <f t="shared" si="4"/>
        <v>292</v>
      </c>
      <c r="D293" s="106" t="e">
        <f>IF($B293="DTS NOT IN M3",VLOOKUP($C293,FIFI!$A$4:$DD$101,57,FALSE),VLOOKUP($C293,FIFI!$A$4:$DD$101,19,FALSE))</f>
        <v>#N/A</v>
      </c>
      <c r="E293" s="105"/>
      <c r="F293" s="106" t="e">
        <f>IF($B293="DTS NOT IN M3",VLOOKUP($C293,FIFI!$A$4:$DD$101,59,FALSE),VLOOKUP($C293,FIFI!$A$4:$DD$101,31,FALSE))</f>
        <v>#N/A</v>
      </c>
      <c r="H293" s="110"/>
      <c r="I293" s="110"/>
      <c r="J293" s="110"/>
      <c r="K293" s="110"/>
      <c r="L293" s="110"/>
    </row>
    <row r="294" spans="1:12" x14ac:dyDescent="0.3">
      <c r="A294" s="112"/>
      <c r="B294" s="107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/>
      </c>
      <c r="C294" s="107">
        <f t="shared" si="4"/>
        <v>293</v>
      </c>
      <c r="D294" s="106" t="e">
        <f>IF($B294="DTS NOT IN M3",VLOOKUP($C294,FIFI!$A$4:$DD$101,57,FALSE),VLOOKUP($C294,FIFI!$A$4:$DD$101,19,FALSE))</f>
        <v>#N/A</v>
      </c>
      <c r="E294" s="105"/>
      <c r="F294" s="106" t="e">
        <f>IF($B294="DTS NOT IN M3",VLOOKUP($C294,FIFI!$A$4:$DD$101,59,FALSE),VLOOKUP($C294,FIFI!$A$4:$DD$101,31,FALSE))</f>
        <v>#N/A</v>
      </c>
      <c r="H294" s="110"/>
      <c r="I294" s="110"/>
      <c r="J294" s="110"/>
      <c r="K294" s="110"/>
      <c r="L294" s="110"/>
    </row>
    <row r="295" spans="1:12" x14ac:dyDescent="0.3">
      <c r="A295" s="112"/>
      <c r="B295" s="107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/>
      </c>
      <c r="C295" s="107">
        <f t="shared" si="4"/>
        <v>294</v>
      </c>
      <c r="D295" s="106" t="e">
        <f>IF($B295="DTS NOT IN M3",VLOOKUP($C295,FIFI!$A$4:$DD$101,57,FALSE),VLOOKUP($C295,FIFI!$A$4:$DD$101,19,FALSE))</f>
        <v>#N/A</v>
      </c>
      <c r="E295" s="105"/>
      <c r="F295" s="106" t="e">
        <f>IF($B295="DTS NOT IN M3",VLOOKUP($C295,FIFI!$A$4:$DD$101,59,FALSE),VLOOKUP($C295,FIFI!$A$4:$DD$101,31,FALSE))</f>
        <v>#N/A</v>
      </c>
      <c r="H295" s="110"/>
      <c r="I295" s="110"/>
      <c r="J295" s="110"/>
      <c r="K295" s="110"/>
      <c r="L295" s="110"/>
    </row>
    <row r="296" spans="1:12" x14ac:dyDescent="0.3">
      <c r="A296" s="112"/>
      <c r="B296" s="107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/>
      </c>
      <c r="C296" s="107">
        <f t="shared" si="4"/>
        <v>295</v>
      </c>
      <c r="D296" s="106" t="e">
        <f>IF($B296="DTS NOT IN M3",VLOOKUP($C296,FIFI!$A$4:$DD$101,57,FALSE),VLOOKUP($C296,FIFI!$A$4:$DD$101,19,FALSE))</f>
        <v>#N/A</v>
      </c>
      <c r="E296" s="105"/>
      <c r="F296" s="106" t="e">
        <f>IF($B296="DTS NOT IN M3",VLOOKUP($C296,FIFI!$A$4:$DD$101,59,FALSE),VLOOKUP($C296,FIFI!$A$4:$DD$101,31,FALSE))</f>
        <v>#N/A</v>
      </c>
      <c r="H296" s="110"/>
      <c r="I296" s="110"/>
      <c r="J296" s="110"/>
      <c r="K296" s="110"/>
      <c r="L296" s="110"/>
    </row>
    <row r="297" spans="1:12" x14ac:dyDescent="0.3">
      <c r="A297" s="112"/>
      <c r="B297" s="107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/>
      </c>
      <c r="C297" s="107">
        <f t="shared" si="4"/>
        <v>296</v>
      </c>
      <c r="D297" s="106" t="e">
        <f>IF($B297="DTS NOT IN M3",VLOOKUP($C297,FIFI!$A$4:$DD$101,57,FALSE),VLOOKUP($C297,FIFI!$A$4:$DD$101,19,FALSE))</f>
        <v>#N/A</v>
      </c>
      <c r="E297" s="105"/>
      <c r="F297" s="106" t="e">
        <f>IF($B297="DTS NOT IN M3",VLOOKUP($C297,FIFI!$A$4:$DD$101,59,FALSE),VLOOKUP($C297,FIFI!$A$4:$DD$101,31,FALSE))</f>
        <v>#N/A</v>
      </c>
      <c r="H297" s="110"/>
      <c r="I297" s="110"/>
      <c r="J297" s="110"/>
      <c r="K297" s="110"/>
      <c r="L297" s="110"/>
    </row>
    <row r="298" spans="1:12" x14ac:dyDescent="0.3">
      <c r="A298" s="112"/>
      <c r="B298" s="107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/>
      </c>
      <c r="C298" s="107">
        <f t="shared" si="4"/>
        <v>297</v>
      </c>
      <c r="D298" s="106" t="e">
        <f>IF($B298="DTS NOT IN M3",VLOOKUP($C298,FIFI!$A$4:$DD$101,57,FALSE),VLOOKUP($C298,FIFI!$A$4:$DD$101,19,FALSE))</f>
        <v>#N/A</v>
      </c>
      <c r="E298" s="105"/>
      <c r="F298" s="106" t="e">
        <f>IF($B298="DTS NOT IN M3",VLOOKUP($C298,FIFI!$A$4:$DD$101,59,FALSE),VLOOKUP($C298,FIFI!$A$4:$DD$101,31,FALSE))</f>
        <v>#N/A</v>
      </c>
      <c r="H298" s="110"/>
      <c r="I298" s="110"/>
      <c r="J298" s="110"/>
      <c r="K298" s="110"/>
      <c r="L298" s="110"/>
    </row>
    <row r="299" spans="1:12" x14ac:dyDescent="0.3">
      <c r="A299" s="112"/>
      <c r="B299" s="107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/>
      </c>
      <c r="C299" s="107">
        <f t="shared" si="4"/>
        <v>298</v>
      </c>
      <c r="D299" s="106" t="e">
        <f>IF($B299="DTS NOT IN M3",VLOOKUP($C299,FIFI!$A$4:$DD$101,57,FALSE),VLOOKUP($C299,FIFI!$A$4:$DD$101,19,FALSE))</f>
        <v>#N/A</v>
      </c>
      <c r="E299" s="105"/>
      <c r="F299" s="106" t="e">
        <f>IF($B299="DTS NOT IN M3",VLOOKUP($C299,FIFI!$A$4:$DD$101,59,FALSE),VLOOKUP($C299,FIFI!$A$4:$DD$101,31,FALSE))</f>
        <v>#N/A</v>
      </c>
      <c r="H299" s="110"/>
      <c r="I299" s="110"/>
      <c r="J299" s="110"/>
      <c r="K299" s="110"/>
      <c r="L299" s="110"/>
    </row>
    <row r="300" spans="1:12" x14ac:dyDescent="0.3">
      <c r="A300" s="112"/>
      <c r="B300" s="107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/>
      </c>
      <c r="C300" s="107">
        <f t="shared" si="4"/>
        <v>299</v>
      </c>
      <c r="D300" s="106" t="e">
        <f>IF($B300="DTS NOT IN M3",VLOOKUP($C300,FIFI!$A$4:$DD$101,57,FALSE),VLOOKUP($C300,FIFI!$A$4:$DD$101,19,FALSE))</f>
        <v>#N/A</v>
      </c>
      <c r="E300" s="105"/>
      <c r="F300" s="106" t="e">
        <f>IF($B300="DTS NOT IN M3",VLOOKUP($C300,FIFI!$A$4:$DD$101,59,FALSE),VLOOKUP($C300,FIFI!$A$4:$DD$101,31,FALSE))</f>
        <v>#N/A</v>
      </c>
      <c r="H300" s="110"/>
      <c r="I300" s="110"/>
      <c r="J300" s="110"/>
      <c r="K300" s="110"/>
      <c r="L300" s="110"/>
    </row>
    <row r="301" spans="1:12" x14ac:dyDescent="0.3">
      <c r="A301" s="112"/>
      <c r="B301" s="107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/>
      </c>
      <c r="C301" s="107">
        <f t="shared" si="4"/>
        <v>300</v>
      </c>
      <c r="D301" s="106" t="e">
        <f>IF($B301="DTS NOT IN M3",VLOOKUP($C301,FIFI!$A$4:$DD$101,57,FALSE),VLOOKUP($C301,FIFI!$A$4:$DD$101,19,FALSE))</f>
        <v>#N/A</v>
      </c>
      <c r="E301" s="105"/>
      <c r="F301" s="106" t="e">
        <f>IF($B301="DTS NOT IN M3",VLOOKUP($C301,FIFI!$A$4:$DD$101,59,FALSE),VLOOKUP($C301,FIFI!$A$4:$DD$101,31,FALSE))</f>
        <v>#N/A</v>
      </c>
      <c r="H301" s="110"/>
      <c r="I301" s="110"/>
      <c r="J301" s="110"/>
      <c r="K301" s="110"/>
      <c r="L301" s="110"/>
    </row>
    <row r="302" spans="1:12" x14ac:dyDescent="0.3">
      <c r="A302" s="112"/>
      <c r="B302" s="107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/>
      </c>
      <c r="C302" s="107">
        <f t="shared" si="4"/>
        <v>301</v>
      </c>
      <c r="D302" s="106" t="e">
        <f>IF($B302="DTS NOT IN M3",VLOOKUP($C302,FIFI!$A$4:$DD$101,57,FALSE),VLOOKUP($C302,FIFI!$A$4:$DD$101,19,FALSE))</f>
        <v>#N/A</v>
      </c>
      <c r="E302" s="105"/>
      <c r="F302" s="106" t="e">
        <f>IF($B302="DTS NOT IN M3",VLOOKUP($C302,FIFI!$A$4:$DD$101,59,FALSE),VLOOKUP($C302,FIFI!$A$4:$DD$101,31,FALSE))</f>
        <v>#N/A</v>
      </c>
      <c r="H302" s="110"/>
      <c r="I302" s="110"/>
      <c r="J302" s="110"/>
      <c r="K302" s="110"/>
      <c r="L302" s="110"/>
    </row>
    <row r="303" spans="1:12" x14ac:dyDescent="0.3">
      <c r="A303" s="112"/>
      <c r="B303" s="107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/>
      </c>
      <c r="C303" s="107">
        <f t="shared" si="4"/>
        <v>302</v>
      </c>
      <c r="D303" s="106" t="e">
        <f>IF($B303="DTS NOT IN M3",VLOOKUP($C303,FIFI!$A$4:$DD$101,57,FALSE),VLOOKUP($C303,FIFI!$A$4:$DD$101,19,FALSE))</f>
        <v>#N/A</v>
      </c>
      <c r="E303" s="105"/>
      <c r="F303" s="106" t="e">
        <f>IF($B303="DTS NOT IN M3",VLOOKUP($C303,FIFI!$A$4:$DD$101,59,FALSE),VLOOKUP($C303,FIFI!$A$4:$DD$101,31,FALSE))</f>
        <v>#N/A</v>
      </c>
      <c r="H303" s="110"/>
      <c r="I303" s="110"/>
      <c r="J303" s="110"/>
      <c r="K303" s="110"/>
      <c r="L303" s="110"/>
    </row>
    <row r="304" spans="1:12" x14ac:dyDescent="0.3">
      <c r="A304" s="112"/>
      <c r="B304" s="107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/>
      </c>
      <c r="C304" s="107">
        <f t="shared" si="4"/>
        <v>303</v>
      </c>
      <c r="D304" s="106" t="e">
        <f>IF($B304="DTS NOT IN M3",VLOOKUP($C304,FIFI!$A$4:$DD$101,57,FALSE),VLOOKUP($C304,FIFI!$A$4:$DD$101,19,FALSE))</f>
        <v>#N/A</v>
      </c>
      <c r="E304" s="105"/>
      <c r="F304" s="106" t="e">
        <f>IF($B304="DTS NOT IN M3",VLOOKUP($C304,FIFI!$A$4:$DD$101,59,FALSE),VLOOKUP($C304,FIFI!$A$4:$DD$101,31,FALSE))</f>
        <v>#N/A</v>
      </c>
      <c r="H304" s="110"/>
      <c r="I304" s="110"/>
      <c r="J304" s="110"/>
      <c r="K304" s="110"/>
      <c r="L304" s="110"/>
    </row>
    <row r="305" spans="1:12" x14ac:dyDescent="0.3">
      <c r="A305" s="112"/>
      <c r="B305" s="107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/>
      </c>
      <c r="C305" s="107">
        <f t="shared" si="4"/>
        <v>304</v>
      </c>
      <c r="D305" s="106" t="e">
        <f>IF($B305="DTS NOT IN M3",VLOOKUP($C305,FIFI!$A$4:$DD$101,57,FALSE),VLOOKUP($C305,FIFI!$A$4:$DD$101,19,FALSE))</f>
        <v>#N/A</v>
      </c>
      <c r="E305" s="105"/>
      <c r="F305" s="106" t="e">
        <f>IF($B305="DTS NOT IN M3",VLOOKUP($C305,FIFI!$A$4:$DD$101,59,FALSE),VLOOKUP($C305,FIFI!$A$4:$DD$101,31,FALSE))</f>
        <v>#N/A</v>
      </c>
      <c r="H305" s="110"/>
      <c r="I305" s="110"/>
      <c r="J305" s="110"/>
      <c r="K305" s="110"/>
      <c r="L305" s="110"/>
    </row>
    <row r="306" spans="1:12" x14ac:dyDescent="0.3">
      <c r="A306" s="112"/>
      <c r="B306" s="107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/>
      </c>
      <c r="C306" s="107">
        <f t="shared" si="4"/>
        <v>305</v>
      </c>
      <c r="D306" s="106" t="e">
        <f>IF($B306="DTS NOT IN M3",VLOOKUP($C306,FIFI!$A$4:$DD$101,57,FALSE),VLOOKUP($C306,FIFI!$A$4:$DD$101,19,FALSE))</f>
        <v>#N/A</v>
      </c>
      <c r="E306" s="105"/>
      <c r="F306" s="106" t="e">
        <f>IF($B306="DTS NOT IN M3",VLOOKUP($C306,FIFI!$A$4:$DD$101,59,FALSE),VLOOKUP($C306,FIFI!$A$4:$DD$101,31,FALSE))</f>
        <v>#N/A</v>
      </c>
      <c r="H306" s="110"/>
      <c r="I306" s="110"/>
      <c r="J306" s="110"/>
      <c r="K306" s="110"/>
      <c r="L306" s="110"/>
    </row>
    <row r="307" spans="1:12" x14ac:dyDescent="0.3">
      <c r="A307" s="112"/>
      <c r="B307" s="107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/>
      </c>
      <c r="C307" s="107">
        <f t="shared" si="4"/>
        <v>306</v>
      </c>
      <c r="D307" s="106" t="e">
        <f>IF($B307="DTS NOT IN M3",VLOOKUP($C307,FIFI!$A$4:$DD$101,57,FALSE),VLOOKUP($C307,FIFI!$A$4:$DD$101,19,FALSE))</f>
        <v>#N/A</v>
      </c>
      <c r="E307" s="105"/>
      <c r="F307" s="106" t="e">
        <f>IF($B307="DTS NOT IN M3",VLOOKUP($C307,FIFI!$A$4:$DD$101,59,FALSE),VLOOKUP($C307,FIFI!$A$4:$DD$101,31,FALSE))</f>
        <v>#N/A</v>
      </c>
      <c r="H307" s="110"/>
      <c r="I307" s="110"/>
      <c r="J307" s="110"/>
      <c r="K307" s="110"/>
      <c r="L307" s="110"/>
    </row>
    <row r="308" spans="1:12" x14ac:dyDescent="0.3">
      <c r="A308" s="112"/>
      <c r="B308" s="107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/>
      </c>
      <c r="C308" s="107">
        <f t="shared" si="4"/>
        <v>307</v>
      </c>
      <c r="D308" s="106" t="e">
        <f>IF($B308="DTS NOT IN M3",VLOOKUP($C308,FIFI!$A$4:$DD$101,57,FALSE),VLOOKUP($C308,FIFI!$A$4:$DD$101,19,FALSE))</f>
        <v>#N/A</v>
      </c>
      <c r="E308" s="105"/>
      <c r="F308" s="106" t="e">
        <f>IF($B308="DTS NOT IN M3",VLOOKUP($C308,FIFI!$A$4:$DD$101,59,FALSE),VLOOKUP($C308,FIFI!$A$4:$DD$101,31,FALSE))</f>
        <v>#N/A</v>
      </c>
      <c r="H308" s="110"/>
      <c r="I308" s="110"/>
      <c r="J308" s="110"/>
      <c r="K308" s="110"/>
      <c r="L308" s="110"/>
    </row>
    <row r="309" spans="1:12" x14ac:dyDescent="0.3">
      <c r="A309" s="112"/>
      <c r="B309" s="107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/>
      </c>
      <c r="C309" s="107">
        <f t="shared" si="4"/>
        <v>308</v>
      </c>
      <c r="D309" s="106" t="e">
        <f>IF($B309="DTS NOT IN M3",VLOOKUP($C309,FIFI!$A$4:$DD$101,57,FALSE),VLOOKUP($C309,FIFI!$A$4:$DD$101,19,FALSE))</f>
        <v>#N/A</v>
      </c>
      <c r="E309" s="105"/>
      <c r="F309" s="106" t="e">
        <f>IF($B309="DTS NOT IN M3",VLOOKUP($C309,FIFI!$A$4:$DD$101,59,FALSE),VLOOKUP($C309,FIFI!$A$4:$DD$101,31,FALSE))</f>
        <v>#N/A</v>
      </c>
      <c r="H309" s="110"/>
      <c r="I309" s="110"/>
      <c r="J309" s="110"/>
      <c r="K309" s="110"/>
      <c r="L309" s="110"/>
    </row>
    <row r="310" spans="1:12" x14ac:dyDescent="0.3">
      <c r="A310" s="112"/>
      <c r="B310" s="107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/>
      </c>
      <c r="C310" s="107">
        <f t="shared" si="4"/>
        <v>309</v>
      </c>
      <c r="D310" s="106" t="e">
        <f>IF($B310="DTS NOT IN M3",VLOOKUP($C310,FIFI!$A$4:$DD$101,57,FALSE),VLOOKUP($C310,FIFI!$A$4:$DD$101,19,FALSE))</f>
        <v>#N/A</v>
      </c>
      <c r="E310" s="105"/>
      <c r="F310" s="106" t="e">
        <f>IF($B310="DTS NOT IN M3",VLOOKUP($C310,FIFI!$A$4:$DD$101,59,FALSE),VLOOKUP($C310,FIFI!$A$4:$DD$101,31,FALSE))</f>
        <v>#N/A</v>
      </c>
      <c r="H310" s="110"/>
      <c r="I310" s="110"/>
      <c r="J310" s="110"/>
      <c r="K310" s="110"/>
      <c r="L310" s="110"/>
    </row>
    <row r="311" spans="1:12" x14ac:dyDescent="0.3">
      <c r="A311" s="112"/>
      <c r="B311" s="107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/>
      </c>
      <c r="C311" s="107">
        <f t="shared" si="4"/>
        <v>310</v>
      </c>
      <c r="D311" s="106" t="e">
        <f>IF($B311="DTS NOT IN M3",VLOOKUP($C311,FIFI!$A$4:$DD$101,57,FALSE),VLOOKUP($C311,FIFI!$A$4:$DD$101,19,FALSE))</f>
        <v>#N/A</v>
      </c>
      <c r="E311" s="105"/>
      <c r="F311" s="106" t="e">
        <f>IF($B311="DTS NOT IN M3",VLOOKUP($C311,FIFI!$A$4:$DD$101,59,FALSE),VLOOKUP($C311,FIFI!$A$4:$DD$101,31,FALSE))</f>
        <v>#N/A</v>
      </c>
      <c r="H311" s="110"/>
      <c r="I311" s="110"/>
      <c r="J311" s="110"/>
      <c r="K311" s="110"/>
      <c r="L311" s="110"/>
    </row>
    <row r="312" spans="1:12" x14ac:dyDescent="0.3">
      <c r="A312" s="105"/>
      <c r="E312" s="105"/>
    </row>
    <row r="313" spans="1:12" x14ac:dyDescent="0.3">
      <c r="A313" s="105"/>
      <c r="E313" s="105"/>
    </row>
    <row r="314" spans="1:12" x14ac:dyDescent="0.3">
      <c r="A314" s="105"/>
      <c r="E314" s="105"/>
    </row>
    <row r="315" spans="1:12" x14ac:dyDescent="0.3">
      <c r="A315" s="105"/>
      <c r="E315" s="105"/>
    </row>
    <row r="316" spans="1:12" x14ac:dyDescent="0.3">
      <c r="A316" s="105"/>
      <c r="E316" s="105"/>
    </row>
    <row r="317" spans="1:12" x14ac:dyDescent="0.3">
      <c r="A317" s="105"/>
      <c r="E317" s="105"/>
    </row>
    <row r="318" spans="1:12" x14ac:dyDescent="0.3">
      <c r="A318" s="105"/>
      <c r="E318" s="105"/>
    </row>
    <row r="319" spans="1:12" x14ac:dyDescent="0.3">
      <c r="A319" s="105"/>
      <c r="E319" s="105"/>
    </row>
    <row r="320" spans="1:12" x14ac:dyDescent="0.3">
      <c r="A320" s="105"/>
      <c r="E320" s="105"/>
    </row>
    <row r="321" spans="1:5" x14ac:dyDescent="0.3">
      <c r="A321" s="105"/>
      <c r="E321" s="105"/>
    </row>
    <row r="322" spans="1:5" x14ac:dyDescent="0.3">
      <c r="A322" s="105"/>
      <c r="E322" s="105"/>
    </row>
    <row r="323" spans="1:5" x14ac:dyDescent="0.3">
      <c r="A323" s="105"/>
      <c r="E323" s="105"/>
    </row>
    <row r="324" spans="1:5" x14ac:dyDescent="0.3">
      <c r="A324" s="105"/>
      <c r="E324" s="105"/>
    </row>
    <row r="325" spans="1:5" x14ac:dyDescent="0.3">
      <c r="A325" s="105"/>
      <c r="E325" s="105"/>
    </row>
    <row r="326" spans="1:5" x14ac:dyDescent="0.3">
      <c r="A326" s="105"/>
      <c r="E326" s="105"/>
    </row>
    <row r="327" spans="1:5" x14ac:dyDescent="0.3">
      <c r="A327" s="105"/>
      <c r="E327" s="105"/>
    </row>
    <row r="328" spans="1:5" x14ac:dyDescent="0.3">
      <c r="A328" s="105"/>
      <c r="E328" s="105"/>
    </row>
    <row r="329" spans="1:5" x14ac:dyDescent="0.3">
      <c r="A329" s="105"/>
      <c r="E329" s="105"/>
    </row>
    <row r="330" spans="1:5" x14ac:dyDescent="0.3">
      <c r="A330" s="105"/>
      <c r="E330" s="105"/>
    </row>
    <row r="331" spans="1:5" x14ac:dyDescent="0.3">
      <c r="A331" s="105"/>
      <c r="E331" s="105"/>
    </row>
    <row r="332" spans="1:5" x14ac:dyDescent="0.3">
      <c r="A332" s="105"/>
      <c r="E332" s="105"/>
    </row>
    <row r="333" spans="1:5" x14ac:dyDescent="0.3">
      <c r="A333" s="105"/>
      <c r="E333" s="105"/>
    </row>
    <row r="334" spans="1:5" x14ac:dyDescent="0.3">
      <c r="A334" s="105"/>
      <c r="E334" s="105"/>
    </row>
    <row r="335" spans="1:5" x14ac:dyDescent="0.3">
      <c r="A335" s="105"/>
      <c r="E335" s="105"/>
    </row>
    <row r="336" spans="1:5" x14ac:dyDescent="0.3">
      <c r="A336" s="105"/>
      <c r="E336" s="105"/>
    </row>
    <row r="337" spans="1:5" x14ac:dyDescent="0.3">
      <c r="A337" s="105"/>
      <c r="E337" s="105"/>
    </row>
    <row r="338" spans="1:5" x14ac:dyDescent="0.3">
      <c r="A338" s="105"/>
      <c r="E338" s="105"/>
    </row>
    <row r="339" spans="1:5" x14ac:dyDescent="0.3">
      <c r="A339" s="105"/>
      <c r="E339" s="105"/>
    </row>
    <row r="340" spans="1:5" x14ac:dyDescent="0.3">
      <c r="A340" s="105"/>
      <c r="E340" s="105"/>
    </row>
    <row r="341" spans="1:5" x14ac:dyDescent="0.3">
      <c r="A341" s="105"/>
      <c r="E341" s="105"/>
    </row>
    <row r="342" spans="1:5" x14ac:dyDescent="0.3">
      <c r="A342" s="105"/>
      <c r="E342" s="105"/>
    </row>
    <row r="343" spans="1:5" x14ac:dyDescent="0.3">
      <c r="A343" s="105"/>
      <c r="E343" s="105"/>
    </row>
    <row r="344" spans="1:5" x14ac:dyDescent="0.3">
      <c r="A344" s="105"/>
      <c r="E344" s="105"/>
    </row>
    <row r="345" spans="1:5" x14ac:dyDescent="0.3">
      <c r="A345" s="105"/>
      <c r="E345" s="105"/>
    </row>
    <row r="346" spans="1:5" x14ac:dyDescent="0.3">
      <c r="A346" s="105"/>
      <c r="E346" s="105"/>
    </row>
    <row r="347" spans="1:5" x14ac:dyDescent="0.3">
      <c r="A347" s="105"/>
      <c r="E347" s="105"/>
    </row>
    <row r="348" spans="1:5" x14ac:dyDescent="0.3">
      <c r="A348" s="105"/>
      <c r="E348" s="105"/>
    </row>
    <row r="349" spans="1:5" x14ac:dyDescent="0.3">
      <c r="A349" s="105"/>
      <c r="E349" s="105"/>
    </row>
    <row r="350" spans="1:5" x14ac:dyDescent="0.3">
      <c r="A350" s="105"/>
      <c r="E350" s="105"/>
    </row>
    <row r="351" spans="1:5" x14ac:dyDescent="0.3">
      <c r="A351" s="105"/>
      <c r="E351" s="105"/>
    </row>
    <row r="352" spans="1:5" x14ac:dyDescent="0.3">
      <c r="A352" s="105"/>
      <c r="E352" s="105"/>
    </row>
    <row r="353" spans="1:5" x14ac:dyDescent="0.3">
      <c r="A353" s="105"/>
      <c r="E353" s="105"/>
    </row>
    <row r="354" spans="1:5" x14ac:dyDescent="0.3">
      <c r="A354" s="105"/>
      <c r="E354" s="105"/>
    </row>
    <row r="355" spans="1:5" x14ac:dyDescent="0.3">
      <c r="A355" s="105"/>
      <c r="E355" s="105"/>
    </row>
    <row r="356" spans="1:5" x14ac:dyDescent="0.3">
      <c r="A356" s="105"/>
      <c r="E356" s="105"/>
    </row>
    <row r="357" spans="1:5" x14ac:dyDescent="0.3">
      <c r="A357" s="105"/>
      <c r="E357" s="105"/>
    </row>
    <row r="358" spans="1:5" x14ac:dyDescent="0.3">
      <c r="A358" s="105"/>
      <c r="E358" s="105"/>
    </row>
    <row r="359" spans="1:5" x14ac:dyDescent="0.3">
      <c r="A359" s="105"/>
      <c r="E359" s="105"/>
    </row>
    <row r="360" spans="1:5" x14ac:dyDescent="0.3">
      <c r="A360" s="105"/>
      <c r="E360" s="105"/>
    </row>
    <row r="361" spans="1:5" x14ac:dyDescent="0.3">
      <c r="A361" s="105"/>
      <c r="E361" s="105"/>
    </row>
    <row r="362" spans="1:5" x14ac:dyDescent="0.3">
      <c r="A362" s="105"/>
      <c r="E362" s="105"/>
    </row>
    <row r="363" spans="1:5" x14ac:dyDescent="0.3">
      <c r="A363" s="105"/>
      <c r="E363" s="105"/>
    </row>
    <row r="364" spans="1:5" x14ac:dyDescent="0.3">
      <c r="A364" s="105"/>
      <c r="E364" s="105"/>
    </row>
    <row r="365" spans="1:5" x14ac:dyDescent="0.3">
      <c r="A365" s="105"/>
      <c r="E365" s="105"/>
    </row>
    <row r="366" spans="1:5" x14ac:dyDescent="0.3">
      <c r="A366" s="105"/>
      <c r="E366" s="105"/>
    </row>
    <row r="367" spans="1:5" x14ac:dyDescent="0.3">
      <c r="A367" s="105"/>
      <c r="E367" s="105"/>
    </row>
    <row r="368" spans="1:5" x14ac:dyDescent="0.3">
      <c r="A368" s="105"/>
      <c r="E368" s="105"/>
    </row>
    <row r="369" spans="1:5" x14ac:dyDescent="0.3">
      <c r="A369" s="105"/>
      <c r="E369" s="105"/>
    </row>
    <row r="370" spans="1:5" x14ac:dyDescent="0.3">
      <c r="A370" s="105"/>
      <c r="E370" s="105"/>
    </row>
    <row r="371" spans="1:5" x14ac:dyDescent="0.3">
      <c r="A371" s="105"/>
      <c r="E371" s="105"/>
    </row>
    <row r="372" spans="1:5" x14ac:dyDescent="0.3">
      <c r="A372" s="105"/>
      <c r="E372" s="105"/>
    </row>
    <row r="373" spans="1:5" x14ac:dyDescent="0.3">
      <c r="A373" s="105"/>
      <c r="E373" s="105"/>
    </row>
    <row r="374" spans="1:5" x14ac:dyDescent="0.3">
      <c r="A374" s="105"/>
      <c r="E374" s="105"/>
    </row>
    <row r="375" spans="1:5" x14ac:dyDescent="0.3">
      <c r="A375" s="105"/>
      <c r="E375" s="105"/>
    </row>
    <row r="376" spans="1:5" x14ac:dyDescent="0.3">
      <c r="A376" s="105"/>
      <c r="E376" s="105"/>
    </row>
    <row r="377" spans="1:5" x14ac:dyDescent="0.3">
      <c r="A377" s="105"/>
      <c r="E377" s="105"/>
    </row>
    <row r="378" spans="1:5" x14ac:dyDescent="0.3">
      <c r="A378" s="105"/>
      <c r="E378" s="105"/>
    </row>
    <row r="379" spans="1:5" x14ac:dyDescent="0.3">
      <c r="A379" s="105"/>
      <c r="E379" s="105"/>
    </row>
    <row r="380" spans="1:5" x14ac:dyDescent="0.3">
      <c r="A380" s="105"/>
      <c r="E380" s="105"/>
    </row>
    <row r="381" spans="1:5" x14ac:dyDescent="0.3">
      <c r="A381" s="105"/>
      <c r="E381" s="105"/>
    </row>
    <row r="382" spans="1:5" x14ac:dyDescent="0.3">
      <c r="A382" s="105"/>
      <c r="E382" s="105"/>
    </row>
    <row r="383" spans="1:5" x14ac:dyDescent="0.3">
      <c r="A383" s="105"/>
      <c r="E383" s="105"/>
    </row>
    <row r="384" spans="1:5" x14ac:dyDescent="0.3">
      <c r="A384" s="105"/>
      <c r="E384" s="105"/>
    </row>
    <row r="385" spans="1:5" x14ac:dyDescent="0.3">
      <c r="A385" s="105"/>
      <c r="E385" s="105"/>
    </row>
    <row r="386" spans="1:5" x14ac:dyDescent="0.3">
      <c r="A386" s="105"/>
      <c r="E386" s="105"/>
    </row>
    <row r="387" spans="1:5" x14ac:dyDescent="0.3">
      <c r="A387" s="105"/>
      <c r="E387" s="105"/>
    </row>
    <row r="388" spans="1:5" x14ac:dyDescent="0.3">
      <c r="A388" s="105"/>
      <c r="E388" s="105"/>
    </row>
    <row r="389" spans="1:5" x14ac:dyDescent="0.3">
      <c r="A389" s="105"/>
      <c r="E389" s="105"/>
    </row>
    <row r="390" spans="1:5" x14ac:dyDescent="0.3">
      <c r="A390" s="105"/>
      <c r="E390" s="105"/>
    </row>
    <row r="391" spans="1:5" x14ac:dyDescent="0.3">
      <c r="A391" s="105"/>
      <c r="E391" s="105"/>
    </row>
    <row r="392" spans="1:5" x14ac:dyDescent="0.3">
      <c r="A392" s="105"/>
      <c r="E392" s="105"/>
    </row>
    <row r="393" spans="1:5" x14ac:dyDescent="0.3">
      <c r="A393" s="105"/>
      <c r="E393" s="105"/>
    </row>
    <row r="394" spans="1:5" x14ac:dyDescent="0.3">
      <c r="A394" s="105"/>
      <c r="E394" s="105"/>
    </row>
    <row r="395" spans="1:5" x14ac:dyDescent="0.3">
      <c r="A395" s="105"/>
    </row>
    <row r="396" spans="1:5" x14ac:dyDescent="0.3">
      <c r="A396" s="10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E0399-6622-4791-B00D-A1F304CE041A}">
  <dimension ref="A1:B5"/>
  <sheetViews>
    <sheetView workbookViewId="0">
      <selection activeCell="B6" sqref="B6"/>
    </sheetView>
  </sheetViews>
  <sheetFormatPr baseColWidth="10" defaultRowHeight="14.4" x14ac:dyDescent="0.3"/>
  <cols>
    <col min="1" max="1" width="42.5546875" bestFit="1" customWidth="1"/>
  </cols>
  <sheetData>
    <row r="1" spans="1:2" x14ac:dyDescent="0.3">
      <c r="A1" s="10" t="s">
        <v>21</v>
      </c>
      <c r="B1">
        <v>18</v>
      </c>
    </row>
    <row r="2" spans="1:2" x14ac:dyDescent="0.3">
      <c r="A2" s="18" t="s">
        <v>33</v>
      </c>
      <c r="B2">
        <v>30</v>
      </c>
    </row>
    <row r="3" spans="1:2" x14ac:dyDescent="0.3">
      <c r="A3" s="23" t="s">
        <v>561</v>
      </c>
      <c r="B3">
        <v>42</v>
      </c>
    </row>
    <row r="4" spans="1:2" x14ac:dyDescent="0.3">
      <c r="A4" s="26" t="s">
        <v>560</v>
      </c>
      <c r="B4">
        <v>50</v>
      </c>
    </row>
    <row r="5" spans="1:2" x14ac:dyDescent="0.3">
      <c r="A5" s="104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2018-07-06T18:59:46Z</dcterms:created>
  <dcterms:modified xsi:type="dcterms:W3CDTF">2018-07-06T21:34:47Z</dcterms:modified>
</cp:coreProperties>
</file>