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bookViews>
    <workbookView xWindow="0" yWindow="0" windowWidth="23040" windowHeight="8496" xr2:uid="{7C650739-9DF2-4429-B039-886F093C0DE1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D19" i="1" s="1"/>
  <c r="D20" i="1"/>
  <c r="A12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11" i="1"/>
  <c r="K31" i="1"/>
  <c r="F31" i="1"/>
  <c r="K30" i="1"/>
  <c r="F30" i="1"/>
  <c r="K29" i="1"/>
  <c r="F29" i="1"/>
  <c r="K28" i="1"/>
  <c r="F28" i="1"/>
  <c r="K27" i="1"/>
  <c r="F27" i="1"/>
  <c r="K26" i="1"/>
  <c r="F26" i="1"/>
  <c r="K25" i="1"/>
  <c r="F25" i="1"/>
  <c r="F22" i="1" s="1"/>
  <c r="K24" i="1"/>
  <c r="F24" i="1"/>
  <c r="K23" i="1"/>
  <c r="F23" i="1"/>
  <c r="M22" i="1"/>
  <c r="K22" i="1"/>
  <c r="J22" i="1"/>
  <c r="I22" i="1"/>
  <c r="H22" i="1"/>
  <c r="E22" i="1"/>
  <c r="D22" i="1"/>
  <c r="K21" i="1"/>
  <c r="K20" i="1"/>
  <c r="F20" i="1"/>
  <c r="M19" i="1"/>
  <c r="K19" i="1"/>
  <c r="J19" i="1"/>
  <c r="I19" i="1"/>
  <c r="H19" i="1"/>
  <c r="E19" i="1"/>
  <c r="K18" i="1"/>
  <c r="F18" i="1"/>
  <c r="K17" i="1"/>
  <c r="F17" i="1"/>
  <c r="K16" i="1"/>
  <c r="F16" i="1"/>
  <c r="K15" i="1"/>
  <c r="F15" i="1"/>
  <c r="K14" i="1"/>
  <c r="F14" i="1"/>
  <c r="K13" i="1"/>
  <c r="F13" i="1"/>
  <c r="K12" i="1"/>
  <c r="F12" i="1"/>
  <c r="K11" i="1"/>
  <c r="F11" i="1"/>
  <c r="F10" i="1" s="1"/>
  <c r="M10" i="1"/>
  <c r="K10" i="1"/>
  <c r="J10" i="1"/>
  <c r="I10" i="1"/>
  <c r="H10" i="1"/>
  <c r="E10" i="1"/>
  <c r="D10" i="1"/>
  <c r="F21" i="1" l="1"/>
  <c r="F19" i="1" s="1"/>
</calcChain>
</file>

<file path=xl/sharedStrings.xml><?xml version="1.0" encoding="utf-8"?>
<sst xmlns="http://schemas.openxmlformats.org/spreadsheetml/2006/main" count="61" uniqueCount="25">
  <si>
    <t>Topic</t>
  </si>
  <si>
    <t>Tasks</t>
  </si>
  <si>
    <t>Start Date</t>
  </si>
  <si>
    <t>Duration</t>
  </si>
  <si>
    <t>End Date</t>
  </si>
  <si>
    <t>Participant</t>
  </si>
  <si>
    <t>Planned Wokkload</t>
  </si>
  <si>
    <t>Actuals</t>
  </si>
  <si>
    <t>ETC</t>
  </si>
  <si>
    <t>EAC</t>
  </si>
  <si>
    <t>%</t>
  </si>
  <si>
    <t>SALES</t>
  </si>
  <si>
    <t>Sales</t>
  </si>
  <si>
    <t>Toto</t>
  </si>
  <si>
    <t>Tata</t>
  </si>
  <si>
    <t>Titi</t>
  </si>
  <si>
    <t>Tutu</t>
  </si>
  <si>
    <t>Sales Specific / Cross Domain</t>
  </si>
  <si>
    <t>Parler des prévisions de vente</t>
  </si>
  <si>
    <t>Taete</t>
  </si>
  <si>
    <t>Intercompany SA &lt;-&gt; CLINT</t>
  </si>
  <si>
    <t>SA &lt;-&gt;INT</t>
  </si>
  <si>
    <t>#</t>
  </si>
  <si>
    <t>Predecessor</t>
  </si>
  <si>
    <t>Complete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</si>
</sst>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40C]d\-m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left" vertical="center"/>
    </xf>
    <xf numFmtId="0" fontId="0" fillId="4" borderId="0" xfId="0" quotePrefix="1" applyFont="1" applyFill="1" applyBorder="1" applyAlignment="1">
      <alignment vertical="center" wrapText="1"/>
    </xf>
    <xf numFmtId="165" fontId="3" fillId="4" borderId="0" xfId="0" applyNumberFormat="1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14" fontId="3" fillId="4" borderId="0" xfId="0" applyNumberFormat="1" applyFont="1" applyFill="1" applyAlignment="1">
      <alignment horizontal="left" vertical="center" wrapText="1"/>
    </xf>
    <xf numFmtId="164" fontId="3" fillId="4" borderId="0" xfId="0" applyNumberFormat="1" applyFont="1" applyFill="1" applyAlignment="1">
      <alignment horizontal="center" vertical="center" wrapText="1"/>
    </xf>
    <xf numFmtId="9" fontId="1" fillId="4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0" fillId="5" borderId="0" xfId="0" quotePrefix="1" applyFont="1" applyFill="1" applyBorder="1" applyAlignment="1">
      <alignment vertical="center" wrapText="1"/>
    </xf>
    <xf numFmtId="165" fontId="5" fillId="5" borderId="0" xfId="0" applyNumberFormat="1" applyFont="1" applyFill="1" applyAlignment="1">
      <alignment horizontal="center" vertical="center" wrapText="1"/>
    </xf>
    <xf numFmtId="0" fontId="0" fillId="5" borderId="0" xfId="0" applyFont="1" applyFill="1" applyAlignment="1">
      <alignment horizontal="center" vertical="center" wrapText="1"/>
    </xf>
    <xf numFmtId="14" fontId="5" fillId="5" borderId="0" xfId="0" applyNumberFormat="1" applyFont="1" applyFill="1" applyAlignment="1">
      <alignment horizontal="left" vertical="center" wrapText="1"/>
    </xf>
    <xf numFmtId="164" fontId="5" fillId="5" borderId="0" xfId="0" applyNumberFormat="1" applyFont="1" applyFill="1" applyAlignment="1">
      <alignment horizontal="center" vertical="center" wrapText="1"/>
    </xf>
    <xf numFmtId="9" fontId="0" fillId="5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3">
    <dxf>
      <fill>
        <patternFill>
          <bgColor theme="0" tint="-0.34998626667073579"/>
        </pattern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0" tint="-0.34998626667073579"/>
        </patternFill>
      </fill>
    </dxf>
    <dxf>
      <font>
        <color rgb="FFFF0000"/>
      </font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9DD0F-0667-41A5-B3A1-7637C7DE6EA1}">
  <dimension ref="A8:M31"/>
  <sheetViews>
    <sheetView tabSelected="1" topLeftCell="A3" workbookViewId="0">
      <selection activeCell="P14" sqref="P14"/>
    </sheetView>
  </sheetViews>
  <sheetFormatPr baseColWidth="10" defaultRowHeight="14.4" x14ac:dyDescent="0.3"/>
  <cols>
    <col min="1" max="1" width="3" bestFit="1" customWidth="1"/>
  </cols>
  <sheetData>
    <row r="8" spans="1:13" x14ac:dyDescent="0.3">
      <c r="B8" s="1" t="s">
        <v>0</v>
      </c>
      <c r="C8" s="2" t="s">
        <v>1</v>
      </c>
      <c r="D8" s="2" t="s">
        <v>2</v>
      </c>
      <c r="E8" s="2" t="s">
        <v>3</v>
      </c>
      <c r="F8" s="2" t="s">
        <v>4</v>
      </c>
      <c r="G8" s="2" t="s">
        <v>5</v>
      </c>
      <c r="H8" s="3" t="s">
        <v>6</v>
      </c>
      <c r="I8" s="3" t="s">
        <v>7</v>
      </c>
      <c r="J8" s="3" t="s">
        <v>8</v>
      </c>
      <c r="K8" s="3" t="s">
        <v>9</v>
      </c>
      <c r="L8" s="4" t="s">
        <v>23</v>
      </c>
      <c r="M8" s="5" t="s">
        <v>10</v>
      </c>
    </row>
    <row r="9" spans="1:13" x14ac:dyDescent="0.3">
      <c r="A9" t="s">
        <v>22</v>
      </c>
      <c r="B9" s="6"/>
      <c r="C9" s="7"/>
      <c r="D9" s="7"/>
      <c r="E9" s="7"/>
      <c r="F9" s="7"/>
      <c r="G9" s="7"/>
      <c r="H9" s="8"/>
      <c r="I9" s="8"/>
      <c r="J9" s="8"/>
      <c r="K9" s="8"/>
      <c r="L9" s="9"/>
      <c r="M9" s="10" t="s">
        <v>24</v>
      </c>
    </row>
    <row r="10" spans="1:13" ht="18" x14ac:dyDescent="0.3">
      <c r="A10">
        <v>1</v>
      </c>
      <c r="B10" s="11" t="s">
        <v>11</v>
      </c>
      <c r="C10" s="12"/>
      <c r="D10" s="13">
        <f>MIN(D11:D18)</f>
        <v>43185</v>
      </c>
      <c r="E10" s="14">
        <f>MAX(E11:E18)</f>
        <v>10</v>
      </c>
      <c r="F10" s="13">
        <f>MAX(F11:F18)</f>
        <v>43198</v>
      </c>
      <c r="G10" s="15"/>
      <c r="H10" s="16">
        <f>SUM(H11:H18)</f>
        <v>83</v>
      </c>
      <c r="I10" s="16">
        <f>SUM(I11:I18)</f>
        <v>0</v>
      </c>
      <c r="J10" s="16">
        <f>SUM(J11:J18)</f>
        <v>0</v>
      </c>
      <c r="K10" s="16">
        <f>SUM(K11:K18)</f>
        <v>83</v>
      </c>
      <c r="L10" s="16"/>
      <c r="M10" s="17">
        <f>IF(SUM(M11:M18)=0,0,(AVERAGE(M11:M18)))</f>
        <v>0</v>
      </c>
    </row>
    <row r="11" spans="1:13" ht="18" x14ac:dyDescent="0.3">
      <c r="A11">
        <f>A10+1</f>
        <v>2</v>
      </c>
      <c r="B11" s="18" t="s">
        <v>11</v>
      </c>
      <c r="C11" s="19" t="s">
        <v>12</v>
      </c>
      <c r="D11" s="20">
        <v>43185</v>
      </c>
      <c r="E11" s="21">
        <v>10</v>
      </c>
      <c r="F11" s="20">
        <f t="shared" ref="F11:F18" si="0">IF(D11="","",WORKDAY(D11,E11)-1)</f>
        <v>43198</v>
      </c>
      <c r="G11" s="22" t="s">
        <v>13</v>
      </c>
      <c r="H11" s="23">
        <v>2</v>
      </c>
      <c r="I11" s="23"/>
      <c r="J11" s="23"/>
      <c r="K11" s="23">
        <f t="shared" ref="K11:K18" si="1">IF(J11="",IF(I11="",H11,I11),J11+I11)</f>
        <v>2</v>
      </c>
      <c r="L11" s="23"/>
      <c r="M11" s="24">
        <v>0</v>
      </c>
    </row>
    <row r="12" spans="1:13" ht="18" x14ac:dyDescent="0.3">
      <c r="A12">
        <f t="shared" ref="A12:A31" si="2">A11+1</f>
        <v>3</v>
      </c>
      <c r="B12" s="18" t="s">
        <v>11</v>
      </c>
      <c r="C12" s="19" t="s">
        <v>12</v>
      </c>
      <c r="D12" s="20">
        <v>43185</v>
      </c>
      <c r="E12" s="21">
        <v>10</v>
      </c>
      <c r="F12" s="20">
        <f t="shared" si="0"/>
        <v>43198</v>
      </c>
      <c r="G12" s="22" t="s">
        <v>14</v>
      </c>
      <c r="H12" s="23">
        <v>20</v>
      </c>
      <c r="I12" s="23"/>
      <c r="J12" s="23"/>
      <c r="K12" s="23">
        <f t="shared" si="1"/>
        <v>20</v>
      </c>
      <c r="L12" s="23"/>
      <c r="M12" s="24">
        <v>0</v>
      </c>
    </row>
    <row r="13" spans="1:13" ht="18" x14ac:dyDescent="0.3">
      <c r="A13">
        <f t="shared" si="2"/>
        <v>4</v>
      </c>
      <c r="B13" s="18" t="s">
        <v>11</v>
      </c>
      <c r="C13" s="19" t="s">
        <v>12</v>
      </c>
      <c r="D13" s="20">
        <v>43185</v>
      </c>
      <c r="E13" s="21">
        <v>10</v>
      </c>
      <c r="F13" s="20">
        <f t="shared" si="0"/>
        <v>43198</v>
      </c>
      <c r="G13" s="22" t="s">
        <v>15</v>
      </c>
      <c r="H13" s="23">
        <v>25</v>
      </c>
      <c r="I13" s="23"/>
      <c r="J13" s="23"/>
      <c r="K13" s="23">
        <f t="shared" si="1"/>
        <v>25</v>
      </c>
      <c r="L13" s="23"/>
      <c r="M13" s="24">
        <v>0</v>
      </c>
    </row>
    <row r="14" spans="1:13" ht="18" x14ac:dyDescent="0.3">
      <c r="A14">
        <f t="shared" si="2"/>
        <v>5</v>
      </c>
      <c r="B14" s="18" t="s">
        <v>11</v>
      </c>
      <c r="C14" s="19" t="s">
        <v>12</v>
      </c>
      <c r="D14" s="20">
        <v>43185</v>
      </c>
      <c r="E14" s="21">
        <v>10</v>
      </c>
      <c r="F14" s="20">
        <f t="shared" si="0"/>
        <v>43198</v>
      </c>
      <c r="G14" s="22" t="s">
        <v>16</v>
      </c>
      <c r="H14" s="23">
        <v>5</v>
      </c>
      <c r="I14" s="23"/>
      <c r="J14" s="23"/>
      <c r="K14" s="23">
        <f t="shared" si="1"/>
        <v>5</v>
      </c>
      <c r="L14" s="23"/>
      <c r="M14" s="24">
        <v>0</v>
      </c>
    </row>
    <row r="15" spans="1:13" ht="18" x14ac:dyDescent="0.3">
      <c r="A15">
        <f t="shared" si="2"/>
        <v>6</v>
      </c>
      <c r="B15" s="18" t="s">
        <v>11</v>
      </c>
      <c r="C15" s="19" t="s">
        <v>12</v>
      </c>
      <c r="D15" s="20">
        <v>43185</v>
      </c>
      <c r="E15" s="21">
        <v>10</v>
      </c>
      <c r="F15" s="20">
        <f t="shared" si="0"/>
        <v>43198</v>
      </c>
      <c r="G15" s="22"/>
      <c r="H15" s="23">
        <v>10</v>
      </c>
      <c r="I15" s="23"/>
      <c r="J15" s="23"/>
      <c r="K15" s="23">
        <f t="shared" si="1"/>
        <v>10</v>
      </c>
      <c r="L15" s="23"/>
      <c r="M15" s="24">
        <v>0</v>
      </c>
    </row>
    <row r="16" spans="1:13" ht="18" x14ac:dyDescent="0.3">
      <c r="A16">
        <f t="shared" si="2"/>
        <v>7</v>
      </c>
      <c r="B16" s="18" t="s">
        <v>11</v>
      </c>
      <c r="C16" s="19" t="s">
        <v>12</v>
      </c>
      <c r="D16" s="20">
        <v>43185</v>
      </c>
      <c r="E16" s="21">
        <v>10</v>
      </c>
      <c r="F16" s="20">
        <f t="shared" si="0"/>
        <v>43198</v>
      </c>
      <c r="G16" s="22"/>
      <c r="H16" s="23">
        <v>10</v>
      </c>
      <c r="I16" s="23"/>
      <c r="J16" s="23"/>
      <c r="K16" s="23">
        <f t="shared" si="1"/>
        <v>10</v>
      </c>
      <c r="L16" s="23"/>
      <c r="M16" s="24">
        <v>0</v>
      </c>
    </row>
    <row r="17" spans="1:13" ht="18" x14ac:dyDescent="0.3">
      <c r="A17">
        <f t="shared" si="2"/>
        <v>8</v>
      </c>
      <c r="B17" s="18" t="s">
        <v>11</v>
      </c>
      <c r="C17" s="19" t="s">
        <v>12</v>
      </c>
      <c r="D17" s="20">
        <v>43185</v>
      </c>
      <c r="E17" s="21">
        <v>10</v>
      </c>
      <c r="F17" s="20">
        <f t="shared" si="0"/>
        <v>43198</v>
      </c>
      <c r="G17" s="22"/>
      <c r="H17" s="23">
        <v>4</v>
      </c>
      <c r="I17" s="23"/>
      <c r="J17" s="23"/>
      <c r="K17" s="23">
        <f t="shared" si="1"/>
        <v>4</v>
      </c>
      <c r="L17" s="23"/>
      <c r="M17" s="24">
        <v>0</v>
      </c>
    </row>
    <row r="18" spans="1:13" ht="18" x14ac:dyDescent="0.3">
      <c r="A18">
        <f t="shared" si="2"/>
        <v>9</v>
      </c>
      <c r="B18" s="18" t="s">
        <v>11</v>
      </c>
      <c r="C18" s="19" t="s">
        <v>12</v>
      </c>
      <c r="D18" s="20">
        <v>43185</v>
      </c>
      <c r="E18" s="21">
        <v>10</v>
      </c>
      <c r="F18" s="20">
        <f t="shared" si="0"/>
        <v>43198</v>
      </c>
      <c r="G18" s="22"/>
      <c r="H18" s="23">
        <v>7</v>
      </c>
      <c r="I18" s="23"/>
      <c r="J18" s="23"/>
      <c r="K18" s="23">
        <f t="shared" si="1"/>
        <v>7</v>
      </c>
      <c r="L18" s="23"/>
      <c r="M18" s="24">
        <v>0</v>
      </c>
    </row>
    <row r="19" spans="1:13" ht="18" x14ac:dyDescent="0.3">
      <c r="A19">
        <f t="shared" si="2"/>
        <v>10</v>
      </c>
      <c r="B19" s="11" t="s">
        <v>17</v>
      </c>
      <c r="C19" s="12"/>
      <c r="D19" s="13">
        <f>MIN(D21:D21)</f>
        <v>43199</v>
      </c>
      <c r="E19" s="14">
        <f>MAX(E21:E21)</f>
        <v>1</v>
      </c>
      <c r="F19" s="13">
        <f>MAX(F21:F21)</f>
        <v>43199</v>
      </c>
      <c r="G19" s="15"/>
      <c r="H19" s="16">
        <f>SUM(H20:H21)</f>
        <v>2</v>
      </c>
      <c r="I19" s="16">
        <f>SUM(I21:I21)</f>
        <v>0</v>
      </c>
      <c r="J19" s="16">
        <f>SUM(J21:J21)</f>
        <v>0</v>
      </c>
      <c r="K19" s="16">
        <f>SUM(K21:K21)</f>
        <v>1</v>
      </c>
      <c r="L19" s="16">
        <v>1</v>
      </c>
      <c r="M19" s="17">
        <f>IF(SUM(M21:M21)=0,0,(AVERAGE(M21:M21)))</f>
        <v>0</v>
      </c>
    </row>
    <row r="20" spans="1:13" ht="43.2" x14ac:dyDescent="0.3">
      <c r="A20">
        <f t="shared" si="2"/>
        <v>11</v>
      </c>
      <c r="B20" s="18" t="s">
        <v>17</v>
      </c>
      <c r="C20" s="19" t="s">
        <v>18</v>
      </c>
      <c r="D20" s="20">
        <f>IF(L20="","",VLOOKUP(L20,A:F,6,FALSE)+1)</f>
        <v>43199</v>
      </c>
      <c r="E20" s="21">
        <v>1</v>
      </c>
      <c r="F20" s="20">
        <f t="shared" ref="F20:F31" si="3">IF(D20="","",WORKDAY(D20,E20)-1)</f>
        <v>43199</v>
      </c>
      <c r="G20" s="22" t="s">
        <v>16</v>
      </c>
      <c r="H20" s="23">
        <v>1</v>
      </c>
      <c r="I20" s="23"/>
      <c r="J20" s="23"/>
      <c r="K20" s="23">
        <f t="shared" ref="K20:K21" si="4">IF(J20="",IF(I20="",H20,I20),J20+I20)</f>
        <v>1</v>
      </c>
      <c r="L20" s="23">
        <v>1</v>
      </c>
      <c r="M20" s="24">
        <v>0</v>
      </c>
    </row>
    <row r="21" spans="1:13" ht="43.2" x14ac:dyDescent="0.3">
      <c r="A21">
        <f t="shared" si="2"/>
        <v>12</v>
      </c>
      <c r="B21" s="18" t="s">
        <v>17</v>
      </c>
      <c r="C21" s="19" t="s">
        <v>18</v>
      </c>
      <c r="D21" s="20">
        <f>IF(L21="","",VLOOKUP(L21,A:F,6,FALSE)+1)</f>
        <v>43199</v>
      </c>
      <c r="E21" s="21">
        <v>1</v>
      </c>
      <c r="F21" s="20">
        <f t="shared" si="3"/>
        <v>43199</v>
      </c>
      <c r="G21" s="22" t="s">
        <v>19</v>
      </c>
      <c r="H21" s="23">
        <v>1</v>
      </c>
      <c r="I21" s="23"/>
      <c r="J21" s="23"/>
      <c r="K21" s="23">
        <f t="shared" si="4"/>
        <v>1</v>
      </c>
      <c r="L21" s="23">
        <v>1</v>
      </c>
      <c r="M21" s="24">
        <v>0</v>
      </c>
    </row>
    <row r="22" spans="1:13" ht="18" x14ac:dyDescent="0.3">
      <c r="A22">
        <f t="shared" si="2"/>
        <v>13</v>
      </c>
      <c r="B22" s="11" t="s">
        <v>20</v>
      </c>
      <c r="C22" s="12"/>
      <c r="D22" s="13">
        <f>MIN(D24:D31)</f>
        <v>43191</v>
      </c>
      <c r="E22" s="14">
        <f>MAX(E24:E31)</f>
        <v>3</v>
      </c>
      <c r="F22" s="13">
        <f>MAX(F24:F31)</f>
        <v>43193</v>
      </c>
      <c r="G22" s="15"/>
      <c r="H22" s="16">
        <f>SUM(H23:H31)</f>
        <v>17.5</v>
      </c>
      <c r="I22" s="16">
        <f>SUM(I24:I31)</f>
        <v>0</v>
      </c>
      <c r="J22" s="16">
        <f>SUM(J24:J31)</f>
        <v>0</v>
      </c>
      <c r="K22" s="16">
        <f>SUM(K24:K31)</f>
        <v>14.5</v>
      </c>
      <c r="L22" s="16"/>
      <c r="M22" s="17">
        <f>(AVERAGE(M24:M31))</f>
        <v>0</v>
      </c>
    </row>
    <row r="23" spans="1:13" ht="18" x14ac:dyDescent="0.3">
      <c r="A23">
        <f t="shared" si="2"/>
        <v>14</v>
      </c>
      <c r="B23" s="18" t="s">
        <v>20</v>
      </c>
      <c r="C23" s="19" t="s">
        <v>21</v>
      </c>
      <c r="D23" s="20">
        <v>43191</v>
      </c>
      <c r="E23" s="21">
        <v>3</v>
      </c>
      <c r="F23" s="20">
        <f t="shared" si="3"/>
        <v>43193</v>
      </c>
      <c r="G23" s="22"/>
      <c r="H23" s="23">
        <v>3</v>
      </c>
      <c r="I23" s="23"/>
      <c r="J23" s="23"/>
      <c r="K23" s="23">
        <f t="shared" ref="K23:K31" si="5">IF(J23="",IF(I23="",H23,I23),J23+I23)</f>
        <v>3</v>
      </c>
      <c r="L23" s="23"/>
      <c r="M23" s="24">
        <v>0</v>
      </c>
    </row>
    <row r="24" spans="1:13" ht="18" x14ac:dyDescent="0.3">
      <c r="A24">
        <f t="shared" si="2"/>
        <v>15</v>
      </c>
      <c r="B24" s="18" t="s">
        <v>20</v>
      </c>
      <c r="C24" s="19" t="s">
        <v>21</v>
      </c>
      <c r="D24" s="20">
        <v>43191</v>
      </c>
      <c r="E24" s="21">
        <v>3</v>
      </c>
      <c r="F24" s="20">
        <f t="shared" si="3"/>
        <v>43193</v>
      </c>
      <c r="G24" s="22"/>
      <c r="H24" s="23">
        <v>1</v>
      </c>
      <c r="I24" s="23"/>
      <c r="J24" s="23"/>
      <c r="K24" s="23">
        <f t="shared" si="5"/>
        <v>1</v>
      </c>
      <c r="L24" s="23"/>
      <c r="M24" s="24">
        <v>0</v>
      </c>
    </row>
    <row r="25" spans="1:13" ht="18" x14ac:dyDescent="0.3">
      <c r="A25">
        <f t="shared" si="2"/>
        <v>16</v>
      </c>
      <c r="B25" s="18" t="s">
        <v>20</v>
      </c>
      <c r="C25" s="19" t="s">
        <v>21</v>
      </c>
      <c r="D25" s="20">
        <v>43191</v>
      </c>
      <c r="E25" s="21">
        <v>3</v>
      </c>
      <c r="F25" s="20">
        <f t="shared" si="3"/>
        <v>43193</v>
      </c>
      <c r="G25" s="22"/>
      <c r="H25" s="23">
        <v>2</v>
      </c>
      <c r="I25" s="23"/>
      <c r="J25" s="23"/>
      <c r="K25" s="23">
        <f t="shared" si="5"/>
        <v>2</v>
      </c>
      <c r="L25" s="23"/>
      <c r="M25" s="24">
        <v>0</v>
      </c>
    </row>
    <row r="26" spans="1:13" ht="18" x14ac:dyDescent="0.3">
      <c r="A26">
        <f t="shared" si="2"/>
        <v>17</v>
      </c>
      <c r="B26" s="18" t="s">
        <v>20</v>
      </c>
      <c r="C26" s="19" t="s">
        <v>21</v>
      </c>
      <c r="D26" s="20">
        <v>43191</v>
      </c>
      <c r="E26" s="21">
        <v>3</v>
      </c>
      <c r="F26" s="20">
        <f t="shared" si="3"/>
        <v>43193</v>
      </c>
      <c r="G26" s="22"/>
      <c r="H26" s="23">
        <v>5</v>
      </c>
      <c r="I26" s="23"/>
      <c r="J26" s="23"/>
      <c r="K26" s="23">
        <f t="shared" si="5"/>
        <v>5</v>
      </c>
      <c r="L26" s="23"/>
      <c r="M26" s="24">
        <v>0</v>
      </c>
    </row>
    <row r="27" spans="1:13" ht="18" x14ac:dyDescent="0.3">
      <c r="A27">
        <f t="shared" si="2"/>
        <v>18</v>
      </c>
      <c r="B27" s="18" t="s">
        <v>20</v>
      </c>
      <c r="C27" s="19" t="s">
        <v>21</v>
      </c>
      <c r="D27" s="20">
        <v>43191</v>
      </c>
      <c r="E27" s="21">
        <v>3</v>
      </c>
      <c r="F27" s="20">
        <f t="shared" si="3"/>
        <v>43193</v>
      </c>
      <c r="G27" s="22"/>
      <c r="H27" s="23">
        <v>1</v>
      </c>
      <c r="I27" s="23"/>
      <c r="J27" s="23"/>
      <c r="K27" s="23">
        <f t="shared" si="5"/>
        <v>1</v>
      </c>
      <c r="L27" s="23"/>
      <c r="M27" s="24">
        <v>0</v>
      </c>
    </row>
    <row r="28" spans="1:13" ht="18" x14ac:dyDescent="0.3">
      <c r="A28">
        <f t="shared" si="2"/>
        <v>19</v>
      </c>
      <c r="B28" s="18" t="s">
        <v>20</v>
      </c>
      <c r="C28" s="19" t="s">
        <v>21</v>
      </c>
      <c r="D28" s="20">
        <v>43191</v>
      </c>
      <c r="E28" s="21">
        <v>3</v>
      </c>
      <c r="F28" s="20">
        <f t="shared" si="3"/>
        <v>43193</v>
      </c>
      <c r="G28" s="22"/>
      <c r="H28" s="23">
        <v>1</v>
      </c>
      <c r="I28" s="23"/>
      <c r="J28" s="23"/>
      <c r="K28" s="23">
        <f t="shared" si="5"/>
        <v>1</v>
      </c>
      <c r="L28" s="23"/>
      <c r="M28" s="24">
        <v>0</v>
      </c>
    </row>
    <row r="29" spans="1:13" ht="18" x14ac:dyDescent="0.3">
      <c r="A29">
        <f t="shared" si="2"/>
        <v>20</v>
      </c>
      <c r="B29" s="18" t="s">
        <v>20</v>
      </c>
      <c r="C29" s="19" t="s">
        <v>21</v>
      </c>
      <c r="D29" s="20">
        <v>43191</v>
      </c>
      <c r="E29" s="21">
        <v>3</v>
      </c>
      <c r="F29" s="20">
        <f t="shared" si="3"/>
        <v>43193</v>
      </c>
      <c r="G29" s="22"/>
      <c r="H29" s="23">
        <v>2</v>
      </c>
      <c r="I29" s="23"/>
      <c r="J29" s="23"/>
      <c r="K29" s="23">
        <f t="shared" si="5"/>
        <v>2</v>
      </c>
      <c r="L29" s="23"/>
      <c r="M29" s="24">
        <v>0</v>
      </c>
    </row>
    <row r="30" spans="1:13" ht="18" x14ac:dyDescent="0.3">
      <c r="A30">
        <f t="shared" si="2"/>
        <v>21</v>
      </c>
      <c r="B30" s="18" t="s">
        <v>20</v>
      </c>
      <c r="C30" s="19" t="s">
        <v>21</v>
      </c>
      <c r="D30" s="20">
        <v>43191</v>
      </c>
      <c r="E30" s="21">
        <v>3</v>
      </c>
      <c r="F30" s="20">
        <f t="shared" si="3"/>
        <v>43193</v>
      </c>
      <c r="G30" s="22"/>
      <c r="H30" s="23">
        <v>1</v>
      </c>
      <c r="I30" s="23"/>
      <c r="J30" s="23"/>
      <c r="K30" s="23">
        <f t="shared" si="5"/>
        <v>1</v>
      </c>
      <c r="L30" s="23"/>
      <c r="M30" s="24">
        <v>0</v>
      </c>
    </row>
    <row r="31" spans="1:13" ht="18" x14ac:dyDescent="0.3">
      <c r="A31">
        <f t="shared" si="2"/>
        <v>22</v>
      </c>
      <c r="B31" s="18" t="s">
        <v>20</v>
      </c>
      <c r="C31" s="19" t="s">
        <v>21</v>
      </c>
      <c r="D31" s="20">
        <v>43191</v>
      </c>
      <c r="E31" s="21">
        <v>3</v>
      </c>
      <c r="F31" s="20">
        <f t="shared" si="3"/>
        <v>43193</v>
      </c>
      <c r="G31" s="22"/>
      <c r="H31" s="23">
        <v>1.5</v>
      </c>
      <c r="I31" s="23"/>
      <c r="J31" s="23"/>
      <c r="K31" s="23">
        <f t="shared" si="5"/>
        <v>1.5</v>
      </c>
      <c r="L31" s="23"/>
      <c r="M31" s="24">
        <v>0</v>
      </c>
    </row>
  </sheetData>
  <mergeCells count="11">
    <mergeCell ref="H8:H9"/>
    <mergeCell ref="I8:I9"/>
    <mergeCell ref="J8:J9"/>
    <mergeCell ref="K8:K9"/>
    <mergeCell ref="L8:L9"/>
    <mergeCell ref="B8:B9"/>
    <mergeCell ref="C8:C9"/>
    <mergeCell ref="D8:D9"/>
    <mergeCell ref="E8:E9"/>
    <mergeCell ref="F8:F9"/>
    <mergeCell ref="G8:G9"/>
  </mergeCells>
  <conditionalFormatting sqref="K24:L26 K10:L13 K28:L31 K21:L22 K15:L19">
    <cfRule type="expression" dxfId="5" priority="6">
      <formula>IF($K10&gt;$H10,1,0)&gt;0</formula>
    </cfRule>
  </conditionalFormatting>
  <conditionalFormatting sqref="K20:L20">
    <cfRule type="expression" dxfId="4" priority="5">
      <formula>IF($K20&gt;$H20,1,0)&gt;0</formula>
    </cfRule>
  </conditionalFormatting>
  <conditionalFormatting sqref="K23:L23">
    <cfRule type="expression" dxfId="3" priority="4">
      <formula>IF($K23&gt;$H23,1,0)&gt;0</formula>
    </cfRule>
  </conditionalFormatting>
  <conditionalFormatting sqref="K14:L14">
    <cfRule type="expression" dxfId="2" priority="3">
      <formula>IF($K14&gt;$H14,1,0)&gt;0</formula>
    </cfRule>
  </conditionalFormatting>
  <conditionalFormatting sqref="K27:L27">
    <cfRule type="expression" dxfId="1" priority="2">
      <formula>IF($K27&gt;$H27,1,0)&gt;0</formula>
    </cfRule>
  </conditionalFormatting>
  <conditionalFormatting sqref="D10:D31">
    <cfRule type="expression" dxfId="0" priority="1">
      <formula>IF($L10="",0,1)&gt;0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2018-02-27T16:42:30Z</dcterms:created>
  <dcterms:modified xsi:type="dcterms:W3CDTF">2018-02-27T17:00:40Z</dcterms:modified>
</cp:coreProperties>
</file>