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tiff" ContentType="image/tif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s_macfr\Desktop\Nouvelle FM\"/>
    </mc:Choice>
  </mc:AlternateContent>
  <bookViews>
    <workbookView xWindow="11865" yWindow="375" windowWidth="16350" windowHeight="12645" tabRatio="699" firstSheet="1" activeTab="2"/>
  </bookViews>
  <sheets>
    <sheet name="Modification feuille" sheetId="12" state="hidden" r:id="rId1"/>
    <sheet name="Page de Garde" sheetId="8" r:id="rId2"/>
    <sheet name="FM" sheetId="16" r:id="rId3"/>
    <sheet name="Données" sheetId="9" r:id="rId4"/>
  </sheets>
  <definedNames>
    <definedName name="Conformite">Données!$I$3:$I$4</definedName>
    <definedName name="DDJ">Données!$D$3</definedName>
    <definedName name="deb_presta">'Page de Garde'!$AE$11</definedName>
    <definedName name="equipement">'Page de Garde'!$J$8</definedName>
    <definedName name="fin_presta">'Page de Garde'!$AE$13</definedName>
    <definedName name="numFI">'Page de Garde'!$AE$8</definedName>
    <definedName name="numinterne">'Page de Garde'!$J$17</definedName>
    <definedName name="numserie">'Page de Garde'!$J$13</definedName>
    <definedName name="OK_NOK">Données!$B$3:$B$4</definedName>
    <definedName name="operateur">'Page de Garde'!$AE$15</definedName>
    <definedName name="TEST_complet">Données!$G$9</definedName>
  </definedNames>
  <calcPr calcId="152511"/>
</workbook>
</file>

<file path=xl/calcChain.xml><?xml version="1.0" encoding="utf-8"?>
<calcChain xmlns="http://schemas.openxmlformats.org/spreadsheetml/2006/main">
  <c r="G12" i="16" l="1"/>
  <c r="G35" i="16" l="1"/>
  <c r="G32" i="16"/>
  <c r="G29" i="16"/>
  <c r="G26" i="16"/>
  <c r="G87" i="16"/>
  <c r="G23" i="16"/>
  <c r="G22" i="16"/>
  <c r="G21" i="16"/>
  <c r="G14" i="16"/>
  <c r="G62" i="16"/>
  <c r="G61" i="16"/>
  <c r="G60" i="16"/>
  <c r="G59" i="16"/>
  <c r="G58" i="16"/>
  <c r="G57" i="16"/>
  <c r="G56" i="16"/>
  <c r="G55" i="16"/>
  <c r="G54" i="16"/>
  <c r="G53" i="16"/>
  <c r="G52" i="16"/>
  <c r="G51" i="16"/>
  <c r="G50" i="16"/>
  <c r="G76" i="16"/>
  <c r="G75" i="16"/>
  <c r="G74" i="16"/>
  <c r="G73" i="16"/>
  <c r="G72" i="16"/>
  <c r="G71" i="16"/>
  <c r="G70" i="16"/>
  <c r="G69" i="16"/>
  <c r="G68" i="16"/>
  <c r="G67" i="16"/>
  <c r="G66" i="16"/>
  <c r="G65" i="16"/>
  <c r="G64" i="16"/>
  <c r="G96" i="16"/>
  <c r="G95" i="16"/>
  <c r="G91" i="16"/>
  <c r="G94" i="16"/>
  <c r="G93" i="16"/>
  <c r="G89" i="16"/>
  <c r="G99" i="16"/>
  <c r="G98" i="16"/>
  <c r="G97" i="16"/>
  <c r="G90" i="16"/>
  <c r="G88" i="16"/>
  <c r="G85" i="16"/>
  <c r="G84" i="16"/>
  <c r="G81" i="16"/>
  <c r="G80" i="16"/>
  <c r="G147" i="16"/>
  <c r="G146" i="16"/>
  <c r="G145" i="16"/>
  <c r="G144" i="16"/>
  <c r="G143" i="16"/>
  <c r="G142" i="16"/>
  <c r="G141" i="16"/>
  <c r="G140" i="16"/>
  <c r="G139" i="16"/>
  <c r="G138" i="16"/>
  <c r="G137" i="16"/>
  <c r="G135" i="16"/>
  <c r="G133" i="16"/>
  <c r="G190" i="16"/>
  <c r="G194" i="16"/>
  <c r="G210" i="16"/>
  <c r="G209" i="16"/>
  <c r="G208" i="16"/>
  <c r="G207" i="16"/>
  <c r="G225" i="16"/>
  <c r="G222" i="16"/>
  <c r="G223" i="16"/>
  <c r="G224" i="16"/>
  <c r="G267" i="16"/>
  <c r="G265" i="16"/>
  <c r="G262" i="16"/>
  <c r="G259" i="16"/>
  <c r="G257" i="16"/>
  <c r="G254" i="16"/>
  <c r="G252" i="16"/>
  <c r="G248" i="16"/>
  <c r="G245" i="16"/>
  <c r="G242" i="16"/>
  <c r="G239" i="16"/>
  <c r="G237" i="16"/>
  <c r="G234" i="16"/>
  <c r="G230" i="16"/>
  <c r="G303" i="16" l="1"/>
  <c r="G300" i="16"/>
  <c r="G298" i="16"/>
  <c r="G295" i="16"/>
  <c r="G292" i="16"/>
  <c r="G289" i="16"/>
  <c r="G285" i="16"/>
  <c r="G246" i="16"/>
  <c r="G240" i="16"/>
  <c r="G266" i="16"/>
  <c r="G260" i="16"/>
  <c r="G255" i="16"/>
  <c r="G238" i="16"/>
  <c r="G263" i="16"/>
  <c r="G258" i="16"/>
  <c r="G253" i="16"/>
  <c r="G243" i="16"/>
  <c r="G235" i="16"/>
  <c r="G231" i="16"/>
  <c r="G249" i="16" l="1"/>
  <c r="G268" i="16"/>
  <c r="G282" i="16"/>
  <c r="G277" i="16"/>
  <c r="G280" i="16"/>
  <c r="G275" i="16"/>
  <c r="G338" i="16" l="1"/>
  <c r="G302" i="16"/>
  <c r="G299" i="16"/>
  <c r="G297" i="16"/>
  <c r="G294" i="16"/>
  <c r="G291" i="16"/>
  <c r="G288" i="16"/>
  <c r="G284" i="16"/>
  <c r="G281" i="16"/>
  <c r="G279" i="16"/>
  <c r="G276" i="16"/>
  <c r="G274" i="16"/>
  <c r="L9" i="9" l="1"/>
  <c r="L8" i="9"/>
  <c r="L7" i="9"/>
  <c r="L6" i="9"/>
  <c r="L5" i="9"/>
  <c r="L4" i="9"/>
  <c r="L3" i="9"/>
  <c r="J2" i="9" l="1"/>
  <c r="D3" i="9" l="1"/>
</calcChain>
</file>

<file path=xl/sharedStrings.xml><?xml version="1.0" encoding="utf-8"?>
<sst xmlns="http://schemas.openxmlformats.org/spreadsheetml/2006/main" count="660" uniqueCount="319">
  <si>
    <t>Date :</t>
  </si>
  <si>
    <t>Opérateur :</t>
  </si>
  <si>
    <t>Désignation et type</t>
  </si>
  <si>
    <t>n° identification</t>
  </si>
  <si>
    <t>Date</t>
  </si>
  <si>
    <t>OK</t>
  </si>
  <si>
    <t>Version</t>
  </si>
  <si>
    <t>Rédacteur</t>
  </si>
  <si>
    <t>Actions effectuées</t>
  </si>
  <si>
    <t>NOK</t>
  </si>
  <si>
    <t>OK_NOK</t>
  </si>
  <si>
    <t>N° interne :</t>
  </si>
  <si>
    <t>date du jour</t>
  </si>
  <si>
    <t>S/N :</t>
  </si>
  <si>
    <t>Equipement :</t>
  </si>
  <si>
    <t>Recette</t>
  </si>
  <si>
    <t>Prè recette</t>
  </si>
  <si>
    <t>Validité</t>
  </si>
  <si>
    <t>Début de prestation :</t>
  </si>
  <si>
    <t>Fin de prestation :</t>
  </si>
  <si>
    <t>La numérotation des paragraphes correspond à celle de l'instruction SAV</t>
  </si>
  <si>
    <t>NBOR</t>
  </si>
  <si>
    <t>3 - Liste d'équipements utilisés pour les essais</t>
  </si>
  <si>
    <t>Cellule 0 ou 1</t>
  </si>
  <si>
    <t>Somme =</t>
  </si>
  <si>
    <t>Création</t>
  </si>
  <si>
    <t>N/A</t>
  </si>
  <si>
    <t>479S-6A</t>
  </si>
  <si>
    <t>DI :</t>
  </si>
  <si>
    <t>Voir CV</t>
  </si>
  <si>
    <t>Limites</t>
  </si>
  <si>
    <t>Mesures</t>
  </si>
  <si>
    <t>Nominale</t>
  </si>
  <si>
    <t>3.2</t>
  </si>
  <si>
    <t>3.3</t>
  </si>
  <si>
    <t>Marqueur</t>
  </si>
  <si>
    <t>b</t>
  </si>
  <si>
    <t>VOR</t>
  </si>
  <si>
    <t>c</t>
  </si>
  <si>
    <t>LOC</t>
  </si>
  <si>
    <t>d</t>
  </si>
  <si>
    <t>G/S</t>
  </si>
  <si>
    <t>e</t>
  </si>
  <si>
    <t>Com</t>
  </si>
  <si>
    <t>4.2.2</t>
  </si>
  <si>
    <t>110,000000 MHz</t>
  </si>
  <si>
    <t>108,000 MHz</t>
  </si>
  <si>
    <t>Décrément lent</t>
  </si>
  <si>
    <t>Diminue</t>
  </si>
  <si>
    <t>Décrément rapide</t>
  </si>
  <si>
    <t>Incrément lent</t>
  </si>
  <si>
    <t>Augmente</t>
  </si>
  <si>
    <t>Incrément rapide</t>
  </si>
  <si>
    <t>≥ 108,05 MHz</t>
  </si>
  <si>
    <t>335,000 MHz</t>
  </si>
  <si>
    <t>35000,0 KHz</t>
  </si>
  <si>
    <t>334,850 MHz</t>
  </si>
  <si>
    <t>34850,0 KHz</t>
  </si>
  <si>
    <t>334,850000 MHz</t>
  </si>
  <si>
    <t>4.2.4</t>
  </si>
  <si>
    <t>Marqueurs</t>
  </si>
  <si>
    <t>Harmoniques</t>
  </si>
  <si>
    <t>Vor</t>
  </si>
  <si>
    <t>Localizer</t>
  </si>
  <si>
    <t>&gt; 30 dBc</t>
  </si>
  <si>
    <t>Glideslope</t>
  </si>
  <si>
    <t>4.2.5</t>
  </si>
  <si>
    <t>Niveau de sortie</t>
  </si>
  <si>
    <t>4.2.5.1</t>
  </si>
  <si>
    <t>Vérification fonctionnelle</t>
  </si>
  <si>
    <t>f</t>
  </si>
  <si>
    <t>g</t>
  </si>
  <si>
    <t>h</t>
  </si>
  <si>
    <t>700 µV</t>
  </si>
  <si>
    <t>Pas de 1 dB</t>
  </si>
  <si>
    <t>RF off</t>
  </si>
  <si>
    <t>RF on</t>
  </si>
  <si>
    <t>4.2.5.2</t>
  </si>
  <si>
    <t>4.2.5.3</t>
  </si>
  <si>
    <t>74,60 MHz</t>
  </si>
  <si>
    <t>75,00 MHz</t>
  </si>
  <si>
    <t>75,40 MHz</t>
  </si>
  <si>
    <t>108,00 MHz</t>
  </si>
  <si>
    <t>110,00 MHz</t>
  </si>
  <si>
    <t>111,95 MHz</t>
  </si>
  <si>
    <t>114,00 MHz</t>
  </si>
  <si>
    <t>116,00 MHz</t>
  </si>
  <si>
    <t>117,95 MHz</t>
  </si>
  <si>
    <t>329,15 MHz</t>
  </si>
  <si>
    <t>331,10 MHz</t>
  </si>
  <si>
    <t>333,50 MHz</t>
  </si>
  <si>
    <t>335,00 MHz</t>
  </si>
  <si>
    <t>- 7 dBm</t>
  </si>
  <si>
    <t>- 8 dBm</t>
  </si>
  <si>
    <t>- 20 dBm</t>
  </si>
  <si>
    <t>- 30 dBm</t>
  </si>
  <si>
    <t>- 40 dBm</t>
  </si>
  <si>
    <t>- 50 dBm</t>
  </si>
  <si>
    <t>- 60 dBm</t>
  </si>
  <si>
    <t>- 70 dBm</t>
  </si>
  <si>
    <t>- 80 dBm</t>
  </si>
  <si>
    <t>- 90 dBm</t>
  </si>
  <si>
    <t>- 100 dBm</t>
  </si>
  <si>
    <t>- 1 dB</t>
  </si>
  <si>
    <t>- 2 dB</t>
  </si>
  <si>
    <t>- 4 dB</t>
  </si>
  <si>
    <t>- 8 dB</t>
  </si>
  <si>
    <t>- 14 dB</t>
  </si>
  <si>
    <t>- 24 dB</t>
  </si>
  <si>
    <t>- 44 dB</t>
  </si>
  <si>
    <t>- 54 dB</t>
  </si>
  <si>
    <t>- 64 dB</t>
  </si>
  <si>
    <t>- 74 dB</t>
  </si>
  <si>
    <t>- 84 dB</t>
  </si>
  <si>
    <t>- 94 dB</t>
  </si>
  <si>
    <t>- 34 dB</t>
  </si>
  <si>
    <t>Paras</t>
  </si>
  <si>
    <t>Fonctions testées</t>
  </si>
  <si>
    <t>Mini</t>
  </si>
  <si>
    <t>Maxi</t>
  </si>
  <si>
    <t>4.2.6</t>
  </si>
  <si>
    <t>Fréquence modulante</t>
  </si>
  <si>
    <t>30 Hz référence</t>
  </si>
  <si>
    <t>33333,33 µS</t>
  </si>
  <si>
    <t>30,0000 Hz</t>
  </si>
  <si>
    <t>4.2.7.1</t>
  </si>
  <si>
    <t>Taux de distorsion</t>
  </si>
  <si>
    <t>75 MHz</t>
  </si>
  <si>
    <t>3000 Hz 95 %</t>
  </si>
  <si>
    <t>&lt; 1%</t>
  </si>
  <si>
    <t>3000 Hz 30 %</t>
  </si>
  <si>
    <t>108,10 MHz</t>
  </si>
  <si>
    <t>90 Hz 20 %</t>
  </si>
  <si>
    <t>&lt; 0,25 %</t>
  </si>
  <si>
    <t>90 Hz 6%</t>
  </si>
  <si>
    <t>&lt; 1 %</t>
  </si>
  <si>
    <t>150 Hz 20 %</t>
  </si>
  <si>
    <t>150 Hz 6%</t>
  </si>
  <si>
    <t>1020 Hz indent</t>
  </si>
  <si>
    <t>&lt; 0,5 %</t>
  </si>
  <si>
    <t>108 MHz</t>
  </si>
  <si>
    <t>&lt; 9 %</t>
  </si>
  <si>
    <t>&lt; 2 %</t>
  </si>
  <si>
    <t>4.2.8</t>
  </si>
  <si>
    <t>4.2.8.1</t>
  </si>
  <si>
    <t>T/F</t>
  </si>
  <si>
    <t>Indicateur FROM</t>
  </si>
  <si>
    <t>Off</t>
  </si>
  <si>
    <t>Indicateur TO</t>
  </si>
  <si>
    <t>On</t>
  </si>
  <si>
    <t>STD</t>
  </si>
  <si>
    <t>STEP ΔRDL ΔDDM</t>
  </si>
  <si>
    <t>Incrément radial</t>
  </si>
  <si>
    <t>Pas de 30°</t>
  </si>
  <si>
    <t>+ 10 ° STEP</t>
  </si>
  <si>
    <t>Pas de 10°</t>
  </si>
  <si>
    <t>- 10 ° STEP</t>
  </si>
  <si>
    <t>Décrément radial</t>
  </si>
  <si>
    <t>Marche/Arrêt</t>
  </si>
  <si>
    <t>Self-Test</t>
  </si>
  <si>
    <t>4.2.1</t>
  </si>
  <si>
    <t>Plage de fréquences</t>
  </si>
  <si>
    <t>a</t>
  </si>
  <si>
    <t>Paire LOC G/S</t>
  </si>
  <si>
    <t>4.2.3</t>
  </si>
  <si>
    <t>Vernier en frequences</t>
  </si>
  <si>
    <t>108,000000 MHZ</t>
  </si>
  <si>
    <t>≤ 107,95 MHz</t>
  </si>
  <si>
    <t>k</t>
  </si>
  <si>
    <t>m</t>
  </si>
  <si>
    <t>n</t>
  </si>
  <si>
    <t>Harmonique Raies parasites</t>
  </si>
  <si>
    <t xml:space="preserve">&gt; 30 dBc </t>
  </si>
  <si>
    <t>Non Harmonique</t>
  </si>
  <si>
    <t>Verification fonctionnelle</t>
  </si>
  <si>
    <t>RF en µV</t>
  </si>
  <si>
    <t>RF en dBm</t>
  </si>
  <si>
    <t>50 – dB mW</t>
  </si>
  <si>
    <t>Pas de - 1dB</t>
  </si>
  <si>
    <t>Pas de - 10 dB</t>
  </si>
  <si>
    <t>Réponse en fréquences</t>
  </si>
  <si>
    <t>- 6 dBm</t>
  </si>
  <si>
    <t>Précision attenuateur (108,00MHz, - 6dbm)</t>
  </si>
  <si>
    <t>-10 dBm</t>
  </si>
  <si>
    <t>-14 dBm</t>
  </si>
  <si>
    <t>Incrémente</t>
  </si>
  <si>
    <t>Décrémente</t>
  </si>
  <si>
    <t>i</t>
  </si>
  <si>
    <t>RDL/DDM</t>
  </si>
  <si>
    <t>123,45°</t>
  </si>
  <si>
    <t>j</t>
  </si>
  <si>
    <t>000,00 °</t>
  </si>
  <si>
    <t>l</t>
  </si>
  <si>
    <t>DATA ENTRY</t>
  </si>
  <si>
    <t>30°</t>
  </si>
  <si>
    <t>120°</t>
  </si>
  <si>
    <t>210°</t>
  </si>
  <si>
    <t>330°</t>
  </si>
  <si>
    <t>4.2.8.2</t>
  </si>
  <si>
    <t>9960 Déviation FM</t>
  </si>
  <si>
    <t>Déviation</t>
  </si>
  <si>
    <t>480 Hz</t>
  </si>
  <si>
    <t>4.2.8.3</t>
  </si>
  <si>
    <t>Précision radiale</t>
  </si>
  <si>
    <t>0 ° en Sortie RF</t>
  </si>
  <si>
    <t>000,00°</t>
  </si>
  <si>
    <t>Précision bearing</t>
  </si>
  <si>
    <t>60°</t>
  </si>
  <si>
    <t>90°</t>
  </si>
  <si>
    <t>150°</t>
  </si>
  <si>
    <t>180°</t>
  </si>
  <si>
    <t>240°</t>
  </si>
  <si>
    <t>270°</t>
  </si>
  <si>
    <t>300°</t>
  </si>
  <si>
    <t>4.2.9</t>
  </si>
  <si>
    <t>Localizer DDM</t>
  </si>
  <si>
    <t>4.2.9.1</t>
  </si>
  <si>
    <t>0,000 to 0,046</t>
  </si>
  <si>
    <t>0,046 to 0,093</t>
  </si>
  <si>
    <t>0,093 to 0,155</t>
  </si>
  <si>
    <t>0,155 to 0,200</t>
  </si>
  <si>
    <t>Down/Right</t>
  </si>
  <si>
    <t>4.2.10</t>
  </si>
  <si>
    <t>Glideslope DDM</t>
  </si>
  <si>
    <t>4.2.10.1</t>
  </si>
  <si>
    <t>0,000 to 0,045</t>
  </si>
  <si>
    <t>0,045 to 0,091</t>
  </si>
  <si>
    <t>0,091 to 0,175</t>
  </si>
  <si>
    <t>0,175 to 0,400</t>
  </si>
  <si>
    <t>4.2.10.2</t>
  </si>
  <si>
    <t>Précision à 0 DDM</t>
  </si>
  <si>
    <t>Audio (SortieTI COMP)</t>
  </si>
  <si>
    <t>Niveau 90 Hz</t>
  </si>
  <si>
    <t>V</t>
  </si>
  <si>
    <t>Niveau 150 Hz</t>
  </si>
  <si>
    <t>Rapport 90/150</t>
  </si>
  <si>
    <t>Démodulé(Sortie TI DEMOD)</t>
  </si>
  <si>
    <t>4.2.10.3</t>
  </si>
  <si>
    <t>Précision DDM</t>
  </si>
  <si>
    <t>Niveau 90 Hz (up)</t>
  </si>
  <si>
    <t>Niveau 150 Hz (up)</t>
  </si>
  <si>
    <t>Rapport 150/90</t>
  </si>
  <si>
    <t>Niveau 90 Hz (down)</t>
  </si>
  <si>
    <t>Niveau 150 Hz (down)</t>
  </si>
  <si>
    <t>4.2.11</t>
  </si>
  <si>
    <t>Précision AM</t>
  </si>
  <si>
    <t>30 Hz Variable</t>
  </si>
  <si>
    <t>Modulation</t>
  </si>
  <si>
    <t>Distorsion</t>
  </si>
  <si>
    <t>113,70 MHz</t>
  </si>
  <si>
    <t>&lt; 1,5 %</t>
  </si>
  <si>
    <t>9960 Hz</t>
  </si>
  <si>
    <t>1020 Hz</t>
  </si>
  <si>
    <t>3000 Hz (AUX audio)</t>
  </si>
  <si>
    <t>14000 Hz (AUX audio)</t>
  </si>
  <si>
    <t>&lt; 3 %</t>
  </si>
  <si>
    <t>110,10 MHz</t>
  </si>
  <si>
    <t>90 Hz</t>
  </si>
  <si>
    <t>150 Hz</t>
  </si>
  <si>
    <t>4000 Hz (AUX audio)</t>
  </si>
  <si>
    <t>&lt; 3,0 %</t>
  </si>
  <si>
    <t>332,15 MHz</t>
  </si>
  <si>
    <t>&lt; 1,2 %</t>
  </si>
  <si>
    <t>1000 Hz (AUX audio)</t>
  </si>
  <si>
    <t>400 Hz</t>
  </si>
  <si>
    <t>&lt; 4,0 %</t>
  </si>
  <si>
    <t>1300 Hz</t>
  </si>
  <si>
    <t>3000 Hz</t>
  </si>
  <si>
    <t>100 Hz (AUX audio)</t>
  </si>
  <si>
    <t>&lt; 5,0 %</t>
  </si>
  <si>
    <t>Modulation externe</t>
  </si>
  <si>
    <t>l,n</t>
  </si>
  <si>
    <t>o</t>
  </si>
  <si>
    <t>Signal non écrêté</t>
  </si>
  <si>
    <t>4.3.1</t>
  </si>
  <si>
    <t>Raies non harmoniques</t>
  </si>
  <si>
    <t>&gt; 80 dBc</t>
  </si>
  <si>
    <t>Fréquence VOR</t>
  </si>
  <si>
    <t>Fréquence LOC</t>
  </si>
  <si>
    <t>Fréquence G/S</t>
  </si>
  <si>
    <t>4.3.2</t>
  </si>
  <si>
    <t>Raies parasites et bruits</t>
  </si>
  <si>
    <t>Raies parasites</t>
  </si>
  <si>
    <t>&gt; 111 dBc</t>
  </si>
  <si>
    <t>&gt; 117 dBc</t>
  </si>
  <si>
    <t>&gt; 122 dBc</t>
  </si>
  <si>
    <t>180,10 MHz</t>
  </si>
  <si>
    <t>&gt; 115 dBc</t>
  </si>
  <si>
    <t>&gt; 112 dBc</t>
  </si>
  <si>
    <t>&gt; 119 dBc</t>
  </si>
  <si>
    <t>Limites à 108,3 MHz</t>
  </si>
  <si>
    <t>4.3.3</t>
  </si>
  <si>
    <t>Phase 90/150 ILS</t>
  </si>
  <si>
    <t>0°</t>
  </si>
  <si>
    <t>0,0°</t>
  </si>
  <si>
    <t>60 °</t>
  </si>
  <si>
    <t>- 60,0 °</t>
  </si>
  <si>
    <t>Précision : F</t>
  </si>
  <si>
    <t>30 Hz var à 30 %</t>
  </si>
  <si>
    <t>30 Hz var à 9 %</t>
  </si>
  <si>
    <t>14000 Hz à 30 %</t>
  </si>
  <si>
    <t>14000 Hz à 9 %</t>
  </si>
  <si>
    <t>3000 Hz à  9 %</t>
  </si>
  <si>
    <t>RDL/DDM/MOD</t>
  </si>
  <si>
    <t>Affichage D/R</t>
  </si>
  <si>
    <t>Affichage U/L</t>
  </si>
  <si>
    <t>On (90 Hz)</t>
  </si>
  <si>
    <t>Off (150 Hz)</t>
  </si>
  <si>
    <t>Off (90 Hz)</t>
  </si>
  <si>
    <t>On (150 Hz)</t>
  </si>
  <si>
    <t>Fréq Marqueur</t>
  </si>
  <si>
    <t>Bruit &gt; 15 KHz</t>
  </si>
  <si>
    <t>Bruit &gt; 30 KHz</t>
  </si>
  <si>
    <t>Bruit &gt; 40 KHz</t>
  </si>
  <si>
    <t>ΔRDL ΔDDM</t>
  </si>
  <si>
    <t>Mesures avant réglage</t>
  </si>
  <si>
    <t>Zone Etiquette</t>
  </si>
  <si>
    <t>Signature :</t>
  </si>
  <si>
    <t>IR 02.00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</si>
</sst>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.0"/>
    <numFmt numFmtId="166" formatCode="0.000"/>
  </numFmts>
  <fonts count="20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8"/>
      <name val="Gill Sans MT"/>
      <family val="2"/>
    </font>
    <font>
      <b/>
      <sz val="12"/>
      <name val="Gill Sans MT"/>
      <family val="2"/>
    </font>
    <font>
      <b/>
      <sz val="16"/>
      <name val="Gill Sans MT"/>
      <family val="2"/>
    </font>
    <font>
      <sz val="8"/>
      <color theme="0" tint="-0.34998626667073579"/>
      <name val="Arial"/>
      <family val="2"/>
    </font>
    <font>
      <sz val="10"/>
      <color rgb="FF0070C0"/>
      <name val="Arial"/>
      <family val="2"/>
    </font>
    <font>
      <sz val="10"/>
      <color theme="0"/>
      <name val="Arial"/>
      <family val="2"/>
    </font>
    <font>
      <sz val="18"/>
      <color rgb="FFFF0000"/>
      <name val="Arial"/>
      <family val="2"/>
    </font>
    <font>
      <b/>
      <sz val="10"/>
      <color theme="1"/>
      <name val="Arial"/>
      <family val="2"/>
    </font>
    <font>
      <b/>
      <sz val="18"/>
      <color rgb="FFFF0000"/>
      <name val="Arial"/>
      <family val="2"/>
    </font>
    <font>
      <b/>
      <sz val="12"/>
      <color theme="1"/>
      <name val="Gill Sans MT"/>
      <family val="2"/>
    </font>
    <font>
      <sz val="8"/>
      <color rgb="FFFF0000"/>
      <name val="Arial"/>
      <family val="2"/>
    </font>
    <font>
      <sz val="9"/>
      <color rgb="FF444444"/>
      <name val="Arial"/>
      <family val="2"/>
    </font>
    <font>
      <sz val="10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1"/>
      <color rgb="FF0070C0"/>
      <name val="Times New Roman"/>
      <family val="1"/>
    </font>
    <font>
      <b/>
      <sz val="9"/>
      <color theme="1"/>
      <name val="Gill Sans MT"/>
      <family val="2"/>
    </font>
    <font>
      <sz val="11"/>
      <color rgb="FFFF0000"/>
      <name val="Times New Roman"/>
      <family val="1"/>
    </font>
  </fonts>
  <fills count="2">
    <fill>
      <patternFill patternType="none"/>
    </fill>
    <fill>
      <patternFill patternType="gray125"/>
    </fill>
  </fills>
  <borders count="36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>
      <alignment vertical="center"/>
    </xf>
    <xf numFmtId="0" fontId="2" fillId="0" borderId="0" applyNumberFormat="0" applyFill="0" applyAlignment="0" applyProtection="0"/>
    <xf numFmtId="0" fontId="4" fillId="0" borderId="0" applyNumberFormat="0" applyFill="0" applyAlignment="0" applyProtection="0"/>
    <xf numFmtId="0" fontId="3" fillId="0" borderId="0" applyNumberFormat="0" applyFill="0" applyAlignment="0" applyProtection="0"/>
    <xf numFmtId="0" fontId="1" fillId="0" borderId="0"/>
  </cellStyleXfs>
  <cellXfs count="166">
    <xf numFmtId="0" fontId="0" fillId="0" borderId="0" xfId="0">
      <alignment vertical="center"/>
    </xf>
    <xf numFmtId="164" fontId="0" fillId="0" borderId="0" xfId="0" applyNumberFormat="1" applyAlignment="1">
      <alignment horizontal="center" vertical="center"/>
    </xf>
    <xf numFmtId="0" fontId="3" fillId="0" borderId="0" xfId="3" applyBorder="1" applyAlignment="1" applyProtection="1">
      <alignment vertical="top"/>
    </xf>
    <xf numFmtId="0" fontId="7" fillId="0" borderId="0" xfId="0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8" fillId="0" borderId="0" xfId="0" applyFont="1" applyAlignment="1" applyProtection="1">
      <alignment vertical="center"/>
    </xf>
    <xf numFmtId="0" fontId="0" fillId="0" borderId="0" xfId="0" applyFont="1" applyAlignment="1" applyProtection="1">
      <alignment vertical="center"/>
    </xf>
    <xf numFmtId="0" fontId="0" fillId="0" borderId="0" xfId="0" applyAlignment="1" applyProtection="1">
      <alignment horizontal="right" vertical="center"/>
    </xf>
    <xf numFmtId="0" fontId="0" fillId="0" borderId="0" xfId="0" applyBorder="1" applyAlignment="1" applyProtection="1">
      <alignment horizontal="right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 applyProtection="1">
      <alignment vertical="center"/>
    </xf>
    <xf numFmtId="0" fontId="0" fillId="0" borderId="0" xfId="0" applyAlignment="1" applyProtection="1"/>
    <xf numFmtId="0" fontId="0" fillId="0" borderId="0" xfId="0" applyBorder="1" applyAlignment="1" applyProtection="1"/>
    <xf numFmtId="0" fontId="3" fillId="0" borderId="0" xfId="3" applyBorder="1" applyAlignment="1" applyProtection="1">
      <alignment horizontal="right" vertical="center"/>
    </xf>
    <xf numFmtId="0" fontId="0" fillId="0" borderId="0" xfId="0" applyBorder="1" applyAlignment="1" applyProtection="1">
      <alignment horizontal="left" vertical="center"/>
    </xf>
    <xf numFmtId="0" fontId="3" fillId="0" borderId="0" xfId="3" applyNumberFormat="1" applyBorder="1" applyAlignment="1" applyProtection="1">
      <alignment horizontal="right" vertical="center"/>
    </xf>
    <xf numFmtId="0" fontId="0" fillId="0" borderId="0" xfId="0" applyAlignment="1" applyProtection="1">
      <alignment vertical="top"/>
    </xf>
    <xf numFmtId="0" fontId="0" fillId="0" borderId="0" xfId="0" applyBorder="1" applyAlignment="1" applyProtection="1">
      <alignment vertical="top"/>
    </xf>
    <xf numFmtId="0" fontId="3" fillId="0" borderId="0" xfId="3" applyBorder="1" applyAlignment="1" applyProtection="1">
      <alignment horizontal="right" vertical="top"/>
    </xf>
    <xf numFmtId="0" fontId="5" fillId="0" borderId="0" xfId="0" applyFont="1" applyAlignment="1" applyProtection="1">
      <alignment horizontal="right" vertical="top" indent="1"/>
    </xf>
    <xf numFmtId="0" fontId="4" fillId="0" borderId="0" xfId="2" applyAlignment="1" applyProtection="1">
      <alignment vertical="center"/>
    </xf>
    <xf numFmtId="0" fontId="0" fillId="0" borderId="0" xfId="0" applyFont="1" applyAlignment="1" applyProtection="1">
      <alignment horizontal="right" vertical="center"/>
    </xf>
    <xf numFmtId="0" fontId="0" fillId="0" borderId="0" xfId="0" applyFont="1" applyBorder="1" applyAlignment="1" applyProtection="1">
      <alignment vertical="center"/>
    </xf>
    <xf numFmtId="0" fontId="0" fillId="0" borderId="0" xfId="0" applyFont="1" applyBorder="1" applyAlignment="1" applyProtection="1">
      <alignment vertical="top"/>
    </xf>
    <xf numFmtId="0" fontId="0" fillId="0" borderId="10" xfId="0" applyBorder="1" applyAlignment="1" applyProtection="1">
      <alignment vertical="center"/>
    </xf>
    <xf numFmtId="0" fontId="0" fillId="0" borderId="12" xfId="0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49" fontId="0" fillId="0" borderId="17" xfId="0" applyNumberFormat="1" applyBorder="1" applyAlignment="1" applyProtection="1">
      <alignment vertical="center"/>
      <protection locked="0"/>
    </xf>
    <xf numFmtId="49" fontId="0" fillId="0" borderId="10" xfId="0" applyNumberFormat="1" applyBorder="1" applyAlignment="1" applyProtection="1">
      <alignment vertical="center"/>
      <protection locked="0"/>
    </xf>
    <xf numFmtId="49" fontId="0" fillId="0" borderId="12" xfId="0" applyNumberFormat="1" applyBorder="1" applyAlignment="1" applyProtection="1">
      <alignment vertical="center"/>
      <protection locked="0"/>
    </xf>
    <xf numFmtId="14" fontId="0" fillId="0" borderId="0" xfId="0" applyNumberFormat="1" applyAlignment="1" applyProtection="1">
      <alignment vertical="center"/>
    </xf>
    <xf numFmtId="164" fontId="0" fillId="0" borderId="0" xfId="0" applyNumberFormat="1" applyAlignment="1" applyProtection="1">
      <alignment vertical="center"/>
    </xf>
    <xf numFmtId="0" fontId="0" fillId="0" borderId="17" xfId="0" applyBorder="1" applyAlignment="1" applyProtection="1">
      <alignment vertical="center"/>
    </xf>
    <xf numFmtId="0" fontId="10" fillId="0" borderId="0" xfId="0" applyFont="1" applyAlignment="1" applyProtection="1">
      <alignment vertical="center"/>
    </xf>
    <xf numFmtId="0" fontId="0" fillId="0" borderId="0" xfId="0" applyAlignment="1">
      <alignment horizontal="left" vertical="center"/>
    </xf>
    <xf numFmtId="0" fontId="11" fillId="0" borderId="0" xfId="0" applyFont="1" applyAlignment="1" applyProtection="1">
      <alignment horizontal="left" vertical="center"/>
    </xf>
    <xf numFmtId="0" fontId="9" fillId="0" borderId="0" xfId="0" applyFont="1" applyAlignment="1" applyProtection="1">
      <alignment vertical="center"/>
    </xf>
    <xf numFmtId="0" fontId="12" fillId="0" borderId="0" xfId="0" applyFont="1" applyAlignment="1" applyProtection="1">
      <alignment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 indent="1"/>
    </xf>
    <xf numFmtId="0" fontId="0" fillId="0" borderId="0" xfId="0" applyBorder="1" applyAlignment="1">
      <alignment horizontal="left" vertical="center" wrapText="1" indent="1"/>
    </xf>
    <xf numFmtId="165" fontId="0" fillId="0" borderId="0" xfId="0" applyNumberForma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0" fontId="0" fillId="0" borderId="0" xfId="0" applyNumberFormat="1" applyBorder="1" applyAlignment="1">
      <alignment horizontal="center" vertical="center"/>
    </xf>
    <xf numFmtId="0" fontId="13" fillId="0" borderId="0" xfId="0" applyFo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1" fillId="0" borderId="0" xfId="0" applyFont="1" applyAlignment="1" applyProtection="1">
      <alignment horizontal="right" vertical="center"/>
    </xf>
    <xf numFmtId="0" fontId="15" fillId="0" borderId="0" xfId="0" applyFont="1" applyAlignment="1">
      <alignment horizontal="justify" vertical="center"/>
    </xf>
    <xf numFmtId="0" fontId="0" fillId="0" borderId="0" xfId="0" applyFill="1">
      <alignment vertical="center"/>
    </xf>
    <xf numFmtId="0" fontId="16" fillId="0" borderId="0" xfId="0" applyFont="1" applyFill="1" applyAlignment="1">
      <alignment horizontal="justify" vertical="center"/>
    </xf>
    <xf numFmtId="0" fontId="14" fillId="0" borderId="0" xfId="0" applyFont="1" applyFill="1" applyAlignment="1">
      <alignment vertical="center" wrapText="1"/>
    </xf>
    <xf numFmtId="0" fontId="15" fillId="0" borderId="0" xfId="0" applyFont="1" applyFill="1" applyAlignment="1">
      <alignment horizontal="justify" vertical="center"/>
    </xf>
    <xf numFmtId="0" fontId="0" fillId="0" borderId="0" xfId="0" applyFill="1" applyBorder="1">
      <alignment vertical="center"/>
    </xf>
    <xf numFmtId="0" fontId="16" fillId="0" borderId="20" xfId="0" applyFont="1" applyFill="1" applyBorder="1" applyAlignment="1">
      <alignment horizontal="center" vertical="center" wrapText="1"/>
    </xf>
    <xf numFmtId="0" fontId="16" fillId="0" borderId="20" xfId="0" applyFont="1" applyFill="1" applyBorder="1" applyAlignment="1">
      <alignment horizontal="center" vertical="center" wrapText="1"/>
    </xf>
    <xf numFmtId="0" fontId="17" fillId="0" borderId="20" xfId="0" applyFont="1" applyFill="1" applyBorder="1" applyAlignment="1">
      <alignment horizontal="center" vertical="center" wrapText="1"/>
    </xf>
    <xf numFmtId="0" fontId="17" fillId="0" borderId="20" xfId="0" applyFont="1" applyFill="1" applyBorder="1" applyAlignment="1">
      <alignment horizontal="center" vertical="center" wrapText="1"/>
    </xf>
    <xf numFmtId="165" fontId="16" fillId="0" borderId="20" xfId="0" applyNumberFormat="1" applyFont="1" applyFill="1" applyBorder="1" applyAlignment="1">
      <alignment horizontal="center" vertical="center" wrapText="1"/>
    </xf>
    <xf numFmtId="0" fontId="16" fillId="0" borderId="23" xfId="0" applyFont="1" applyFill="1" applyBorder="1" applyAlignment="1">
      <alignment horizontal="center" vertical="center" wrapText="1"/>
    </xf>
    <xf numFmtId="0" fontId="16" fillId="0" borderId="19" xfId="0" applyFont="1" applyFill="1" applyBorder="1" applyAlignment="1">
      <alignment horizontal="center" vertical="center" wrapText="1"/>
    </xf>
    <xf numFmtId="0" fontId="17" fillId="0" borderId="23" xfId="0" applyFont="1" applyFill="1" applyBorder="1" applyAlignment="1">
      <alignment horizontal="center" vertical="center" wrapText="1"/>
    </xf>
    <xf numFmtId="0" fontId="16" fillId="0" borderId="25" xfId="0" applyFont="1" applyFill="1" applyBorder="1" applyAlignment="1">
      <alignment horizontal="center" vertical="center" wrapText="1"/>
    </xf>
    <xf numFmtId="0" fontId="16" fillId="0" borderId="27" xfId="0" applyFont="1" applyFill="1" applyBorder="1" applyAlignment="1">
      <alignment horizontal="center" vertical="center" wrapText="1"/>
    </xf>
    <xf numFmtId="0" fontId="16" fillId="0" borderId="27" xfId="0" applyFont="1" applyFill="1" applyBorder="1" applyAlignment="1">
      <alignment horizontal="center" vertical="center" wrapText="1"/>
    </xf>
    <xf numFmtId="0" fontId="16" fillId="0" borderId="30" xfId="0" applyFont="1" applyFill="1" applyBorder="1" applyAlignment="1">
      <alignment horizontal="center" vertical="center" wrapText="1"/>
    </xf>
    <xf numFmtId="0" fontId="16" fillId="0" borderId="30" xfId="0" applyFont="1" applyFill="1" applyBorder="1" applyAlignment="1">
      <alignment horizontal="center" vertical="center" wrapText="1"/>
    </xf>
    <xf numFmtId="0" fontId="17" fillId="0" borderId="30" xfId="0" applyFont="1" applyFill="1" applyBorder="1" applyAlignment="1">
      <alignment horizontal="center" vertical="center" wrapText="1"/>
    </xf>
    <xf numFmtId="0" fontId="14" fillId="0" borderId="20" xfId="0" applyFont="1" applyFill="1" applyBorder="1" applyAlignment="1">
      <alignment horizontal="center" vertical="center" wrapText="1"/>
    </xf>
    <xf numFmtId="0" fontId="16" fillId="0" borderId="20" xfId="0" applyFont="1" applyFill="1" applyBorder="1" applyAlignment="1">
      <alignment horizontal="center" vertical="center"/>
    </xf>
    <xf numFmtId="0" fontId="16" fillId="0" borderId="27" xfId="0" applyFont="1" applyFill="1" applyBorder="1" applyAlignment="1">
      <alignment horizontal="right" vertical="center" wrapText="1"/>
    </xf>
    <xf numFmtId="0" fontId="16" fillId="0" borderId="29" xfId="0" applyFont="1" applyFill="1" applyBorder="1" applyAlignment="1">
      <alignment horizontal="right" vertical="center" wrapText="1"/>
    </xf>
    <xf numFmtId="0" fontId="16" fillId="0" borderId="20" xfId="0" applyFont="1" applyFill="1" applyBorder="1" applyAlignment="1">
      <alignment vertical="center" wrapText="1"/>
    </xf>
    <xf numFmtId="9" fontId="16" fillId="0" borderId="20" xfId="0" applyNumberFormat="1" applyFont="1" applyFill="1" applyBorder="1" applyAlignment="1">
      <alignment horizontal="center" vertical="center" wrapText="1"/>
    </xf>
    <xf numFmtId="0" fontId="16" fillId="0" borderId="20" xfId="0" applyNumberFormat="1" applyFont="1" applyFill="1" applyBorder="1" applyAlignment="1">
      <alignment horizontal="center" vertical="center" wrapText="1"/>
    </xf>
    <xf numFmtId="10" fontId="16" fillId="0" borderId="20" xfId="0" applyNumberFormat="1" applyFont="1" applyFill="1" applyBorder="1" applyAlignment="1">
      <alignment horizontal="center" vertical="center" wrapText="1"/>
    </xf>
    <xf numFmtId="0" fontId="17" fillId="0" borderId="26" xfId="0" applyFont="1" applyFill="1" applyBorder="1" applyAlignment="1">
      <alignment horizontal="center" vertical="center" wrapText="1"/>
    </xf>
    <xf numFmtId="0" fontId="17" fillId="0" borderId="28" xfId="0" applyFont="1" applyFill="1" applyBorder="1" applyAlignment="1">
      <alignment horizontal="center" vertical="center" wrapText="1"/>
    </xf>
    <xf numFmtId="0" fontId="17" fillId="0" borderId="28" xfId="0" applyFont="1" applyFill="1" applyBorder="1" applyAlignment="1">
      <alignment horizontal="center" vertical="center" wrapText="1"/>
    </xf>
    <xf numFmtId="0" fontId="17" fillId="0" borderId="31" xfId="0" applyFont="1" applyFill="1" applyBorder="1" applyAlignment="1">
      <alignment horizontal="center" vertical="center" wrapText="1"/>
    </xf>
    <xf numFmtId="0" fontId="18" fillId="0" borderId="0" xfId="0" applyFont="1" applyAlignment="1" applyProtection="1">
      <alignment horizontal="right" vertical="center"/>
    </xf>
    <xf numFmtId="0" fontId="16" fillId="0" borderId="20" xfId="0" applyFont="1" applyFill="1" applyBorder="1" applyAlignment="1">
      <alignment horizontal="center" vertical="center" wrapText="1"/>
    </xf>
    <xf numFmtId="0" fontId="16" fillId="0" borderId="27" xfId="0" applyFont="1" applyFill="1" applyBorder="1" applyAlignment="1">
      <alignment horizontal="center" vertical="center" wrapText="1"/>
    </xf>
    <xf numFmtId="0" fontId="17" fillId="0" borderId="20" xfId="0" applyFont="1" applyFill="1" applyBorder="1" applyAlignment="1">
      <alignment horizontal="center" vertical="center" wrapText="1"/>
    </xf>
    <xf numFmtId="0" fontId="16" fillId="0" borderId="29" xfId="0" applyFont="1" applyFill="1" applyBorder="1" applyAlignment="1">
      <alignment horizontal="center" vertical="center" wrapText="1"/>
    </xf>
    <xf numFmtId="0" fontId="16" fillId="0" borderId="30" xfId="0" applyFont="1" applyFill="1" applyBorder="1" applyAlignment="1">
      <alignment horizontal="center" vertical="center" wrapText="1"/>
    </xf>
    <xf numFmtId="0" fontId="16" fillId="0" borderId="20" xfId="0" applyFont="1" applyFill="1" applyBorder="1" applyAlignment="1">
      <alignment horizontal="center" vertical="center" wrapText="1"/>
    </xf>
    <xf numFmtId="0" fontId="16" fillId="0" borderId="27" xfId="0" applyFont="1" applyFill="1" applyBorder="1" applyAlignment="1">
      <alignment horizontal="center" vertical="center" wrapText="1"/>
    </xf>
    <xf numFmtId="0" fontId="16" fillId="0" borderId="30" xfId="0" applyFont="1" applyFill="1" applyBorder="1" applyAlignment="1">
      <alignment horizontal="center" vertical="center" wrapText="1"/>
    </xf>
    <xf numFmtId="0" fontId="16" fillId="0" borderId="27" xfId="0" applyFont="1" applyFill="1" applyBorder="1" applyAlignment="1">
      <alignment horizontal="right" vertical="center" wrapText="1"/>
    </xf>
    <xf numFmtId="0" fontId="17" fillId="0" borderId="20" xfId="0" applyFont="1" applyFill="1" applyBorder="1" applyAlignment="1">
      <alignment horizontal="center" vertical="center" wrapText="1"/>
    </xf>
    <xf numFmtId="0" fontId="16" fillId="0" borderId="20" xfId="0" applyFont="1" applyFill="1" applyBorder="1" applyAlignment="1">
      <alignment horizontal="center" vertical="center" wrapText="1"/>
    </xf>
    <xf numFmtId="0" fontId="16" fillId="0" borderId="27" xfId="0" applyFont="1" applyFill="1" applyBorder="1" applyAlignment="1">
      <alignment horizontal="center" vertical="center" wrapText="1"/>
    </xf>
    <xf numFmtId="0" fontId="17" fillId="0" borderId="20" xfId="0" applyFont="1" applyFill="1" applyBorder="1" applyAlignment="1">
      <alignment horizontal="center" vertical="center" wrapText="1"/>
    </xf>
    <xf numFmtId="0" fontId="16" fillId="0" borderId="29" xfId="0" applyFont="1" applyFill="1" applyBorder="1" applyAlignment="1">
      <alignment horizontal="center" vertical="center" wrapText="1"/>
    </xf>
    <xf numFmtId="0" fontId="16" fillId="0" borderId="30" xfId="0" applyFont="1" applyFill="1" applyBorder="1" applyAlignment="1">
      <alignment horizontal="center" vertical="center" wrapText="1"/>
    </xf>
    <xf numFmtId="0" fontId="16" fillId="0" borderId="27" xfId="0" applyFont="1" applyFill="1" applyBorder="1" applyAlignment="1">
      <alignment horizontal="right" vertical="center" wrapText="1"/>
    </xf>
    <xf numFmtId="0" fontId="17" fillId="0" borderId="28" xfId="0" applyFont="1" applyFill="1" applyBorder="1" applyAlignment="1">
      <alignment horizontal="center" vertical="center" wrapText="1"/>
    </xf>
    <xf numFmtId="0" fontId="19" fillId="0" borderId="20" xfId="0" applyFont="1" applyFill="1" applyBorder="1" applyAlignment="1">
      <alignment horizontal="center" vertical="center" wrapText="1"/>
    </xf>
    <xf numFmtId="0" fontId="0" fillId="0" borderId="0" xfId="0" applyAlignment="1">
      <alignment horizontal="right" vertical="center"/>
    </xf>
    <xf numFmtId="0" fontId="19" fillId="0" borderId="28" xfId="0" applyFont="1" applyFill="1" applyBorder="1" applyAlignment="1">
      <alignment horizontal="center" vertical="center" wrapText="1"/>
    </xf>
    <xf numFmtId="0" fontId="19" fillId="0" borderId="31" xfId="0" applyFont="1" applyFill="1" applyBorder="1" applyAlignment="1">
      <alignment horizontal="center" vertical="center" wrapText="1"/>
    </xf>
    <xf numFmtId="0" fontId="19" fillId="0" borderId="30" xfId="0" applyFont="1" applyFill="1" applyBorder="1" applyAlignment="1">
      <alignment horizontal="center" vertical="center" wrapText="1"/>
    </xf>
    <xf numFmtId="2" fontId="16" fillId="0" borderId="20" xfId="0" applyNumberFormat="1" applyFont="1" applyFill="1" applyBorder="1" applyAlignment="1">
      <alignment horizontal="center" vertical="center" wrapText="1"/>
    </xf>
    <xf numFmtId="49" fontId="0" fillId="0" borderId="0" xfId="0" applyNumberFormat="1" applyBorder="1" applyAlignment="1" applyProtection="1">
      <alignment horizontal="left" vertical="center"/>
      <protection locked="0"/>
    </xf>
    <xf numFmtId="49" fontId="0" fillId="0" borderId="11" xfId="0" applyNumberFormat="1" applyBorder="1" applyAlignment="1" applyProtection="1">
      <alignment horizontal="left" vertical="center"/>
      <protection locked="0"/>
    </xf>
    <xf numFmtId="164" fontId="0" fillId="0" borderId="10" xfId="0" applyNumberFormat="1" applyBorder="1" applyAlignment="1" applyProtection="1">
      <alignment horizontal="center"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164" fontId="0" fillId="0" borderId="11" xfId="0" applyNumberFormat="1" applyBorder="1" applyAlignment="1" applyProtection="1">
      <alignment horizontal="center" vertical="center"/>
      <protection locked="0"/>
    </xf>
    <xf numFmtId="49" fontId="3" fillId="0" borderId="0" xfId="3" applyNumberFormat="1" applyBorder="1" applyAlignment="1" applyProtection="1">
      <alignment horizontal="left" vertical="center"/>
      <protection locked="0"/>
    </xf>
    <xf numFmtId="0" fontId="3" fillId="0" borderId="17" xfId="3" applyBorder="1" applyAlignment="1" applyProtection="1">
      <alignment horizontal="center" vertical="center"/>
    </xf>
    <xf numFmtId="0" fontId="3" fillId="0" borderId="15" xfId="3" applyBorder="1" applyAlignment="1" applyProtection="1">
      <alignment horizontal="center" vertical="center"/>
    </xf>
    <xf numFmtId="0" fontId="3" fillId="0" borderId="16" xfId="3" applyBorder="1" applyAlignment="1" applyProtection="1">
      <alignment horizontal="center" vertical="center"/>
    </xf>
    <xf numFmtId="0" fontId="3" fillId="0" borderId="12" xfId="3" applyBorder="1" applyAlignment="1" applyProtection="1">
      <alignment horizontal="center" vertical="center"/>
    </xf>
    <xf numFmtId="0" fontId="3" fillId="0" borderId="13" xfId="3" applyBorder="1" applyAlignment="1" applyProtection="1">
      <alignment horizontal="center" vertical="center"/>
    </xf>
    <xf numFmtId="0" fontId="3" fillId="0" borderId="14" xfId="3" applyBorder="1" applyAlignment="1" applyProtection="1">
      <alignment horizontal="center" vertical="center"/>
    </xf>
    <xf numFmtId="0" fontId="3" fillId="0" borderId="0" xfId="3" applyBorder="1" applyAlignment="1" applyProtection="1">
      <alignment horizontal="left" vertical="top" wrapText="1"/>
    </xf>
    <xf numFmtId="0" fontId="3" fillId="0" borderId="0" xfId="3" applyBorder="1" applyAlignment="1" applyProtection="1">
      <alignment horizontal="left" vertical="top"/>
    </xf>
    <xf numFmtId="0" fontId="0" fillId="0" borderId="0" xfId="0" applyAlignment="1">
      <alignment vertical="center"/>
    </xf>
    <xf numFmtId="164" fontId="3" fillId="0" borderId="0" xfId="3" applyNumberFormat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</xf>
    <xf numFmtId="49" fontId="0" fillId="0" borderId="15" xfId="0" applyNumberFormat="1" applyBorder="1" applyAlignment="1" applyProtection="1">
      <alignment horizontal="left" vertical="center"/>
      <protection locked="0"/>
    </xf>
    <xf numFmtId="49" fontId="0" fillId="0" borderId="16" xfId="0" applyNumberFormat="1" applyBorder="1" applyAlignment="1" applyProtection="1">
      <alignment horizontal="left" vertical="center"/>
      <protection locked="0"/>
    </xf>
    <xf numFmtId="164" fontId="0" fillId="0" borderId="17" xfId="0" applyNumberFormat="1" applyBorder="1" applyAlignment="1" applyProtection="1">
      <alignment horizontal="center" vertical="center"/>
      <protection locked="0"/>
    </xf>
    <xf numFmtId="164" fontId="0" fillId="0" borderId="15" xfId="0" applyNumberFormat="1" applyBorder="1" applyAlignment="1" applyProtection="1">
      <alignment horizontal="center" vertical="center"/>
      <protection locked="0"/>
    </xf>
    <xf numFmtId="164" fontId="0" fillId="0" borderId="16" xfId="0" applyNumberFormat="1" applyBorder="1" applyAlignment="1" applyProtection="1">
      <alignment horizontal="center" vertical="center"/>
      <protection locked="0"/>
    </xf>
    <xf numFmtId="49" fontId="0" fillId="0" borderId="13" xfId="0" applyNumberFormat="1" applyBorder="1" applyAlignment="1" applyProtection="1">
      <alignment horizontal="left" vertical="center"/>
      <protection locked="0"/>
    </xf>
    <xf numFmtId="49" fontId="0" fillId="0" borderId="14" xfId="0" applyNumberFormat="1" applyBorder="1" applyAlignment="1" applyProtection="1">
      <alignment horizontal="left" vertical="center"/>
      <protection locked="0"/>
    </xf>
    <xf numFmtId="164" fontId="0" fillId="0" borderId="12" xfId="0" applyNumberFormat="1" applyBorder="1" applyAlignment="1" applyProtection="1">
      <alignment horizontal="center" vertical="center"/>
      <protection locked="0"/>
    </xf>
    <xf numFmtId="164" fontId="0" fillId="0" borderId="13" xfId="0" applyNumberFormat="1" applyBorder="1" applyAlignment="1" applyProtection="1">
      <alignment horizontal="center" vertical="center"/>
      <protection locked="0"/>
    </xf>
    <xf numFmtId="164" fontId="0" fillId="0" borderId="14" xfId="0" applyNumberFormat="1" applyBorder="1" applyAlignment="1" applyProtection="1">
      <alignment horizontal="center" vertical="center"/>
      <protection locked="0"/>
    </xf>
    <xf numFmtId="164" fontId="6" fillId="0" borderId="0" xfId="0" applyNumberFormat="1" applyFont="1" applyAlignment="1" applyProtection="1">
      <alignment horizontal="center" vertical="center"/>
      <protection locked="0"/>
    </xf>
    <xf numFmtId="0" fontId="16" fillId="0" borderId="20" xfId="0" applyFont="1" applyFill="1" applyBorder="1" applyAlignment="1">
      <alignment horizontal="center" vertical="center" wrapText="1"/>
    </xf>
    <xf numFmtId="0" fontId="15" fillId="0" borderId="21" xfId="0" applyFont="1" applyFill="1" applyBorder="1" applyAlignment="1">
      <alignment horizontal="center" vertical="center" wrapText="1"/>
    </xf>
    <xf numFmtId="0" fontId="15" fillId="0" borderId="22" xfId="0" applyFont="1" applyFill="1" applyBorder="1" applyAlignment="1">
      <alignment horizontal="center" vertical="center" wrapText="1"/>
    </xf>
    <xf numFmtId="0" fontId="15" fillId="0" borderId="2" xfId="0" applyFont="1" applyFill="1" applyBorder="1" applyAlignment="1">
      <alignment horizontal="center" vertical="center" wrapText="1"/>
    </xf>
    <xf numFmtId="0" fontId="15" fillId="0" borderId="3" xfId="0" applyFont="1" applyFill="1" applyBorder="1" applyAlignment="1">
      <alignment horizontal="center" vertical="center" wrapText="1"/>
    </xf>
    <xf numFmtId="0" fontId="15" fillId="0" borderId="24" xfId="0" applyFont="1" applyFill="1" applyBorder="1" applyAlignment="1">
      <alignment horizontal="center" vertical="center" wrapText="1"/>
    </xf>
    <xf numFmtId="0" fontId="16" fillId="0" borderId="23" xfId="0" applyFont="1" applyFill="1" applyBorder="1" applyAlignment="1">
      <alignment horizontal="center" vertical="center" wrapText="1"/>
    </xf>
    <xf numFmtId="0" fontId="16" fillId="0" borderId="27" xfId="0" applyFont="1" applyFill="1" applyBorder="1" applyAlignment="1">
      <alignment horizontal="center" vertical="center" wrapText="1"/>
    </xf>
    <xf numFmtId="0" fontId="17" fillId="0" borderId="20" xfId="0" applyFont="1" applyFill="1" applyBorder="1" applyAlignment="1">
      <alignment horizontal="center" vertical="center" wrapText="1"/>
    </xf>
    <xf numFmtId="0" fontId="16" fillId="0" borderId="29" xfId="0" applyFont="1" applyFill="1" applyBorder="1" applyAlignment="1">
      <alignment horizontal="center" vertical="center" wrapText="1"/>
    </xf>
    <xf numFmtId="0" fontId="16" fillId="0" borderId="30" xfId="0" applyFont="1" applyFill="1" applyBorder="1" applyAlignment="1">
      <alignment horizontal="center" vertical="center" wrapText="1"/>
    </xf>
    <xf numFmtId="0" fontId="15" fillId="0" borderId="32" xfId="0" applyFont="1" applyFill="1" applyBorder="1" applyAlignment="1">
      <alignment horizontal="center" vertical="center" wrapText="1"/>
    </xf>
    <xf numFmtId="0" fontId="16" fillId="0" borderId="28" xfId="0" applyFont="1" applyFill="1" applyBorder="1" applyAlignment="1">
      <alignment horizontal="center" vertical="center" wrapText="1"/>
    </xf>
    <xf numFmtId="0" fontId="16" fillId="0" borderId="27" xfId="0" applyFont="1" applyFill="1" applyBorder="1" applyAlignment="1">
      <alignment horizontal="right" vertical="center" wrapText="1"/>
    </xf>
    <xf numFmtId="0" fontId="16" fillId="0" borderId="29" xfId="0" applyFont="1" applyFill="1" applyBorder="1" applyAlignment="1">
      <alignment horizontal="right" vertical="center" wrapText="1"/>
    </xf>
    <xf numFmtId="0" fontId="16" fillId="0" borderId="26" xfId="0" applyFont="1" applyFill="1" applyBorder="1" applyAlignment="1">
      <alignment horizontal="center" vertical="center" wrapText="1"/>
    </xf>
    <xf numFmtId="0" fontId="17" fillId="0" borderId="28" xfId="0" applyFont="1" applyFill="1" applyBorder="1" applyAlignment="1">
      <alignment horizontal="center" vertical="center" wrapText="1"/>
    </xf>
    <xf numFmtId="0" fontId="16" fillId="0" borderId="34" xfId="0" applyFont="1" applyFill="1" applyBorder="1" applyAlignment="1">
      <alignment horizontal="center" vertical="center" wrapText="1"/>
    </xf>
    <xf numFmtId="0" fontId="16" fillId="0" borderId="35" xfId="0" applyFont="1" applyFill="1" applyBorder="1" applyAlignment="1">
      <alignment horizontal="center" vertical="center" wrapText="1"/>
    </xf>
    <xf numFmtId="0" fontId="16" fillId="0" borderId="33" xfId="0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5">
    <cellStyle name="Normal" xfId="0" builtinId="0" customBuiltin="1"/>
    <cellStyle name="Normal 2" xfId="4"/>
    <cellStyle name="Titre" xfId="1" builtinId="15" customBuiltin="1"/>
    <cellStyle name="Titre 1" xfId="2" builtinId="16" customBuiltin="1"/>
    <cellStyle name="Titre 2" xfId="3" builtinId="17" customBuiltin="1"/>
  </cellStyles>
  <dxfs count="59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00C800"/>
      <color rgb="FF0000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tif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85726</xdr:colOff>
      <xdr:row>4</xdr:row>
      <xdr:rowOff>76200</xdr:rowOff>
    </xdr:from>
    <xdr:to>
      <xdr:col>38</xdr:col>
      <xdr:colOff>119064</xdr:colOff>
      <xdr:row>18</xdr:row>
      <xdr:rowOff>85725</xdr:rowOff>
    </xdr:to>
    <xdr:sp macro="" textlink="">
      <xdr:nvSpPr>
        <xdr:cNvPr id="3" name="Rectangle 2"/>
        <xdr:cNvSpPr/>
      </xdr:nvSpPr>
      <xdr:spPr>
        <a:xfrm>
          <a:off x="260351" y="774700"/>
          <a:ext cx="6732588" cy="2454275"/>
        </a:xfrm>
        <a:prstGeom prst="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54770</xdr:colOff>
      <xdr:row>4</xdr:row>
      <xdr:rowOff>76200</xdr:rowOff>
    </xdr:from>
    <xdr:to>
      <xdr:col>20</xdr:col>
      <xdr:colOff>54770</xdr:colOff>
      <xdr:row>18</xdr:row>
      <xdr:rowOff>85725</xdr:rowOff>
    </xdr:to>
    <xdr:cxnSp macro="">
      <xdr:nvCxnSpPr>
        <xdr:cNvPr id="5" name="Connecteur droit 4"/>
        <xdr:cNvCxnSpPr>
          <a:stCxn id="3" idx="0"/>
          <a:endCxn id="3" idx="2"/>
        </xdr:cNvCxnSpPr>
      </xdr:nvCxnSpPr>
      <xdr:spPr>
        <a:xfrm>
          <a:off x="3626645" y="774700"/>
          <a:ext cx="0" cy="245427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116</xdr:row>
      <xdr:rowOff>19050</xdr:rowOff>
    </xdr:from>
    <xdr:to>
      <xdr:col>1</xdr:col>
      <xdr:colOff>885825</xdr:colOff>
      <xdr:row>117</xdr:row>
      <xdr:rowOff>0</xdr:rowOff>
    </xdr:to>
    <xdr:grpSp>
      <xdr:nvGrpSpPr>
        <xdr:cNvPr id="2" name="Zone de dessin 3"/>
        <xdr:cNvGrpSpPr/>
      </xdr:nvGrpSpPr>
      <xdr:grpSpPr>
        <a:xfrm>
          <a:off x="714375" y="29517975"/>
          <a:ext cx="742950" cy="257175"/>
          <a:chOff x="0" y="0"/>
          <a:chExt cx="930275" cy="292735"/>
        </a:xfrm>
      </xdr:grpSpPr>
      <xdr:sp macro="" textlink="">
        <xdr:nvSpPr>
          <xdr:cNvPr id="3" name="Rectangle 2"/>
          <xdr:cNvSpPr/>
        </xdr:nvSpPr>
        <xdr:spPr>
          <a:xfrm>
            <a:off x="0" y="0"/>
            <a:ext cx="930275" cy="292735"/>
          </a:xfrm>
          <a:prstGeom prst="rect">
            <a:avLst/>
          </a:prstGeom>
          <a:noFill/>
        </xdr:spPr>
      </xdr:sp>
      <xdr:cxnSp macro="">
        <xdr:nvCxnSpPr>
          <xdr:cNvPr id="4" name="AutoShape 4"/>
          <xdr:cNvCxnSpPr>
            <a:cxnSpLocks noChangeShapeType="1"/>
          </xdr:cNvCxnSpPr>
        </xdr:nvCxnSpPr>
        <xdr:spPr bwMode="auto">
          <a:xfrm flipH="1">
            <a:off x="295303" y="141637"/>
            <a:ext cx="295303" cy="141"/>
          </a:xfrm>
          <a:prstGeom prst="straightConnector1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cxnSp>
      <xdr:cxnSp macro="">
        <xdr:nvCxnSpPr>
          <xdr:cNvPr id="5" name="AutoShape 6"/>
          <xdr:cNvCxnSpPr>
            <a:cxnSpLocks noChangeShapeType="1"/>
          </xdr:cNvCxnSpPr>
        </xdr:nvCxnSpPr>
        <xdr:spPr bwMode="auto">
          <a:xfrm flipV="1">
            <a:off x="475593" y="0"/>
            <a:ext cx="141" cy="238085"/>
          </a:xfrm>
          <a:prstGeom prst="straightConnector1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cxnSp>
    </xdr:grpSp>
    <xdr:clientData/>
  </xdr:twoCellAnchor>
  <xdr:twoCellAnchor>
    <xdr:from>
      <xdr:col>1</xdr:col>
      <xdr:colOff>266700</xdr:colOff>
      <xdr:row>117</xdr:row>
      <xdr:rowOff>266700</xdr:rowOff>
    </xdr:from>
    <xdr:to>
      <xdr:col>1</xdr:col>
      <xdr:colOff>952500</xdr:colOff>
      <xdr:row>118</xdr:row>
      <xdr:rowOff>266700</xdr:rowOff>
    </xdr:to>
    <xdr:grpSp>
      <xdr:nvGrpSpPr>
        <xdr:cNvPr id="6" name="Zone de dessin 12"/>
        <xdr:cNvGrpSpPr/>
      </xdr:nvGrpSpPr>
      <xdr:grpSpPr>
        <a:xfrm>
          <a:off x="838200" y="30041850"/>
          <a:ext cx="685800" cy="276225"/>
          <a:chOff x="0" y="0"/>
          <a:chExt cx="930275" cy="292735"/>
        </a:xfrm>
      </xdr:grpSpPr>
      <xdr:sp macro="" textlink="">
        <xdr:nvSpPr>
          <xdr:cNvPr id="7" name="Rectangle 6"/>
          <xdr:cNvSpPr/>
        </xdr:nvSpPr>
        <xdr:spPr>
          <a:xfrm>
            <a:off x="0" y="0"/>
            <a:ext cx="930275" cy="292735"/>
          </a:xfrm>
          <a:prstGeom prst="rect">
            <a:avLst/>
          </a:prstGeom>
          <a:noFill/>
        </xdr:spPr>
      </xdr:sp>
      <xdr:cxnSp macro="">
        <xdr:nvCxnSpPr>
          <xdr:cNvPr id="8" name="AutoShape 16"/>
          <xdr:cNvCxnSpPr>
            <a:cxnSpLocks noChangeShapeType="1"/>
          </xdr:cNvCxnSpPr>
        </xdr:nvCxnSpPr>
        <xdr:spPr bwMode="auto">
          <a:xfrm>
            <a:off x="266700" y="137795"/>
            <a:ext cx="295275" cy="635"/>
          </a:xfrm>
          <a:prstGeom prst="straightConnector1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cxnSp>
      <xdr:cxnSp macro="">
        <xdr:nvCxnSpPr>
          <xdr:cNvPr id="9" name="AutoShape 17"/>
          <xdr:cNvCxnSpPr>
            <a:cxnSpLocks noChangeShapeType="1"/>
          </xdr:cNvCxnSpPr>
        </xdr:nvCxnSpPr>
        <xdr:spPr bwMode="auto">
          <a:xfrm>
            <a:off x="389890" y="47625"/>
            <a:ext cx="635" cy="220980"/>
          </a:xfrm>
          <a:prstGeom prst="straightConnector1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cxnSp>
    </xdr:grpSp>
    <xdr:clientData/>
  </xdr:twoCellAnchor>
  <xdr:twoCellAnchor>
    <xdr:from>
      <xdr:col>1</xdr:col>
      <xdr:colOff>228601</xdr:colOff>
      <xdr:row>156</xdr:row>
      <xdr:rowOff>247651</xdr:rowOff>
    </xdr:from>
    <xdr:to>
      <xdr:col>1</xdr:col>
      <xdr:colOff>990601</xdr:colOff>
      <xdr:row>158</xdr:row>
      <xdr:rowOff>9525</xdr:rowOff>
    </xdr:to>
    <xdr:grpSp>
      <xdr:nvGrpSpPr>
        <xdr:cNvPr id="10" name="Zone de dessin 19"/>
        <xdr:cNvGrpSpPr/>
      </xdr:nvGrpSpPr>
      <xdr:grpSpPr>
        <a:xfrm>
          <a:off x="800101" y="40757476"/>
          <a:ext cx="762000" cy="314324"/>
          <a:chOff x="0" y="0"/>
          <a:chExt cx="930275" cy="292735"/>
        </a:xfrm>
      </xdr:grpSpPr>
      <xdr:sp macro="" textlink="">
        <xdr:nvSpPr>
          <xdr:cNvPr id="11" name="Rectangle 10"/>
          <xdr:cNvSpPr/>
        </xdr:nvSpPr>
        <xdr:spPr>
          <a:xfrm>
            <a:off x="0" y="0"/>
            <a:ext cx="930275" cy="292735"/>
          </a:xfrm>
          <a:prstGeom prst="rect">
            <a:avLst/>
          </a:prstGeom>
          <a:noFill/>
        </xdr:spPr>
      </xdr:sp>
      <xdr:cxnSp macro="">
        <xdr:nvCxnSpPr>
          <xdr:cNvPr id="12" name="AutoShape 21"/>
          <xdr:cNvCxnSpPr>
            <a:cxnSpLocks noChangeShapeType="1"/>
          </xdr:cNvCxnSpPr>
        </xdr:nvCxnSpPr>
        <xdr:spPr bwMode="auto">
          <a:xfrm>
            <a:off x="266700" y="137795"/>
            <a:ext cx="295275" cy="635"/>
          </a:xfrm>
          <a:prstGeom prst="straightConnector1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cxnSp>
      <xdr:cxnSp macro="">
        <xdr:nvCxnSpPr>
          <xdr:cNvPr id="13" name="AutoShape 22"/>
          <xdr:cNvCxnSpPr>
            <a:cxnSpLocks noChangeShapeType="1"/>
          </xdr:cNvCxnSpPr>
        </xdr:nvCxnSpPr>
        <xdr:spPr bwMode="auto">
          <a:xfrm>
            <a:off x="389890" y="47625"/>
            <a:ext cx="635" cy="220980"/>
          </a:xfrm>
          <a:prstGeom prst="straightConnector1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cxnSp>
    </xdr:grpSp>
    <xdr:clientData/>
  </xdr:twoCellAnchor>
  <xdr:twoCellAnchor>
    <xdr:from>
      <xdr:col>1</xdr:col>
      <xdr:colOff>180974</xdr:colOff>
      <xdr:row>158</xdr:row>
      <xdr:rowOff>28575</xdr:rowOff>
    </xdr:from>
    <xdr:to>
      <xdr:col>1</xdr:col>
      <xdr:colOff>901699</xdr:colOff>
      <xdr:row>159</xdr:row>
      <xdr:rowOff>28575</xdr:rowOff>
    </xdr:to>
    <xdr:grpSp>
      <xdr:nvGrpSpPr>
        <xdr:cNvPr id="14" name="Zone de dessin 8"/>
        <xdr:cNvGrpSpPr/>
      </xdr:nvGrpSpPr>
      <xdr:grpSpPr>
        <a:xfrm>
          <a:off x="752474" y="41090850"/>
          <a:ext cx="720725" cy="276225"/>
          <a:chOff x="0" y="0"/>
          <a:chExt cx="930275" cy="292735"/>
        </a:xfrm>
      </xdr:grpSpPr>
      <xdr:sp macro="" textlink="">
        <xdr:nvSpPr>
          <xdr:cNvPr id="15" name="Rectangle 14"/>
          <xdr:cNvSpPr/>
        </xdr:nvSpPr>
        <xdr:spPr>
          <a:xfrm>
            <a:off x="0" y="0"/>
            <a:ext cx="930275" cy="292735"/>
          </a:xfrm>
          <a:prstGeom prst="rect">
            <a:avLst/>
          </a:prstGeom>
          <a:noFill/>
        </xdr:spPr>
      </xdr:sp>
      <xdr:cxnSp macro="">
        <xdr:nvCxnSpPr>
          <xdr:cNvPr id="16" name="AutoShape 10"/>
          <xdr:cNvCxnSpPr>
            <a:cxnSpLocks noChangeShapeType="1"/>
          </xdr:cNvCxnSpPr>
        </xdr:nvCxnSpPr>
        <xdr:spPr bwMode="auto">
          <a:xfrm flipH="1">
            <a:off x="295303" y="141637"/>
            <a:ext cx="295303" cy="141"/>
          </a:xfrm>
          <a:prstGeom prst="straightConnector1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cxnSp>
      <xdr:cxnSp macro="">
        <xdr:nvCxnSpPr>
          <xdr:cNvPr id="17" name="AutoShape 11"/>
          <xdr:cNvCxnSpPr>
            <a:cxnSpLocks noChangeShapeType="1"/>
          </xdr:cNvCxnSpPr>
        </xdr:nvCxnSpPr>
        <xdr:spPr bwMode="auto">
          <a:xfrm flipV="1">
            <a:off x="475593" y="0"/>
            <a:ext cx="141" cy="238085"/>
          </a:xfrm>
          <a:prstGeom prst="straightConnector1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E15"/>
  <sheetViews>
    <sheetView workbookViewId="0">
      <selection activeCell="D9" sqref="D9"/>
    </sheetView>
  </sheetViews>
  <sheetFormatPr baseColWidth="10" defaultColWidth="20.7109375" defaultRowHeight="18" customHeight="1" x14ac:dyDescent="0.2"/>
  <cols>
    <col min="1" max="16384" width="20.7109375" style="17"/>
  </cols>
  <sheetData>
    <row r="2" spans="2:5" ht="18" customHeight="1" thickBot="1" x14ac:dyDescent="0.25"/>
    <row r="3" spans="2:5" ht="18" customHeight="1" thickBot="1" x14ac:dyDescent="0.25">
      <c r="B3" s="10" t="s">
        <v>4</v>
      </c>
      <c r="C3" s="11" t="s">
        <v>8</v>
      </c>
      <c r="D3" s="11" t="s">
        <v>6</v>
      </c>
      <c r="E3" s="9" t="s">
        <v>7</v>
      </c>
    </row>
    <row r="4" spans="2:5" ht="18" customHeight="1" x14ac:dyDescent="0.2">
      <c r="B4" s="14">
        <v>42810</v>
      </c>
      <c r="C4" s="12" t="s">
        <v>25</v>
      </c>
      <c r="D4" s="12" t="s">
        <v>318</v>
      </c>
      <c r="E4" s="46" t="s">
        <v>21</v>
      </c>
    </row>
    <row r="5" spans="2:5" ht="18" customHeight="1" x14ac:dyDescent="0.2">
      <c r="B5" s="14"/>
      <c r="C5" s="47"/>
      <c r="D5" s="12"/>
      <c r="E5" s="46"/>
    </row>
    <row r="6" spans="2:5" ht="18" customHeight="1" x14ac:dyDescent="0.2">
      <c r="B6" s="15"/>
      <c r="C6" s="12"/>
      <c r="D6" s="12"/>
      <c r="E6" s="46"/>
    </row>
    <row r="7" spans="2:5" ht="18" customHeight="1" x14ac:dyDescent="0.2">
      <c r="B7" s="15"/>
      <c r="C7" s="12"/>
      <c r="D7" s="12"/>
      <c r="E7" s="46"/>
    </row>
    <row r="8" spans="2:5" ht="18" customHeight="1" x14ac:dyDescent="0.2">
      <c r="B8" s="15"/>
      <c r="C8" s="12"/>
      <c r="D8" s="12"/>
      <c r="E8" s="46"/>
    </row>
    <row r="9" spans="2:5" ht="18" customHeight="1" x14ac:dyDescent="0.2">
      <c r="B9" s="15"/>
      <c r="C9" s="12"/>
      <c r="D9" s="12"/>
      <c r="E9" s="46"/>
    </row>
    <row r="10" spans="2:5" ht="18" customHeight="1" x14ac:dyDescent="0.2">
      <c r="B10" s="15"/>
      <c r="C10" s="12"/>
      <c r="D10" s="12"/>
      <c r="E10" s="46"/>
    </row>
    <row r="11" spans="2:5" ht="18" customHeight="1" x14ac:dyDescent="0.2">
      <c r="B11" s="15"/>
      <c r="C11" s="12"/>
      <c r="D11" s="12"/>
      <c r="E11" s="46"/>
    </row>
    <row r="12" spans="2:5" ht="18" customHeight="1" x14ac:dyDescent="0.2">
      <c r="B12" s="15"/>
      <c r="C12" s="12"/>
      <c r="D12" s="12"/>
      <c r="E12" s="46"/>
    </row>
    <row r="13" spans="2:5" ht="18" customHeight="1" x14ac:dyDescent="0.2">
      <c r="B13" s="15"/>
      <c r="C13" s="12"/>
      <c r="D13" s="12"/>
      <c r="E13" s="46"/>
    </row>
    <row r="14" spans="2:5" ht="18" customHeight="1" x14ac:dyDescent="0.2">
      <c r="B14" s="15"/>
      <c r="C14" s="12"/>
      <c r="D14" s="12"/>
      <c r="E14" s="46"/>
    </row>
    <row r="15" spans="2:5" ht="18" customHeight="1" thickBot="1" x14ac:dyDescent="0.25">
      <c r="B15" s="16"/>
      <c r="C15" s="13"/>
      <c r="D15" s="13"/>
      <c r="E15" s="4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M60"/>
  <sheetViews>
    <sheetView showGridLines="0" view="pageLayout" topLeftCell="A37" zoomScale="110" zoomScaleNormal="100" zoomScaleSheetLayoutView="130" zoomScalePageLayoutView="110" workbookViewId="0">
      <selection activeCell="S20" sqref="S20"/>
    </sheetView>
  </sheetViews>
  <sheetFormatPr baseColWidth="10" defaultColWidth="2.42578125" defaultRowHeight="14.1" customHeight="1" x14ac:dyDescent="0.2"/>
  <cols>
    <col min="1" max="7" width="2.42578125" style="4"/>
    <col min="8" max="8" width="2.42578125" style="6"/>
    <col min="9" max="11" width="2.42578125" style="4"/>
    <col min="12" max="12" width="2.42578125" style="7"/>
    <col min="13" max="19" width="2.42578125" style="4"/>
    <col min="20" max="20" width="3.7109375" style="4" bestFit="1" customWidth="1"/>
    <col min="21" max="23" width="2.42578125" style="4"/>
    <col min="24" max="24" width="3.7109375" style="4" customWidth="1"/>
    <col min="25" max="35" width="2.42578125" style="4"/>
    <col min="36" max="36" width="3.7109375" style="4" customWidth="1"/>
    <col min="37" max="16384" width="2.42578125" style="4"/>
  </cols>
  <sheetData>
    <row r="2" spans="2:38" ht="14.1" customHeight="1" x14ac:dyDescent="0.2">
      <c r="D2" s="3"/>
    </row>
    <row r="3" spans="2:38" ht="14.1" customHeight="1" x14ac:dyDescent="0.2">
      <c r="D3" s="3"/>
    </row>
    <row r="4" spans="2:38" ht="14.1" customHeight="1" x14ac:dyDescent="0.2">
      <c r="C4" s="18"/>
      <c r="D4" s="3"/>
      <c r="E4" s="18"/>
      <c r="F4" s="18"/>
      <c r="G4" s="18"/>
      <c r="H4" s="30"/>
      <c r="I4" s="18"/>
      <c r="J4" s="18"/>
      <c r="K4" s="18"/>
      <c r="L4" s="8"/>
      <c r="M4" s="18"/>
    </row>
    <row r="5" spans="2:38" ht="14.1" customHeight="1" x14ac:dyDescent="0.2">
      <c r="C5" s="18"/>
      <c r="D5" s="18"/>
      <c r="E5" s="18"/>
      <c r="F5" s="18"/>
      <c r="G5" s="18"/>
      <c r="H5" s="30"/>
      <c r="I5" s="18"/>
      <c r="J5" s="18"/>
      <c r="K5" s="18"/>
      <c r="L5" s="8"/>
      <c r="M5" s="18"/>
    </row>
    <row r="6" spans="2:38" s="19" customFormat="1" ht="14.1" customHeight="1" x14ac:dyDescent="0.2">
      <c r="B6" s="20"/>
      <c r="C6" s="20"/>
      <c r="G6" s="22"/>
      <c r="H6" s="22"/>
      <c r="AB6" s="7"/>
    </row>
    <row r="7" spans="2:38" ht="14.1" customHeight="1" x14ac:dyDescent="0.2">
      <c r="B7" s="18"/>
      <c r="C7" s="18"/>
      <c r="G7" s="18"/>
      <c r="H7" s="30"/>
      <c r="I7" s="18"/>
      <c r="M7" s="18"/>
      <c r="AC7" s="18"/>
    </row>
    <row r="8" spans="2:38" ht="14.1" customHeight="1" x14ac:dyDescent="0.2">
      <c r="B8" s="18"/>
      <c r="C8" s="18"/>
      <c r="G8" s="18"/>
      <c r="I8" s="21" t="s">
        <v>14</v>
      </c>
      <c r="J8" s="128" t="s">
        <v>27</v>
      </c>
      <c r="K8" s="129"/>
      <c r="L8" s="129"/>
      <c r="M8" s="129"/>
      <c r="N8" s="129"/>
      <c r="O8" s="129"/>
      <c r="P8" s="129"/>
      <c r="Q8" s="129"/>
      <c r="R8" s="129"/>
      <c r="S8" s="129"/>
      <c r="T8" s="130"/>
      <c r="AD8" s="21" t="s">
        <v>28</v>
      </c>
      <c r="AE8" s="121"/>
      <c r="AF8" s="121"/>
      <c r="AG8" s="121"/>
      <c r="AH8" s="121"/>
      <c r="AI8" s="121"/>
      <c r="AJ8" s="121"/>
      <c r="AK8" s="121"/>
      <c r="AL8" s="121"/>
    </row>
    <row r="9" spans="2:38" ht="14.1" customHeight="1" x14ac:dyDescent="0.2">
      <c r="B9" s="18"/>
      <c r="C9" s="18"/>
      <c r="G9" s="18"/>
      <c r="H9" s="30"/>
      <c r="J9" s="129"/>
      <c r="K9" s="129"/>
      <c r="L9" s="129"/>
      <c r="M9" s="129"/>
      <c r="N9" s="129"/>
      <c r="O9" s="129"/>
      <c r="P9" s="129"/>
      <c r="Q9" s="129"/>
      <c r="R9" s="129"/>
      <c r="S9" s="129"/>
      <c r="T9" s="130"/>
      <c r="AC9" s="18"/>
      <c r="AD9" s="22"/>
      <c r="AE9" s="18"/>
      <c r="AF9" s="8"/>
    </row>
    <row r="10" spans="2:38" s="24" customFormat="1" ht="14.1" customHeight="1" x14ac:dyDescent="0.2">
      <c r="B10" s="25"/>
      <c r="C10" s="25"/>
      <c r="G10" s="25"/>
      <c r="H10" s="31"/>
      <c r="J10" s="129"/>
      <c r="K10" s="129"/>
      <c r="L10" s="129"/>
      <c r="M10" s="129"/>
      <c r="N10" s="129"/>
      <c r="O10" s="129"/>
      <c r="P10" s="129"/>
      <c r="Q10" s="129"/>
      <c r="R10" s="129"/>
      <c r="S10" s="129"/>
      <c r="T10" s="130"/>
      <c r="W10" s="43"/>
      <c r="X10" s="43"/>
      <c r="Y10" s="43"/>
      <c r="Z10" s="43"/>
      <c r="AA10" s="43"/>
      <c r="AB10" s="43"/>
    </row>
    <row r="11" spans="2:38" s="24" customFormat="1" ht="14.1" customHeight="1" x14ac:dyDescent="0.2">
      <c r="B11" s="25"/>
      <c r="C11" s="25"/>
      <c r="D11" s="26"/>
      <c r="E11" s="2"/>
      <c r="F11" s="25"/>
      <c r="G11" s="25"/>
      <c r="H11" s="31"/>
      <c r="I11" s="26"/>
      <c r="J11" s="129"/>
      <c r="K11" s="129"/>
      <c r="L11" s="129"/>
      <c r="M11" s="129"/>
      <c r="N11" s="129"/>
      <c r="O11" s="129"/>
      <c r="P11" s="129"/>
      <c r="Q11" s="129"/>
      <c r="R11" s="129"/>
      <c r="S11" s="129"/>
      <c r="T11" s="130"/>
      <c r="AD11" s="21" t="s">
        <v>18</v>
      </c>
      <c r="AE11" s="131"/>
      <c r="AF11" s="131"/>
      <c r="AG11" s="131"/>
      <c r="AH11" s="131"/>
      <c r="AI11" s="131"/>
      <c r="AJ11" s="131"/>
      <c r="AK11" s="131"/>
      <c r="AL11" s="131"/>
    </row>
    <row r="12" spans="2:38" ht="14.1" customHeight="1" x14ac:dyDescent="0.2">
      <c r="C12" s="3"/>
      <c r="E12" s="5"/>
    </row>
    <row r="13" spans="2:38" ht="14.1" customHeight="1" x14ac:dyDescent="0.2">
      <c r="I13" s="23" t="s">
        <v>13</v>
      </c>
      <c r="J13" s="121"/>
      <c r="K13" s="121"/>
      <c r="L13" s="121"/>
      <c r="M13" s="121"/>
      <c r="N13" s="121"/>
      <c r="O13" s="121"/>
      <c r="P13" s="121"/>
      <c r="Q13" s="121"/>
      <c r="AD13" s="21" t="s">
        <v>19</v>
      </c>
      <c r="AE13" s="131"/>
      <c r="AF13" s="131"/>
      <c r="AG13" s="131"/>
      <c r="AH13" s="131"/>
      <c r="AI13" s="131"/>
      <c r="AJ13" s="131"/>
      <c r="AK13" s="131"/>
      <c r="AL13" s="131"/>
    </row>
    <row r="15" spans="2:38" ht="14.1" customHeight="1" x14ac:dyDescent="0.2">
      <c r="AD15" s="21" t="s">
        <v>1</v>
      </c>
      <c r="AE15" s="121"/>
      <c r="AF15" s="121"/>
      <c r="AG15" s="121"/>
      <c r="AH15" s="121"/>
      <c r="AI15" s="121"/>
      <c r="AJ15" s="121"/>
      <c r="AK15" s="121"/>
      <c r="AL15" s="121"/>
    </row>
    <row r="17" spans="2:39" ht="14.1" customHeight="1" x14ac:dyDescent="0.2">
      <c r="I17" s="23" t="s">
        <v>11</v>
      </c>
      <c r="J17" s="121"/>
      <c r="K17" s="121"/>
      <c r="L17" s="121"/>
      <c r="M17" s="121"/>
      <c r="N17" s="121"/>
      <c r="O17" s="121"/>
      <c r="P17" s="121"/>
      <c r="Q17" s="121"/>
      <c r="AD17" s="59" t="s">
        <v>317</v>
      </c>
    </row>
    <row r="18" spans="2:39" ht="14.1" customHeight="1" x14ac:dyDescent="0.2">
      <c r="I18" s="34"/>
      <c r="J18" s="34"/>
      <c r="K18" s="34"/>
      <c r="L18" s="34"/>
      <c r="M18" s="34"/>
    </row>
    <row r="19" spans="2:39" ht="14.1" customHeight="1" x14ac:dyDescent="0.2">
      <c r="I19" s="34"/>
      <c r="J19" s="34"/>
      <c r="K19" s="34"/>
      <c r="L19" s="34"/>
      <c r="M19" s="34"/>
    </row>
    <row r="20" spans="2:39" ht="14.1" customHeight="1" x14ac:dyDescent="0.2">
      <c r="H20" s="4"/>
      <c r="L20" s="4"/>
    </row>
    <row r="21" spans="2:39" ht="14.1" customHeight="1" x14ac:dyDescent="0.2">
      <c r="C21" s="132" t="s">
        <v>20</v>
      </c>
      <c r="D21" s="132"/>
      <c r="E21" s="132"/>
      <c r="F21" s="132"/>
      <c r="G21" s="132"/>
      <c r="H21" s="132"/>
      <c r="I21" s="132"/>
      <c r="J21" s="132"/>
      <c r="K21" s="132"/>
      <c r="L21" s="132"/>
      <c r="M21" s="132"/>
      <c r="N21" s="132"/>
      <c r="O21" s="132"/>
      <c r="P21" s="132"/>
      <c r="Q21" s="132"/>
      <c r="R21" s="132"/>
      <c r="S21" s="132"/>
      <c r="T21" s="132"/>
      <c r="U21" s="132"/>
      <c r="V21" s="132"/>
      <c r="W21" s="132"/>
      <c r="X21" s="132"/>
      <c r="Y21" s="132"/>
      <c r="Z21" s="132"/>
      <c r="AH21" s="92" t="s">
        <v>316</v>
      </c>
    </row>
    <row r="23" spans="2:39" ht="14.1" customHeight="1" x14ac:dyDescent="0.2">
      <c r="E23" s="41"/>
      <c r="AM23" s="27"/>
    </row>
    <row r="24" spans="2:39" ht="14.1" customHeight="1" x14ac:dyDescent="0.2">
      <c r="H24" s="4"/>
      <c r="L24" s="4"/>
      <c r="AF24" s="45"/>
    </row>
    <row r="25" spans="2:39" ht="14.1" customHeight="1" x14ac:dyDescent="0.2">
      <c r="C25" s="28" t="s">
        <v>22</v>
      </c>
      <c r="I25" s="34"/>
      <c r="J25" s="34"/>
      <c r="K25" s="34"/>
      <c r="L25" s="34"/>
      <c r="M25" s="34"/>
    </row>
    <row r="27" spans="2:39" ht="14.1" customHeight="1" x14ac:dyDescent="0.2">
      <c r="C27" s="122" t="s">
        <v>2</v>
      </c>
      <c r="D27" s="123"/>
      <c r="E27" s="123"/>
      <c r="F27" s="123"/>
      <c r="G27" s="123"/>
      <c r="H27" s="123"/>
      <c r="I27" s="123"/>
      <c r="J27" s="123"/>
      <c r="K27" s="123"/>
      <c r="L27" s="123"/>
      <c r="M27" s="123"/>
      <c r="N27" s="123"/>
      <c r="O27" s="123"/>
      <c r="P27" s="123"/>
      <c r="Q27" s="123"/>
      <c r="R27" s="123"/>
      <c r="S27" s="123"/>
      <c r="T27" s="123"/>
      <c r="U27" s="123"/>
      <c r="V27" s="123"/>
      <c r="W27" s="123"/>
      <c r="X27" s="124"/>
      <c r="Y27" s="122" t="s">
        <v>3</v>
      </c>
      <c r="Z27" s="123"/>
      <c r="AA27" s="123"/>
      <c r="AB27" s="123"/>
      <c r="AC27" s="123"/>
      <c r="AD27" s="123"/>
      <c r="AE27" s="123"/>
      <c r="AF27" s="123"/>
      <c r="AG27" s="124"/>
      <c r="AH27" s="122" t="s">
        <v>17</v>
      </c>
      <c r="AI27" s="123"/>
      <c r="AJ27" s="123"/>
      <c r="AK27" s="123"/>
      <c r="AL27" s="123"/>
      <c r="AM27" s="124"/>
    </row>
    <row r="28" spans="2:39" ht="14.1" customHeight="1" x14ac:dyDescent="0.2">
      <c r="B28" s="18"/>
      <c r="C28" s="125"/>
      <c r="D28" s="126"/>
      <c r="E28" s="126"/>
      <c r="F28" s="126"/>
      <c r="G28" s="126"/>
      <c r="H28" s="126"/>
      <c r="I28" s="126"/>
      <c r="J28" s="126"/>
      <c r="K28" s="126"/>
      <c r="L28" s="126"/>
      <c r="M28" s="126"/>
      <c r="N28" s="126"/>
      <c r="O28" s="126"/>
      <c r="P28" s="126"/>
      <c r="Q28" s="126"/>
      <c r="R28" s="126"/>
      <c r="S28" s="126"/>
      <c r="T28" s="126"/>
      <c r="U28" s="126"/>
      <c r="V28" s="126"/>
      <c r="W28" s="126"/>
      <c r="X28" s="127"/>
      <c r="Y28" s="125"/>
      <c r="Z28" s="126"/>
      <c r="AA28" s="126"/>
      <c r="AB28" s="126"/>
      <c r="AC28" s="126"/>
      <c r="AD28" s="126"/>
      <c r="AE28" s="126"/>
      <c r="AF28" s="126"/>
      <c r="AG28" s="127"/>
      <c r="AH28" s="125"/>
      <c r="AI28" s="126"/>
      <c r="AJ28" s="126"/>
      <c r="AK28" s="126"/>
      <c r="AL28" s="126"/>
      <c r="AM28" s="127"/>
    </row>
    <row r="29" spans="2:39" ht="14.1" customHeight="1" x14ac:dyDescent="0.2">
      <c r="B29" s="18"/>
      <c r="C29" s="40"/>
      <c r="D29" s="133" t="s">
        <v>29</v>
      </c>
      <c r="E29" s="133"/>
      <c r="F29" s="133"/>
      <c r="G29" s="133"/>
      <c r="H29" s="133"/>
      <c r="I29" s="133"/>
      <c r="J29" s="133"/>
      <c r="K29" s="133"/>
      <c r="L29" s="133"/>
      <c r="M29" s="133"/>
      <c r="N29" s="133"/>
      <c r="O29" s="133"/>
      <c r="P29" s="133"/>
      <c r="Q29" s="133"/>
      <c r="R29" s="133"/>
      <c r="S29" s="133"/>
      <c r="T29" s="133"/>
      <c r="U29" s="133"/>
      <c r="V29" s="133"/>
      <c r="W29" s="133"/>
      <c r="X29" s="134"/>
      <c r="Y29" s="35"/>
      <c r="Z29" s="133"/>
      <c r="AA29" s="133"/>
      <c r="AB29" s="133"/>
      <c r="AC29" s="133"/>
      <c r="AD29" s="133"/>
      <c r="AE29" s="133"/>
      <c r="AF29" s="133"/>
      <c r="AG29" s="134"/>
      <c r="AH29" s="135"/>
      <c r="AI29" s="136"/>
      <c r="AJ29" s="136"/>
      <c r="AK29" s="136"/>
      <c r="AL29" s="136"/>
      <c r="AM29" s="137"/>
    </row>
    <row r="30" spans="2:39" ht="14.1" customHeight="1" x14ac:dyDescent="0.2">
      <c r="B30" s="18"/>
      <c r="C30" s="32"/>
      <c r="D30" s="116"/>
      <c r="E30" s="116"/>
      <c r="F30" s="116"/>
      <c r="G30" s="116"/>
      <c r="H30" s="116"/>
      <c r="I30" s="116"/>
      <c r="J30" s="116"/>
      <c r="K30" s="116"/>
      <c r="L30" s="116"/>
      <c r="M30" s="116"/>
      <c r="N30" s="116"/>
      <c r="O30" s="116"/>
      <c r="P30" s="116"/>
      <c r="Q30" s="116"/>
      <c r="R30" s="116"/>
      <c r="S30" s="116"/>
      <c r="T30" s="116"/>
      <c r="U30" s="116"/>
      <c r="V30" s="116"/>
      <c r="W30" s="116"/>
      <c r="X30" s="117"/>
      <c r="Y30" s="36"/>
      <c r="Z30" s="116"/>
      <c r="AA30" s="116"/>
      <c r="AB30" s="116"/>
      <c r="AC30" s="116"/>
      <c r="AD30" s="116"/>
      <c r="AE30" s="116"/>
      <c r="AF30" s="116"/>
      <c r="AG30" s="117"/>
      <c r="AH30" s="118"/>
      <c r="AI30" s="119"/>
      <c r="AJ30" s="119"/>
      <c r="AK30" s="119"/>
      <c r="AL30" s="119"/>
      <c r="AM30" s="120"/>
    </row>
    <row r="31" spans="2:39" ht="14.1" customHeight="1" x14ac:dyDescent="0.2">
      <c r="B31" s="18"/>
      <c r="C31" s="32"/>
      <c r="D31" s="116"/>
      <c r="E31" s="116"/>
      <c r="F31" s="116"/>
      <c r="G31" s="116"/>
      <c r="H31" s="116"/>
      <c r="I31" s="116"/>
      <c r="J31" s="116"/>
      <c r="K31" s="116"/>
      <c r="L31" s="116"/>
      <c r="M31" s="116"/>
      <c r="N31" s="116"/>
      <c r="O31" s="116"/>
      <c r="P31" s="116"/>
      <c r="Q31" s="116"/>
      <c r="R31" s="116"/>
      <c r="S31" s="116"/>
      <c r="T31" s="116"/>
      <c r="U31" s="116"/>
      <c r="V31" s="116"/>
      <c r="W31" s="116"/>
      <c r="X31" s="117"/>
      <c r="Y31" s="36"/>
      <c r="Z31" s="116"/>
      <c r="AA31" s="116"/>
      <c r="AB31" s="116"/>
      <c r="AC31" s="116"/>
      <c r="AD31" s="116"/>
      <c r="AE31" s="116"/>
      <c r="AF31" s="116"/>
      <c r="AG31" s="117"/>
      <c r="AH31" s="118"/>
      <c r="AI31" s="119"/>
      <c r="AJ31" s="119"/>
      <c r="AK31" s="119"/>
      <c r="AL31" s="119"/>
      <c r="AM31" s="120"/>
    </row>
    <row r="32" spans="2:39" ht="14.1" customHeight="1" x14ac:dyDescent="0.2">
      <c r="B32" s="18"/>
      <c r="C32" s="32"/>
      <c r="D32" s="116"/>
      <c r="E32" s="116"/>
      <c r="F32" s="116"/>
      <c r="G32" s="116"/>
      <c r="H32" s="116"/>
      <c r="I32" s="116"/>
      <c r="J32" s="116"/>
      <c r="K32" s="116"/>
      <c r="L32" s="116"/>
      <c r="M32" s="116"/>
      <c r="N32" s="116"/>
      <c r="O32" s="116"/>
      <c r="P32" s="116"/>
      <c r="Q32" s="116"/>
      <c r="R32" s="116"/>
      <c r="S32" s="116"/>
      <c r="T32" s="116"/>
      <c r="U32" s="116"/>
      <c r="V32" s="116"/>
      <c r="W32" s="116"/>
      <c r="X32" s="117"/>
      <c r="Y32" s="36"/>
      <c r="Z32" s="116"/>
      <c r="AA32" s="116"/>
      <c r="AB32" s="116"/>
      <c r="AC32" s="116"/>
      <c r="AD32" s="116"/>
      <c r="AE32" s="116"/>
      <c r="AF32" s="116"/>
      <c r="AG32" s="117"/>
      <c r="AH32" s="118"/>
      <c r="AI32" s="119"/>
      <c r="AJ32" s="119"/>
      <c r="AK32" s="119"/>
      <c r="AL32" s="119"/>
      <c r="AM32" s="120"/>
    </row>
    <row r="33" spans="2:39" ht="14.1" customHeight="1" x14ac:dyDescent="0.2">
      <c r="B33" s="18"/>
      <c r="C33" s="32"/>
      <c r="D33" s="116"/>
      <c r="E33" s="116"/>
      <c r="F33" s="116"/>
      <c r="G33" s="116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116"/>
      <c r="T33" s="116"/>
      <c r="U33" s="116"/>
      <c r="V33" s="116"/>
      <c r="W33" s="116"/>
      <c r="X33" s="117"/>
      <c r="Y33" s="36"/>
      <c r="Z33" s="116"/>
      <c r="AA33" s="116"/>
      <c r="AB33" s="116"/>
      <c r="AC33" s="116"/>
      <c r="AD33" s="116"/>
      <c r="AE33" s="116"/>
      <c r="AF33" s="116"/>
      <c r="AG33" s="117"/>
      <c r="AH33" s="118"/>
      <c r="AI33" s="119"/>
      <c r="AJ33" s="119"/>
      <c r="AK33" s="119"/>
      <c r="AL33" s="119"/>
      <c r="AM33" s="120"/>
    </row>
    <row r="34" spans="2:39" ht="14.1" customHeight="1" x14ac:dyDescent="0.2">
      <c r="B34" s="18"/>
      <c r="C34" s="32"/>
      <c r="D34" s="116"/>
      <c r="E34" s="116"/>
      <c r="F34" s="116"/>
      <c r="G34" s="116"/>
      <c r="H34" s="116"/>
      <c r="I34" s="116"/>
      <c r="J34" s="116"/>
      <c r="K34" s="116"/>
      <c r="L34" s="116"/>
      <c r="M34" s="116"/>
      <c r="N34" s="116"/>
      <c r="O34" s="116"/>
      <c r="P34" s="116"/>
      <c r="Q34" s="116"/>
      <c r="R34" s="116"/>
      <c r="S34" s="116"/>
      <c r="T34" s="116"/>
      <c r="U34" s="116"/>
      <c r="V34" s="116"/>
      <c r="W34" s="116"/>
      <c r="X34" s="117"/>
      <c r="Y34" s="36"/>
      <c r="Z34" s="116"/>
      <c r="AA34" s="116"/>
      <c r="AB34" s="116"/>
      <c r="AC34" s="116"/>
      <c r="AD34" s="116"/>
      <c r="AE34" s="116"/>
      <c r="AF34" s="116"/>
      <c r="AG34" s="117"/>
      <c r="AH34" s="118"/>
      <c r="AI34" s="119"/>
      <c r="AJ34" s="119"/>
      <c r="AK34" s="119"/>
      <c r="AL34" s="119"/>
      <c r="AM34" s="120"/>
    </row>
    <row r="35" spans="2:39" ht="14.1" customHeight="1" x14ac:dyDescent="0.2">
      <c r="B35" s="18"/>
      <c r="C35" s="32"/>
      <c r="D35" s="116"/>
      <c r="E35" s="116"/>
      <c r="F35" s="116"/>
      <c r="G35" s="116"/>
      <c r="H35" s="116"/>
      <c r="I35" s="116"/>
      <c r="J35" s="116"/>
      <c r="K35" s="116"/>
      <c r="L35" s="116"/>
      <c r="M35" s="116"/>
      <c r="N35" s="116"/>
      <c r="O35" s="116"/>
      <c r="P35" s="116"/>
      <c r="Q35" s="116"/>
      <c r="R35" s="116"/>
      <c r="S35" s="116"/>
      <c r="T35" s="116"/>
      <c r="U35" s="116"/>
      <c r="V35" s="116"/>
      <c r="W35" s="116"/>
      <c r="X35" s="117"/>
      <c r="Y35" s="36"/>
      <c r="Z35" s="116"/>
      <c r="AA35" s="116"/>
      <c r="AB35" s="116"/>
      <c r="AC35" s="116"/>
      <c r="AD35" s="116"/>
      <c r="AE35" s="116"/>
      <c r="AF35" s="116"/>
      <c r="AG35" s="117"/>
      <c r="AH35" s="118"/>
      <c r="AI35" s="119"/>
      <c r="AJ35" s="119"/>
      <c r="AK35" s="119"/>
      <c r="AL35" s="119"/>
      <c r="AM35" s="120"/>
    </row>
    <row r="36" spans="2:39" ht="14.1" customHeight="1" x14ac:dyDescent="0.2">
      <c r="B36" s="18"/>
      <c r="C36" s="32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116"/>
      <c r="O36" s="116"/>
      <c r="P36" s="116"/>
      <c r="Q36" s="116"/>
      <c r="R36" s="116"/>
      <c r="S36" s="116"/>
      <c r="T36" s="116"/>
      <c r="U36" s="116"/>
      <c r="V36" s="116"/>
      <c r="W36" s="116"/>
      <c r="X36" s="117"/>
      <c r="Y36" s="36"/>
      <c r="Z36" s="116"/>
      <c r="AA36" s="116"/>
      <c r="AB36" s="116"/>
      <c r="AC36" s="116"/>
      <c r="AD36" s="116"/>
      <c r="AE36" s="116"/>
      <c r="AF36" s="116"/>
      <c r="AG36" s="117"/>
      <c r="AH36" s="118"/>
      <c r="AI36" s="119"/>
      <c r="AJ36" s="119"/>
      <c r="AK36" s="119"/>
      <c r="AL36" s="119"/>
      <c r="AM36" s="120"/>
    </row>
    <row r="37" spans="2:39" ht="14.1" customHeight="1" x14ac:dyDescent="0.2">
      <c r="B37" s="18"/>
      <c r="C37" s="32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S37" s="116"/>
      <c r="T37" s="116"/>
      <c r="U37" s="116"/>
      <c r="V37" s="116"/>
      <c r="W37" s="116"/>
      <c r="X37" s="117"/>
      <c r="Y37" s="36"/>
      <c r="Z37" s="116"/>
      <c r="AA37" s="116"/>
      <c r="AB37" s="116"/>
      <c r="AC37" s="116"/>
      <c r="AD37" s="116"/>
      <c r="AE37" s="116"/>
      <c r="AF37" s="116"/>
      <c r="AG37" s="117"/>
      <c r="AH37" s="118"/>
      <c r="AI37" s="119"/>
      <c r="AJ37" s="119"/>
      <c r="AK37" s="119"/>
      <c r="AL37" s="119"/>
      <c r="AM37" s="120"/>
    </row>
    <row r="38" spans="2:39" ht="14.1" customHeight="1" x14ac:dyDescent="0.2">
      <c r="B38" s="18"/>
      <c r="C38" s="32"/>
      <c r="D38" s="116"/>
      <c r="E38" s="116"/>
      <c r="F38" s="116"/>
      <c r="G38" s="116"/>
      <c r="H38" s="116"/>
      <c r="I38" s="116"/>
      <c r="J38" s="116"/>
      <c r="K38" s="116"/>
      <c r="L38" s="116"/>
      <c r="M38" s="116"/>
      <c r="N38" s="116"/>
      <c r="O38" s="116"/>
      <c r="P38" s="116"/>
      <c r="Q38" s="116"/>
      <c r="R38" s="116"/>
      <c r="S38" s="116"/>
      <c r="T38" s="116"/>
      <c r="U38" s="116"/>
      <c r="V38" s="116"/>
      <c r="W38" s="116"/>
      <c r="X38" s="117"/>
      <c r="Y38" s="36"/>
      <c r="Z38" s="116"/>
      <c r="AA38" s="116"/>
      <c r="AB38" s="116"/>
      <c r="AC38" s="116"/>
      <c r="AD38" s="116"/>
      <c r="AE38" s="116"/>
      <c r="AF38" s="116"/>
      <c r="AG38" s="117"/>
      <c r="AH38" s="118"/>
      <c r="AI38" s="119"/>
      <c r="AJ38" s="119"/>
      <c r="AK38" s="119"/>
      <c r="AL38" s="119"/>
      <c r="AM38" s="120"/>
    </row>
    <row r="39" spans="2:39" ht="14.1" customHeight="1" x14ac:dyDescent="0.2">
      <c r="C39" s="32"/>
      <c r="D39" s="116"/>
      <c r="E39" s="116"/>
      <c r="F39" s="116"/>
      <c r="G39" s="116"/>
      <c r="H39" s="116"/>
      <c r="I39" s="116"/>
      <c r="J39" s="116"/>
      <c r="K39" s="116"/>
      <c r="L39" s="116"/>
      <c r="M39" s="116"/>
      <c r="N39" s="116"/>
      <c r="O39" s="116"/>
      <c r="P39" s="116"/>
      <c r="Q39" s="116"/>
      <c r="R39" s="116"/>
      <c r="S39" s="116"/>
      <c r="T39" s="116"/>
      <c r="U39" s="116"/>
      <c r="V39" s="116"/>
      <c r="W39" s="116"/>
      <c r="X39" s="117"/>
      <c r="Y39" s="36"/>
      <c r="Z39" s="116"/>
      <c r="AA39" s="116"/>
      <c r="AB39" s="116"/>
      <c r="AC39" s="116"/>
      <c r="AD39" s="116"/>
      <c r="AE39" s="116"/>
      <c r="AF39" s="116"/>
      <c r="AG39" s="117"/>
      <c r="AH39" s="118"/>
      <c r="AI39" s="119"/>
      <c r="AJ39" s="119"/>
      <c r="AK39" s="119"/>
      <c r="AL39" s="119"/>
      <c r="AM39" s="120"/>
    </row>
    <row r="40" spans="2:39" ht="14.1" customHeight="1" x14ac:dyDescent="0.2">
      <c r="C40" s="32"/>
      <c r="D40" s="116"/>
      <c r="E40" s="116"/>
      <c r="F40" s="116"/>
      <c r="G40" s="116"/>
      <c r="H40" s="116"/>
      <c r="I40" s="116"/>
      <c r="J40" s="116"/>
      <c r="K40" s="116"/>
      <c r="L40" s="116"/>
      <c r="M40" s="116"/>
      <c r="N40" s="116"/>
      <c r="O40" s="116"/>
      <c r="P40" s="116"/>
      <c r="Q40" s="116"/>
      <c r="R40" s="116"/>
      <c r="S40" s="116"/>
      <c r="T40" s="116"/>
      <c r="U40" s="116"/>
      <c r="V40" s="116"/>
      <c r="W40" s="116"/>
      <c r="X40" s="117"/>
      <c r="Y40" s="36"/>
      <c r="Z40" s="116"/>
      <c r="AA40" s="116"/>
      <c r="AB40" s="116"/>
      <c r="AC40" s="116"/>
      <c r="AD40" s="116"/>
      <c r="AE40" s="116"/>
      <c r="AF40" s="116"/>
      <c r="AG40" s="117"/>
      <c r="AH40" s="118"/>
      <c r="AI40" s="119"/>
      <c r="AJ40" s="119"/>
      <c r="AK40" s="119"/>
      <c r="AL40" s="119"/>
      <c r="AM40" s="120"/>
    </row>
    <row r="41" spans="2:39" ht="14.1" customHeight="1" x14ac:dyDescent="0.2">
      <c r="C41" s="32"/>
      <c r="D41" s="116"/>
      <c r="E41" s="116"/>
      <c r="F41" s="116"/>
      <c r="G41" s="116"/>
      <c r="H41" s="116"/>
      <c r="I41" s="116"/>
      <c r="J41" s="116"/>
      <c r="K41" s="116"/>
      <c r="L41" s="116"/>
      <c r="M41" s="116"/>
      <c r="N41" s="116"/>
      <c r="O41" s="116"/>
      <c r="P41" s="116"/>
      <c r="Q41" s="116"/>
      <c r="R41" s="116"/>
      <c r="S41" s="116"/>
      <c r="T41" s="116"/>
      <c r="U41" s="116"/>
      <c r="V41" s="116"/>
      <c r="W41" s="116"/>
      <c r="X41" s="117"/>
      <c r="Y41" s="36"/>
      <c r="Z41" s="116"/>
      <c r="AA41" s="116"/>
      <c r="AB41" s="116"/>
      <c r="AC41" s="116"/>
      <c r="AD41" s="116"/>
      <c r="AE41" s="116"/>
      <c r="AF41" s="116"/>
      <c r="AG41" s="117"/>
      <c r="AH41" s="118"/>
      <c r="AI41" s="119"/>
      <c r="AJ41" s="119"/>
      <c r="AK41" s="119"/>
      <c r="AL41" s="119"/>
      <c r="AM41" s="120"/>
    </row>
    <row r="42" spans="2:39" ht="14.1" customHeight="1" x14ac:dyDescent="0.2">
      <c r="C42" s="32"/>
      <c r="D42" s="116"/>
      <c r="E42" s="116"/>
      <c r="F42" s="116"/>
      <c r="G42" s="116"/>
      <c r="H42" s="116"/>
      <c r="I42" s="116"/>
      <c r="J42" s="116"/>
      <c r="K42" s="116"/>
      <c r="L42" s="116"/>
      <c r="M42" s="116"/>
      <c r="N42" s="116"/>
      <c r="O42" s="116"/>
      <c r="P42" s="116"/>
      <c r="Q42" s="116"/>
      <c r="R42" s="116"/>
      <c r="S42" s="116"/>
      <c r="T42" s="116"/>
      <c r="U42" s="116"/>
      <c r="V42" s="116"/>
      <c r="W42" s="116"/>
      <c r="X42" s="117"/>
      <c r="Y42" s="36"/>
      <c r="Z42" s="116"/>
      <c r="AA42" s="116"/>
      <c r="AB42" s="116"/>
      <c r="AC42" s="116"/>
      <c r="AD42" s="116"/>
      <c r="AE42" s="116"/>
      <c r="AF42" s="116"/>
      <c r="AG42" s="117"/>
      <c r="AH42" s="118"/>
      <c r="AI42" s="119"/>
      <c r="AJ42" s="119"/>
      <c r="AK42" s="119"/>
      <c r="AL42" s="119"/>
      <c r="AM42" s="120"/>
    </row>
    <row r="43" spans="2:39" ht="14.1" customHeight="1" x14ac:dyDescent="0.2">
      <c r="C43" s="32"/>
      <c r="D43" s="116"/>
      <c r="E43" s="116"/>
      <c r="F43" s="116"/>
      <c r="G43" s="116"/>
      <c r="H43" s="116"/>
      <c r="I43" s="116"/>
      <c r="J43" s="116"/>
      <c r="K43" s="116"/>
      <c r="L43" s="116"/>
      <c r="M43" s="116"/>
      <c r="N43" s="116"/>
      <c r="O43" s="116"/>
      <c r="P43" s="116"/>
      <c r="Q43" s="116"/>
      <c r="R43" s="116"/>
      <c r="S43" s="116"/>
      <c r="T43" s="116"/>
      <c r="U43" s="116"/>
      <c r="V43" s="116"/>
      <c r="W43" s="116"/>
      <c r="X43" s="117"/>
      <c r="Y43" s="36"/>
      <c r="Z43" s="116"/>
      <c r="AA43" s="116"/>
      <c r="AB43" s="116"/>
      <c r="AC43" s="116"/>
      <c r="AD43" s="116"/>
      <c r="AE43" s="116"/>
      <c r="AF43" s="116"/>
      <c r="AG43" s="117"/>
      <c r="AH43" s="118"/>
      <c r="AI43" s="119"/>
      <c r="AJ43" s="119"/>
      <c r="AK43" s="119"/>
      <c r="AL43" s="119"/>
      <c r="AM43" s="120"/>
    </row>
    <row r="44" spans="2:39" ht="14.1" customHeight="1" x14ac:dyDescent="0.2">
      <c r="C44" s="32"/>
      <c r="D44" s="116"/>
      <c r="E44" s="116"/>
      <c r="F44" s="116"/>
      <c r="G44" s="116"/>
      <c r="H44" s="116"/>
      <c r="I44" s="116"/>
      <c r="J44" s="116"/>
      <c r="K44" s="116"/>
      <c r="L44" s="116"/>
      <c r="M44" s="116"/>
      <c r="N44" s="116"/>
      <c r="O44" s="116"/>
      <c r="P44" s="116"/>
      <c r="Q44" s="116"/>
      <c r="R44" s="116"/>
      <c r="S44" s="116"/>
      <c r="T44" s="116"/>
      <c r="U44" s="116"/>
      <c r="V44" s="116"/>
      <c r="W44" s="116"/>
      <c r="X44" s="117"/>
      <c r="Y44" s="36"/>
      <c r="Z44" s="116"/>
      <c r="AA44" s="116"/>
      <c r="AB44" s="116"/>
      <c r="AC44" s="116"/>
      <c r="AD44" s="116"/>
      <c r="AE44" s="116"/>
      <c r="AF44" s="116"/>
      <c r="AG44" s="117"/>
      <c r="AH44" s="118"/>
      <c r="AI44" s="119"/>
      <c r="AJ44" s="119"/>
      <c r="AK44" s="119"/>
      <c r="AL44" s="119"/>
      <c r="AM44" s="120"/>
    </row>
    <row r="45" spans="2:39" ht="14.1" customHeight="1" x14ac:dyDescent="0.2">
      <c r="C45" s="32"/>
      <c r="D45" s="116"/>
      <c r="E45" s="116"/>
      <c r="F45" s="116"/>
      <c r="G45" s="116"/>
      <c r="H45" s="116"/>
      <c r="I45" s="116"/>
      <c r="J45" s="116"/>
      <c r="K45" s="116"/>
      <c r="L45" s="116"/>
      <c r="M45" s="116"/>
      <c r="N45" s="116"/>
      <c r="O45" s="116"/>
      <c r="P45" s="116"/>
      <c r="Q45" s="116"/>
      <c r="R45" s="116"/>
      <c r="S45" s="116"/>
      <c r="T45" s="116"/>
      <c r="U45" s="116"/>
      <c r="V45" s="116"/>
      <c r="W45" s="116"/>
      <c r="X45" s="117"/>
      <c r="Y45" s="36"/>
      <c r="Z45" s="116"/>
      <c r="AA45" s="116"/>
      <c r="AB45" s="116"/>
      <c r="AC45" s="116"/>
      <c r="AD45" s="116"/>
      <c r="AE45" s="116"/>
      <c r="AF45" s="116"/>
      <c r="AG45" s="117"/>
      <c r="AH45" s="118"/>
      <c r="AI45" s="119"/>
      <c r="AJ45" s="119"/>
      <c r="AK45" s="119"/>
      <c r="AL45" s="119"/>
      <c r="AM45" s="120"/>
    </row>
    <row r="46" spans="2:39" ht="14.1" customHeight="1" x14ac:dyDescent="0.2">
      <c r="C46" s="32"/>
      <c r="D46" s="116"/>
      <c r="E46" s="116"/>
      <c r="F46" s="116"/>
      <c r="G46" s="116"/>
      <c r="H46" s="116"/>
      <c r="I46" s="116"/>
      <c r="J46" s="116"/>
      <c r="K46" s="116"/>
      <c r="L46" s="116"/>
      <c r="M46" s="116"/>
      <c r="N46" s="116"/>
      <c r="O46" s="116"/>
      <c r="P46" s="116"/>
      <c r="Q46" s="116"/>
      <c r="R46" s="116"/>
      <c r="S46" s="116"/>
      <c r="T46" s="116"/>
      <c r="U46" s="116"/>
      <c r="V46" s="116"/>
      <c r="W46" s="116"/>
      <c r="X46" s="117"/>
      <c r="Y46" s="36"/>
      <c r="Z46" s="116"/>
      <c r="AA46" s="116"/>
      <c r="AB46" s="116"/>
      <c r="AC46" s="116"/>
      <c r="AD46" s="116"/>
      <c r="AE46" s="116"/>
      <c r="AF46" s="116"/>
      <c r="AG46" s="117"/>
      <c r="AH46" s="118"/>
      <c r="AI46" s="119"/>
      <c r="AJ46" s="119"/>
      <c r="AK46" s="119"/>
      <c r="AL46" s="119"/>
      <c r="AM46" s="120"/>
    </row>
    <row r="47" spans="2:39" ht="14.1" customHeight="1" x14ac:dyDescent="0.2">
      <c r="C47" s="32"/>
      <c r="D47" s="116"/>
      <c r="E47" s="116"/>
      <c r="F47" s="116"/>
      <c r="G47" s="116"/>
      <c r="H47" s="116"/>
      <c r="I47" s="116"/>
      <c r="J47" s="116"/>
      <c r="K47" s="116"/>
      <c r="L47" s="116"/>
      <c r="M47" s="116"/>
      <c r="N47" s="116"/>
      <c r="O47" s="116"/>
      <c r="P47" s="116"/>
      <c r="Q47" s="116"/>
      <c r="R47" s="116"/>
      <c r="S47" s="116"/>
      <c r="T47" s="116"/>
      <c r="U47" s="116"/>
      <c r="V47" s="116"/>
      <c r="W47" s="116"/>
      <c r="X47" s="117"/>
      <c r="Y47" s="36"/>
      <c r="Z47" s="116"/>
      <c r="AA47" s="116"/>
      <c r="AB47" s="116"/>
      <c r="AC47" s="116"/>
      <c r="AD47" s="116"/>
      <c r="AE47" s="116"/>
      <c r="AF47" s="116"/>
      <c r="AG47" s="117"/>
      <c r="AH47" s="118"/>
      <c r="AI47" s="119"/>
      <c r="AJ47" s="119"/>
      <c r="AK47" s="119"/>
      <c r="AL47" s="119"/>
      <c r="AM47" s="120"/>
    </row>
    <row r="48" spans="2:39" ht="14.1" customHeight="1" x14ac:dyDescent="0.2">
      <c r="C48" s="33"/>
      <c r="D48" s="138"/>
      <c r="E48" s="138"/>
      <c r="F48" s="138"/>
      <c r="G48" s="138"/>
      <c r="H48" s="138"/>
      <c r="I48" s="138"/>
      <c r="J48" s="138"/>
      <c r="K48" s="138"/>
      <c r="L48" s="138"/>
      <c r="M48" s="138"/>
      <c r="N48" s="138"/>
      <c r="O48" s="138"/>
      <c r="P48" s="138"/>
      <c r="Q48" s="138"/>
      <c r="R48" s="138"/>
      <c r="S48" s="138"/>
      <c r="T48" s="138"/>
      <c r="U48" s="138"/>
      <c r="V48" s="138"/>
      <c r="W48" s="138"/>
      <c r="X48" s="139"/>
      <c r="Y48" s="37"/>
      <c r="Z48" s="138"/>
      <c r="AA48" s="138"/>
      <c r="AB48" s="138"/>
      <c r="AC48" s="138"/>
      <c r="AD48" s="138"/>
      <c r="AE48" s="138"/>
      <c r="AF48" s="138"/>
      <c r="AG48" s="139"/>
      <c r="AH48" s="140"/>
      <c r="AI48" s="141"/>
      <c r="AJ48" s="141"/>
      <c r="AK48" s="141"/>
      <c r="AL48" s="141"/>
      <c r="AM48" s="142"/>
    </row>
    <row r="49" spans="4:37" ht="14.1" customHeight="1" x14ac:dyDescent="0.2">
      <c r="H49" s="29"/>
      <c r="I49" s="38"/>
      <c r="J49" s="38"/>
      <c r="K49" s="39"/>
      <c r="L49" s="39"/>
      <c r="M49" s="34"/>
    </row>
    <row r="50" spans="4:37" ht="14.1" customHeight="1" x14ac:dyDescent="0.2">
      <c r="H50" s="29"/>
      <c r="I50" s="38"/>
      <c r="J50" s="38"/>
      <c r="K50" s="39"/>
      <c r="L50" s="39"/>
      <c r="M50" s="34"/>
      <c r="W50" s="132" t="s">
        <v>16</v>
      </c>
      <c r="X50" s="132"/>
      <c r="Y50" s="132"/>
      <c r="Z50" s="132"/>
      <c r="AA50" s="132"/>
      <c r="AB50" s="132"/>
      <c r="AF50" s="132" t="s">
        <v>15</v>
      </c>
      <c r="AG50" s="132"/>
      <c r="AH50" s="132"/>
      <c r="AI50" s="132"/>
      <c r="AJ50" s="132"/>
      <c r="AK50" s="132"/>
    </row>
    <row r="51" spans="4:37" ht="14.1" customHeight="1" x14ac:dyDescent="0.2">
      <c r="H51" s="29"/>
      <c r="I51" s="38"/>
      <c r="J51" s="38"/>
      <c r="K51" s="39"/>
      <c r="L51" s="39"/>
      <c r="M51" s="34"/>
    </row>
    <row r="52" spans="4:37" ht="14.1" customHeight="1" x14ac:dyDescent="0.2">
      <c r="H52" s="29"/>
      <c r="I52" s="38"/>
      <c r="J52" s="38"/>
      <c r="K52" s="39"/>
      <c r="L52" s="39"/>
      <c r="M52" s="34"/>
      <c r="U52" s="7" t="s">
        <v>0</v>
      </c>
      <c r="W52" s="143" t="s">
        <v>26</v>
      </c>
      <c r="X52" s="143"/>
      <c r="Y52" s="143"/>
      <c r="Z52" s="143"/>
      <c r="AA52" s="143"/>
      <c r="AB52" s="143"/>
      <c r="AF52" s="143" t="s">
        <v>26</v>
      </c>
      <c r="AG52" s="143"/>
      <c r="AH52" s="143"/>
      <c r="AI52" s="143"/>
      <c r="AJ52" s="143"/>
      <c r="AK52" s="143"/>
    </row>
    <row r="53" spans="4:37" ht="14.1" customHeight="1" x14ac:dyDescent="0.2">
      <c r="H53" s="29"/>
      <c r="I53" s="38"/>
      <c r="J53" s="38"/>
      <c r="K53" s="39"/>
      <c r="L53" s="39"/>
      <c r="M53" s="34"/>
    </row>
    <row r="54" spans="4:37" ht="14.1" customHeight="1" x14ac:dyDescent="0.2">
      <c r="H54" s="29"/>
      <c r="I54" s="38"/>
      <c r="J54" s="38"/>
      <c r="K54" s="39"/>
      <c r="L54" s="39"/>
      <c r="M54" s="34"/>
    </row>
    <row r="55" spans="4:37" ht="14.1" customHeight="1" x14ac:dyDescent="0.2">
      <c r="D55" s="44"/>
    </row>
    <row r="56" spans="4:37" ht="14.1" customHeight="1" x14ac:dyDescent="0.2">
      <c r="D56" s="44"/>
    </row>
    <row r="57" spans="4:37" ht="14.1" customHeight="1" x14ac:dyDescent="0.2">
      <c r="D57" s="44"/>
    </row>
    <row r="58" spans="4:37" ht="14.1" customHeight="1" x14ac:dyDescent="0.2">
      <c r="D58" s="44"/>
    </row>
    <row r="59" spans="4:37" ht="14.1" customHeight="1" x14ac:dyDescent="0.2">
      <c r="D59" s="44"/>
    </row>
    <row r="60" spans="4:37" ht="14.1" customHeight="1" x14ac:dyDescent="0.2">
      <c r="D60" s="44"/>
      <c r="E60" s="44"/>
    </row>
  </sheetData>
  <sheetProtection formatCells="0"/>
  <mergeCells count="75">
    <mergeCell ref="W50:AB50"/>
    <mergeCell ref="AF50:AK50"/>
    <mergeCell ref="Z48:AG48"/>
    <mergeCell ref="AH48:AM48"/>
    <mergeCell ref="AF52:AK52"/>
    <mergeCell ref="D48:X48"/>
    <mergeCell ref="W52:AB52"/>
    <mergeCell ref="AE11:AL11"/>
    <mergeCell ref="D30:X30"/>
    <mergeCell ref="D47:X47"/>
    <mergeCell ref="Z47:AG47"/>
    <mergeCell ref="AH47:AM47"/>
    <mergeCell ref="Z43:AG43"/>
    <mergeCell ref="AH43:AM43"/>
    <mergeCell ref="Z41:AG41"/>
    <mergeCell ref="AH41:AM41"/>
    <mergeCell ref="D42:X42"/>
    <mergeCell ref="Z42:AG42"/>
    <mergeCell ref="AH42:AM42"/>
    <mergeCell ref="Z29:AG29"/>
    <mergeCell ref="Z30:AG30"/>
    <mergeCell ref="AH29:AM29"/>
    <mergeCell ref="AH36:AM36"/>
    <mergeCell ref="J13:Q13"/>
    <mergeCell ref="J17:Q17"/>
    <mergeCell ref="Z34:AG34"/>
    <mergeCell ref="Z35:AG35"/>
    <mergeCell ref="Z36:AG36"/>
    <mergeCell ref="D35:X35"/>
    <mergeCell ref="AE13:AL13"/>
    <mergeCell ref="C21:Z21"/>
    <mergeCell ref="C27:X28"/>
    <mergeCell ref="AH27:AM28"/>
    <mergeCell ref="D29:X29"/>
    <mergeCell ref="AH34:AM34"/>
    <mergeCell ref="AH30:AM30"/>
    <mergeCell ref="D33:X33"/>
    <mergeCell ref="AH32:AM32"/>
    <mergeCell ref="D32:X32"/>
    <mergeCell ref="Z32:AG32"/>
    <mergeCell ref="D31:X31"/>
    <mergeCell ref="AH33:AM33"/>
    <mergeCell ref="AH31:AM31"/>
    <mergeCell ref="Z31:AG31"/>
    <mergeCell ref="AE8:AL8"/>
    <mergeCell ref="AE15:AL15"/>
    <mergeCell ref="Y27:AG28"/>
    <mergeCell ref="J8:T11"/>
    <mergeCell ref="D40:X40"/>
    <mergeCell ref="Z40:AG40"/>
    <mergeCell ref="AH40:AM40"/>
    <mergeCell ref="AH37:AM37"/>
    <mergeCell ref="AH38:AM38"/>
    <mergeCell ref="D37:X37"/>
    <mergeCell ref="D38:X38"/>
    <mergeCell ref="Z37:AG37"/>
    <mergeCell ref="D36:X36"/>
    <mergeCell ref="Z33:AG33"/>
    <mergeCell ref="D34:X34"/>
    <mergeCell ref="AH35:AM35"/>
    <mergeCell ref="Z38:AG38"/>
    <mergeCell ref="Z46:AG46"/>
    <mergeCell ref="AH46:AM46"/>
    <mergeCell ref="D46:X46"/>
    <mergeCell ref="D44:X44"/>
    <mergeCell ref="Z44:AG44"/>
    <mergeCell ref="D39:X39"/>
    <mergeCell ref="Z39:AG39"/>
    <mergeCell ref="AH39:AM39"/>
    <mergeCell ref="D41:X41"/>
    <mergeCell ref="Z45:AG45"/>
    <mergeCell ref="AH45:AM45"/>
    <mergeCell ref="AH44:AM44"/>
    <mergeCell ref="D45:X45"/>
    <mergeCell ref="D43:X43"/>
  </mergeCells>
  <conditionalFormatting sqref="AE8 AE11 AE15 J13">
    <cfRule type="cellIs" dxfId="597" priority="280" operator="equal">
      <formula>""</formula>
    </cfRule>
  </conditionalFormatting>
  <conditionalFormatting sqref="J17">
    <cfRule type="cellIs" dxfId="596" priority="279" operator="equal">
      <formula>""</formula>
    </cfRule>
  </conditionalFormatting>
  <conditionalFormatting sqref="AH29:AH48">
    <cfRule type="cellIs" dxfId="595" priority="278" operator="lessThan">
      <formula>fin_presta</formula>
    </cfRule>
  </conditionalFormatting>
  <conditionalFormatting sqref="AE13">
    <cfRule type="cellIs" dxfId="594" priority="275" operator="equal">
      <formula>""</formula>
    </cfRule>
  </conditionalFormatting>
  <conditionalFormatting sqref="W52:AB52">
    <cfRule type="cellIs" dxfId="593" priority="274" operator="equal">
      <formula>""</formula>
    </cfRule>
  </conditionalFormatting>
  <conditionalFormatting sqref="AF52:AK52">
    <cfRule type="cellIs" dxfId="592" priority="273" operator="equal">
      <formula>""</formula>
    </cfRule>
  </conditionalFormatting>
  <pageMargins left="0.25" right="0.27083333333333331" top="0.77083333333333337" bottom="0.72557471264367812" header="0.39583333333333331" footer="0.3"/>
  <pageSetup paperSize="9" orientation="portrait" r:id="rId1"/>
  <headerFooter>
    <oddHeader>&amp;C&amp;G
&amp;"Gill Sans MT,Gras"&amp;14Fiche de mesure de l'instruction SAV073</oddHeader>
    <oddFooter>&amp;LFich073 IR02.00
&amp;C&amp;P/10
&amp;R&amp;8xlsx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48"/>
  <sheetViews>
    <sheetView showGridLines="0" tabSelected="1" view="pageLayout" zoomScaleNormal="100" workbookViewId="0">
      <selection activeCell="I16" sqref="I16"/>
    </sheetView>
  </sheetViews>
  <sheetFormatPr baseColWidth="10" defaultColWidth="16.7109375" defaultRowHeight="18.75" customHeight="1" x14ac:dyDescent="0.2"/>
  <cols>
    <col min="1" max="1" width="8.140625" customWidth="1"/>
    <col min="2" max="2" width="15.85546875" customWidth="1"/>
    <col min="3" max="3" width="16" customWidth="1"/>
    <col min="4" max="4" width="14.42578125" customWidth="1"/>
    <col min="5" max="5" width="13.85546875" customWidth="1"/>
    <col min="6" max="6" width="16" customWidth="1"/>
    <col min="7" max="7" width="16.5703125" customWidth="1"/>
  </cols>
  <sheetData>
    <row r="1" spans="1:7" s="61" customFormat="1" ht="21" customHeight="1" thickBot="1" x14ac:dyDescent="0.25">
      <c r="A1" s="145" t="s">
        <v>116</v>
      </c>
      <c r="B1" s="145" t="s">
        <v>117</v>
      </c>
      <c r="C1" s="147" t="s">
        <v>30</v>
      </c>
      <c r="D1" s="148"/>
      <c r="E1" s="149"/>
      <c r="F1" s="145" t="s">
        <v>31</v>
      </c>
      <c r="G1" s="145" t="s">
        <v>315</v>
      </c>
    </row>
    <row r="2" spans="1:7" s="61" customFormat="1" ht="21" customHeight="1" thickBot="1" x14ac:dyDescent="0.25">
      <c r="A2" s="146"/>
      <c r="B2" s="146"/>
      <c r="C2" s="72" t="s">
        <v>32</v>
      </c>
      <c r="D2" s="72" t="s">
        <v>118</v>
      </c>
      <c r="E2" s="72" t="s">
        <v>119</v>
      </c>
      <c r="F2" s="146"/>
      <c r="G2" s="146"/>
    </row>
    <row r="3" spans="1:7" s="61" customFormat="1" ht="21" customHeight="1" x14ac:dyDescent="0.2">
      <c r="A3" s="74" t="s">
        <v>33</v>
      </c>
      <c r="B3" s="71" t="s">
        <v>158</v>
      </c>
      <c r="C3" s="150"/>
      <c r="D3" s="150"/>
      <c r="E3" s="150"/>
      <c r="F3" s="73"/>
      <c r="G3" s="88"/>
    </row>
    <row r="4" spans="1:7" s="61" customFormat="1" ht="21" customHeight="1" x14ac:dyDescent="0.2">
      <c r="A4" s="75" t="s">
        <v>34</v>
      </c>
      <c r="B4" s="66" t="s">
        <v>159</v>
      </c>
      <c r="C4" s="144"/>
      <c r="D4" s="144"/>
      <c r="E4" s="144"/>
      <c r="F4" s="68"/>
      <c r="G4" s="89"/>
    </row>
    <row r="5" spans="1:7" s="61" customFormat="1" ht="21" customHeight="1" x14ac:dyDescent="0.2">
      <c r="A5" s="75" t="s">
        <v>160</v>
      </c>
      <c r="B5" s="144" t="s">
        <v>161</v>
      </c>
      <c r="C5" s="144"/>
      <c r="D5" s="144"/>
      <c r="E5" s="144"/>
      <c r="F5" s="144"/>
      <c r="G5" s="156"/>
    </row>
    <row r="6" spans="1:7" s="61" customFormat="1" ht="21" customHeight="1" x14ac:dyDescent="0.2">
      <c r="A6" s="75" t="s">
        <v>162</v>
      </c>
      <c r="B6" s="66" t="s">
        <v>35</v>
      </c>
      <c r="C6" s="144"/>
      <c r="D6" s="144"/>
      <c r="E6" s="144"/>
      <c r="F6" s="68"/>
      <c r="G6" s="89"/>
    </row>
    <row r="7" spans="1:7" s="61" customFormat="1" ht="21" customHeight="1" x14ac:dyDescent="0.2">
      <c r="A7" s="75" t="s">
        <v>36</v>
      </c>
      <c r="B7" s="66" t="s">
        <v>37</v>
      </c>
      <c r="C7" s="144"/>
      <c r="D7" s="144"/>
      <c r="E7" s="144"/>
      <c r="F7" s="68"/>
      <c r="G7" s="89"/>
    </row>
    <row r="8" spans="1:7" s="61" customFormat="1" ht="21" customHeight="1" x14ac:dyDescent="0.2">
      <c r="A8" s="75" t="s">
        <v>38</v>
      </c>
      <c r="B8" s="66" t="s">
        <v>39</v>
      </c>
      <c r="C8" s="144"/>
      <c r="D8" s="144"/>
      <c r="E8" s="144"/>
      <c r="F8" s="68"/>
      <c r="G8" s="89"/>
    </row>
    <row r="9" spans="1:7" s="61" customFormat="1" ht="21" customHeight="1" x14ac:dyDescent="0.2">
      <c r="A9" s="75" t="s">
        <v>40</v>
      </c>
      <c r="B9" s="66" t="s">
        <v>41</v>
      </c>
      <c r="C9" s="144"/>
      <c r="D9" s="144"/>
      <c r="E9" s="144"/>
      <c r="F9" s="68"/>
      <c r="G9" s="89"/>
    </row>
    <row r="10" spans="1:7" s="61" customFormat="1" ht="21" customHeight="1" x14ac:dyDescent="0.2">
      <c r="A10" s="75" t="s">
        <v>42</v>
      </c>
      <c r="B10" s="66" t="s">
        <v>163</v>
      </c>
      <c r="C10" s="144"/>
      <c r="D10" s="144"/>
      <c r="E10" s="144"/>
      <c r="F10" s="68"/>
      <c r="G10" s="89"/>
    </row>
    <row r="11" spans="1:7" s="61" customFormat="1" ht="21" customHeight="1" x14ac:dyDescent="0.2">
      <c r="A11" s="75" t="s">
        <v>70</v>
      </c>
      <c r="B11" s="66" t="s">
        <v>43</v>
      </c>
      <c r="C11" s="66"/>
      <c r="D11" s="66"/>
      <c r="E11" s="66"/>
      <c r="F11" s="68"/>
      <c r="G11" s="89"/>
    </row>
    <row r="12" spans="1:7" s="61" customFormat="1" ht="21" customHeight="1" x14ac:dyDescent="0.2">
      <c r="A12" s="75" t="s">
        <v>44</v>
      </c>
      <c r="B12" s="66" t="s">
        <v>297</v>
      </c>
      <c r="C12" s="66" t="s">
        <v>45</v>
      </c>
      <c r="D12" s="66">
        <v>109.99978</v>
      </c>
      <c r="E12" s="66">
        <v>110.00022</v>
      </c>
      <c r="F12" s="68"/>
      <c r="G12" s="112" t="str">
        <f>IF(OR(F12="",F12="N/A"),"",IF(OR(F12&lt;D12,F12&gt;E12),F12,""))</f>
        <v/>
      </c>
    </row>
    <row r="13" spans="1:7" s="61" customFormat="1" ht="21" customHeight="1" x14ac:dyDescent="0.2">
      <c r="A13" s="75" t="s">
        <v>164</v>
      </c>
      <c r="B13" s="144" t="s">
        <v>165</v>
      </c>
      <c r="C13" s="144"/>
      <c r="D13" s="144"/>
      <c r="E13" s="144"/>
      <c r="F13" s="144"/>
      <c r="G13" s="156"/>
    </row>
    <row r="14" spans="1:7" s="61" customFormat="1" ht="21" customHeight="1" x14ac:dyDescent="0.2">
      <c r="A14" s="75" t="s">
        <v>40</v>
      </c>
      <c r="B14" s="66" t="s">
        <v>46</v>
      </c>
      <c r="C14" s="66" t="s">
        <v>166</v>
      </c>
      <c r="D14" s="66">
        <v>107.999785</v>
      </c>
      <c r="E14" s="66">
        <v>108.000215</v>
      </c>
      <c r="F14" s="68"/>
      <c r="G14" s="112" t="str">
        <f>IF(OR(F14="",F14="N/A"),"",IF(OR(F14&lt;D14,F14&gt;E14),F14,""))</f>
        <v/>
      </c>
    </row>
    <row r="15" spans="1:7" s="61" customFormat="1" ht="21" customHeight="1" x14ac:dyDescent="0.2">
      <c r="A15" s="75" t="s">
        <v>42</v>
      </c>
      <c r="B15" s="66" t="s">
        <v>47</v>
      </c>
      <c r="C15" s="66" t="s">
        <v>48</v>
      </c>
      <c r="D15" s="144"/>
      <c r="E15" s="144"/>
      <c r="F15" s="68"/>
      <c r="G15" s="89"/>
    </row>
    <row r="16" spans="1:7" s="61" customFormat="1" ht="21" customHeight="1" x14ac:dyDescent="0.2">
      <c r="A16" s="151" t="s">
        <v>70</v>
      </c>
      <c r="B16" s="66" t="s">
        <v>49</v>
      </c>
      <c r="C16" s="66" t="s">
        <v>48</v>
      </c>
      <c r="D16" s="144"/>
      <c r="E16" s="144"/>
      <c r="F16" s="152"/>
      <c r="G16" s="160"/>
    </row>
    <row r="17" spans="1:7" s="61" customFormat="1" ht="21" customHeight="1" x14ac:dyDescent="0.2">
      <c r="A17" s="151"/>
      <c r="B17" s="66" t="s">
        <v>118</v>
      </c>
      <c r="C17" s="66" t="s">
        <v>167</v>
      </c>
      <c r="D17" s="144"/>
      <c r="E17" s="144"/>
      <c r="F17" s="152"/>
      <c r="G17" s="160"/>
    </row>
    <row r="18" spans="1:7" s="61" customFormat="1" ht="21" customHeight="1" x14ac:dyDescent="0.2">
      <c r="A18" s="75" t="s">
        <v>71</v>
      </c>
      <c r="B18" s="66" t="s">
        <v>50</v>
      </c>
      <c r="C18" s="66" t="s">
        <v>51</v>
      </c>
      <c r="D18" s="144"/>
      <c r="E18" s="144"/>
      <c r="F18" s="68"/>
      <c r="G18" s="89"/>
    </row>
    <row r="19" spans="1:7" s="61" customFormat="1" ht="21" customHeight="1" x14ac:dyDescent="0.2">
      <c r="A19" s="151" t="s">
        <v>72</v>
      </c>
      <c r="B19" s="66" t="s">
        <v>52</v>
      </c>
      <c r="C19" s="66" t="s">
        <v>51</v>
      </c>
      <c r="D19" s="144"/>
      <c r="E19" s="144"/>
      <c r="F19" s="152"/>
      <c r="G19" s="160"/>
    </row>
    <row r="20" spans="1:7" s="61" customFormat="1" ht="21" customHeight="1" x14ac:dyDescent="0.2">
      <c r="A20" s="151"/>
      <c r="B20" s="66" t="s">
        <v>118</v>
      </c>
      <c r="C20" s="66" t="s">
        <v>53</v>
      </c>
      <c r="D20" s="144"/>
      <c r="E20" s="144"/>
      <c r="F20" s="152"/>
      <c r="G20" s="160"/>
    </row>
    <row r="21" spans="1:7" s="61" customFormat="1" ht="21" customHeight="1" x14ac:dyDescent="0.2">
      <c r="A21" s="75" t="s">
        <v>168</v>
      </c>
      <c r="B21" s="66" t="s">
        <v>54</v>
      </c>
      <c r="C21" s="66" t="s">
        <v>55</v>
      </c>
      <c r="D21" s="70">
        <v>35000</v>
      </c>
      <c r="E21" s="70">
        <v>35001</v>
      </c>
      <c r="F21" s="68"/>
      <c r="G21" s="112" t="str">
        <f>IF(OR(F21="",F21="N/A"),"",IF(OR(F21&lt;D21,F21&gt;E21),F21,""))</f>
        <v/>
      </c>
    </row>
    <row r="22" spans="1:7" s="61" customFormat="1" ht="21" customHeight="1" x14ac:dyDescent="0.2">
      <c r="A22" s="75" t="s">
        <v>169</v>
      </c>
      <c r="B22" s="66" t="s">
        <v>56</v>
      </c>
      <c r="C22" s="66" t="s">
        <v>57</v>
      </c>
      <c r="D22" s="70">
        <v>34850</v>
      </c>
      <c r="E22" s="66">
        <v>34850.300000000003</v>
      </c>
      <c r="F22" s="68"/>
      <c r="G22" s="112" t="str">
        <f>IF(OR(F22="",F22="N/A"),"",IF(OR(F22&lt;D22,F22&gt;E22),F22,""))</f>
        <v/>
      </c>
    </row>
    <row r="23" spans="1:7" s="61" customFormat="1" ht="21" customHeight="1" x14ac:dyDescent="0.2">
      <c r="A23" s="75" t="s">
        <v>170</v>
      </c>
      <c r="B23" s="66" t="s">
        <v>56</v>
      </c>
      <c r="C23" s="66" t="s">
        <v>58</v>
      </c>
      <c r="D23" s="66">
        <v>334.84933000000001</v>
      </c>
      <c r="E23" s="66">
        <v>334.85066999999998</v>
      </c>
      <c r="F23" s="68"/>
      <c r="G23" s="112" t="str">
        <f>IF(OR(F23="",F23="N/A"),"",IF(OR(F23&lt;D23,F23&gt;E23),F23,""))</f>
        <v/>
      </c>
    </row>
    <row r="24" spans="1:7" s="61" customFormat="1" ht="21" customHeight="1" x14ac:dyDescent="0.2">
      <c r="A24" s="75" t="s">
        <v>59</v>
      </c>
      <c r="B24" s="144" t="s">
        <v>171</v>
      </c>
      <c r="C24" s="144"/>
      <c r="D24" s="144"/>
      <c r="E24" s="144"/>
      <c r="F24" s="144"/>
      <c r="G24" s="156"/>
    </row>
    <row r="25" spans="1:7" s="61" customFormat="1" ht="21" customHeight="1" x14ac:dyDescent="0.2">
      <c r="A25" s="151" t="s">
        <v>36</v>
      </c>
      <c r="B25" s="144" t="s">
        <v>60</v>
      </c>
      <c r="C25" s="144"/>
      <c r="D25" s="144"/>
      <c r="E25" s="144"/>
      <c r="F25" s="144"/>
      <c r="G25" s="156"/>
    </row>
    <row r="26" spans="1:7" s="61" customFormat="1" ht="21" customHeight="1" x14ac:dyDescent="0.2">
      <c r="A26" s="151"/>
      <c r="B26" s="66" t="s">
        <v>61</v>
      </c>
      <c r="C26" s="66" t="s">
        <v>172</v>
      </c>
      <c r="D26" s="144"/>
      <c r="E26" s="144"/>
      <c r="F26" s="68"/>
      <c r="G26" s="112" t="str">
        <f>IF(OR(F26="",F26="N/A"),"",IF(OR(F26&lt;Données!D14,F26&lt;Données!E14),F26,""))</f>
        <v/>
      </c>
    </row>
    <row r="27" spans="1:7" s="61" customFormat="1" ht="21" customHeight="1" x14ac:dyDescent="0.2">
      <c r="A27" s="151"/>
      <c r="B27" s="66" t="s">
        <v>173</v>
      </c>
      <c r="C27" s="144"/>
      <c r="D27" s="144"/>
      <c r="E27" s="144"/>
      <c r="F27" s="68"/>
      <c r="G27" s="89"/>
    </row>
    <row r="28" spans="1:7" s="61" customFormat="1" ht="21" customHeight="1" x14ac:dyDescent="0.2">
      <c r="A28" s="151" t="s">
        <v>38</v>
      </c>
      <c r="B28" s="144" t="s">
        <v>62</v>
      </c>
      <c r="C28" s="144"/>
      <c r="D28" s="144"/>
      <c r="E28" s="144"/>
      <c r="F28" s="144"/>
      <c r="G28" s="156"/>
    </row>
    <row r="29" spans="1:7" s="61" customFormat="1" ht="21" customHeight="1" x14ac:dyDescent="0.2">
      <c r="A29" s="151"/>
      <c r="B29" s="66" t="s">
        <v>61</v>
      </c>
      <c r="C29" s="66" t="s">
        <v>172</v>
      </c>
      <c r="D29" s="144"/>
      <c r="E29" s="144"/>
      <c r="F29" s="68"/>
      <c r="G29" s="112" t="str">
        <f>IF(OR(F29="",F29="N/A"),"",IF(OR(F29&lt;Données!D14,F29&lt;Données!E14),F29,""))</f>
        <v/>
      </c>
    </row>
    <row r="30" spans="1:7" s="61" customFormat="1" ht="21" customHeight="1" x14ac:dyDescent="0.2">
      <c r="A30" s="151"/>
      <c r="B30" s="66" t="s">
        <v>173</v>
      </c>
      <c r="C30" s="144"/>
      <c r="D30" s="144"/>
      <c r="E30" s="144"/>
      <c r="F30" s="68"/>
      <c r="G30" s="89"/>
    </row>
    <row r="31" spans="1:7" s="61" customFormat="1" ht="21" customHeight="1" x14ac:dyDescent="0.2">
      <c r="A31" s="151" t="s">
        <v>40</v>
      </c>
      <c r="B31" s="144" t="s">
        <v>63</v>
      </c>
      <c r="C31" s="144"/>
      <c r="D31" s="144"/>
      <c r="E31" s="144"/>
      <c r="F31" s="144"/>
      <c r="G31" s="156"/>
    </row>
    <row r="32" spans="1:7" s="61" customFormat="1" ht="21" customHeight="1" x14ac:dyDescent="0.2">
      <c r="A32" s="151"/>
      <c r="B32" s="66" t="s">
        <v>61</v>
      </c>
      <c r="C32" s="66" t="s">
        <v>64</v>
      </c>
      <c r="D32" s="66"/>
      <c r="E32" s="66"/>
      <c r="F32" s="68"/>
      <c r="G32" s="112" t="str">
        <f>IF(OR(F32="",F32="N/A"),"",IF(OR(F32&lt;Données!D14,F32&lt;Données!E14),F32,""))</f>
        <v/>
      </c>
    </row>
    <row r="33" spans="1:7" s="61" customFormat="1" ht="21" customHeight="1" x14ac:dyDescent="0.2">
      <c r="A33" s="151"/>
      <c r="B33" s="66" t="s">
        <v>173</v>
      </c>
      <c r="C33" s="144"/>
      <c r="D33" s="144"/>
      <c r="E33" s="144"/>
      <c r="F33" s="68"/>
      <c r="G33" s="89"/>
    </row>
    <row r="34" spans="1:7" s="61" customFormat="1" ht="21" customHeight="1" x14ac:dyDescent="0.2">
      <c r="A34" s="151" t="s">
        <v>42</v>
      </c>
      <c r="B34" s="144" t="s">
        <v>65</v>
      </c>
      <c r="C34" s="144"/>
      <c r="D34" s="144"/>
      <c r="E34" s="144"/>
      <c r="F34" s="144"/>
      <c r="G34" s="156"/>
    </row>
    <row r="35" spans="1:7" s="61" customFormat="1" ht="21" customHeight="1" x14ac:dyDescent="0.2">
      <c r="A35" s="151"/>
      <c r="B35" s="66" t="s">
        <v>61</v>
      </c>
      <c r="C35" s="66" t="s">
        <v>64</v>
      </c>
      <c r="D35" s="66"/>
      <c r="E35" s="66"/>
      <c r="F35" s="68"/>
      <c r="G35" s="112" t="str">
        <f>IF(OR(F35="",F35="N/A"),"",IF(OR(F35&lt;Données!D14,F35&lt;Données!E14),F35,""))</f>
        <v/>
      </c>
    </row>
    <row r="36" spans="1:7" s="61" customFormat="1" ht="23.25" customHeight="1" thickBot="1" x14ac:dyDescent="0.25">
      <c r="A36" s="153"/>
      <c r="B36" s="77" t="s">
        <v>173</v>
      </c>
      <c r="C36" s="154"/>
      <c r="D36" s="154"/>
      <c r="E36" s="154"/>
      <c r="F36" s="79"/>
      <c r="G36" s="91"/>
    </row>
    <row r="37" spans="1:7" s="61" customFormat="1" ht="18.75" customHeight="1" thickBot="1" x14ac:dyDescent="0.25">
      <c r="A37" s="145" t="s">
        <v>116</v>
      </c>
      <c r="B37" s="145" t="s">
        <v>117</v>
      </c>
      <c r="C37" s="147" t="s">
        <v>30</v>
      </c>
      <c r="D37" s="148"/>
      <c r="E37" s="155"/>
      <c r="F37" s="145" t="s">
        <v>31</v>
      </c>
      <c r="G37" s="145" t="s">
        <v>315</v>
      </c>
    </row>
    <row r="38" spans="1:7" s="61" customFormat="1" ht="18.75" customHeight="1" thickBot="1" x14ac:dyDescent="0.25">
      <c r="A38" s="146"/>
      <c r="B38" s="146"/>
      <c r="C38" s="72" t="s">
        <v>32</v>
      </c>
      <c r="D38" s="72" t="s">
        <v>118</v>
      </c>
      <c r="E38" s="72" t="s">
        <v>119</v>
      </c>
      <c r="F38" s="146"/>
      <c r="G38" s="146"/>
    </row>
    <row r="39" spans="1:7" s="61" customFormat="1" ht="18.75" customHeight="1" x14ac:dyDescent="0.2">
      <c r="A39" s="74" t="s">
        <v>66</v>
      </c>
      <c r="B39" s="150" t="s">
        <v>67</v>
      </c>
      <c r="C39" s="150"/>
      <c r="D39" s="150"/>
      <c r="E39" s="150"/>
      <c r="F39" s="150"/>
      <c r="G39" s="159"/>
    </row>
    <row r="40" spans="1:7" s="61" customFormat="1" ht="18.75" customHeight="1" x14ac:dyDescent="0.2">
      <c r="A40" s="104" t="s">
        <v>68</v>
      </c>
      <c r="B40" s="144" t="s">
        <v>174</v>
      </c>
      <c r="C40" s="144"/>
      <c r="D40" s="144"/>
      <c r="E40" s="144"/>
      <c r="F40" s="144"/>
      <c r="G40" s="156"/>
    </row>
    <row r="41" spans="1:7" s="61" customFormat="1" ht="18.75" customHeight="1" x14ac:dyDescent="0.2">
      <c r="A41" s="151" t="s">
        <v>36</v>
      </c>
      <c r="B41" s="103" t="s">
        <v>175</v>
      </c>
      <c r="C41" s="103" t="s">
        <v>73</v>
      </c>
      <c r="D41" s="144"/>
      <c r="E41" s="144"/>
      <c r="F41" s="105"/>
      <c r="G41" s="109"/>
    </row>
    <row r="42" spans="1:7" s="61" customFormat="1" ht="18.75" customHeight="1" x14ac:dyDescent="0.2">
      <c r="A42" s="151"/>
      <c r="B42" s="103" t="s">
        <v>176</v>
      </c>
      <c r="C42" s="103" t="s">
        <v>177</v>
      </c>
      <c r="D42" s="144"/>
      <c r="E42" s="144"/>
      <c r="F42" s="105"/>
      <c r="G42" s="109"/>
    </row>
    <row r="43" spans="1:7" s="61" customFormat="1" ht="18.75" customHeight="1" x14ac:dyDescent="0.2">
      <c r="A43" s="104" t="s">
        <v>38</v>
      </c>
      <c r="B43" s="103" t="s">
        <v>47</v>
      </c>
      <c r="C43" s="103" t="s">
        <v>178</v>
      </c>
      <c r="D43" s="144"/>
      <c r="E43" s="144"/>
      <c r="F43" s="105"/>
      <c r="G43" s="109"/>
    </row>
    <row r="44" spans="1:7" s="61" customFormat="1" ht="18.75" customHeight="1" x14ac:dyDescent="0.2">
      <c r="A44" s="104" t="s">
        <v>40</v>
      </c>
      <c r="B44" s="103" t="s">
        <v>50</v>
      </c>
      <c r="C44" s="103" t="s">
        <v>74</v>
      </c>
      <c r="D44" s="144"/>
      <c r="E44" s="144"/>
      <c r="F44" s="105"/>
      <c r="G44" s="109"/>
    </row>
    <row r="45" spans="1:7" s="61" customFormat="1" ht="18.75" customHeight="1" x14ac:dyDescent="0.2">
      <c r="A45" s="104" t="s">
        <v>42</v>
      </c>
      <c r="B45" s="103" t="s">
        <v>49</v>
      </c>
      <c r="C45" s="103" t="s">
        <v>179</v>
      </c>
      <c r="D45" s="144"/>
      <c r="E45" s="144"/>
      <c r="F45" s="105"/>
      <c r="G45" s="109"/>
    </row>
    <row r="46" spans="1:7" s="61" customFormat="1" ht="18.75" customHeight="1" x14ac:dyDescent="0.2">
      <c r="A46" s="104" t="s">
        <v>70</v>
      </c>
      <c r="B46" s="103" t="s">
        <v>52</v>
      </c>
      <c r="C46" s="103" t="s">
        <v>179</v>
      </c>
      <c r="D46" s="144"/>
      <c r="E46" s="144"/>
      <c r="F46" s="105"/>
      <c r="G46" s="109"/>
    </row>
    <row r="47" spans="1:7" s="61" customFormat="1" ht="18.75" customHeight="1" x14ac:dyDescent="0.2">
      <c r="A47" s="104" t="s">
        <v>71</v>
      </c>
      <c r="B47" s="103" t="s">
        <v>75</v>
      </c>
      <c r="C47" s="144"/>
      <c r="D47" s="144"/>
      <c r="E47" s="144"/>
      <c r="F47" s="105"/>
      <c r="G47" s="109"/>
    </row>
    <row r="48" spans="1:7" s="61" customFormat="1" ht="18.75" customHeight="1" x14ac:dyDescent="0.2">
      <c r="A48" s="104" t="s">
        <v>72</v>
      </c>
      <c r="B48" s="103" t="s">
        <v>76</v>
      </c>
      <c r="C48" s="144"/>
      <c r="D48" s="144"/>
      <c r="E48" s="144"/>
      <c r="F48" s="105"/>
      <c r="G48" s="109"/>
    </row>
    <row r="49" spans="1:7" s="61" customFormat="1" ht="18.75" customHeight="1" x14ac:dyDescent="0.2">
      <c r="A49" s="104" t="s">
        <v>77</v>
      </c>
      <c r="B49" s="144" t="s">
        <v>180</v>
      </c>
      <c r="C49" s="144"/>
      <c r="D49" s="144"/>
      <c r="E49" s="144"/>
      <c r="F49" s="144"/>
      <c r="G49" s="156"/>
    </row>
    <row r="50" spans="1:7" s="61" customFormat="1" ht="18.75" customHeight="1" x14ac:dyDescent="0.2">
      <c r="A50" s="151"/>
      <c r="B50" s="103" t="s">
        <v>79</v>
      </c>
      <c r="C50" s="103" t="s">
        <v>181</v>
      </c>
      <c r="D50" s="103">
        <v>-5.5</v>
      </c>
      <c r="E50" s="103">
        <v>-6.5</v>
      </c>
      <c r="F50" s="105"/>
      <c r="G50" s="112" t="str">
        <f t="shared" ref="G50:G62" si="0">IF(OR(F50="",F50="N/A"),"",IF(OR(F50&gt;D50,F50&lt;E50),F50,""))</f>
        <v/>
      </c>
    </row>
    <row r="51" spans="1:7" s="61" customFormat="1" ht="18.75" customHeight="1" x14ac:dyDescent="0.2">
      <c r="A51" s="151"/>
      <c r="B51" s="103" t="s">
        <v>80</v>
      </c>
      <c r="C51" s="103" t="s">
        <v>181</v>
      </c>
      <c r="D51" s="103">
        <v>-5.5</v>
      </c>
      <c r="E51" s="103">
        <v>-6.5</v>
      </c>
      <c r="F51" s="105"/>
      <c r="G51" s="112" t="str">
        <f t="shared" si="0"/>
        <v/>
      </c>
    </row>
    <row r="52" spans="1:7" s="61" customFormat="1" ht="18.75" customHeight="1" x14ac:dyDescent="0.2">
      <c r="A52" s="151"/>
      <c r="B52" s="103" t="s">
        <v>81</v>
      </c>
      <c r="C52" s="103" t="s">
        <v>181</v>
      </c>
      <c r="D52" s="103">
        <v>-5.5</v>
      </c>
      <c r="E52" s="103">
        <v>-6.5</v>
      </c>
      <c r="F52" s="105"/>
      <c r="G52" s="112" t="str">
        <f t="shared" si="0"/>
        <v/>
      </c>
    </row>
    <row r="53" spans="1:7" s="61" customFormat="1" ht="18.75" customHeight="1" x14ac:dyDescent="0.2">
      <c r="A53" s="151"/>
      <c r="B53" s="103" t="s">
        <v>82</v>
      </c>
      <c r="C53" s="103" t="s">
        <v>181</v>
      </c>
      <c r="D53" s="103">
        <v>-5.5</v>
      </c>
      <c r="E53" s="103">
        <v>-6.5</v>
      </c>
      <c r="F53" s="105"/>
      <c r="G53" s="112" t="str">
        <f t="shared" si="0"/>
        <v/>
      </c>
    </row>
    <row r="54" spans="1:7" s="61" customFormat="1" ht="18.75" customHeight="1" x14ac:dyDescent="0.2">
      <c r="A54" s="151"/>
      <c r="B54" s="103" t="s">
        <v>83</v>
      </c>
      <c r="C54" s="103" t="s">
        <v>181</v>
      </c>
      <c r="D54" s="103">
        <v>-5.5</v>
      </c>
      <c r="E54" s="103">
        <v>-6.5</v>
      </c>
      <c r="F54" s="105"/>
      <c r="G54" s="112" t="str">
        <f t="shared" si="0"/>
        <v/>
      </c>
    </row>
    <row r="55" spans="1:7" s="61" customFormat="1" ht="18.75" customHeight="1" x14ac:dyDescent="0.2">
      <c r="A55" s="151"/>
      <c r="B55" s="103" t="s">
        <v>84</v>
      </c>
      <c r="C55" s="103" t="s">
        <v>181</v>
      </c>
      <c r="D55" s="103">
        <v>-5.5</v>
      </c>
      <c r="E55" s="103">
        <v>-6.5</v>
      </c>
      <c r="F55" s="105"/>
      <c r="G55" s="112" t="str">
        <f t="shared" si="0"/>
        <v/>
      </c>
    </row>
    <row r="56" spans="1:7" s="61" customFormat="1" ht="18.75" customHeight="1" x14ac:dyDescent="0.2">
      <c r="A56" s="151"/>
      <c r="B56" s="103" t="s">
        <v>85</v>
      </c>
      <c r="C56" s="103" t="s">
        <v>181</v>
      </c>
      <c r="D56" s="103">
        <v>-5.5</v>
      </c>
      <c r="E56" s="103">
        <v>-6.5</v>
      </c>
      <c r="F56" s="105"/>
      <c r="G56" s="112" t="str">
        <f t="shared" si="0"/>
        <v/>
      </c>
    </row>
    <row r="57" spans="1:7" s="61" customFormat="1" ht="18.75" customHeight="1" x14ac:dyDescent="0.2">
      <c r="A57" s="151"/>
      <c r="B57" s="103" t="s">
        <v>86</v>
      </c>
      <c r="C57" s="103" t="s">
        <v>181</v>
      </c>
      <c r="D57" s="103">
        <v>-5.5</v>
      </c>
      <c r="E57" s="103">
        <v>-6.5</v>
      </c>
      <c r="F57" s="105"/>
      <c r="G57" s="112" t="str">
        <f t="shared" si="0"/>
        <v/>
      </c>
    </row>
    <row r="58" spans="1:7" s="61" customFormat="1" ht="18.75" customHeight="1" x14ac:dyDescent="0.2">
      <c r="A58" s="151"/>
      <c r="B58" s="103" t="s">
        <v>87</v>
      </c>
      <c r="C58" s="103" t="s">
        <v>181</v>
      </c>
      <c r="D58" s="103">
        <v>-5.5</v>
      </c>
      <c r="E58" s="103">
        <v>-6.5</v>
      </c>
      <c r="F58" s="105"/>
      <c r="G58" s="112" t="str">
        <f t="shared" si="0"/>
        <v/>
      </c>
    </row>
    <row r="59" spans="1:7" s="61" customFormat="1" ht="18.75" customHeight="1" x14ac:dyDescent="0.2">
      <c r="A59" s="151"/>
      <c r="B59" s="103" t="s">
        <v>88</v>
      </c>
      <c r="C59" s="103" t="s">
        <v>181</v>
      </c>
      <c r="D59" s="103">
        <v>-5.5</v>
      </c>
      <c r="E59" s="103">
        <v>-6.5</v>
      </c>
      <c r="F59" s="105"/>
      <c r="G59" s="112" t="str">
        <f t="shared" si="0"/>
        <v/>
      </c>
    </row>
    <row r="60" spans="1:7" s="61" customFormat="1" ht="18.75" customHeight="1" x14ac:dyDescent="0.2">
      <c r="A60" s="151"/>
      <c r="B60" s="103" t="s">
        <v>89</v>
      </c>
      <c r="C60" s="103" t="s">
        <v>181</v>
      </c>
      <c r="D60" s="103">
        <v>-5.5</v>
      </c>
      <c r="E60" s="103">
        <v>-6.5</v>
      </c>
      <c r="F60" s="105"/>
      <c r="G60" s="112" t="str">
        <f t="shared" si="0"/>
        <v/>
      </c>
    </row>
    <row r="61" spans="1:7" s="61" customFormat="1" ht="18.75" customHeight="1" x14ac:dyDescent="0.2">
      <c r="A61" s="151"/>
      <c r="B61" s="103" t="s">
        <v>90</v>
      </c>
      <c r="C61" s="103" t="s">
        <v>181</v>
      </c>
      <c r="D61" s="103">
        <v>-5.5</v>
      </c>
      <c r="E61" s="103">
        <v>-6.5</v>
      </c>
      <c r="F61" s="105"/>
      <c r="G61" s="112" t="str">
        <f t="shared" si="0"/>
        <v/>
      </c>
    </row>
    <row r="62" spans="1:7" s="61" customFormat="1" ht="18.75" customHeight="1" x14ac:dyDescent="0.2">
      <c r="A62" s="151"/>
      <c r="B62" s="103" t="s">
        <v>91</v>
      </c>
      <c r="C62" s="103" t="s">
        <v>181</v>
      </c>
      <c r="D62" s="103">
        <v>-5.5</v>
      </c>
      <c r="E62" s="103">
        <v>-6.5</v>
      </c>
      <c r="F62" s="105"/>
      <c r="G62" s="112" t="str">
        <f t="shared" si="0"/>
        <v/>
      </c>
    </row>
    <row r="63" spans="1:7" s="61" customFormat="1" ht="18.75" customHeight="1" x14ac:dyDescent="0.2">
      <c r="A63" s="104" t="s">
        <v>78</v>
      </c>
      <c r="B63" s="144" t="s">
        <v>182</v>
      </c>
      <c r="C63" s="144"/>
      <c r="D63" s="144"/>
      <c r="E63" s="144"/>
      <c r="F63" s="144"/>
      <c r="G63" s="156"/>
    </row>
    <row r="64" spans="1:7" s="61" customFormat="1" ht="18.75" customHeight="1" x14ac:dyDescent="0.2">
      <c r="A64" s="104"/>
      <c r="B64" s="103" t="s">
        <v>92</v>
      </c>
      <c r="C64" s="103" t="s">
        <v>103</v>
      </c>
      <c r="D64" s="103">
        <v>0</v>
      </c>
      <c r="E64" s="103">
        <v>-2</v>
      </c>
      <c r="F64" s="105"/>
      <c r="G64" s="112" t="str">
        <f t="shared" ref="G64:G76" si="1">IF(OR(F64="",F64="N/A"),"",IF(OR(F64&gt;D64,F64&lt;E64),F64,""))</f>
        <v/>
      </c>
    </row>
    <row r="65" spans="1:7" s="61" customFormat="1" ht="18.75" customHeight="1" x14ac:dyDescent="0.2">
      <c r="A65" s="104"/>
      <c r="B65" s="103" t="s">
        <v>93</v>
      </c>
      <c r="C65" s="103" t="s">
        <v>104</v>
      </c>
      <c r="D65" s="103">
        <v>-1</v>
      </c>
      <c r="E65" s="103">
        <v>-3</v>
      </c>
      <c r="F65" s="105"/>
      <c r="G65" s="112" t="str">
        <f t="shared" si="1"/>
        <v/>
      </c>
    </row>
    <row r="66" spans="1:7" s="61" customFormat="1" ht="18.75" customHeight="1" x14ac:dyDescent="0.2">
      <c r="A66" s="104"/>
      <c r="B66" s="103" t="s">
        <v>183</v>
      </c>
      <c r="C66" s="103" t="s">
        <v>105</v>
      </c>
      <c r="D66" s="103">
        <v>-3</v>
      </c>
      <c r="E66" s="103">
        <v>-5</v>
      </c>
      <c r="F66" s="105"/>
      <c r="G66" s="112" t="str">
        <f t="shared" si="1"/>
        <v/>
      </c>
    </row>
    <row r="67" spans="1:7" s="61" customFormat="1" ht="18.75" customHeight="1" x14ac:dyDescent="0.2">
      <c r="A67" s="104"/>
      <c r="B67" s="103" t="s">
        <v>184</v>
      </c>
      <c r="C67" s="103" t="s">
        <v>106</v>
      </c>
      <c r="D67" s="103">
        <v>-7</v>
      </c>
      <c r="E67" s="103">
        <v>-9</v>
      </c>
      <c r="F67" s="105"/>
      <c r="G67" s="112" t="str">
        <f t="shared" si="1"/>
        <v/>
      </c>
    </row>
    <row r="68" spans="1:7" s="61" customFormat="1" ht="18.75" customHeight="1" x14ac:dyDescent="0.2">
      <c r="A68" s="104"/>
      <c r="B68" s="103" t="s">
        <v>94</v>
      </c>
      <c r="C68" s="103" t="s">
        <v>107</v>
      </c>
      <c r="D68" s="103">
        <v>-13</v>
      </c>
      <c r="E68" s="103">
        <v>-15</v>
      </c>
      <c r="F68" s="105"/>
      <c r="G68" s="112" t="str">
        <f t="shared" si="1"/>
        <v/>
      </c>
    </row>
    <row r="69" spans="1:7" s="61" customFormat="1" ht="18.75" customHeight="1" x14ac:dyDescent="0.2">
      <c r="A69" s="104"/>
      <c r="B69" s="103" t="s">
        <v>95</v>
      </c>
      <c r="C69" s="103" t="s">
        <v>108</v>
      </c>
      <c r="D69" s="103">
        <v>-23</v>
      </c>
      <c r="E69" s="103">
        <v>-25</v>
      </c>
      <c r="F69" s="105"/>
      <c r="G69" s="112" t="str">
        <f t="shared" si="1"/>
        <v/>
      </c>
    </row>
    <row r="70" spans="1:7" s="61" customFormat="1" ht="18.75" customHeight="1" x14ac:dyDescent="0.2">
      <c r="A70" s="104"/>
      <c r="B70" s="103" t="s">
        <v>96</v>
      </c>
      <c r="C70" s="103" t="s">
        <v>115</v>
      </c>
      <c r="D70" s="103">
        <v>-33</v>
      </c>
      <c r="E70" s="103">
        <v>-35</v>
      </c>
      <c r="F70" s="105"/>
      <c r="G70" s="112" t="str">
        <f t="shared" si="1"/>
        <v/>
      </c>
    </row>
    <row r="71" spans="1:7" s="61" customFormat="1" ht="18.75" customHeight="1" x14ac:dyDescent="0.2">
      <c r="A71" s="104"/>
      <c r="B71" s="103" t="s">
        <v>97</v>
      </c>
      <c r="C71" s="103" t="s">
        <v>109</v>
      </c>
      <c r="D71" s="103">
        <v>-43</v>
      </c>
      <c r="E71" s="103">
        <v>-45</v>
      </c>
      <c r="F71" s="105"/>
      <c r="G71" s="112" t="str">
        <f t="shared" si="1"/>
        <v/>
      </c>
    </row>
    <row r="72" spans="1:7" s="61" customFormat="1" ht="18.75" customHeight="1" x14ac:dyDescent="0.2">
      <c r="A72" s="104"/>
      <c r="B72" s="103" t="s">
        <v>98</v>
      </c>
      <c r="C72" s="103" t="s">
        <v>110</v>
      </c>
      <c r="D72" s="103">
        <v>-53</v>
      </c>
      <c r="E72" s="103">
        <v>-55</v>
      </c>
      <c r="F72" s="105"/>
      <c r="G72" s="112" t="str">
        <f t="shared" si="1"/>
        <v/>
      </c>
    </row>
    <row r="73" spans="1:7" s="61" customFormat="1" ht="18.75" customHeight="1" x14ac:dyDescent="0.2">
      <c r="A73" s="104"/>
      <c r="B73" s="103" t="s">
        <v>99</v>
      </c>
      <c r="C73" s="103" t="s">
        <v>111</v>
      </c>
      <c r="D73" s="103">
        <v>-62</v>
      </c>
      <c r="E73" s="103">
        <v>-66</v>
      </c>
      <c r="F73" s="105"/>
      <c r="G73" s="112" t="str">
        <f t="shared" si="1"/>
        <v/>
      </c>
    </row>
    <row r="74" spans="1:7" s="61" customFormat="1" ht="18.75" customHeight="1" x14ac:dyDescent="0.2">
      <c r="A74" s="104"/>
      <c r="B74" s="103" t="s">
        <v>100</v>
      </c>
      <c r="C74" s="103" t="s">
        <v>112</v>
      </c>
      <c r="D74" s="103">
        <v>-72</v>
      </c>
      <c r="E74" s="103">
        <v>-76</v>
      </c>
      <c r="F74" s="105"/>
      <c r="G74" s="112" t="str">
        <f t="shared" si="1"/>
        <v/>
      </c>
    </row>
    <row r="75" spans="1:7" s="61" customFormat="1" ht="18.75" customHeight="1" x14ac:dyDescent="0.2">
      <c r="A75" s="104"/>
      <c r="B75" s="103" t="s">
        <v>101</v>
      </c>
      <c r="C75" s="103" t="s">
        <v>113</v>
      </c>
      <c r="D75" s="103">
        <v>-82</v>
      </c>
      <c r="E75" s="103">
        <v>-86</v>
      </c>
      <c r="F75" s="105"/>
      <c r="G75" s="112" t="str">
        <f t="shared" si="1"/>
        <v/>
      </c>
    </row>
    <row r="76" spans="1:7" s="61" customFormat="1" ht="18.75" customHeight="1" thickBot="1" x14ac:dyDescent="0.25">
      <c r="A76" s="106"/>
      <c r="B76" s="107" t="s">
        <v>102</v>
      </c>
      <c r="C76" s="107" t="s">
        <v>114</v>
      </c>
      <c r="D76" s="107">
        <v>-92</v>
      </c>
      <c r="E76" s="107">
        <v>-96</v>
      </c>
      <c r="F76" s="79"/>
      <c r="G76" s="113" t="str">
        <f t="shared" si="1"/>
        <v/>
      </c>
    </row>
    <row r="77" spans="1:7" s="61" customFormat="1" ht="20.25" customHeight="1" thickBot="1" x14ac:dyDescent="0.25">
      <c r="A77" s="145" t="s">
        <v>116</v>
      </c>
      <c r="B77" s="145" t="s">
        <v>117</v>
      </c>
      <c r="C77" s="147" t="s">
        <v>30</v>
      </c>
      <c r="D77" s="148"/>
      <c r="E77" s="155"/>
      <c r="F77" s="145" t="s">
        <v>31</v>
      </c>
      <c r="G77" s="145" t="s">
        <v>315</v>
      </c>
    </row>
    <row r="78" spans="1:7" s="61" customFormat="1" ht="20.25" customHeight="1" thickBot="1" x14ac:dyDescent="0.25">
      <c r="A78" s="146"/>
      <c r="B78" s="146"/>
      <c r="C78" s="72" t="s">
        <v>32</v>
      </c>
      <c r="D78" s="72" t="s">
        <v>118</v>
      </c>
      <c r="E78" s="72" t="s">
        <v>119</v>
      </c>
      <c r="F78" s="146"/>
      <c r="G78" s="146"/>
    </row>
    <row r="79" spans="1:7" s="61" customFormat="1" ht="20.25" customHeight="1" x14ac:dyDescent="0.2">
      <c r="A79" s="74" t="s">
        <v>120</v>
      </c>
      <c r="B79" s="150" t="s">
        <v>121</v>
      </c>
      <c r="C79" s="150"/>
      <c r="D79" s="150"/>
      <c r="E79" s="150"/>
      <c r="F79" s="150"/>
      <c r="G79" s="159"/>
    </row>
    <row r="80" spans="1:7" s="61" customFormat="1" ht="20.25" customHeight="1" x14ac:dyDescent="0.2">
      <c r="A80" s="151" t="s">
        <v>36</v>
      </c>
      <c r="B80" s="144" t="s">
        <v>122</v>
      </c>
      <c r="C80" s="66" t="s">
        <v>123</v>
      </c>
      <c r="D80" s="66">
        <v>33331.67</v>
      </c>
      <c r="E80" s="115">
        <v>33335</v>
      </c>
      <c r="F80" s="68"/>
      <c r="G80" s="112" t="str">
        <f>IF(OR(F80="",F80="N/A"),"",IF(OR(F80&lt;D80,F80&gt;E80),F80,""))</f>
        <v/>
      </c>
    </row>
    <row r="81" spans="1:7" s="61" customFormat="1" ht="20.25" customHeight="1" x14ac:dyDescent="0.2">
      <c r="A81" s="151"/>
      <c r="B81" s="144"/>
      <c r="C81" s="66" t="s">
        <v>124</v>
      </c>
      <c r="D81" s="66">
        <v>29.9985</v>
      </c>
      <c r="E81" s="66">
        <v>30.001799999999999</v>
      </c>
      <c r="F81" s="68"/>
      <c r="G81" s="112" t="str">
        <f>IF(OR(F81="",F81="N/A"),"",IF(OR(F81&lt;D81,F81&gt;E81),F81,""))</f>
        <v/>
      </c>
    </row>
    <row r="82" spans="1:7" s="61" customFormat="1" ht="20.25" customHeight="1" x14ac:dyDescent="0.2">
      <c r="A82" s="75" t="s">
        <v>125</v>
      </c>
      <c r="B82" s="144" t="s">
        <v>126</v>
      </c>
      <c r="C82" s="144"/>
      <c r="D82" s="144"/>
      <c r="E82" s="144"/>
      <c r="F82" s="144"/>
      <c r="G82" s="156"/>
    </row>
    <row r="83" spans="1:7" s="61" customFormat="1" ht="20.25" customHeight="1" x14ac:dyDescent="0.2">
      <c r="A83" s="151"/>
      <c r="B83" s="66" t="s">
        <v>127</v>
      </c>
      <c r="C83" s="144"/>
      <c r="D83" s="144"/>
      <c r="E83" s="144"/>
      <c r="F83" s="144"/>
      <c r="G83" s="156"/>
    </row>
    <row r="84" spans="1:7" s="61" customFormat="1" ht="20.25" customHeight="1" x14ac:dyDescent="0.2">
      <c r="A84" s="151"/>
      <c r="B84" s="66" t="s">
        <v>128</v>
      </c>
      <c r="C84" s="66" t="s">
        <v>129</v>
      </c>
      <c r="D84" s="144"/>
      <c r="E84" s="144"/>
      <c r="F84" s="105"/>
      <c r="G84" s="112" t="str">
        <f>IF(OR(F84="",F84="N/A"),"",IF(OR(F84&gt;Données!D4,F84&gt;Données!E4),F84,""))</f>
        <v/>
      </c>
    </row>
    <row r="85" spans="1:7" s="61" customFormat="1" ht="20.25" customHeight="1" x14ac:dyDescent="0.2">
      <c r="A85" s="151"/>
      <c r="B85" s="66" t="s">
        <v>130</v>
      </c>
      <c r="C85" s="66" t="s">
        <v>129</v>
      </c>
      <c r="D85" s="144"/>
      <c r="E85" s="144"/>
      <c r="F85" s="105"/>
      <c r="G85" s="112" t="str">
        <f>IF(OR(F85="",F85="N/A"),"",IF(OR(F85&gt;Données!D4,F85&gt;Données!E4),F85,""))</f>
        <v/>
      </c>
    </row>
    <row r="86" spans="1:7" s="61" customFormat="1" ht="20.25" customHeight="1" x14ac:dyDescent="0.2">
      <c r="A86" s="151"/>
      <c r="B86" s="103" t="s">
        <v>131</v>
      </c>
      <c r="C86" s="144"/>
      <c r="D86" s="144"/>
      <c r="E86" s="144"/>
      <c r="F86" s="144"/>
      <c r="G86" s="156"/>
    </row>
    <row r="87" spans="1:7" s="61" customFormat="1" ht="20.25" customHeight="1" x14ac:dyDescent="0.2">
      <c r="A87" s="151"/>
      <c r="B87" s="103" t="s">
        <v>132</v>
      </c>
      <c r="C87" s="103" t="s">
        <v>133</v>
      </c>
      <c r="D87" s="144"/>
      <c r="E87" s="144"/>
      <c r="F87" s="105"/>
      <c r="G87" s="112" t="str">
        <f>IF(OR(F87="",F87="N/A"),"",IF(OR(F87&gt;Données!D11,F87&gt;Données!E11),F87,""))</f>
        <v/>
      </c>
    </row>
    <row r="88" spans="1:7" s="61" customFormat="1" ht="20.25" customHeight="1" x14ac:dyDescent="0.2">
      <c r="A88" s="151"/>
      <c r="B88" s="66" t="s">
        <v>134</v>
      </c>
      <c r="C88" s="66" t="s">
        <v>135</v>
      </c>
      <c r="D88" s="144"/>
      <c r="E88" s="144"/>
      <c r="F88" s="105"/>
      <c r="G88" s="112" t="str">
        <f>IF(OR(F88="",F88="N/A"),"",IF(OR(F88&gt;Données!D4,F88&gt;Données!E4),F88,""))</f>
        <v/>
      </c>
    </row>
    <row r="89" spans="1:7" s="61" customFormat="1" ht="20.25" customHeight="1" x14ac:dyDescent="0.2">
      <c r="A89" s="151"/>
      <c r="B89" s="103" t="s">
        <v>136</v>
      </c>
      <c r="C89" s="103" t="s">
        <v>133</v>
      </c>
      <c r="D89" s="144"/>
      <c r="E89" s="144"/>
      <c r="F89" s="105"/>
      <c r="G89" s="112" t="str">
        <f>IF(OR(F89="",F89="N/A"),"",IF(OR(F89&gt;Données!D11,F89&gt;Données!E11),F89,""))</f>
        <v/>
      </c>
    </row>
    <row r="90" spans="1:7" s="61" customFormat="1" ht="20.25" customHeight="1" x14ac:dyDescent="0.2">
      <c r="A90" s="151"/>
      <c r="B90" s="66" t="s">
        <v>137</v>
      </c>
      <c r="C90" s="66" t="s">
        <v>135</v>
      </c>
      <c r="D90" s="144"/>
      <c r="E90" s="144"/>
      <c r="F90" s="105"/>
      <c r="G90" s="112" t="str">
        <f>IF(OR(F90="",F90="N/A"),"",IF(OR(F90&gt;Données!D4,F90&gt;Données!E4),F90,""))</f>
        <v/>
      </c>
    </row>
    <row r="91" spans="1:7" s="61" customFormat="1" ht="20.25" customHeight="1" x14ac:dyDescent="0.2">
      <c r="A91" s="151"/>
      <c r="B91" s="103" t="s">
        <v>138</v>
      </c>
      <c r="C91" s="103" t="s">
        <v>139</v>
      </c>
      <c r="D91" s="144"/>
      <c r="E91" s="144"/>
      <c r="F91" s="105"/>
      <c r="G91" s="112" t="str">
        <f>IF(OR(F91="",F91="N/A"),"",IF(OR(F91&gt;Données!D12,F91&gt;Données!E12),F91,""))</f>
        <v/>
      </c>
    </row>
    <row r="92" spans="1:7" s="61" customFormat="1" ht="20.25" customHeight="1" x14ac:dyDescent="0.2">
      <c r="A92" s="151"/>
      <c r="B92" s="66" t="s">
        <v>140</v>
      </c>
      <c r="C92" s="144"/>
      <c r="D92" s="144"/>
      <c r="E92" s="144"/>
      <c r="F92" s="144"/>
      <c r="G92" s="156"/>
    </row>
    <row r="93" spans="1:7" s="61" customFormat="1" ht="20.25" customHeight="1" x14ac:dyDescent="0.2">
      <c r="A93" s="151"/>
      <c r="B93" s="103" t="s">
        <v>122</v>
      </c>
      <c r="C93" s="103" t="s">
        <v>133</v>
      </c>
      <c r="D93" s="144"/>
      <c r="E93" s="144"/>
      <c r="F93" s="105"/>
      <c r="G93" s="112" t="str">
        <f>IF(OR(F93="",F93="N/A"),"",IF(OR(F93&gt;Données!D11,F93&gt;Données!E11),F93,""))</f>
        <v/>
      </c>
    </row>
    <row r="94" spans="1:7" s="61" customFormat="1" ht="20.25" customHeight="1" x14ac:dyDescent="0.2">
      <c r="A94" s="151"/>
      <c r="B94" s="103" t="s">
        <v>298</v>
      </c>
      <c r="C94" s="103" t="s">
        <v>133</v>
      </c>
      <c r="D94" s="144"/>
      <c r="E94" s="144"/>
      <c r="F94" s="105"/>
      <c r="G94" s="112" t="str">
        <f>IF(OR(F94="",F94="N/A"),"",IF(OR(F94&gt;Données!D11,F94&gt;Données!E11),F94,""))</f>
        <v/>
      </c>
    </row>
    <row r="95" spans="1:7" s="61" customFormat="1" ht="20.25" customHeight="1" x14ac:dyDescent="0.2">
      <c r="A95" s="151"/>
      <c r="B95" s="103" t="s">
        <v>299</v>
      </c>
      <c r="C95" s="103" t="s">
        <v>141</v>
      </c>
      <c r="D95" s="144"/>
      <c r="E95" s="144"/>
      <c r="F95" s="105"/>
      <c r="G95" s="112" t="str">
        <f>IF(OR(F95="",F95="N/A"),"",IF(OR(F95&gt;Données!D13,F95&gt;Données!E13),F95,""))</f>
        <v/>
      </c>
    </row>
    <row r="96" spans="1:7" s="61" customFormat="1" ht="20.25" customHeight="1" x14ac:dyDescent="0.2">
      <c r="A96" s="151"/>
      <c r="B96" s="103" t="s">
        <v>138</v>
      </c>
      <c r="C96" s="103" t="s">
        <v>139</v>
      </c>
      <c r="D96" s="144"/>
      <c r="E96" s="144"/>
      <c r="F96" s="105"/>
      <c r="G96" s="112" t="str">
        <f>IF(OR(F96="",F96="N/A"),"",IF(OR(F96&gt;Données!D12,F96&gt;Données!E12),F96,""))</f>
        <v/>
      </c>
    </row>
    <row r="97" spans="1:7" s="61" customFormat="1" ht="20.25" customHeight="1" x14ac:dyDescent="0.2">
      <c r="A97" s="151"/>
      <c r="B97" s="66" t="s">
        <v>300</v>
      </c>
      <c r="C97" s="103" t="s">
        <v>135</v>
      </c>
      <c r="D97" s="144"/>
      <c r="E97" s="144"/>
      <c r="F97" s="105"/>
      <c r="G97" s="112" t="str">
        <f>IF(OR(F97="",F97="N/A"),"",IF(OR(F97&gt;Données!D4,F97&gt;Données!E4),F97,""))</f>
        <v/>
      </c>
    </row>
    <row r="98" spans="1:7" s="61" customFormat="1" ht="20.25" customHeight="1" x14ac:dyDescent="0.2">
      <c r="A98" s="151"/>
      <c r="B98" s="66" t="s">
        <v>301</v>
      </c>
      <c r="C98" s="66" t="s">
        <v>142</v>
      </c>
      <c r="D98" s="144"/>
      <c r="E98" s="144"/>
      <c r="F98" s="105"/>
      <c r="G98" s="112" t="str">
        <f>IF(OR(F98="",F98="N/A"),"",IF(OR(F98&gt;Données!D9,F98&gt;Données!E9),F98,""))</f>
        <v/>
      </c>
    </row>
    <row r="99" spans="1:7" s="61" customFormat="1" ht="20.25" customHeight="1" x14ac:dyDescent="0.2">
      <c r="A99" s="151"/>
      <c r="B99" s="66" t="s">
        <v>302</v>
      </c>
      <c r="C99" s="66" t="s">
        <v>142</v>
      </c>
      <c r="D99" s="144"/>
      <c r="E99" s="144"/>
      <c r="F99" s="105"/>
      <c r="G99" s="112" t="str">
        <f>IF(OR(F99="",F99="N/A"),"",IF(OR(F99&gt;Données!D9,F99&gt;Données!E9),F99,""))</f>
        <v/>
      </c>
    </row>
    <row r="100" spans="1:7" s="61" customFormat="1" ht="20.25" customHeight="1" x14ac:dyDescent="0.2">
      <c r="A100" s="75" t="s">
        <v>143</v>
      </c>
      <c r="B100" s="144" t="s">
        <v>37</v>
      </c>
      <c r="C100" s="144"/>
      <c r="D100" s="144"/>
      <c r="E100" s="144"/>
      <c r="F100" s="144"/>
      <c r="G100" s="156"/>
    </row>
    <row r="101" spans="1:7" s="61" customFormat="1" ht="20.25" customHeight="1" x14ac:dyDescent="0.2">
      <c r="A101" s="75" t="s">
        <v>144</v>
      </c>
      <c r="B101" s="144" t="s">
        <v>69</v>
      </c>
      <c r="C101" s="144"/>
      <c r="D101" s="144"/>
      <c r="E101" s="144"/>
      <c r="F101" s="144"/>
      <c r="G101" s="156"/>
    </row>
    <row r="102" spans="1:7" s="61" customFormat="1" ht="20.25" customHeight="1" x14ac:dyDescent="0.2">
      <c r="A102" s="151" t="s">
        <v>36</v>
      </c>
      <c r="B102" s="66" t="s">
        <v>145</v>
      </c>
      <c r="C102" s="161"/>
      <c r="D102" s="162"/>
      <c r="E102" s="162"/>
      <c r="F102" s="162"/>
      <c r="G102" s="163"/>
    </row>
    <row r="103" spans="1:7" s="61" customFormat="1" ht="20.25" customHeight="1" x14ac:dyDescent="0.2">
      <c r="A103" s="151"/>
      <c r="B103" s="66" t="s">
        <v>146</v>
      </c>
      <c r="C103" s="66" t="s">
        <v>147</v>
      </c>
      <c r="D103" s="144"/>
      <c r="E103" s="144"/>
      <c r="F103" s="68"/>
      <c r="G103" s="89"/>
    </row>
    <row r="104" spans="1:7" s="61" customFormat="1" ht="20.25" customHeight="1" x14ac:dyDescent="0.2">
      <c r="A104" s="151"/>
      <c r="B104" s="66" t="s">
        <v>148</v>
      </c>
      <c r="C104" s="66" t="s">
        <v>149</v>
      </c>
      <c r="D104" s="144"/>
      <c r="E104" s="144"/>
      <c r="F104" s="68"/>
      <c r="G104" s="89"/>
    </row>
    <row r="105" spans="1:7" s="61" customFormat="1" ht="20.25" customHeight="1" x14ac:dyDescent="0.2">
      <c r="A105" s="151" t="s">
        <v>38</v>
      </c>
      <c r="B105" s="66" t="s">
        <v>150</v>
      </c>
      <c r="C105" s="144"/>
      <c r="D105" s="144"/>
      <c r="E105" s="144"/>
      <c r="F105" s="144"/>
      <c r="G105" s="156"/>
    </row>
    <row r="106" spans="1:7" s="61" customFormat="1" ht="20.25" customHeight="1" x14ac:dyDescent="0.2">
      <c r="A106" s="151"/>
      <c r="B106" s="66" t="s">
        <v>146</v>
      </c>
      <c r="C106" s="66" t="s">
        <v>149</v>
      </c>
      <c r="D106" s="144"/>
      <c r="E106" s="144"/>
      <c r="F106" s="68"/>
      <c r="G106" s="89"/>
    </row>
    <row r="107" spans="1:7" s="61" customFormat="1" ht="20.25" customHeight="1" x14ac:dyDescent="0.2">
      <c r="A107" s="151"/>
      <c r="B107" s="66" t="s">
        <v>148</v>
      </c>
      <c r="C107" s="66" t="s">
        <v>147</v>
      </c>
      <c r="D107" s="144"/>
      <c r="E107" s="144"/>
      <c r="F107" s="68"/>
      <c r="G107" s="89"/>
    </row>
    <row r="108" spans="1:7" s="61" customFormat="1" ht="20.25" customHeight="1" x14ac:dyDescent="0.2">
      <c r="A108" s="151" t="s">
        <v>40</v>
      </c>
      <c r="B108" s="81" t="s">
        <v>314</v>
      </c>
      <c r="C108" s="144"/>
      <c r="D108" s="144"/>
      <c r="E108" s="144"/>
      <c r="F108" s="144"/>
      <c r="G108" s="156"/>
    </row>
    <row r="109" spans="1:7" s="61" customFormat="1" ht="20.25" customHeight="1" x14ac:dyDescent="0.2">
      <c r="A109" s="151"/>
      <c r="B109" s="66" t="s">
        <v>152</v>
      </c>
      <c r="C109" s="66" t="s">
        <v>153</v>
      </c>
      <c r="D109" s="144"/>
      <c r="E109" s="144"/>
      <c r="F109" s="68"/>
      <c r="G109" s="89"/>
    </row>
    <row r="110" spans="1:7" s="61" customFormat="1" ht="20.25" customHeight="1" x14ac:dyDescent="0.2">
      <c r="A110" s="82"/>
      <c r="B110" s="66" t="s">
        <v>154</v>
      </c>
      <c r="C110" s="144"/>
      <c r="D110" s="144"/>
      <c r="E110" s="144"/>
      <c r="F110" s="144"/>
      <c r="G110" s="156"/>
    </row>
    <row r="111" spans="1:7" s="61" customFormat="1" ht="20.25" customHeight="1" x14ac:dyDescent="0.2">
      <c r="A111" s="82"/>
      <c r="B111" s="66" t="s">
        <v>152</v>
      </c>
      <c r="C111" s="66" t="s">
        <v>155</v>
      </c>
      <c r="D111" s="144"/>
      <c r="E111" s="144"/>
      <c r="F111" s="68"/>
      <c r="G111" s="89"/>
    </row>
    <row r="112" spans="1:7" s="61" customFormat="1" ht="20.25" customHeight="1" x14ac:dyDescent="0.2">
      <c r="A112" s="82"/>
      <c r="B112" s="66" t="s">
        <v>156</v>
      </c>
      <c r="C112" s="144"/>
      <c r="D112" s="144"/>
      <c r="E112" s="144"/>
      <c r="F112" s="144"/>
      <c r="G112" s="156"/>
    </row>
    <row r="113" spans="1:7" s="61" customFormat="1" ht="20.25" customHeight="1" thickBot="1" x14ac:dyDescent="0.25">
      <c r="A113" s="83"/>
      <c r="B113" s="77" t="s">
        <v>157</v>
      </c>
      <c r="C113" s="77" t="s">
        <v>155</v>
      </c>
      <c r="D113" s="154"/>
      <c r="E113" s="154"/>
      <c r="F113" s="79"/>
      <c r="G113" s="91"/>
    </row>
    <row r="114" spans="1:7" s="61" customFormat="1" ht="21.75" customHeight="1" thickBot="1" x14ac:dyDescent="0.25">
      <c r="A114" s="145" t="s">
        <v>116</v>
      </c>
      <c r="B114" s="145" t="s">
        <v>117</v>
      </c>
      <c r="C114" s="147" t="s">
        <v>30</v>
      </c>
      <c r="D114" s="148"/>
      <c r="E114" s="155"/>
      <c r="F114" s="145" t="s">
        <v>31</v>
      </c>
      <c r="G114" s="145" t="s">
        <v>315</v>
      </c>
    </row>
    <row r="115" spans="1:7" s="61" customFormat="1" ht="21.75" customHeight="1" thickBot="1" x14ac:dyDescent="0.25">
      <c r="A115" s="146"/>
      <c r="B115" s="146"/>
      <c r="C115" s="72" t="s">
        <v>32</v>
      </c>
      <c r="D115" s="72" t="s">
        <v>118</v>
      </c>
      <c r="E115" s="72" t="s">
        <v>119</v>
      </c>
      <c r="F115" s="146"/>
      <c r="G115" s="146"/>
    </row>
    <row r="116" spans="1:7" s="61" customFormat="1" ht="21.75" customHeight="1" x14ac:dyDescent="0.2">
      <c r="A116" s="74" t="s">
        <v>144</v>
      </c>
      <c r="B116" s="150" t="s">
        <v>69</v>
      </c>
      <c r="C116" s="150"/>
      <c r="D116" s="150"/>
      <c r="E116" s="150"/>
      <c r="F116" s="150"/>
      <c r="G116" s="156"/>
    </row>
    <row r="117" spans="1:7" s="61" customFormat="1" ht="21.75" customHeight="1" x14ac:dyDescent="0.2">
      <c r="A117" s="151" t="s">
        <v>71</v>
      </c>
      <c r="B117" s="84"/>
      <c r="C117" s="161"/>
      <c r="D117" s="162"/>
      <c r="E117" s="162"/>
      <c r="F117" s="162"/>
      <c r="G117" s="163"/>
    </row>
    <row r="118" spans="1:7" s="61" customFormat="1" ht="21.75" customHeight="1" x14ac:dyDescent="0.2">
      <c r="A118" s="151"/>
      <c r="B118" s="103" t="s">
        <v>152</v>
      </c>
      <c r="C118" s="103" t="s">
        <v>185</v>
      </c>
      <c r="D118" s="103"/>
      <c r="E118" s="103"/>
      <c r="F118" s="105"/>
      <c r="G118" s="109"/>
    </row>
    <row r="119" spans="1:7" s="61" customFormat="1" ht="21.75" customHeight="1" x14ac:dyDescent="0.2">
      <c r="A119" s="151" t="s">
        <v>72</v>
      </c>
      <c r="B119" s="84"/>
      <c r="C119" s="144"/>
      <c r="D119" s="144"/>
      <c r="E119" s="144"/>
      <c r="F119" s="144"/>
      <c r="G119" s="156"/>
    </row>
    <row r="120" spans="1:7" s="61" customFormat="1" ht="21.75" customHeight="1" x14ac:dyDescent="0.2">
      <c r="A120" s="151"/>
      <c r="B120" s="103" t="s">
        <v>157</v>
      </c>
      <c r="C120" s="103" t="s">
        <v>186</v>
      </c>
      <c r="D120" s="103"/>
      <c r="E120" s="103"/>
      <c r="F120" s="105"/>
      <c r="G120" s="109"/>
    </row>
    <row r="121" spans="1:7" s="61" customFormat="1" ht="21.75" customHeight="1" x14ac:dyDescent="0.2">
      <c r="A121" s="151" t="s">
        <v>187</v>
      </c>
      <c r="B121" s="103" t="s">
        <v>188</v>
      </c>
      <c r="C121" s="144"/>
      <c r="D121" s="144"/>
      <c r="E121" s="144"/>
      <c r="F121" s="144"/>
      <c r="G121" s="156"/>
    </row>
    <row r="122" spans="1:7" s="61" customFormat="1" ht="21.75" customHeight="1" x14ac:dyDescent="0.2">
      <c r="A122" s="151"/>
      <c r="B122" s="80" t="s">
        <v>303</v>
      </c>
      <c r="C122" s="103" t="s">
        <v>189</v>
      </c>
      <c r="D122" s="103"/>
      <c r="E122" s="103"/>
      <c r="F122" s="105"/>
      <c r="G122" s="109"/>
    </row>
    <row r="123" spans="1:7" s="61" customFormat="1" ht="21.75" customHeight="1" x14ac:dyDescent="0.2">
      <c r="A123" s="151" t="s">
        <v>190</v>
      </c>
      <c r="B123" s="103" t="s">
        <v>150</v>
      </c>
      <c r="C123" s="144"/>
      <c r="D123" s="144"/>
      <c r="E123" s="144"/>
      <c r="F123" s="144"/>
      <c r="G123" s="156"/>
    </row>
    <row r="124" spans="1:7" s="61" customFormat="1" ht="21.75" customHeight="1" x14ac:dyDescent="0.2">
      <c r="A124" s="151"/>
      <c r="B124" s="80" t="s">
        <v>303</v>
      </c>
      <c r="C124" s="103" t="s">
        <v>191</v>
      </c>
      <c r="D124" s="103"/>
      <c r="E124" s="103"/>
      <c r="F124" s="105"/>
      <c r="G124" s="109"/>
    </row>
    <row r="125" spans="1:7" s="61" customFormat="1" ht="21.75" customHeight="1" x14ac:dyDescent="0.2">
      <c r="A125" s="151" t="s">
        <v>192</v>
      </c>
      <c r="B125" s="103" t="s">
        <v>193</v>
      </c>
      <c r="C125" s="144"/>
      <c r="D125" s="144"/>
      <c r="E125" s="144"/>
      <c r="F125" s="144"/>
      <c r="G125" s="156"/>
    </row>
    <row r="126" spans="1:7" s="61" customFormat="1" ht="21.75" customHeight="1" x14ac:dyDescent="0.2">
      <c r="A126" s="151"/>
      <c r="B126" s="103" t="s">
        <v>194</v>
      </c>
      <c r="C126" s="103"/>
      <c r="D126" s="103"/>
      <c r="E126" s="103"/>
      <c r="F126" s="105"/>
      <c r="G126" s="109"/>
    </row>
    <row r="127" spans="1:7" s="61" customFormat="1" ht="21.75" customHeight="1" x14ac:dyDescent="0.2">
      <c r="A127" s="151"/>
      <c r="B127" s="103" t="s">
        <v>195</v>
      </c>
      <c r="C127" s="103"/>
      <c r="D127" s="103"/>
      <c r="E127" s="103"/>
      <c r="F127" s="105"/>
      <c r="G127" s="109"/>
    </row>
    <row r="128" spans="1:7" s="61" customFormat="1" ht="21.75" customHeight="1" x14ac:dyDescent="0.2">
      <c r="A128" s="151"/>
      <c r="B128" s="103" t="s">
        <v>196</v>
      </c>
      <c r="C128" s="103"/>
      <c r="D128" s="103"/>
      <c r="E128" s="103"/>
      <c r="F128" s="105"/>
      <c r="G128" s="109"/>
    </row>
    <row r="129" spans="1:7" s="61" customFormat="1" ht="21.75" customHeight="1" x14ac:dyDescent="0.2">
      <c r="A129" s="151"/>
      <c r="B129" s="103" t="s">
        <v>197</v>
      </c>
      <c r="C129" s="103"/>
      <c r="D129" s="103"/>
      <c r="E129" s="103"/>
      <c r="F129" s="105"/>
      <c r="G129" s="109"/>
    </row>
    <row r="130" spans="1:7" s="61" customFormat="1" ht="21.75" customHeight="1" x14ac:dyDescent="0.2">
      <c r="A130" s="151" t="s">
        <v>169</v>
      </c>
      <c r="B130" s="103" t="s">
        <v>150</v>
      </c>
      <c r="C130" s="161"/>
      <c r="D130" s="162"/>
      <c r="E130" s="162"/>
      <c r="F130" s="162"/>
      <c r="G130" s="163"/>
    </row>
    <row r="131" spans="1:7" s="61" customFormat="1" ht="21.75" customHeight="1" x14ac:dyDescent="0.2">
      <c r="A131" s="151"/>
      <c r="B131" s="80" t="s">
        <v>303</v>
      </c>
      <c r="C131" s="103" t="s">
        <v>191</v>
      </c>
      <c r="D131" s="103"/>
      <c r="E131" s="103"/>
      <c r="F131" s="105"/>
      <c r="G131" s="105"/>
    </row>
    <row r="132" spans="1:7" s="61" customFormat="1" ht="21.75" customHeight="1" x14ac:dyDescent="0.2">
      <c r="A132" s="104" t="s">
        <v>198</v>
      </c>
      <c r="B132" s="144" t="s">
        <v>199</v>
      </c>
      <c r="C132" s="144"/>
      <c r="D132" s="144"/>
      <c r="E132" s="144"/>
      <c r="F132" s="144"/>
      <c r="G132" s="156"/>
    </row>
    <row r="133" spans="1:7" s="61" customFormat="1" ht="21.75" customHeight="1" x14ac:dyDescent="0.2">
      <c r="A133" s="108"/>
      <c r="B133" s="103" t="s">
        <v>200</v>
      </c>
      <c r="C133" s="103" t="s">
        <v>201</v>
      </c>
      <c r="D133" s="103">
        <v>478</v>
      </c>
      <c r="E133" s="103">
        <v>482</v>
      </c>
      <c r="F133" s="105"/>
      <c r="G133" s="112" t="str">
        <f>IF(OR(F133="",F133="N/A"),"",IF(OR(F133&lt;D133,F133&gt;E133),F133,""))</f>
        <v/>
      </c>
    </row>
    <row r="134" spans="1:7" s="61" customFormat="1" ht="21.75" customHeight="1" x14ac:dyDescent="0.2">
      <c r="A134" s="104" t="s">
        <v>202</v>
      </c>
      <c r="B134" s="144" t="s">
        <v>203</v>
      </c>
      <c r="C134" s="144"/>
      <c r="D134" s="144"/>
      <c r="E134" s="144"/>
      <c r="F134" s="144"/>
      <c r="G134" s="156"/>
    </row>
    <row r="135" spans="1:7" s="61" customFormat="1" ht="21.75" customHeight="1" x14ac:dyDescent="0.2">
      <c r="A135" s="157"/>
      <c r="B135" s="103" t="s">
        <v>204</v>
      </c>
      <c r="C135" s="103" t="s">
        <v>205</v>
      </c>
      <c r="D135" s="103">
        <v>-0.01</v>
      </c>
      <c r="E135" s="103">
        <v>0.01</v>
      </c>
      <c r="F135" s="105"/>
      <c r="G135" s="112" t="str">
        <f>IF(OR(F135="",F135="N/A"),"",IF(OR(F135&lt;D135,F135&gt;E135),F135,""))</f>
        <v/>
      </c>
    </row>
    <row r="136" spans="1:7" s="61" customFormat="1" ht="21.75" customHeight="1" x14ac:dyDescent="0.2">
      <c r="A136" s="157"/>
      <c r="B136" s="144" t="s">
        <v>206</v>
      </c>
      <c r="C136" s="144"/>
      <c r="D136" s="144"/>
      <c r="E136" s="144"/>
      <c r="F136" s="144"/>
      <c r="G136" s="156"/>
    </row>
    <row r="137" spans="1:7" s="61" customFormat="1" ht="21.75" customHeight="1" x14ac:dyDescent="0.2">
      <c r="A137" s="157"/>
      <c r="B137" s="103" t="s">
        <v>194</v>
      </c>
      <c r="C137" s="103" t="s">
        <v>194</v>
      </c>
      <c r="D137" s="103">
        <v>29.95</v>
      </c>
      <c r="E137" s="103">
        <v>30.05</v>
      </c>
      <c r="F137" s="105"/>
      <c r="G137" s="112" t="str">
        <f t="shared" ref="G137:G147" si="2">IF(OR(F137="",F137="N/A"),"",IF(OR(F137&lt;D137,F137&gt;E137),F137,""))</f>
        <v/>
      </c>
    </row>
    <row r="138" spans="1:7" s="61" customFormat="1" ht="21.75" customHeight="1" x14ac:dyDescent="0.2">
      <c r="A138" s="157"/>
      <c r="B138" s="103" t="s">
        <v>207</v>
      </c>
      <c r="C138" s="103" t="s">
        <v>207</v>
      </c>
      <c r="D138" s="103">
        <v>59.95</v>
      </c>
      <c r="E138" s="103">
        <v>60.05</v>
      </c>
      <c r="F138" s="105"/>
      <c r="G138" s="112" t="str">
        <f t="shared" si="2"/>
        <v/>
      </c>
    </row>
    <row r="139" spans="1:7" s="61" customFormat="1" ht="21.75" customHeight="1" x14ac:dyDescent="0.2">
      <c r="A139" s="157"/>
      <c r="B139" s="103" t="s">
        <v>208</v>
      </c>
      <c r="C139" s="103" t="s">
        <v>208</v>
      </c>
      <c r="D139" s="103">
        <v>89.95</v>
      </c>
      <c r="E139" s="103">
        <v>90.05</v>
      </c>
      <c r="F139" s="105"/>
      <c r="G139" s="112" t="str">
        <f t="shared" si="2"/>
        <v/>
      </c>
    </row>
    <row r="140" spans="1:7" s="61" customFormat="1" ht="21.75" customHeight="1" x14ac:dyDescent="0.2">
      <c r="A140" s="157"/>
      <c r="B140" s="103" t="s">
        <v>195</v>
      </c>
      <c r="C140" s="103" t="s">
        <v>195</v>
      </c>
      <c r="D140" s="103">
        <v>119.95</v>
      </c>
      <c r="E140" s="103">
        <v>120.05</v>
      </c>
      <c r="F140" s="105"/>
      <c r="G140" s="112" t="str">
        <f t="shared" si="2"/>
        <v/>
      </c>
    </row>
    <row r="141" spans="1:7" s="61" customFormat="1" ht="21.75" customHeight="1" x14ac:dyDescent="0.2">
      <c r="A141" s="157"/>
      <c r="B141" s="103" t="s">
        <v>209</v>
      </c>
      <c r="C141" s="103" t="s">
        <v>209</v>
      </c>
      <c r="D141" s="103">
        <v>149.94999999999999</v>
      </c>
      <c r="E141" s="103">
        <v>150.05000000000001</v>
      </c>
      <c r="F141" s="105"/>
      <c r="G141" s="112" t="str">
        <f t="shared" si="2"/>
        <v/>
      </c>
    </row>
    <row r="142" spans="1:7" s="61" customFormat="1" ht="21.75" customHeight="1" x14ac:dyDescent="0.2">
      <c r="A142" s="157"/>
      <c r="B142" s="103" t="s">
        <v>210</v>
      </c>
      <c r="C142" s="103" t="s">
        <v>210</v>
      </c>
      <c r="D142" s="103">
        <v>179.95</v>
      </c>
      <c r="E142" s="103">
        <v>180.05</v>
      </c>
      <c r="F142" s="105"/>
      <c r="G142" s="112" t="str">
        <f t="shared" si="2"/>
        <v/>
      </c>
    </row>
    <row r="143" spans="1:7" s="61" customFormat="1" ht="21.75" customHeight="1" x14ac:dyDescent="0.2">
      <c r="A143" s="157"/>
      <c r="B143" s="103" t="s">
        <v>196</v>
      </c>
      <c r="C143" s="103" t="s">
        <v>196</v>
      </c>
      <c r="D143" s="103">
        <v>209.95</v>
      </c>
      <c r="E143" s="103">
        <v>210.05</v>
      </c>
      <c r="F143" s="105"/>
      <c r="G143" s="112" t="str">
        <f t="shared" si="2"/>
        <v/>
      </c>
    </row>
    <row r="144" spans="1:7" s="61" customFormat="1" ht="21.75" customHeight="1" x14ac:dyDescent="0.2">
      <c r="A144" s="157"/>
      <c r="B144" s="103" t="s">
        <v>211</v>
      </c>
      <c r="C144" s="103" t="s">
        <v>211</v>
      </c>
      <c r="D144" s="103">
        <v>239.95</v>
      </c>
      <c r="E144" s="103">
        <v>230.05</v>
      </c>
      <c r="F144" s="105"/>
      <c r="G144" s="112" t="str">
        <f t="shared" si="2"/>
        <v/>
      </c>
    </row>
    <row r="145" spans="1:7" s="61" customFormat="1" ht="21.75" customHeight="1" x14ac:dyDescent="0.2">
      <c r="A145" s="157"/>
      <c r="B145" s="103" t="s">
        <v>212</v>
      </c>
      <c r="C145" s="103" t="s">
        <v>212</v>
      </c>
      <c r="D145" s="103">
        <v>269.95</v>
      </c>
      <c r="E145" s="103">
        <v>270.05</v>
      </c>
      <c r="F145" s="105"/>
      <c r="G145" s="112" t="str">
        <f t="shared" si="2"/>
        <v/>
      </c>
    </row>
    <row r="146" spans="1:7" s="61" customFormat="1" ht="21.75" customHeight="1" x14ac:dyDescent="0.2">
      <c r="A146" s="157"/>
      <c r="B146" s="103" t="s">
        <v>213</v>
      </c>
      <c r="C146" s="103" t="s">
        <v>213</v>
      </c>
      <c r="D146" s="103">
        <v>299.95</v>
      </c>
      <c r="E146" s="103">
        <v>300.05</v>
      </c>
      <c r="F146" s="105"/>
      <c r="G146" s="112" t="str">
        <f t="shared" si="2"/>
        <v/>
      </c>
    </row>
    <row r="147" spans="1:7" s="61" customFormat="1" ht="21.75" customHeight="1" thickBot="1" x14ac:dyDescent="0.25">
      <c r="A147" s="158"/>
      <c r="B147" s="107" t="s">
        <v>197</v>
      </c>
      <c r="C147" s="107" t="s">
        <v>197</v>
      </c>
      <c r="D147" s="107">
        <v>329.95</v>
      </c>
      <c r="E147" s="107">
        <v>330.05</v>
      </c>
      <c r="F147" s="79"/>
      <c r="G147" s="113" t="str">
        <f t="shared" si="2"/>
        <v/>
      </c>
    </row>
    <row r="148" spans="1:7" s="61" customFormat="1" ht="18.75" customHeight="1" thickBot="1" x14ac:dyDescent="0.25">
      <c r="A148" s="62"/>
      <c r="G148" s="65"/>
    </row>
    <row r="149" spans="1:7" s="61" customFormat="1" ht="21.75" customHeight="1" thickBot="1" x14ac:dyDescent="0.25">
      <c r="A149" s="145" t="s">
        <v>116</v>
      </c>
      <c r="B149" s="145" t="s">
        <v>117</v>
      </c>
      <c r="C149" s="147" t="s">
        <v>30</v>
      </c>
      <c r="D149" s="148"/>
      <c r="E149" s="155"/>
      <c r="F149" s="145" t="s">
        <v>31</v>
      </c>
      <c r="G149" s="145" t="s">
        <v>315</v>
      </c>
    </row>
    <row r="150" spans="1:7" s="61" customFormat="1" ht="21.75" customHeight="1" thickBot="1" x14ac:dyDescent="0.25">
      <c r="A150" s="146"/>
      <c r="B150" s="146"/>
      <c r="C150" s="72" t="s">
        <v>32</v>
      </c>
      <c r="D150" s="72" t="s">
        <v>118</v>
      </c>
      <c r="E150" s="72" t="s">
        <v>119</v>
      </c>
      <c r="F150" s="146"/>
      <c r="G150" s="146"/>
    </row>
    <row r="151" spans="1:7" s="61" customFormat="1" ht="21.75" customHeight="1" x14ac:dyDescent="0.2">
      <c r="A151" s="74" t="s">
        <v>214</v>
      </c>
      <c r="B151" s="150" t="s">
        <v>215</v>
      </c>
      <c r="C151" s="150"/>
      <c r="D151" s="150"/>
      <c r="E151" s="150"/>
      <c r="F151" s="150"/>
      <c r="G151" s="159"/>
    </row>
    <row r="152" spans="1:7" s="61" customFormat="1" ht="21.75" customHeight="1" x14ac:dyDescent="0.2">
      <c r="A152" s="76" t="s">
        <v>216</v>
      </c>
      <c r="B152" s="144" t="s">
        <v>69</v>
      </c>
      <c r="C152" s="144"/>
      <c r="D152" s="144"/>
      <c r="E152" s="144"/>
      <c r="F152" s="144"/>
      <c r="G152" s="156"/>
    </row>
    <row r="153" spans="1:7" s="61" customFormat="1" ht="21.75" customHeight="1" x14ac:dyDescent="0.2">
      <c r="A153" s="151" t="s">
        <v>36</v>
      </c>
      <c r="B153" s="144" t="s">
        <v>151</v>
      </c>
      <c r="C153" s="144"/>
      <c r="D153" s="144"/>
      <c r="E153" s="144"/>
      <c r="F153" s="144"/>
      <c r="G153" s="156"/>
    </row>
    <row r="154" spans="1:7" s="61" customFormat="1" ht="21.75" customHeight="1" x14ac:dyDescent="0.2">
      <c r="A154" s="151"/>
      <c r="B154" s="67" t="s">
        <v>217</v>
      </c>
      <c r="C154" s="144"/>
      <c r="D154" s="144"/>
      <c r="E154" s="144"/>
      <c r="F154" s="69"/>
      <c r="G154" s="90"/>
    </row>
    <row r="155" spans="1:7" s="61" customFormat="1" ht="21.75" customHeight="1" x14ac:dyDescent="0.2">
      <c r="A155" s="151"/>
      <c r="B155" s="67" t="s">
        <v>218</v>
      </c>
      <c r="C155" s="144"/>
      <c r="D155" s="144"/>
      <c r="E155" s="144"/>
      <c r="F155" s="69"/>
      <c r="G155" s="90"/>
    </row>
    <row r="156" spans="1:7" s="61" customFormat="1" ht="21.75" customHeight="1" x14ac:dyDescent="0.2">
      <c r="A156" s="151"/>
      <c r="B156" s="67" t="s">
        <v>219</v>
      </c>
      <c r="C156" s="144"/>
      <c r="D156" s="144"/>
      <c r="E156" s="144"/>
      <c r="F156" s="69"/>
      <c r="G156" s="90"/>
    </row>
    <row r="157" spans="1:7" s="61" customFormat="1" ht="21.75" customHeight="1" x14ac:dyDescent="0.2">
      <c r="A157" s="151"/>
      <c r="B157" s="67" t="s">
        <v>220</v>
      </c>
      <c r="C157" s="144"/>
      <c r="D157" s="144"/>
      <c r="E157" s="144"/>
      <c r="F157" s="69"/>
      <c r="G157" s="90"/>
    </row>
    <row r="158" spans="1:7" s="61" customFormat="1" ht="21.75" customHeight="1" x14ac:dyDescent="0.2">
      <c r="A158" s="76" t="s">
        <v>38</v>
      </c>
      <c r="B158" s="84"/>
      <c r="C158" s="67" t="s">
        <v>186</v>
      </c>
      <c r="D158" s="144"/>
      <c r="E158" s="144"/>
      <c r="F158" s="69"/>
      <c r="G158" s="90"/>
    </row>
    <row r="159" spans="1:7" s="61" customFormat="1" ht="21.75" customHeight="1" x14ac:dyDescent="0.2">
      <c r="A159" s="76" t="s">
        <v>40</v>
      </c>
      <c r="B159" s="84"/>
      <c r="C159" s="67" t="s">
        <v>185</v>
      </c>
      <c r="D159" s="144"/>
      <c r="E159" s="144"/>
      <c r="F159" s="69"/>
      <c r="G159" s="90"/>
    </row>
    <row r="160" spans="1:7" s="61" customFormat="1" ht="21.75" customHeight="1" x14ac:dyDescent="0.2">
      <c r="A160" s="76" t="s">
        <v>42</v>
      </c>
      <c r="B160" s="67" t="s">
        <v>188</v>
      </c>
      <c r="C160" s="67">
        <v>0.4</v>
      </c>
      <c r="D160" s="144"/>
      <c r="E160" s="144"/>
      <c r="F160" s="69"/>
      <c r="G160" s="90"/>
    </row>
    <row r="161" spans="1:7" s="61" customFormat="1" ht="21.75" customHeight="1" x14ac:dyDescent="0.2">
      <c r="A161" s="151" t="s">
        <v>70</v>
      </c>
      <c r="B161" s="144" t="s">
        <v>221</v>
      </c>
      <c r="C161" s="144"/>
      <c r="D161" s="144"/>
      <c r="E161" s="144"/>
      <c r="F161" s="144"/>
      <c r="G161" s="156"/>
    </row>
    <row r="162" spans="1:7" s="61" customFormat="1" ht="21.75" customHeight="1" x14ac:dyDescent="0.2">
      <c r="A162" s="151"/>
      <c r="B162" s="67" t="s">
        <v>304</v>
      </c>
      <c r="C162" s="67" t="s">
        <v>306</v>
      </c>
      <c r="D162" s="67"/>
      <c r="E162" s="67"/>
      <c r="F162" s="69"/>
      <c r="G162" s="90"/>
    </row>
    <row r="163" spans="1:7" s="61" customFormat="1" ht="21.75" customHeight="1" x14ac:dyDescent="0.2">
      <c r="A163" s="151"/>
      <c r="B163" s="67" t="s">
        <v>305</v>
      </c>
      <c r="C163" s="67" t="s">
        <v>307</v>
      </c>
      <c r="D163" s="67"/>
      <c r="E163" s="67"/>
      <c r="F163" s="69"/>
      <c r="G163" s="90"/>
    </row>
    <row r="164" spans="1:7" s="61" customFormat="1" ht="21.75" customHeight="1" x14ac:dyDescent="0.2">
      <c r="A164" s="151" t="s">
        <v>71</v>
      </c>
      <c r="B164" s="144" t="s">
        <v>150</v>
      </c>
      <c r="C164" s="144"/>
      <c r="D164" s="144"/>
      <c r="E164" s="144"/>
      <c r="F164" s="144"/>
      <c r="G164" s="156"/>
    </row>
    <row r="165" spans="1:7" s="61" customFormat="1" ht="21.75" customHeight="1" x14ac:dyDescent="0.2">
      <c r="A165" s="151"/>
      <c r="B165" s="67" t="s">
        <v>304</v>
      </c>
      <c r="C165" s="67" t="s">
        <v>308</v>
      </c>
      <c r="D165" s="67"/>
      <c r="E165" s="67"/>
      <c r="F165" s="69"/>
      <c r="G165" s="90"/>
    </row>
    <row r="166" spans="1:7" s="61" customFormat="1" ht="21.75" customHeight="1" x14ac:dyDescent="0.2">
      <c r="A166" s="151"/>
      <c r="B166" s="67" t="s">
        <v>305</v>
      </c>
      <c r="C166" s="67" t="s">
        <v>309</v>
      </c>
      <c r="D166" s="67"/>
      <c r="E166" s="67"/>
      <c r="F166" s="69"/>
      <c r="G166" s="90"/>
    </row>
    <row r="167" spans="1:7" s="61" customFormat="1" ht="21.75" customHeight="1" x14ac:dyDescent="0.2">
      <c r="A167" s="76" t="s">
        <v>222</v>
      </c>
      <c r="B167" s="144" t="s">
        <v>223</v>
      </c>
      <c r="C167" s="144"/>
      <c r="D167" s="144"/>
      <c r="E167" s="144"/>
      <c r="F167" s="144"/>
      <c r="G167" s="156"/>
    </row>
    <row r="168" spans="1:7" s="61" customFormat="1" ht="21.75" customHeight="1" x14ac:dyDescent="0.2">
      <c r="A168" s="76" t="s">
        <v>224</v>
      </c>
      <c r="B168" s="144" t="s">
        <v>69</v>
      </c>
      <c r="C168" s="144"/>
      <c r="D168" s="144"/>
      <c r="E168" s="144"/>
      <c r="F168" s="144"/>
      <c r="G168" s="156"/>
    </row>
    <row r="169" spans="1:7" s="61" customFormat="1" ht="21.75" customHeight="1" x14ac:dyDescent="0.2">
      <c r="A169" s="151" t="s">
        <v>36</v>
      </c>
      <c r="B169" s="144" t="s">
        <v>151</v>
      </c>
      <c r="C169" s="144"/>
      <c r="D169" s="144"/>
      <c r="E169" s="144"/>
      <c r="F169" s="144"/>
      <c r="G169" s="156"/>
    </row>
    <row r="170" spans="1:7" s="61" customFormat="1" ht="21.75" customHeight="1" x14ac:dyDescent="0.2">
      <c r="A170" s="151"/>
      <c r="B170" s="67" t="s">
        <v>225</v>
      </c>
      <c r="C170" s="144"/>
      <c r="D170" s="144"/>
      <c r="E170" s="144"/>
      <c r="F170" s="69"/>
      <c r="G170" s="90"/>
    </row>
    <row r="171" spans="1:7" s="61" customFormat="1" ht="21.75" customHeight="1" x14ac:dyDescent="0.2">
      <c r="A171" s="151"/>
      <c r="B171" s="67" t="s">
        <v>226</v>
      </c>
      <c r="C171" s="144"/>
      <c r="D171" s="144"/>
      <c r="E171" s="144"/>
      <c r="F171" s="69"/>
      <c r="G171" s="90"/>
    </row>
    <row r="172" spans="1:7" s="61" customFormat="1" ht="21.75" customHeight="1" x14ac:dyDescent="0.2">
      <c r="A172" s="151"/>
      <c r="B172" s="67" t="s">
        <v>227</v>
      </c>
      <c r="C172" s="144"/>
      <c r="D172" s="144"/>
      <c r="E172" s="144"/>
      <c r="F172" s="69"/>
      <c r="G172" s="90"/>
    </row>
    <row r="173" spans="1:7" s="61" customFormat="1" ht="21.75" customHeight="1" x14ac:dyDescent="0.2">
      <c r="A173" s="151"/>
      <c r="B173" s="67" t="s">
        <v>228</v>
      </c>
      <c r="C173" s="144"/>
      <c r="D173" s="144"/>
      <c r="E173" s="144"/>
      <c r="F173" s="69"/>
      <c r="G173" s="90"/>
    </row>
    <row r="174" spans="1:7" s="61" customFormat="1" ht="21.75" customHeight="1" x14ac:dyDescent="0.2">
      <c r="A174" s="76" t="s">
        <v>38</v>
      </c>
      <c r="B174" s="67"/>
      <c r="C174" s="67" t="s">
        <v>186</v>
      </c>
      <c r="D174" s="144"/>
      <c r="E174" s="144"/>
      <c r="F174" s="69"/>
      <c r="G174" s="90"/>
    </row>
    <row r="175" spans="1:7" s="61" customFormat="1" ht="21.75" customHeight="1" x14ac:dyDescent="0.2">
      <c r="A175" s="76" t="s">
        <v>40</v>
      </c>
      <c r="B175" s="67"/>
      <c r="C175" s="67" t="s">
        <v>185</v>
      </c>
      <c r="D175" s="144"/>
      <c r="E175" s="144"/>
      <c r="F175" s="69"/>
      <c r="G175" s="90"/>
    </row>
    <row r="176" spans="1:7" s="61" customFormat="1" ht="21.75" customHeight="1" x14ac:dyDescent="0.2">
      <c r="A176" s="76" t="s">
        <v>42</v>
      </c>
      <c r="B176" s="67" t="s">
        <v>188</v>
      </c>
      <c r="C176" s="67">
        <v>0.8</v>
      </c>
      <c r="D176" s="144"/>
      <c r="E176" s="144"/>
      <c r="F176" s="69"/>
      <c r="G176" s="90"/>
    </row>
    <row r="177" spans="1:7" s="61" customFormat="1" ht="21.75" customHeight="1" x14ac:dyDescent="0.2">
      <c r="A177" s="151" t="s">
        <v>70</v>
      </c>
      <c r="B177" s="144" t="s">
        <v>221</v>
      </c>
      <c r="C177" s="144"/>
      <c r="D177" s="144"/>
      <c r="E177" s="144"/>
      <c r="F177" s="144"/>
      <c r="G177" s="156"/>
    </row>
    <row r="178" spans="1:7" s="61" customFormat="1" ht="21.75" customHeight="1" x14ac:dyDescent="0.2">
      <c r="A178" s="151"/>
      <c r="B178" s="67" t="s">
        <v>304</v>
      </c>
      <c r="C178" s="67" t="s">
        <v>306</v>
      </c>
      <c r="D178" s="67"/>
      <c r="E178" s="67"/>
      <c r="F178" s="69"/>
      <c r="G178" s="90"/>
    </row>
    <row r="179" spans="1:7" s="61" customFormat="1" ht="21.75" customHeight="1" x14ac:dyDescent="0.2">
      <c r="A179" s="151"/>
      <c r="B179" s="67" t="s">
        <v>305</v>
      </c>
      <c r="C179" s="67" t="s">
        <v>307</v>
      </c>
      <c r="D179" s="67"/>
      <c r="E179" s="67"/>
      <c r="F179" s="69"/>
      <c r="G179" s="90"/>
    </row>
    <row r="180" spans="1:7" s="61" customFormat="1" ht="21.75" customHeight="1" x14ac:dyDescent="0.2">
      <c r="A180" s="151" t="s">
        <v>71</v>
      </c>
      <c r="B180" s="144" t="s">
        <v>150</v>
      </c>
      <c r="C180" s="144"/>
      <c r="D180" s="144"/>
      <c r="E180" s="144"/>
      <c r="F180" s="144"/>
      <c r="G180" s="156"/>
    </row>
    <row r="181" spans="1:7" s="61" customFormat="1" ht="21.75" customHeight="1" x14ac:dyDescent="0.2">
      <c r="A181" s="151"/>
      <c r="B181" s="67" t="s">
        <v>304</v>
      </c>
      <c r="C181" s="67" t="s">
        <v>308</v>
      </c>
      <c r="D181" s="67"/>
      <c r="E181" s="67"/>
      <c r="F181" s="69"/>
      <c r="G181" s="90"/>
    </row>
    <row r="182" spans="1:7" s="61" customFormat="1" ht="21.75" customHeight="1" thickBot="1" x14ac:dyDescent="0.25">
      <c r="A182" s="153"/>
      <c r="B182" s="78" t="s">
        <v>305</v>
      </c>
      <c r="C182" s="78" t="s">
        <v>309</v>
      </c>
      <c r="D182" s="78"/>
      <c r="E182" s="78"/>
      <c r="F182" s="79"/>
      <c r="G182" s="91"/>
    </row>
    <row r="183" spans="1:7" s="61" customFormat="1" ht="18.75" customHeight="1" thickBot="1" x14ac:dyDescent="0.25">
      <c r="A183" s="63"/>
      <c r="B183" s="63"/>
      <c r="C183" s="63"/>
      <c r="D183" s="63"/>
      <c r="E183" s="63"/>
      <c r="F183" s="63"/>
      <c r="G183" s="65"/>
    </row>
    <row r="184" spans="1:7" s="61" customFormat="1" ht="18" customHeight="1" thickBot="1" x14ac:dyDescent="0.25">
      <c r="A184" s="145" t="s">
        <v>116</v>
      </c>
      <c r="B184" s="145" t="s">
        <v>117</v>
      </c>
      <c r="C184" s="147" t="s">
        <v>30</v>
      </c>
      <c r="D184" s="148"/>
      <c r="E184" s="155"/>
      <c r="F184" s="145" t="s">
        <v>31</v>
      </c>
      <c r="G184" s="145" t="s">
        <v>315</v>
      </c>
    </row>
    <row r="185" spans="1:7" s="61" customFormat="1" ht="18" customHeight="1" thickBot="1" x14ac:dyDescent="0.25">
      <c r="A185" s="146"/>
      <c r="B185" s="146"/>
      <c r="C185" s="72" t="s">
        <v>32</v>
      </c>
      <c r="D185" s="72" t="s">
        <v>118</v>
      </c>
      <c r="E185" s="72" t="s">
        <v>119</v>
      </c>
      <c r="F185" s="146"/>
      <c r="G185" s="146"/>
    </row>
    <row r="186" spans="1:7" s="61" customFormat="1" ht="18" customHeight="1" x14ac:dyDescent="0.2">
      <c r="A186" s="74" t="s">
        <v>229</v>
      </c>
      <c r="B186" s="150" t="s">
        <v>230</v>
      </c>
      <c r="C186" s="150"/>
      <c r="D186" s="150"/>
      <c r="E186" s="150"/>
      <c r="F186" s="150"/>
      <c r="G186" s="159"/>
    </row>
    <row r="187" spans="1:7" s="61" customFormat="1" ht="18" customHeight="1" x14ac:dyDescent="0.2">
      <c r="A187" s="151" t="s">
        <v>36</v>
      </c>
      <c r="B187" s="144" t="s">
        <v>231</v>
      </c>
      <c r="C187" s="144"/>
      <c r="D187" s="144"/>
      <c r="E187" s="144"/>
      <c r="F187" s="144"/>
      <c r="G187" s="156"/>
    </row>
    <row r="188" spans="1:7" s="61" customFormat="1" ht="18" customHeight="1" x14ac:dyDescent="0.2">
      <c r="A188" s="151"/>
      <c r="B188" s="103" t="s">
        <v>232</v>
      </c>
      <c r="C188" s="144"/>
      <c r="D188" s="144"/>
      <c r="E188" s="144"/>
      <c r="F188" s="105" t="s">
        <v>233</v>
      </c>
      <c r="G188" s="112"/>
    </row>
    <row r="189" spans="1:7" s="61" customFormat="1" ht="18" customHeight="1" x14ac:dyDescent="0.2">
      <c r="A189" s="151"/>
      <c r="B189" s="103" t="s">
        <v>234</v>
      </c>
      <c r="C189" s="144"/>
      <c r="D189" s="144"/>
      <c r="E189" s="144"/>
      <c r="F189" s="105" t="s">
        <v>233</v>
      </c>
      <c r="G189" s="112"/>
    </row>
    <row r="190" spans="1:7" s="61" customFormat="1" ht="18" customHeight="1" x14ac:dyDescent="0.2">
      <c r="A190" s="151"/>
      <c r="B190" s="103" t="s">
        <v>235</v>
      </c>
      <c r="C190" s="103">
        <v>1</v>
      </c>
      <c r="D190" s="103">
        <v>0.99975000000000003</v>
      </c>
      <c r="E190" s="103">
        <v>1.0002500000000001</v>
      </c>
      <c r="F190" s="105"/>
      <c r="G190" s="112" t="str">
        <f>IF(OR(F190="",F190="N/A"),"",IF(OR(F190&lt;D190,F190&gt;E190),F190,""))</f>
        <v/>
      </c>
    </row>
    <row r="191" spans="1:7" s="61" customFormat="1" ht="18" customHeight="1" x14ac:dyDescent="0.2">
      <c r="A191" s="151" t="s">
        <v>40</v>
      </c>
      <c r="B191" s="144" t="s">
        <v>236</v>
      </c>
      <c r="C191" s="144"/>
      <c r="D191" s="144"/>
      <c r="E191" s="144"/>
      <c r="F191" s="144"/>
      <c r="G191" s="156"/>
    </row>
    <row r="192" spans="1:7" s="61" customFormat="1" ht="18" customHeight="1" x14ac:dyDescent="0.2">
      <c r="A192" s="151"/>
      <c r="B192" s="103" t="s">
        <v>232</v>
      </c>
      <c r="C192" s="144"/>
      <c r="D192" s="144"/>
      <c r="E192" s="144"/>
      <c r="F192" s="105" t="s">
        <v>233</v>
      </c>
      <c r="G192" s="112"/>
    </row>
    <row r="193" spans="1:7" s="61" customFormat="1" ht="18" customHeight="1" x14ac:dyDescent="0.2">
      <c r="A193" s="151"/>
      <c r="B193" s="103" t="s">
        <v>234</v>
      </c>
      <c r="C193" s="144"/>
      <c r="D193" s="144"/>
      <c r="E193" s="144"/>
      <c r="F193" s="105" t="s">
        <v>233</v>
      </c>
      <c r="G193" s="112"/>
    </row>
    <row r="194" spans="1:7" s="61" customFormat="1" ht="18" customHeight="1" x14ac:dyDescent="0.2">
      <c r="A194" s="151"/>
      <c r="B194" s="103" t="s">
        <v>235</v>
      </c>
      <c r="C194" s="103">
        <v>1</v>
      </c>
      <c r="D194" s="103">
        <v>0.99744999999999995</v>
      </c>
      <c r="E194" s="103">
        <v>1.0025500000000001</v>
      </c>
      <c r="F194" s="105"/>
      <c r="G194" s="112" t="str">
        <f>IF(OR(F194="",F194="N/A"),"",IF(OR(F194&lt;D194,F194&gt;E194),F194,""))</f>
        <v/>
      </c>
    </row>
    <row r="195" spans="1:7" s="61" customFormat="1" ht="18" customHeight="1" x14ac:dyDescent="0.2">
      <c r="A195" s="104" t="s">
        <v>237</v>
      </c>
      <c r="B195" s="144" t="s">
        <v>238</v>
      </c>
      <c r="C195" s="144"/>
      <c r="D195" s="144"/>
      <c r="E195" s="144"/>
      <c r="F195" s="144"/>
      <c r="G195" s="156"/>
    </row>
    <row r="196" spans="1:7" s="61" customFormat="1" ht="18" customHeight="1" x14ac:dyDescent="0.2">
      <c r="A196" s="151" t="s">
        <v>40</v>
      </c>
      <c r="B196" s="144" t="s">
        <v>239</v>
      </c>
      <c r="C196" s="144"/>
      <c r="D196" s="144"/>
      <c r="E196" s="144"/>
      <c r="F196" s="144"/>
      <c r="G196" s="156"/>
    </row>
    <row r="197" spans="1:7" s="61" customFormat="1" ht="18" customHeight="1" x14ac:dyDescent="0.2">
      <c r="A197" s="151"/>
      <c r="B197" s="103">
        <v>4.4999999999999998E-2</v>
      </c>
      <c r="C197" s="144"/>
      <c r="D197" s="144"/>
      <c r="E197" s="144"/>
      <c r="F197" s="105" t="s">
        <v>233</v>
      </c>
      <c r="G197" s="112"/>
    </row>
    <row r="198" spans="1:7" s="61" customFormat="1" ht="18" customHeight="1" x14ac:dyDescent="0.2">
      <c r="A198" s="151"/>
      <c r="B198" s="103">
        <v>0.4</v>
      </c>
      <c r="C198" s="144"/>
      <c r="D198" s="144"/>
      <c r="E198" s="144"/>
      <c r="F198" s="105" t="s">
        <v>233</v>
      </c>
      <c r="G198" s="112"/>
    </row>
    <row r="199" spans="1:7" s="61" customFormat="1" ht="18" customHeight="1" x14ac:dyDescent="0.2">
      <c r="A199" s="151"/>
      <c r="B199" s="103">
        <v>0.75</v>
      </c>
      <c r="C199" s="144"/>
      <c r="D199" s="144"/>
      <c r="E199" s="144"/>
      <c r="F199" s="105" t="s">
        <v>233</v>
      </c>
      <c r="G199" s="112"/>
    </row>
    <row r="200" spans="1:7" s="61" customFormat="1" ht="18" customHeight="1" x14ac:dyDescent="0.2">
      <c r="A200" s="151"/>
      <c r="B200" s="103">
        <v>0.79</v>
      </c>
      <c r="C200" s="144"/>
      <c r="D200" s="144"/>
      <c r="E200" s="144"/>
      <c r="F200" s="105" t="s">
        <v>233</v>
      </c>
      <c r="G200" s="112"/>
    </row>
    <row r="201" spans="1:7" s="61" customFormat="1" ht="18" customHeight="1" x14ac:dyDescent="0.2">
      <c r="A201" s="151" t="s">
        <v>70</v>
      </c>
      <c r="B201" s="144" t="s">
        <v>240</v>
      </c>
      <c r="C201" s="144"/>
      <c r="D201" s="144"/>
      <c r="E201" s="144"/>
      <c r="F201" s="144"/>
      <c r="G201" s="156"/>
    </row>
    <row r="202" spans="1:7" s="61" customFormat="1" ht="18" customHeight="1" x14ac:dyDescent="0.2">
      <c r="A202" s="151"/>
      <c r="B202" s="103">
        <v>4.4999999999999998E-2</v>
      </c>
      <c r="C202" s="144"/>
      <c r="D202" s="144"/>
      <c r="E202" s="144"/>
      <c r="F202" s="105" t="s">
        <v>233</v>
      </c>
      <c r="G202" s="112"/>
    </row>
    <row r="203" spans="1:7" s="61" customFormat="1" ht="18" customHeight="1" x14ac:dyDescent="0.2">
      <c r="A203" s="151"/>
      <c r="B203" s="103">
        <v>0.4</v>
      </c>
      <c r="C203" s="144"/>
      <c r="D203" s="144"/>
      <c r="E203" s="144"/>
      <c r="F203" s="105" t="s">
        <v>233</v>
      </c>
      <c r="G203" s="112"/>
    </row>
    <row r="204" spans="1:7" s="61" customFormat="1" ht="18" customHeight="1" x14ac:dyDescent="0.2">
      <c r="A204" s="151"/>
      <c r="B204" s="103">
        <v>0.75</v>
      </c>
      <c r="C204" s="144"/>
      <c r="D204" s="144"/>
      <c r="E204" s="144"/>
      <c r="F204" s="105" t="s">
        <v>233</v>
      </c>
      <c r="G204" s="112"/>
    </row>
    <row r="205" spans="1:7" s="61" customFormat="1" ht="18" customHeight="1" x14ac:dyDescent="0.2">
      <c r="A205" s="151"/>
      <c r="B205" s="103">
        <v>0.79</v>
      </c>
      <c r="C205" s="144"/>
      <c r="D205" s="144"/>
      <c r="E205" s="144"/>
      <c r="F205" s="105" t="s">
        <v>233</v>
      </c>
      <c r="G205" s="112"/>
    </row>
    <row r="206" spans="1:7" s="61" customFormat="1" ht="18" customHeight="1" x14ac:dyDescent="0.2">
      <c r="A206" s="151" t="s">
        <v>71</v>
      </c>
      <c r="B206" s="144" t="s">
        <v>241</v>
      </c>
      <c r="C206" s="144"/>
      <c r="D206" s="144"/>
      <c r="E206" s="144"/>
      <c r="F206" s="144"/>
      <c r="G206" s="156"/>
    </row>
    <row r="207" spans="1:7" s="61" customFormat="1" ht="18" customHeight="1" x14ac:dyDescent="0.2">
      <c r="A207" s="151"/>
      <c r="B207" s="103">
        <v>4.4999999999999998E-2</v>
      </c>
      <c r="C207" s="103">
        <v>1.11921</v>
      </c>
      <c r="D207" s="103">
        <v>1.1186400000000001</v>
      </c>
      <c r="E207" s="103">
        <v>1.1197699999999999</v>
      </c>
      <c r="F207" s="105"/>
      <c r="G207" s="112" t="str">
        <f>IF(OR(F207="",F207="N/A"),"",IF(OR(F207&lt;D207,F207&gt;E207),F207,""))</f>
        <v/>
      </c>
    </row>
    <row r="208" spans="1:7" s="61" customFormat="1" ht="18" customHeight="1" x14ac:dyDescent="0.2">
      <c r="A208" s="151"/>
      <c r="B208" s="103">
        <v>0.4</v>
      </c>
      <c r="C208" s="103">
        <v>3</v>
      </c>
      <c r="D208" s="103">
        <v>2.9980000000000002</v>
      </c>
      <c r="E208" s="103">
        <v>3.0019999999999998</v>
      </c>
      <c r="F208" s="105"/>
      <c r="G208" s="112" t="str">
        <f>IF(OR(F208="",F208="N/A"),"",IF(OR(F208&lt;D208,F208&gt;E208),F208,""))</f>
        <v/>
      </c>
    </row>
    <row r="209" spans="1:7" s="61" customFormat="1" ht="18" customHeight="1" x14ac:dyDescent="0.2">
      <c r="A209" s="151"/>
      <c r="B209" s="103">
        <v>0.75</v>
      </c>
      <c r="C209" s="103">
        <v>31</v>
      </c>
      <c r="D209" s="103">
        <v>30.636199999999999</v>
      </c>
      <c r="E209" s="103">
        <v>31.372299999999999</v>
      </c>
      <c r="F209" s="105"/>
      <c r="G209" s="112" t="str">
        <f>IF(OR(F209="",F209="N/A"),"",IF(OR(F209&lt;D209,F209&gt;E209),F209,""))</f>
        <v/>
      </c>
    </row>
    <row r="210" spans="1:7" s="61" customFormat="1" ht="18" customHeight="1" x14ac:dyDescent="0.2">
      <c r="A210" s="151"/>
      <c r="B210" s="103">
        <v>0.79</v>
      </c>
      <c r="C210" s="103">
        <v>159</v>
      </c>
      <c r="D210" s="103">
        <v>132.61000000000001</v>
      </c>
      <c r="E210" s="103">
        <v>198.38</v>
      </c>
      <c r="F210" s="105"/>
      <c r="G210" s="112" t="str">
        <f>IF(OR(F210="",F210="N/A"),"",IF(OR(F210&lt;D210,F210&gt;E210),F210,""))</f>
        <v/>
      </c>
    </row>
    <row r="211" spans="1:7" s="61" customFormat="1" ht="18" customHeight="1" x14ac:dyDescent="0.2">
      <c r="A211" s="151" t="s">
        <v>187</v>
      </c>
      <c r="B211" s="144" t="s">
        <v>242</v>
      </c>
      <c r="C211" s="144"/>
      <c r="D211" s="144"/>
      <c r="E211" s="144"/>
      <c r="F211" s="144"/>
      <c r="G211" s="156"/>
    </row>
    <row r="212" spans="1:7" s="61" customFormat="1" ht="18" customHeight="1" x14ac:dyDescent="0.2">
      <c r="A212" s="151"/>
      <c r="B212" s="103">
        <v>4.4999999999999998E-2</v>
      </c>
      <c r="C212" s="144"/>
      <c r="D212" s="144"/>
      <c r="E212" s="144"/>
      <c r="F212" s="105" t="s">
        <v>233</v>
      </c>
      <c r="G212" s="112"/>
    </row>
    <row r="213" spans="1:7" s="61" customFormat="1" ht="18" customHeight="1" x14ac:dyDescent="0.2">
      <c r="A213" s="151"/>
      <c r="B213" s="103">
        <v>0.4</v>
      </c>
      <c r="C213" s="144"/>
      <c r="D213" s="144"/>
      <c r="E213" s="144"/>
      <c r="F213" s="105" t="s">
        <v>233</v>
      </c>
      <c r="G213" s="112"/>
    </row>
    <row r="214" spans="1:7" s="61" customFormat="1" ht="18" customHeight="1" x14ac:dyDescent="0.2">
      <c r="A214" s="151"/>
      <c r="B214" s="103">
        <v>0.75</v>
      </c>
      <c r="C214" s="144"/>
      <c r="D214" s="144"/>
      <c r="E214" s="144"/>
      <c r="F214" s="105" t="s">
        <v>233</v>
      </c>
      <c r="G214" s="112"/>
    </row>
    <row r="215" spans="1:7" s="61" customFormat="1" ht="18" customHeight="1" x14ac:dyDescent="0.2">
      <c r="A215" s="151"/>
      <c r="B215" s="103">
        <v>0.79</v>
      </c>
      <c r="C215" s="144"/>
      <c r="D215" s="144"/>
      <c r="E215" s="144"/>
      <c r="F215" s="105" t="s">
        <v>233</v>
      </c>
      <c r="G215" s="112"/>
    </row>
    <row r="216" spans="1:7" s="61" customFormat="1" ht="18" customHeight="1" x14ac:dyDescent="0.2">
      <c r="A216" s="151" t="s">
        <v>190</v>
      </c>
      <c r="B216" s="144" t="s">
        <v>243</v>
      </c>
      <c r="C216" s="144"/>
      <c r="D216" s="144"/>
      <c r="E216" s="144"/>
      <c r="F216" s="144"/>
      <c r="G216" s="156"/>
    </row>
    <row r="217" spans="1:7" s="61" customFormat="1" ht="18" customHeight="1" x14ac:dyDescent="0.2">
      <c r="A217" s="151"/>
      <c r="B217" s="103">
        <v>4.4999999999999998E-2</v>
      </c>
      <c r="C217" s="144"/>
      <c r="D217" s="144"/>
      <c r="E217" s="144"/>
      <c r="F217" s="105" t="s">
        <v>233</v>
      </c>
      <c r="G217" s="112"/>
    </row>
    <row r="218" spans="1:7" s="61" customFormat="1" ht="18" customHeight="1" x14ac:dyDescent="0.2">
      <c r="A218" s="151"/>
      <c r="B218" s="103">
        <v>0.4</v>
      </c>
      <c r="C218" s="144"/>
      <c r="D218" s="144"/>
      <c r="E218" s="144"/>
      <c r="F218" s="105" t="s">
        <v>233</v>
      </c>
      <c r="G218" s="112"/>
    </row>
    <row r="219" spans="1:7" s="61" customFormat="1" ht="18" customHeight="1" x14ac:dyDescent="0.2">
      <c r="A219" s="151"/>
      <c r="B219" s="103">
        <v>0.75</v>
      </c>
      <c r="C219" s="144"/>
      <c r="D219" s="144"/>
      <c r="E219" s="144"/>
      <c r="F219" s="105" t="s">
        <v>233</v>
      </c>
      <c r="G219" s="112"/>
    </row>
    <row r="220" spans="1:7" s="61" customFormat="1" ht="18" customHeight="1" x14ac:dyDescent="0.2">
      <c r="A220" s="151"/>
      <c r="B220" s="103">
        <v>0.79</v>
      </c>
      <c r="C220" s="144"/>
      <c r="D220" s="144"/>
      <c r="E220" s="144"/>
      <c r="F220" s="105" t="s">
        <v>233</v>
      </c>
      <c r="G220" s="112"/>
    </row>
    <row r="221" spans="1:7" s="61" customFormat="1" ht="18" customHeight="1" x14ac:dyDescent="0.2">
      <c r="A221" s="151" t="s">
        <v>168</v>
      </c>
      <c r="B221" s="144" t="s">
        <v>235</v>
      </c>
      <c r="C221" s="144"/>
      <c r="D221" s="144"/>
      <c r="E221" s="144"/>
      <c r="F221" s="144"/>
      <c r="G221" s="156"/>
    </row>
    <row r="222" spans="1:7" s="61" customFormat="1" ht="18" customHeight="1" x14ac:dyDescent="0.2">
      <c r="A222" s="151"/>
      <c r="B222" s="103">
        <v>4.4999999999999998E-2</v>
      </c>
      <c r="C222" s="103">
        <v>1.11921</v>
      </c>
      <c r="D222" s="103">
        <v>1.1186400000000001</v>
      </c>
      <c r="E222" s="103">
        <v>1.1197699999999999</v>
      </c>
      <c r="F222" s="105"/>
      <c r="G222" s="112" t="str">
        <f>IF(OR(F222="",F222="N/A"),"",IF(OR(F222&lt;D222,F222&gt;E222),F222,""))</f>
        <v/>
      </c>
    </row>
    <row r="223" spans="1:7" s="61" customFormat="1" ht="18" customHeight="1" x14ac:dyDescent="0.2">
      <c r="A223" s="151"/>
      <c r="B223" s="103">
        <v>0.4</v>
      </c>
      <c r="C223" s="103">
        <v>3</v>
      </c>
      <c r="D223" s="103">
        <v>2.9980000000000002</v>
      </c>
      <c r="E223" s="103">
        <v>3.0019999999999998</v>
      </c>
      <c r="F223" s="105"/>
      <c r="G223" s="112" t="str">
        <f>IF(OR(F223="",F223="N/A"),"",IF(OR(F223&lt;D223,F223&gt;E223),F223,""))</f>
        <v/>
      </c>
    </row>
    <row r="224" spans="1:7" s="61" customFormat="1" ht="18" customHeight="1" x14ac:dyDescent="0.2">
      <c r="A224" s="151"/>
      <c r="B224" s="103">
        <v>0.75</v>
      </c>
      <c r="C224" s="103">
        <v>31</v>
      </c>
      <c r="D224" s="103">
        <v>30.636199999999999</v>
      </c>
      <c r="E224" s="103">
        <v>31.372299999999999</v>
      </c>
      <c r="F224" s="105"/>
      <c r="G224" s="112" t="str">
        <f>IF(OR(F224="",F224="N/A"),"",IF(OR(F224&lt;D224,F224&gt;E224),F224,""))</f>
        <v/>
      </c>
    </row>
    <row r="225" spans="1:7" s="61" customFormat="1" ht="18" customHeight="1" thickBot="1" x14ac:dyDescent="0.25">
      <c r="A225" s="153"/>
      <c r="B225" s="107">
        <v>0.79</v>
      </c>
      <c r="C225" s="107">
        <v>159</v>
      </c>
      <c r="D225" s="107">
        <v>132.61000000000001</v>
      </c>
      <c r="E225" s="107">
        <v>198.38</v>
      </c>
      <c r="F225" s="79"/>
      <c r="G225" s="113" t="str">
        <f>IF(OR(F225="",F225="N/A"),"",IF(OR(F225&lt;D225,F225&gt;E225),F225,""))</f>
        <v/>
      </c>
    </row>
    <row r="226" spans="1:7" s="61" customFormat="1" ht="17.25" customHeight="1" thickBot="1" x14ac:dyDescent="0.25">
      <c r="A226" s="145" t="s">
        <v>116</v>
      </c>
      <c r="B226" s="145" t="s">
        <v>117</v>
      </c>
      <c r="C226" s="147" t="s">
        <v>30</v>
      </c>
      <c r="D226" s="148"/>
      <c r="E226" s="155"/>
      <c r="F226" s="145" t="s">
        <v>31</v>
      </c>
      <c r="G226" s="145" t="s">
        <v>315</v>
      </c>
    </row>
    <row r="227" spans="1:7" s="61" customFormat="1" ht="17.25" customHeight="1" thickBot="1" x14ac:dyDescent="0.25">
      <c r="A227" s="146"/>
      <c r="B227" s="146"/>
      <c r="C227" s="72" t="s">
        <v>32</v>
      </c>
      <c r="D227" s="72" t="s">
        <v>118</v>
      </c>
      <c r="E227" s="72" t="s">
        <v>119</v>
      </c>
      <c r="F227" s="146"/>
      <c r="G227" s="146"/>
    </row>
    <row r="228" spans="1:7" s="61" customFormat="1" ht="17.25" customHeight="1" x14ac:dyDescent="0.2">
      <c r="A228" s="74" t="s">
        <v>244</v>
      </c>
      <c r="B228" s="150" t="s">
        <v>245</v>
      </c>
      <c r="C228" s="150"/>
      <c r="D228" s="150"/>
      <c r="E228" s="150"/>
      <c r="F228" s="150"/>
      <c r="G228" s="159"/>
    </row>
    <row r="229" spans="1:7" s="61" customFormat="1" ht="17.25" customHeight="1" x14ac:dyDescent="0.2">
      <c r="A229" s="101"/>
      <c r="B229" s="144" t="s">
        <v>246</v>
      </c>
      <c r="C229" s="144"/>
      <c r="D229" s="144"/>
      <c r="E229" s="144"/>
      <c r="F229" s="144"/>
      <c r="G229" s="156"/>
    </row>
    <row r="230" spans="1:7" s="61" customFormat="1" ht="17.25" customHeight="1" x14ac:dyDescent="0.2">
      <c r="A230" s="99" t="s">
        <v>38</v>
      </c>
      <c r="B230" s="98" t="s">
        <v>247</v>
      </c>
      <c r="C230" s="85">
        <v>0.3</v>
      </c>
      <c r="D230" s="86">
        <v>29.3</v>
      </c>
      <c r="E230" s="86">
        <v>30.7</v>
      </c>
      <c r="F230" s="105"/>
      <c r="G230" s="112" t="str">
        <f>IF(OR(F230="",F230="N/A"),"",IF(OR(F230&lt;D230,F230&gt;E230),F230,""))</f>
        <v/>
      </c>
    </row>
    <row r="231" spans="1:7" s="61" customFormat="1" ht="17.25" customHeight="1" x14ac:dyDescent="0.2">
      <c r="A231" s="99" t="s">
        <v>40</v>
      </c>
      <c r="B231" s="98" t="s">
        <v>248</v>
      </c>
      <c r="C231" s="98" t="s">
        <v>135</v>
      </c>
      <c r="D231" s="144"/>
      <c r="E231" s="144"/>
      <c r="F231" s="105"/>
      <c r="G231" s="112" t="str">
        <f>IF(OR(F231="",F231="N/A"),"",IF(OR(F231&gt;Données!D4,F231&gt;Données!E4),F231,""))</f>
        <v/>
      </c>
    </row>
    <row r="232" spans="1:7" s="61" customFormat="1" ht="17.25" customHeight="1" x14ac:dyDescent="0.2">
      <c r="A232" s="151" t="s">
        <v>42</v>
      </c>
      <c r="B232" s="144" t="s">
        <v>249</v>
      </c>
      <c r="C232" s="144"/>
      <c r="D232" s="144"/>
      <c r="E232" s="144"/>
      <c r="F232" s="144"/>
      <c r="G232" s="156"/>
    </row>
    <row r="233" spans="1:7" s="61" customFormat="1" ht="17.25" customHeight="1" x14ac:dyDescent="0.2">
      <c r="A233" s="151"/>
      <c r="B233" s="144" t="s">
        <v>246</v>
      </c>
      <c r="C233" s="144"/>
      <c r="D233" s="144"/>
      <c r="E233" s="144"/>
      <c r="F233" s="144"/>
      <c r="G233" s="156"/>
    </row>
    <row r="234" spans="1:7" s="61" customFormat="1" ht="17.25" customHeight="1" x14ac:dyDescent="0.2">
      <c r="A234" s="151"/>
      <c r="B234" s="98" t="s">
        <v>247</v>
      </c>
      <c r="C234" s="85">
        <v>0.05</v>
      </c>
      <c r="D234" s="86">
        <v>4.7500000000000001E-2</v>
      </c>
      <c r="E234" s="86">
        <v>5.2499999999999998E-2</v>
      </c>
      <c r="F234" s="102"/>
      <c r="G234" s="112" t="str">
        <f>IF(OR(F234="",F234="N/A"),"",IF(OR(F234&lt;D234,F234&gt;E234),F234,""))</f>
        <v/>
      </c>
    </row>
    <row r="235" spans="1:7" s="61" customFormat="1" ht="17.25" customHeight="1" x14ac:dyDescent="0.2">
      <c r="A235" s="151"/>
      <c r="B235" s="98" t="s">
        <v>248</v>
      </c>
      <c r="C235" s="98" t="s">
        <v>250</v>
      </c>
      <c r="D235" s="144"/>
      <c r="E235" s="144"/>
      <c r="F235" s="102"/>
      <c r="G235" s="112" t="str">
        <f>IF(OR(F235="",F235="N/A"),"",IF(OR(F235&gt;Données!D5,F235&gt;Données!E5),F235,""))</f>
        <v/>
      </c>
    </row>
    <row r="236" spans="1:7" s="61" customFormat="1" ht="17.25" customHeight="1" x14ac:dyDescent="0.2">
      <c r="A236" s="151"/>
      <c r="B236" s="144" t="s">
        <v>251</v>
      </c>
      <c r="C236" s="144"/>
      <c r="D236" s="144"/>
      <c r="E236" s="144"/>
      <c r="F236" s="144"/>
      <c r="G236" s="156"/>
    </row>
    <row r="237" spans="1:7" s="61" customFormat="1" ht="17.25" customHeight="1" x14ac:dyDescent="0.2">
      <c r="A237" s="151"/>
      <c r="B237" s="98" t="s">
        <v>247</v>
      </c>
      <c r="C237" s="85">
        <v>0.3</v>
      </c>
      <c r="D237" s="86">
        <v>0.29299999999999998</v>
      </c>
      <c r="E237" s="86">
        <v>0.307</v>
      </c>
      <c r="F237" s="102"/>
      <c r="G237" s="112" t="str">
        <f>IF(OR(F237="",F237="N/A"),"",IF(OR(F237&lt;D237,F237&gt;E237),F237,""))</f>
        <v/>
      </c>
    </row>
    <row r="238" spans="1:7" s="61" customFormat="1" ht="17.25" customHeight="1" x14ac:dyDescent="0.2">
      <c r="A238" s="151"/>
      <c r="B238" s="98" t="s">
        <v>248</v>
      </c>
      <c r="C238" s="98" t="s">
        <v>250</v>
      </c>
      <c r="D238" s="144"/>
      <c r="E238" s="144"/>
      <c r="F238" s="102"/>
      <c r="G238" s="112" t="str">
        <f>IF(OR(F238="",F238="N/A"),"",IF(OR(F238&gt;Données!D5,F238&gt;Données!E5),F238,""))</f>
        <v/>
      </c>
    </row>
    <row r="239" spans="1:7" s="61" customFormat="1" ht="17.25" customHeight="1" x14ac:dyDescent="0.2">
      <c r="A239" s="151"/>
      <c r="B239" s="98" t="s">
        <v>247</v>
      </c>
      <c r="C239" s="85">
        <v>0.05</v>
      </c>
      <c r="D239" s="86">
        <v>4.7500000000000001E-2</v>
      </c>
      <c r="E239" s="86">
        <v>5.2499999999999998E-2</v>
      </c>
      <c r="F239" s="102"/>
      <c r="G239" s="112" t="str">
        <f>IF(OR(F239="",F239="N/A"),"",IF(OR(F239&lt;D239,F239&gt;E239),F239,""))</f>
        <v/>
      </c>
    </row>
    <row r="240" spans="1:7" s="61" customFormat="1" ht="17.25" customHeight="1" x14ac:dyDescent="0.2">
      <c r="A240" s="151"/>
      <c r="B240" s="98" t="s">
        <v>248</v>
      </c>
      <c r="C240" s="98" t="s">
        <v>142</v>
      </c>
      <c r="D240" s="144"/>
      <c r="E240" s="144"/>
      <c r="F240" s="102"/>
      <c r="G240" s="112" t="str">
        <f>IF(OR(F240="",F240="N/A"),"",IF(OR(F240&gt;Données!D9,F240&gt;Données!E9),F240,""))</f>
        <v/>
      </c>
    </row>
    <row r="241" spans="1:7" s="61" customFormat="1" ht="17.25" customHeight="1" x14ac:dyDescent="0.2">
      <c r="A241" s="151"/>
      <c r="B241" s="144" t="s">
        <v>252</v>
      </c>
      <c r="C241" s="144"/>
      <c r="D241" s="144"/>
      <c r="E241" s="144"/>
      <c r="F241" s="144"/>
      <c r="G241" s="156"/>
    </row>
    <row r="242" spans="1:7" s="61" customFormat="1" ht="17.25" customHeight="1" x14ac:dyDescent="0.2">
      <c r="A242" s="151"/>
      <c r="B242" s="98" t="s">
        <v>247</v>
      </c>
      <c r="C242" s="85">
        <v>0.3</v>
      </c>
      <c r="D242" s="86">
        <v>0.29299999999999998</v>
      </c>
      <c r="E242" s="86">
        <v>0.307</v>
      </c>
      <c r="F242" s="102"/>
      <c r="G242" s="112" t="str">
        <f>IF(OR(F242="",F242="N/A"),"",IF(OR(F242&lt;D242,F242&gt;E242),F242,""))</f>
        <v/>
      </c>
    </row>
    <row r="243" spans="1:7" s="61" customFormat="1" ht="17.25" customHeight="1" x14ac:dyDescent="0.2">
      <c r="A243" s="151"/>
      <c r="B243" s="98" t="s">
        <v>248</v>
      </c>
      <c r="C243" s="98" t="s">
        <v>135</v>
      </c>
      <c r="D243" s="144"/>
      <c r="E243" s="144"/>
      <c r="F243" s="102"/>
      <c r="G243" s="112" t="str">
        <f>IF(OR(F243="",F243="N/A"),"",IF(OR(F243&gt;Données!D4,F243&gt;Données!E4),F243,""))</f>
        <v/>
      </c>
    </row>
    <row r="244" spans="1:7" s="61" customFormat="1" ht="17.25" customHeight="1" x14ac:dyDescent="0.2">
      <c r="A244" s="151"/>
      <c r="B244" s="144" t="s">
        <v>253</v>
      </c>
      <c r="C244" s="144"/>
      <c r="D244" s="144"/>
      <c r="E244" s="144"/>
      <c r="F244" s="144"/>
      <c r="G244" s="156"/>
    </row>
    <row r="245" spans="1:7" s="61" customFormat="1" ht="17.25" customHeight="1" x14ac:dyDescent="0.2">
      <c r="A245" s="151"/>
      <c r="B245" s="98" t="s">
        <v>247</v>
      </c>
      <c r="C245" s="85">
        <v>0.3</v>
      </c>
      <c r="D245" s="86">
        <v>0.28499999999999998</v>
      </c>
      <c r="E245" s="86">
        <v>0.315</v>
      </c>
      <c r="F245" s="102"/>
      <c r="G245" s="112" t="str">
        <f>IF(OR(F245="",F245="N/A"),"",IF(OR(F245&lt;D245,F245&gt;E245),F245,""))</f>
        <v/>
      </c>
    </row>
    <row r="246" spans="1:7" s="61" customFormat="1" ht="17.25" customHeight="1" x14ac:dyDescent="0.2">
      <c r="A246" s="151"/>
      <c r="B246" s="98" t="s">
        <v>248</v>
      </c>
      <c r="C246" s="98" t="s">
        <v>142</v>
      </c>
      <c r="D246" s="144"/>
      <c r="E246" s="144"/>
      <c r="F246" s="102"/>
      <c r="G246" s="112" t="str">
        <f>IF(OR(F246="",F246="N/A"),"",IF(OR(F246&gt;Données!D9,F246&gt;Données!E9),F246,""))</f>
        <v/>
      </c>
    </row>
    <row r="247" spans="1:7" s="61" customFormat="1" ht="17.25" customHeight="1" x14ac:dyDescent="0.2">
      <c r="A247" s="151"/>
      <c r="B247" s="144" t="s">
        <v>254</v>
      </c>
      <c r="C247" s="144"/>
      <c r="D247" s="144"/>
      <c r="E247" s="144"/>
      <c r="F247" s="144"/>
      <c r="G247" s="156"/>
    </row>
    <row r="248" spans="1:7" s="61" customFormat="1" ht="17.25" customHeight="1" x14ac:dyDescent="0.2">
      <c r="A248" s="151"/>
      <c r="B248" s="98" t="s">
        <v>247</v>
      </c>
      <c r="C248" s="85">
        <v>0.35</v>
      </c>
      <c r="D248" s="86">
        <v>0.32600000000000001</v>
      </c>
      <c r="E248" s="86">
        <v>0.374</v>
      </c>
      <c r="F248" s="102"/>
      <c r="G248" s="112" t="str">
        <f>IF(OR(F248="",F248="N/A"),"",IF(OR(F248&lt;D248,F248&gt;E248),F248,""))</f>
        <v/>
      </c>
    </row>
    <row r="249" spans="1:7" s="61" customFormat="1" ht="17.25" customHeight="1" x14ac:dyDescent="0.2">
      <c r="A249" s="151"/>
      <c r="B249" s="98" t="s">
        <v>248</v>
      </c>
      <c r="C249" s="98" t="s">
        <v>255</v>
      </c>
      <c r="D249" s="144"/>
      <c r="E249" s="144"/>
      <c r="F249" s="102"/>
      <c r="G249" s="112" t="str">
        <f>IF(OR(F249="",F249="N/A"),"",IF(OR(F249&gt;Données!D8,F249&gt;Données!D8),F249,""))</f>
        <v/>
      </c>
    </row>
    <row r="250" spans="1:7" s="61" customFormat="1" ht="17.25" customHeight="1" x14ac:dyDescent="0.2">
      <c r="A250" s="151"/>
      <c r="B250" s="144" t="s">
        <v>256</v>
      </c>
      <c r="C250" s="144"/>
      <c r="D250" s="144"/>
      <c r="E250" s="144"/>
      <c r="F250" s="144"/>
      <c r="G250" s="156"/>
    </row>
    <row r="251" spans="1:7" s="61" customFormat="1" ht="17.25" customHeight="1" x14ac:dyDescent="0.2">
      <c r="A251" s="151"/>
      <c r="B251" s="144" t="s">
        <v>257</v>
      </c>
      <c r="C251" s="144"/>
      <c r="D251" s="144"/>
      <c r="E251" s="144"/>
      <c r="F251" s="144"/>
      <c r="G251" s="156"/>
    </row>
    <row r="252" spans="1:7" s="61" customFormat="1" ht="17.25" customHeight="1" x14ac:dyDescent="0.2">
      <c r="A252" s="151"/>
      <c r="B252" s="98" t="s">
        <v>247</v>
      </c>
      <c r="C252" s="87">
        <v>0.2</v>
      </c>
      <c r="D252" s="86">
        <v>0.19500000000000001</v>
      </c>
      <c r="E252" s="86">
        <v>0.20499999999999999</v>
      </c>
      <c r="F252" s="102"/>
      <c r="G252" s="112" t="str">
        <f>IF(OR(F252="",F252="N/A"),"",IF(OR(F252&lt;D252,F252&gt;E252),F252,""))</f>
        <v/>
      </c>
    </row>
    <row r="253" spans="1:7" s="61" customFormat="1" ht="17.25" customHeight="1" x14ac:dyDescent="0.2">
      <c r="A253" s="151"/>
      <c r="B253" s="98" t="s">
        <v>248</v>
      </c>
      <c r="C253" s="98" t="s">
        <v>135</v>
      </c>
      <c r="D253" s="144"/>
      <c r="E253" s="144"/>
      <c r="F253" s="102"/>
      <c r="G253" s="112" t="str">
        <f>IF(OR(F253="",F253="N/A"),"",IF(OR(F253&gt;Données!D4,F253&gt;Données!E4),F253,""))</f>
        <v/>
      </c>
    </row>
    <row r="254" spans="1:7" s="61" customFormat="1" ht="17.25" customHeight="1" x14ac:dyDescent="0.2">
      <c r="A254" s="151"/>
      <c r="B254" s="98" t="s">
        <v>247</v>
      </c>
      <c r="C254" s="85">
        <v>0.05</v>
      </c>
      <c r="D254" s="86">
        <v>4.7500000000000001E-2</v>
      </c>
      <c r="E254" s="86">
        <v>5.2499999999999998E-2</v>
      </c>
      <c r="F254" s="102"/>
      <c r="G254" s="112" t="str">
        <f>IF(OR(F254="",F254="N/A"),"",IF(OR(F254&lt;D254,F254&gt;E254),F254,""))</f>
        <v/>
      </c>
    </row>
    <row r="255" spans="1:7" s="61" customFormat="1" ht="17.25" customHeight="1" x14ac:dyDescent="0.2">
      <c r="A255" s="151"/>
      <c r="B255" s="98" t="s">
        <v>248</v>
      </c>
      <c r="C255" s="98" t="s">
        <v>250</v>
      </c>
      <c r="D255" s="144"/>
      <c r="E255" s="144"/>
      <c r="F255" s="102"/>
      <c r="G255" s="112" t="str">
        <f>IF(OR(F255="",F255="N/A"),"",IF(OR(F255&gt;Données!D5,F255&gt;Données!E5),F255,""))</f>
        <v/>
      </c>
    </row>
    <row r="256" spans="1:7" s="61" customFormat="1" ht="17.25" customHeight="1" x14ac:dyDescent="0.2">
      <c r="A256" s="151"/>
      <c r="B256" s="144" t="s">
        <v>258</v>
      </c>
      <c r="C256" s="144"/>
      <c r="D256" s="144"/>
      <c r="E256" s="144"/>
      <c r="F256" s="144"/>
      <c r="G256" s="156"/>
    </row>
    <row r="257" spans="1:7" s="61" customFormat="1" ht="17.25" customHeight="1" x14ac:dyDescent="0.2">
      <c r="A257" s="151"/>
      <c r="B257" s="98" t="s">
        <v>247</v>
      </c>
      <c r="C257" s="87">
        <v>0.2</v>
      </c>
      <c r="D257" s="86">
        <v>0.19500000000000001</v>
      </c>
      <c r="E257" s="86">
        <v>0.20499999999999999</v>
      </c>
      <c r="F257" s="102"/>
      <c r="G257" s="112" t="str">
        <f>IF(OR(F257="",F257="N/A"),"",IF(OR(F257&lt;D257,F257&gt;E257),F257,""))</f>
        <v/>
      </c>
    </row>
    <row r="258" spans="1:7" s="61" customFormat="1" ht="17.25" customHeight="1" x14ac:dyDescent="0.2">
      <c r="A258" s="151"/>
      <c r="B258" s="98" t="s">
        <v>248</v>
      </c>
      <c r="C258" s="98" t="s">
        <v>135</v>
      </c>
      <c r="D258" s="144"/>
      <c r="E258" s="144"/>
      <c r="F258" s="102"/>
      <c r="G258" s="112" t="str">
        <f>IF(OR(F258="",F258="N/A"),"",IF(OR(F258&gt;Données!D4,F258&gt;Données!E4),F258,""))</f>
        <v/>
      </c>
    </row>
    <row r="259" spans="1:7" s="61" customFormat="1" ht="17.25" customHeight="1" x14ac:dyDescent="0.2">
      <c r="A259" s="151"/>
      <c r="B259" s="98" t="s">
        <v>247</v>
      </c>
      <c r="C259" s="87">
        <v>0.4</v>
      </c>
      <c r="D259" s="86">
        <v>0.38</v>
      </c>
      <c r="E259" s="86">
        <v>0.42</v>
      </c>
      <c r="F259" s="102"/>
      <c r="G259" s="112" t="str">
        <f>IF(OR(F259="",F259="N/A"),"",IF(OR(F259&lt;D259,F259&gt;E259),F259,""))</f>
        <v/>
      </c>
    </row>
    <row r="260" spans="1:7" s="61" customFormat="1" ht="17.25" customHeight="1" x14ac:dyDescent="0.2">
      <c r="A260" s="151"/>
      <c r="B260" s="98" t="s">
        <v>248</v>
      </c>
      <c r="C260" s="98" t="s">
        <v>250</v>
      </c>
      <c r="D260" s="144"/>
      <c r="E260" s="144"/>
      <c r="F260" s="102"/>
      <c r="G260" s="112" t="str">
        <f>IF(OR(F260="",F260="N/A"),"",IF(OR(F260&gt;Données!D5,F260&gt;Données!E5),F260,""))</f>
        <v/>
      </c>
    </row>
    <row r="261" spans="1:7" s="61" customFormat="1" ht="17.25" customHeight="1" x14ac:dyDescent="0.2">
      <c r="A261" s="151"/>
      <c r="B261" s="144" t="s">
        <v>252</v>
      </c>
      <c r="C261" s="144"/>
      <c r="D261" s="144"/>
      <c r="E261" s="144"/>
      <c r="F261" s="144"/>
      <c r="G261" s="156"/>
    </row>
    <row r="262" spans="1:7" s="61" customFormat="1" ht="17.25" customHeight="1" x14ac:dyDescent="0.2">
      <c r="A262" s="151"/>
      <c r="B262" s="98" t="s">
        <v>247</v>
      </c>
      <c r="C262" s="87">
        <v>0.3</v>
      </c>
      <c r="D262" s="86">
        <v>0.29299999999999998</v>
      </c>
      <c r="E262" s="86">
        <v>0.307</v>
      </c>
      <c r="F262" s="102"/>
      <c r="G262" s="112" t="str">
        <f>IF(OR(F262="",F262="N/A"),"",IF(OR(F262&lt;D262,F262&gt;E262),F262,""))</f>
        <v/>
      </c>
    </row>
    <row r="263" spans="1:7" s="61" customFormat="1" ht="17.25" customHeight="1" x14ac:dyDescent="0.2">
      <c r="A263" s="151"/>
      <c r="B263" s="98" t="s">
        <v>248</v>
      </c>
      <c r="C263" s="98" t="s">
        <v>135</v>
      </c>
      <c r="D263" s="144"/>
      <c r="E263" s="144"/>
      <c r="F263" s="102"/>
      <c r="G263" s="112" t="str">
        <f>IF(OR(F263="",F263="N/A"),"",IF(OR(F263&gt;Données!D4,F263&gt;Données!E4),F263,""))</f>
        <v/>
      </c>
    </row>
    <row r="264" spans="1:7" s="61" customFormat="1" ht="17.25" customHeight="1" x14ac:dyDescent="0.2">
      <c r="A264" s="151"/>
      <c r="B264" s="144" t="s">
        <v>259</v>
      </c>
      <c r="C264" s="144"/>
      <c r="D264" s="144"/>
      <c r="E264" s="144"/>
      <c r="F264" s="144"/>
      <c r="G264" s="156"/>
    </row>
    <row r="265" spans="1:7" s="61" customFormat="1" ht="17.25" customHeight="1" x14ac:dyDescent="0.2">
      <c r="A265" s="151"/>
      <c r="B265" s="98" t="s">
        <v>247</v>
      </c>
      <c r="C265" s="85">
        <v>0.3</v>
      </c>
      <c r="D265" s="86">
        <v>0.28499999999999998</v>
      </c>
      <c r="E265" s="86">
        <v>0.315</v>
      </c>
      <c r="F265" s="102"/>
      <c r="G265" s="112" t="str">
        <f>IF(OR(F265="",F265="N/A"),"",IF(OR(F265&lt;D265,F265&gt;E265),F265,""))</f>
        <v/>
      </c>
    </row>
    <row r="266" spans="1:7" s="61" customFormat="1" ht="17.25" customHeight="1" x14ac:dyDescent="0.2">
      <c r="A266" s="151"/>
      <c r="B266" s="98" t="s">
        <v>248</v>
      </c>
      <c r="C266" s="98" t="s">
        <v>250</v>
      </c>
      <c r="D266" s="144"/>
      <c r="E266" s="144"/>
      <c r="F266" s="102"/>
      <c r="G266" s="112" t="str">
        <f>IF(OR(F266="",F266="N/A"),"",IF(OR(F266&gt;Données!D5,F266&gt;Données!E5),F266,""))</f>
        <v/>
      </c>
    </row>
    <row r="267" spans="1:7" s="61" customFormat="1" ht="17.25" customHeight="1" x14ac:dyDescent="0.2">
      <c r="A267" s="151"/>
      <c r="B267" s="98" t="s">
        <v>247</v>
      </c>
      <c r="C267" s="87">
        <v>0.05</v>
      </c>
      <c r="D267" s="86">
        <v>4.65E-2</v>
      </c>
      <c r="E267" s="86">
        <v>5.3499999999999999E-2</v>
      </c>
      <c r="F267" s="102"/>
      <c r="G267" s="112" t="str">
        <f>IF(OR(F267="",F267="N/A"),"",IF(OR(F267&lt;D267,F267&gt;E267),F267,""))</f>
        <v/>
      </c>
    </row>
    <row r="268" spans="1:7" s="61" customFormat="1" ht="17.25" customHeight="1" thickBot="1" x14ac:dyDescent="0.25">
      <c r="A268" s="153"/>
      <c r="B268" s="100" t="s">
        <v>248</v>
      </c>
      <c r="C268" s="100" t="s">
        <v>260</v>
      </c>
      <c r="D268" s="154"/>
      <c r="E268" s="154"/>
      <c r="F268" s="79"/>
      <c r="G268" s="113" t="str">
        <f>IF(OR(F268="",F268="N/A"),"",IF(OR(F268&gt;Données!D8,F268&gt;Données!E8),F268,""))</f>
        <v/>
      </c>
    </row>
    <row r="269" spans="1:7" s="61" customFormat="1" ht="21" customHeight="1" thickBot="1" x14ac:dyDescent="0.25">
      <c r="A269" s="145" t="s">
        <v>116</v>
      </c>
      <c r="B269" s="145" t="s">
        <v>117</v>
      </c>
      <c r="C269" s="147" t="s">
        <v>30</v>
      </c>
      <c r="D269" s="148"/>
      <c r="E269" s="155"/>
      <c r="F269" s="145" t="s">
        <v>31</v>
      </c>
      <c r="G269" s="145" t="s">
        <v>315</v>
      </c>
    </row>
    <row r="270" spans="1:7" s="61" customFormat="1" ht="21" customHeight="1" thickBot="1" x14ac:dyDescent="0.25">
      <c r="A270" s="146"/>
      <c r="B270" s="146"/>
      <c r="C270" s="72" t="s">
        <v>32</v>
      </c>
      <c r="D270" s="72" t="s">
        <v>118</v>
      </c>
      <c r="E270" s="72" t="s">
        <v>119</v>
      </c>
      <c r="F270" s="146"/>
      <c r="G270" s="146"/>
    </row>
    <row r="271" spans="1:7" s="61" customFormat="1" ht="21" customHeight="1" x14ac:dyDescent="0.2">
      <c r="A271" s="74" t="s">
        <v>244</v>
      </c>
      <c r="B271" s="150" t="s">
        <v>245</v>
      </c>
      <c r="C271" s="150"/>
      <c r="D271" s="150"/>
      <c r="E271" s="150"/>
      <c r="F271" s="150"/>
      <c r="G271" s="159"/>
    </row>
    <row r="272" spans="1:7" s="61" customFormat="1" ht="21" customHeight="1" x14ac:dyDescent="0.2">
      <c r="A272" s="151" t="s">
        <v>42</v>
      </c>
      <c r="B272" s="144" t="s">
        <v>261</v>
      </c>
      <c r="C272" s="144"/>
      <c r="D272" s="144"/>
      <c r="E272" s="144"/>
      <c r="F272" s="144"/>
      <c r="G272" s="156"/>
    </row>
    <row r="273" spans="1:7" s="61" customFormat="1" ht="21" customHeight="1" x14ac:dyDescent="0.2">
      <c r="A273" s="151"/>
      <c r="B273" s="144" t="s">
        <v>257</v>
      </c>
      <c r="C273" s="144"/>
      <c r="D273" s="144"/>
      <c r="E273" s="144"/>
      <c r="F273" s="144"/>
      <c r="G273" s="156"/>
    </row>
    <row r="274" spans="1:7" s="61" customFormat="1" ht="21" customHeight="1" x14ac:dyDescent="0.2">
      <c r="A274" s="151"/>
      <c r="B274" s="93" t="s">
        <v>247</v>
      </c>
      <c r="C274" s="87">
        <v>0.4</v>
      </c>
      <c r="D274" s="86">
        <v>0.39</v>
      </c>
      <c r="E274" s="86">
        <v>0.41</v>
      </c>
      <c r="F274" s="95"/>
      <c r="G274" s="112" t="str">
        <f>IF(OR(F274="",F274="N/A"),"",IF(OR(F274&lt;D274,F274&gt;E274),F274,""))</f>
        <v/>
      </c>
    </row>
    <row r="275" spans="1:7" s="61" customFormat="1" ht="21" customHeight="1" x14ac:dyDescent="0.2">
      <c r="A275" s="151"/>
      <c r="B275" s="98" t="s">
        <v>248</v>
      </c>
      <c r="C275" s="98" t="s">
        <v>262</v>
      </c>
      <c r="D275" s="144"/>
      <c r="E275" s="144"/>
      <c r="F275" s="102"/>
      <c r="G275" s="112" t="str">
        <f>IF(OR(F275="",F275="N/A"),"",IF(OR(F275&gt;Données!D7,F275&gt;Données!E7),F275,""))</f>
        <v/>
      </c>
    </row>
    <row r="276" spans="1:7" s="61" customFormat="1" ht="21" customHeight="1" x14ac:dyDescent="0.2">
      <c r="A276" s="151"/>
      <c r="B276" s="93" t="s">
        <v>247</v>
      </c>
      <c r="C276" s="87">
        <v>0.1</v>
      </c>
      <c r="D276" s="86">
        <v>9.5000000000000001E-2</v>
      </c>
      <c r="E276" s="86">
        <v>0.105</v>
      </c>
      <c r="F276" s="95"/>
      <c r="G276" s="112" t="str">
        <f>IF(OR(F276="",F276="N/A"),"",IF(OR(F276&lt;D276,F276&gt;E276),F276,""))</f>
        <v/>
      </c>
    </row>
    <row r="277" spans="1:7" s="61" customFormat="1" ht="21" customHeight="1" x14ac:dyDescent="0.2">
      <c r="A277" s="151"/>
      <c r="B277" s="93" t="s">
        <v>248</v>
      </c>
      <c r="C277" s="93" t="s">
        <v>260</v>
      </c>
      <c r="D277" s="144"/>
      <c r="E277" s="144"/>
      <c r="F277" s="102"/>
      <c r="G277" s="112" t="str">
        <f>IF(OR(F277="",F277="N/A"),"",IF(OR(F277&gt;Données!D8,F277&gt;Données!E8),F277,""))</f>
        <v/>
      </c>
    </row>
    <row r="278" spans="1:7" s="61" customFormat="1" ht="21" customHeight="1" x14ac:dyDescent="0.2">
      <c r="A278" s="151"/>
      <c r="B278" s="144" t="s">
        <v>258</v>
      </c>
      <c r="C278" s="144"/>
      <c r="D278" s="144"/>
      <c r="E278" s="144"/>
      <c r="F278" s="144"/>
      <c r="G278" s="156"/>
    </row>
    <row r="279" spans="1:7" s="61" customFormat="1" ht="21" customHeight="1" x14ac:dyDescent="0.2">
      <c r="A279" s="151"/>
      <c r="B279" s="93" t="s">
        <v>247</v>
      </c>
      <c r="C279" s="87">
        <v>0.4</v>
      </c>
      <c r="D279" s="86">
        <v>0.39</v>
      </c>
      <c r="E279" s="86">
        <v>0.41</v>
      </c>
      <c r="F279" s="95"/>
      <c r="G279" s="112" t="str">
        <f>IF(OR(F279="",F279="N/A"),"",IF(OR(F279&lt;D279,F279&gt;E279),F279,""))</f>
        <v/>
      </c>
    </row>
    <row r="280" spans="1:7" s="61" customFormat="1" ht="21" customHeight="1" x14ac:dyDescent="0.2">
      <c r="A280" s="151"/>
      <c r="B280" s="93" t="s">
        <v>248</v>
      </c>
      <c r="C280" s="93" t="s">
        <v>262</v>
      </c>
      <c r="D280" s="144"/>
      <c r="E280" s="144"/>
      <c r="F280" s="95"/>
      <c r="G280" s="112" t="str">
        <f>IF(OR(F280="",F280="N/A"),"",IF(OR(F280&gt;Données!D12,F280&gt;Données!E12),F280,""))</f>
        <v/>
      </c>
    </row>
    <row r="281" spans="1:7" s="61" customFormat="1" ht="21" customHeight="1" x14ac:dyDescent="0.2">
      <c r="A281" s="151"/>
      <c r="B281" s="93" t="s">
        <v>247</v>
      </c>
      <c r="C281" s="87">
        <v>0.8</v>
      </c>
      <c r="D281" s="86">
        <v>0.76</v>
      </c>
      <c r="E281" s="86">
        <v>0.84</v>
      </c>
      <c r="F281" s="95"/>
      <c r="G281" s="112" t="str">
        <f>IF(OR(F281="",F281="N/A"),"",IF(OR(F281&lt;D281,F281&gt;E281),F281,""))</f>
        <v/>
      </c>
    </row>
    <row r="282" spans="1:7" s="61" customFormat="1" ht="21" customHeight="1" x14ac:dyDescent="0.2">
      <c r="A282" s="151"/>
      <c r="B282" s="93" t="s">
        <v>248</v>
      </c>
      <c r="C282" s="87">
        <v>0.03</v>
      </c>
      <c r="D282" s="144"/>
      <c r="E282" s="144"/>
      <c r="F282" s="102"/>
      <c r="G282" s="112" t="str">
        <f>IF(OR(F282="",F282="N/A"),"",IF(OR(F282&gt;Données!D8,F282&gt;Données!E8),F282,""))</f>
        <v/>
      </c>
    </row>
    <row r="283" spans="1:7" s="61" customFormat="1" ht="21" customHeight="1" x14ac:dyDescent="0.2">
      <c r="A283" s="151"/>
      <c r="B283" s="144" t="s">
        <v>263</v>
      </c>
      <c r="C283" s="144"/>
      <c r="D283" s="144"/>
      <c r="E283" s="144"/>
      <c r="F283" s="144"/>
      <c r="G283" s="156"/>
    </row>
    <row r="284" spans="1:7" s="61" customFormat="1" ht="21" customHeight="1" x14ac:dyDescent="0.2">
      <c r="A284" s="151"/>
      <c r="B284" s="93" t="s">
        <v>247</v>
      </c>
      <c r="C284" s="87">
        <v>0.3</v>
      </c>
      <c r="D284" s="86">
        <v>0.28499999999999998</v>
      </c>
      <c r="E284" s="86">
        <v>0.315</v>
      </c>
      <c r="F284" s="95"/>
      <c r="G284" s="112" t="str">
        <f>IF(OR(F284="",F284="N/A"),"",IF(OR(F284&lt;D284,F284&gt;E284),F284,""))</f>
        <v/>
      </c>
    </row>
    <row r="285" spans="1:7" s="61" customFormat="1" ht="21" customHeight="1" x14ac:dyDescent="0.2">
      <c r="A285" s="151"/>
      <c r="B285" s="93" t="s">
        <v>248</v>
      </c>
      <c r="C285" s="93" t="s">
        <v>142</v>
      </c>
      <c r="D285" s="144"/>
      <c r="E285" s="144"/>
      <c r="F285" s="102"/>
      <c r="G285" s="112" t="str">
        <f>IF(OR(F285="",F285="N/A"),"",IF(OR(F285&gt;Données!D9,F285&gt;Données!E9),F285,""))</f>
        <v/>
      </c>
    </row>
    <row r="286" spans="1:7" s="61" customFormat="1" ht="21" customHeight="1" x14ac:dyDescent="0.2">
      <c r="A286" s="151"/>
      <c r="B286" s="144" t="s">
        <v>127</v>
      </c>
      <c r="C286" s="144"/>
      <c r="D286" s="144"/>
      <c r="E286" s="144"/>
      <c r="F286" s="144"/>
      <c r="G286" s="156"/>
    </row>
    <row r="287" spans="1:7" s="61" customFormat="1" ht="21" customHeight="1" x14ac:dyDescent="0.2">
      <c r="A287" s="151"/>
      <c r="B287" s="144" t="s">
        <v>264</v>
      </c>
      <c r="C287" s="144"/>
      <c r="D287" s="144"/>
      <c r="E287" s="144"/>
      <c r="F287" s="144"/>
      <c r="G287" s="156"/>
    </row>
    <row r="288" spans="1:7" s="61" customFormat="1" ht="21" customHeight="1" x14ac:dyDescent="0.2">
      <c r="A288" s="151"/>
      <c r="B288" s="93" t="s">
        <v>247</v>
      </c>
      <c r="C288" s="85">
        <v>0.95</v>
      </c>
      <c r="D288" s="86">
        <v>0.90300000000000002</v>
      </c>
      <c r="E288" s="86">
        <v>0.997</v>
      </c>
      <c r="F288" s="95"/>
      <c r="G288" s="112" t="str">
        <f>IF(OR(F288="",F288="N/A"),"",IF(OR(F288&lt;D288,F288&gt;E288),F288,""))</f>
        <v/>
      </c>
    </row>
    <row r="289" spans="1:7" s="61" customFormat="1" ht="21" customHeight="1" x14ac:dyDescent="0.2">
      <c r="A289" s="151"/>
      <c r="B289" s="93" t="s">
        <v>248</v>
      </c>
      <c r="C289" s="93" t="s">
        <v>265</v>
      </c>
      <c r="D289" s="144"/>
      <c r="E289" s="144"/>
      <c r="F289" s="102"/>
      <c r="G289" s="112" t="str">
        <f>IF(OR(F289="",F289="N/A"),"",IF(OR(F289&gt;Données!D10,F289&gt;Données!E10),F289,""))</f>
        <v/>
      </c>
    </row>
    <row r="290" spans="1:7" s="61" customFormat="1" ht="21" customHeight="1" x14ac:dyDescent="0.2">
      <c r="A290" s="151"/>
      <c r="B290" s="144" t="s">
        <v>266</v>
      </c>
      <c r="C290" s="144"/>
      <c r="D290" s="144"/>
      <c r="E290" s="144"/>
      <c r="F290" s="144"/>
      <c r="G290" s="156"/>
    </row>
    <row r="291" spans="1:7" s="61" customFormat="1" ht="21" customHeight="1" x14ac:dyDescent="0.2">
      <c r="A291" s="151"/>
      <c r="B291" s="93" t="s">
        <v>247</v>
      </c>
      <c r="C291" s="85">
        <v>0.95</v>
      </c>
      <c r="D291" s="86">
        <v>0.90300000000000002</v>
      </c>
      <c r="E291" s="86">
        <v>0.997</v>
      </c>
      <c r="F291" s="95"/>
      <c r="G291" s="112" t="str">
        <f>IF(OR(F291="",F291="N/A"),"",IF(OR(F291&lt;D291,F291&gt;E291),F291,""))</f>
        <v/>
      </c>
    </row>
    <row r="292" spans="1:7" s="61" customFormat="1" ht="21" customHeight="1" x14ac:dyDescent="0.2">
      <c r="A292" s="151"/>
      <c r="B292" s="93" t="s">
        <v>248</v>
      </c>
      <c r="C292" s="93" t="s">
        <v>265</v>
      </c>
      <c r="D292" s="144"/>
      <c r="E292" s="144"/>
      <c r="F292" s="102"/>
      <c r="G292" s="112" t="str">
        <f>IF(OR(F292="",F292="N/A"),"",IF(OR(F292&gt;Données!D10,F292&gt;Données!E10),F292,""))</f>
        <v/>
      </c>
    </row>
    <row r="293" spans="1:7" s="61" customFormat="1" ht="21" customHeight="1" x14ac:dyDescent="0.2">
      <c r="A293" s="151"/>
      <c r="B293" s="144" t="s">
        <v>267</v>
      </c>
      <c r="C293" s="144"/>
      <c r="D293" s="144"/>
      <c r="E293" s="144"/>
      <c r="F293" s="144"/>
      <c r="G293" s="156"/>
    </row>
    <row r="294" spans="1:7" s="61" customFormat="1" ht="21" customHeight="1" x14ac:dyDescent="0.2">
      <c r="A294" s="151"/>
      <c r="B294" s="93" t="s">
        <v>247</v>
      </c>
      <c r="C294" s="85">
        <v>0.95</v>
      </c>
      <c r="D294" s="86">
        <v>0.90300000000000002</v>
      </c>
      <c r="E294" s="86">
        <v>0.997</v>
      </c>
      <c r="F294" s="95"/>
      <c r="G294" s="112" t="str">
        <f>IF(OR(F294="",F294="N/A"),"",IF(OR(F294&lt;D294,F294&gt;E294),F294,""))</f>
        <v/>
      </c>
    </row>
    <row r="295" spans="1:7" s="61" customFormat="1" ht="21" customHeight="1" x14ac:dyDescent="0.2">
      <c r="A295" s="151"/>
      <c r="B295" s="93" t="s">
        <v>248</v>
      </c>
      <c r="C295" s="93" t="s">
        <v>265</v>
      </c>
      <c r="D295" s="144"/>
      <c r="E295" s="144"/>
      <c r="F295" s="102"/>
      <c r="G295" s="112" t="str">
        <f>IF(OR(F295="",F295="N/A"),"",IF(OR(F295&gt;Données!D10,F295&gt;Données!E10),F295,""))</f>
        <v/>
      </c>
    </row>
    <row r="296" spans="1:7" s="61" customFormat="1" ht="21" customHeight="1" x14ac:dyDescent="0.2">
      <c r="A296" s="151"/>
      <c r="B296" s="144" t="s">
        <v>268</v>
      </c>
      <c r="C296" s="144"/>
      <c r="D296" s="144"/>
      <c r="E296" s="144"/>
      <c r="F296" s="144"/>
      <c r="G296" s="156"/>
    </row>
    <row r="297" spans="1:7" s="61" customFormat="1" ht="21" customHeight="1" x14ac:dyDescent="0.2">
      <c r="A297" s="151"/>
      <c r="B297" s="93" t="s">
        <v>247</v>
      </c>
      <c r="C297" s="85">
        <v>0.97</v>
      </c>
      <c r="D297" s="86">
        <v>0.90200000000000002</v>
      </c>
      <c r="E297" s="86">
        <v>1</v>
      </c>
      <c r="F297" s="95"/>
      <c r="G297" s="112" t="str">
        <f>IF(OR(F297="",F297="N/A"),"",IF(OR(F297&lt;D297,F297&gt;E297),F297,""))</f>
        <v/>
      </c>
    </row>
    <row r="298" spans="1:7" s="61" customFormat="1" ht="21" customHeight="1" x14ac:dyDescent="0.2">
      <c r="A298" s="151"/>
      <c r="B298" s="93" t="s">
        <v>248</v>
      </c>
      <c r="C298" s="93" t="s">
        <v>265</v>
      </c>
      <c r="D298" s="144"/>
      <c r="E298" s="144"/>
      <c r="F298" s="102"/>
      <c r="G298" s="112" t="str">
        <f>IF(OR(F298="",F298="N/A"),"",IF(OR(F298&gt;Données!D10,F298&gt;Données!E10),F298,""))</f>
        <v/>
      </c>
    </row>
    <row r="299" spans="1:7" s="61" customFormat="1" ht="21" customHeight="1" x14ac:dyDescent="0.2">
      <c r="A299" s="151"/>
      <c r="B299" s="93" t="s">
        <v>247</v>
      </c>
      <c r="C299" s="87">
        <v>0.15</v>
      </c>
      <c r="D299" s="86">
        <v>0.1305</v>
      </c>
      <c r="E299" s="86">
        <v>0.1605</v>
      </c>
      <c r="F299" s="95"/>
      <c r="G299" s="112" t="str">
        <f>IF(OR(F299="",F299="N/A"),"",IF(OR(F299&lt;D299,F299&gt;E299),F299,""))</f>
        <v/>
      </c>
    </row>
    <row r="300" spans="1:7" s="61" customFormat="1" ht="21" customHeight="1" x14ac:dyDescent="0.2">
      <c r="A300" s="151"/>
      <c r="B300" s="93" t="s">
        <v>248</v>
      </c>
      <c r="C300" s="93" t="s">
        <v>269</v>
      </c>
      <c r="D300" s="144"/>
      <c r="E300" s="144"/>
      <c r="F300" s="102"/>
      <c r="G300" s="112" t="str">
        <f>IF(OR(F300="",F300="N/A"),"",IF(OR(F300&gt;Données!D6,F300&gt;Données!E6),F300,""))</f>
        <v/>
      </c>
    </row>
    <row r="301" spans="1:7" s="61" customFormat="1" ht="21" customHeight="1" x14ac:dyDescent="0.2">
      <c r="A301" s="94"/>
      <c r="B301" s="144" t="s">
        <v>270</v>
      </c>
      <c r="C301" s="144"/>
      <c r="D301" s="144"/>
      <c r="E301" s="144"/>
      <c r="F301" s="144"/>
      <c r="G301" s="156"/>
    </row>
    <row r="302" spans="1:7" s="61" customFormat="1" ht="21" customHeight="1" x14ac:dyDescent="0.2">
      <c r="A302" s="151" t="s">
        <v>271</v>
      </c>
      <c r="B302" s="93" t="s">
        <v>247</v>
      </c>
      <c r="C302" s="87">
        <v>0.8</v>
      </c>
      <c r="D302" s="86">
        <v>0.75</v>
      </c>
      <c r="E302" s="86">
        <v>0.85</v>
      </c>
      <c r="F302" s="95"/>
      <c r="G302" s="112" t="str">
        <f>IF(OR(F302="",F302="N/A"),"",IF(OR(F302&lt;D302,F302&gt;E302),F302,""))</f>
        <v/>
      </c>
    </row>
    <row r="303" spans="1:7" s="61" customFormat="1" ht="21" customHeight="1" x14ac:dyDescent="0.2">
      <c r="A303" s="151"/>
      <c r="B303" s="93" t="s">
        <v>248</v>
      </c>
      <c r="C303" s="93" t="s">
        <v>265</v>
      </c>
      <c r="D303" s="144"/>
      <c r="E303" s="144"/>
      <c r="F303" s="102"/>
      <c r="G303" s="112" t="str">
        <f>IF(OR(F303="",F303="N/A"),"",IF(OR(F303&gt;Données!D10,F303&gt;Données!E10),F303,""))</f>
        <v/>
      </c>
    </row>
    <row r="304" spans="1:7" s="61" customFormat="1" ht="21" customHeight="1" thickBot="1" x14ac:dyDescent="0.25">
      <c r="A304" s="96" t="s">
        <v>272</v>
      </c>
      <c r="B304" s="97" t="s">
        <v>273</v>
      </c>
      <c r="C304" s="154"/>
      <c r="D304" s="154"/>
      <c r="E304" s="154"/>
      <c r="F304" s="79"/>
      <c r="G304" s="114"/>
    </row>
    <row r="305" spans="1:7" s="61" customFormat="1" ht="21.75" customHeight="1" thickBot="1" x14ac:dyDescent="0.25">
      <c r="A305" s="145" t="s">
        <v>116</v>
      </c>
      <c r="B305" s="145" t="s">
        <v>117</v>
      </c>
      <c r="C305" s="147" t="s">
        <v>30</v>
      </c>
      <c r="D305" s="148"/>
      <c r="E305" s="155"/>
      <c r="F305" s="145" t="s">
        <v>31</v>
      </c>
      <c r="G305" s="145" t="s">
        <v>315</v>
      </c>
    </row>
    <row r="306" spans="1:7" s="61" customFormat="1" ht="21.75" customHeight="1" thickBot="1" x14ac:dyDescent="0.25">
      <c r="A306" s="146"/>
      <c r="B306" s="146"/>
      <c r="C306" s="72" t="s">
        <v>32</v>
      </c>
      <c r="D306" s="72" t="s">
        <v>118</v>
      </c>
      <c r="E306" s="72" t="s">
        <v>119</v>
      </c>
      <c r="F306" s="146"/>
      <c r="G306" s="146"/>
    </row>
    <row r="307" spans="1:7" s="61" customFormat="1" ht="21.75" customHeight="1" x14ac:dyDescent="0.2">
      <c r="A307" s="74" t="s">
        <v>274</v>
      </c>
      <c r="B307" s="150" t="s">
        <v>275</v>
      </c>
      <c r="C307" s="150"/>
      <c r="D307" s="150"/>
      <c r="E307" s="150"/>
      <c r="F307" s="150"/>
      <c r="G307" s="159"/>
    </row>
    <row r="308" spans="1:7" s="61" customFormat="1" ht="21.75" customHeight="1" x14ac:dyDescent="0.2">
      <c r="A308" s="76" t="s">
        <v>71</v>
      </c>
      <c r="B308" s="67" t="s">
        <v>310</v>
      </c>
      <c r="C308" s="67" t="s">
        <v>276</v>
      </c>
      <c r="D308" s="144"/>
      <c r="E308" s="144"/>
      <c r="F308" s="69"/>
      <c r="G308" s="112"/>
    </row>
    <row r="309" spans="1:7" s="61" customFormat="1" ht="21.75" customHeight="1" x14ac:dyDescent="0.2">
      <c r="A309" s="151" t="s">
        <v>72</v>
      </c>
      <c r="B309" s="67" t="s">
        <v>277</v>
      </c>
      <c r="C309" s="67" t="s">
        <v>276</v>
      </c>
      <c r="D309" s="144"/>
      <c r="E309" s="144"/>
      <c r="F309" s="69"/>
      <c r="G309" s="112"/>
    </row>
    <row r="310" spans="1:7" s="61" customFormat="1" ht="21.75" customHeight="1" x14ac:dyDescent="0.2">
      <c r="A310" s="151"/>
      <c r="B310" s="67" t="s">
        <v>278</v>
      </c>
      <c r="C310" s="67" t="s">
        <v>276</v>
      </c>
      <c r="D310" s="144"/>
      <c r="E310" s="144"/>
      <c r="F310" s="69"/>
      <c r="G310" s="112"/>
    </row>
    <row r="311" spans="1:7" s="61" customFormat="1" ht="21.75" customHeight="1" x14ac:dyDescent="0.2">
      <c r="A311" s="151"/>
      <c r="B311" s="67" t="s">
        <v>279</v>
      </c>
      <c r="C311" s="67" t="s">
        <v>276</v>
      </c>
      <c r="D311" s="144"/>
      <c r="E311" s="144"/>
      <c r="F311" s="69"/>
      <c r="G311" s="112"/>
    </row>
    <row r="312" spans="1:7" s="61" customFormat="1" ht="21.75" customHeight="1" x14ac:dyDescent="0.2">
      <c r="A312" s="76" t="s">
        <v>280</v>
      </c>
      <c r="B312" s="144" t="s">
        <v>281</v>
      </c>
      <c r="C312" s="144"/>
      <c r="D312" s="144"/>
      <c r="E312" s="144"/>
      <c r="F312" s="144"/>
      <c r="G312" s="156"/>
    </row>
    <row r="313" spans="1:7" s="61" customFormat="1" ht="21.75" customHeight="1" x14ac:dyDescent="0.2">
      <c r="A313" s="76"/>
      <c r="B313" s="144" t="s">
        <v>82</v>
      </c>
      <c r="C313" s="144"/>
      <c r="D313" s="144"/>
      <c r="E313" s="144"/>
      <c r="F313" s="144"/>
      <c r="G313" s="156"/>
    </row>
    <row r="314" spans="1:7" s="61" customFormat="1" ht="21.75" customHeight="1" x14ac:dyDescent="0.2">
      <c r="A314" s="76" t="s">
        <v>187</v>
      </c>
      <c r="B314" s="67" t="s">
        <v>282</v>
      </c>
      <c r="C314" s="67" t="s">
        <v>276</v>
      </c>
      <c r="D314" s="144"/>
      <c r="E314" s="144"/>
      <c r="F314" s="69"/>
      <c r="G314" s="112"/>
    </row>
    <row r="315" spans="1:7" s="61" customFormat="1" ht="21.75" customHeight="1" x14ac:dyDescent="0.2">
      <c r="A315" s="151" t="s">
        <v>190</v>
      </c>
      <c r="B315" s="67" t="s">
        <v>311</v>
      </c>
      <c r="C315" s="67" t="s">
        <v>283</v>
      </c>
      <c r="D315" s="144"/>
      <c r="E315" s="144"/>
      <c r="F315" s="69"/>
      <c r="G315" s="112"/>
    </row>
    <row r="316" spans="1:7" s="61" customFormat="1" ht="21.75" customHeight="1" x14ac:dyDescent="0.2">
      <c r="A316" s="151"/>
      <c r="B316" s="67" t="s">
        <v>312</v>
      </c>
      <c r="C316" s="67" t="s">
        <v>284</v>
      </c>
      <c r="D316" s="144"/>
      <c r="E316" s="144"/>
      <c r="F316" s="69"/>
      <c r="G316" s="112"/>
    </row>
    <row r="317" spans="1:7" s="61" customFormat="1" ht="21.75" customHeight="1" x14ac:dyDescent="0.2">
      <c r="A317" s="151"/>
      <c r="B317" s="67" t="s">
        <v>313</v>
      </c>
      <c r="C317" s="67" t="s">
        <v>285</v>
      </c>
      <c r="D317" s="144"/>
      <c r="E317" s="144"/>
      <c r="F317" s="69"/>
      <c r="G317" s="112"/>
    </row>
    <row r="318" spans="1:7" s="61" customFormat="1" ht="21.75" customHeight="1" x14ac:dyDescent="0.2">
      <c r="A318" s="151" t="s">
        <v>168</v>
      </c>
      <c r="B318" s="144" t="s">
        <v>286</v>
      </c>
      <c r="C318" s="144"/>
      <c r="D318" s="144"/>
      <c r="E318" s="144"/>
      <c r="F318" s="144"/>
      <c r="G318" s="156"/>
    </row>
    <row r="319" spans="1:7" s="61" customFormat="1" ht="21.75" customHeight="1" x14ac:dyDescent="0.2">
      <c r="A319" s="151"/>
      <c r="B319" s="67" t="s">
        <v>282</v>
      </c>
      <c r="C319" s="67" t="s">
        <v>276</v>
      </c>
      <c r="D319" s="144"/>
      <c r="E319" s="144"/>
      <c r="F319" s="69"/>
      <c r="G319" s="112"/>
    </row>
    <row r="320" spans="1:7" s="61" customFormat="1" ht="21.75" customHeight="1" x14ac:dyDescent="0.2">
      <c r="A320" s="151"/>
      <c r="B320" s="67" t="s">
        <v>311</v>
      </c>
      <c r="C320" s="67" t="s">
        <v>283</v>
      </c>
      <c r="D320" s="144"/>
      <c r="E320" s="144"/>
      <c r="F320" s="69"/>
      <c r="G320" s="112"/>
    </row>
    <row r="321" spans="1:7" s="61" customFormat="1" ht="21.75" customHeight="1" x14ac:dyDescent="0.2">
      <c r="A321" s="151"/>
      <c r="B321" s="67" t="s">
        <v>312</v>
      </c>
      <c r="C321" s="67" t="s">
        <v>284</v>
      </c>
      <c r="D321" s="144"/>
      <c r="E321" s="144"/>
      <c r="F321" s="69"/>
      <c r="G321" s="112"/>
    </row>
    <row r="322" spans="1:7" s="61" customFormat="1" ht="21.75" customHeight="1" x14ac:dyDescent="0.2">
      <c r="A322" s="151"/>
      <c r="B322" s="67" t="s">
        <v>313</v>
      </c>
      <c r="C322" s="67" t="s">
        <v>285</v>
      </c>
      <c r="D322" s="144"/>
      <c r="E322" s="144"/>
      <c r="F322" s="69"/>
      <c r="G322" s="112"/>
    </row>
    <row r="323" spans="1:7" s="61" customFormat="1" ht="21.75" customHeight="1" x14ac:dyDescent="0.2">
      <c r="A323" s="151" t="s">
        <v>192</v>
      </c>
      <c r="B323" s="144" t="s">
        <v>80</v>
      </c>
      <c r="C323" s="144"/>
      <c r="D323" s="144"/>
      <c r="E323" s="144"/>
      <c r="F323" s="144"/>
      <c r="G323" s="156"/>
    </row>
    <row r="324" spans="1:7" s="61" customFormat="1" ht="21.75" customHeight="1" x14ac:dyDescent="0.2">
      <c r="A324" s="151"/>
      <c r="B324" s="67" t="s">
        <v>282</v>
      </c>
      <c r="C324" s="67" t="s">
        <v>276</v>
      </c>
      <c r="D324" s="144"/>
      <c r="E324" s="144"/>
      <c r="F324" s="69"/>
      <c r="G324" s="112"/>
    </row>
    <row r="325" spans="1:7" s="61" customFormat="1" ht="21.75" customHeight="1" x14ac:dyDescent="0.2">
      <c r="A325" s="151"/>
      <c r="B325" s="67" t="s">
        <v>311</v>
      </c>
      <c r="C325" s="67" t="s">
        <v>287</v>
      </c>
      <c r="D325" s="144"/>
      <c r="E325" s="144"/>
      <c r="F325" s="69"/>
      <c r="G325" s="112"/>
    </row>
    <row r="326" spans="1:7" s="61" customFormat="1" ht="21.75" customHeight="1" x14ac:dyDescent="0.2">
      <c r="A326" s="151"/>
      <c r="B326" s="67" t="s">
        <v>312</v>
      </c>
      <c r="C326" s="67" t="s">
        <v>276</v>
      </c>
      <c r="D326" s="144"/>
      <c r="E326" s="144"/>
      <c r="F326" s="69"/>
      <c r="G326" s="112"/>
    </row>
    <row r="327" spans="1:7" s="61" customFormat="1" ht="21.75" customHeight="1" x14ac:dyDescent="0.2">
      <c r="A327" s="151"/>
      <c r="B327" s="67" t="s">
        <v>313</v>
      </c>
      <c r="C327" s="67" t="s">
        <v>287</v>
      </c>
      <c r="D327" s="144"/>
      <c r="E327" s="144"/>
      <c r="F327" s="69"/>
      <c r="G327" s="112"/>
    </row>
    <row r="328" spans="1:7" s="61" customFormat="1" ht="21.75" customHeight="1" x14ac:dyDescent="0.2">
      <c r="A328" s="151" t="s">
        <v>169</v>
      </c>
      <c r="B328" s="144" t="s">
        <v>91</v>
      </c>
      <c r="C328" s="144"/>
      <c r="D328" s="144"/>
      <c r="E328" s="144"/>
      <c r="F328" s="144"/>
      <c r="G328" s="156"/>
    </row>
    <row r="329" spans="1:7" s="61" customFormat="1" ht="21.75" customHeight="1" x14ac:dyDescent="0.2">
      <c r="A329" s="151"/>
      <c r="B329" s="67" t="s">
        <v>282</v>
      </c>
      <c r="C329" s="67" t="s">
        <v>276</v>
      </c>
      <c r="D329" s="144"/>
      <c r="E329" s="144"/>
      <c r="F329" s="69"/>
      <c r="G329" s="112"/>
    </row>
    <row r="330" spans="1:7" s="61" customFormat="1" ht="21.75" customHeight="1" x14ac:dyDescent="0.2">
      <c r="A330" s="151"/>
      <c r="B330" s="67" t="s">
        <v>311</v>
      </c>
      <c r="C330" s="67" t="s">
        <v>288</v>
      </c>
      <c r="D330" s="144"/>
      <c r="E330" s="144"/>
      <c r="F330" s="69"/>
      <c r="G330" s="112"/>
    </row>
    <row r="331" spans="1:7" s="61" customFormat="1" ht="21.75" customHeight="1" x14ac:dyDescent="0.2">
      <c r="A331" s="151"/>
      <c r="B331" s="67" t="s">
        <v>312</v>
      </c>
      <c r="C331" s="67" t="s">
        <v>289</v>
      </c>
      <c r="D331" s="144"/>
      <c r="E331" s="144"/>
      <c r="F331" s="69"/>
      <c r="G331" s="112"/>
    </row>
    <row r="332" spans="1:7" s="61" customFormat="1" ht="21.75" customHeight="1" thickBot="1" x14ac:dyDescent="0.25">
      <c r="A332" s="153"/>
      <c r="B332" s="78" t="s">
        <v>313</v>
      </c>
      <c r="C332" s="78" t="s">
        <v>285</v>
      </c>
      <c r="D332" s="154"/>
      <c r="E332" s="154"/>
      <c r="F332" s="79"/>
      <c r="G332" s="113"/>
    </row>
    <row r="333" spans="1:7" s="61" customFormat="1" ht="21.75" customHeight="1" thickBot="1" x14ac:dyDescent="0.25">
      <c r="A333" s="63"/>
      <c r="B333" s="63"/>
      <c r="C333" s="63"/>
      <c r="D333" s="63"/>
      <c r="E333" s="63"/>
      <c r="F333" s="63"/>
    </row>
    <row r="334" spans="1:7" s="61" customFormat="1" ht="21.75" customHeight="1" thickBot="1" x14ac:dyDescent="0.25">
      <c r="A334" s="145" t="s">
        <v>116</v>
      </c>
      <c r="B334" s="145" t="s">
        <v>117</v>
      </c>
      <c r="C334" s="147" t="s">
        <v>290</v>
      </c>
      <c r="D334" s="148"/>
      <c r="E334" s="149"/>
      <c r="F334" s="145" t="s">
        <v>31</v>
      </c>
      <c r="G334" s="145" t="s">
        <v>315</v>
      </c>
    </row>
    <row r="335" spans="1:7" s="61" customFormat="1" ht="21.75" customHeight="1" thickBot="1" x14ac:dyDescent="0.25">
      <c r="A335" s="146"/>
      <c r="B335" s="146"/>
      <c r="C335" s="72" t="s">
        <v>32</v>
      </c>
      <c r="D335" s="72" t="s">
        <v>118</v>
      </c>
      <c r="E335" s="72" t="s">
        <v>119</v>
      </c>
      <c r="F335" s="146"/>
      <c r="G335" s="146"/>
    </row>
    <row r="336" spans="1:7" s="61" customFormat="1" ht="21.75" customHeight="1" x14ac:dyDescent="0.2">
      <c r="A336" s="74" t="s">
        <v>291</v>
      </c>
      <c r="B336" s="150" t="s">
        <v>292</v>
      </c>
      <c r="C336" s="150"/>
      <c r="D336" s="150"/>
      <c r="E336" s="150"/>
      <c r="F336" s="150"/>
      <c r="G336" s="159"/>
    </row>
    <row r="337" spans="1:7" s="61" customFormat="1" ht="21.75" customHeight="1" x14ac:dyDescent="0.2">
      <c r="A337" s="99"/>
      <c r="B337" s="98" t="s">
        <v>293</v>
      </c>
      <c r="C337" s="98" t="s">
        <v>294</v>
      </c>
      <c r="D337" s="98">
        <v>359</v>
      </c>
      <c r="E337" s="98">
        <v>1</v>
      </c>
      <c r="F337" s="110"/>
      <c r="G337" s="112"/>
    </row>
    <row r="338" spans="1:7" s="61" customFormat="1" ht="21.75" customHeight="1" thickBot="1" x14ac:dyDescent="0.25">
      <c r="A338" s="96"/>
      <c r="B338" s="97" t="s">
        <v>295</v>
      </c>
      <c r="C338" s="97" t="s">
        <v>296</v>
      </c>
      <c r="D338" s="97">
        <v>-58</v>
      </c>
      <c r="E338" s="97">
        <v>-62</v>
      </c>
      <c r="F338" s="79"/>
      <c r="G338" s="113" t="str">
        <f>IF(OR(F338="",F338="N/A"),"",IF(OR(F338&gt;D338,F338&lt;E338),F338,""))</f>
        <v/>
      </c>
    </row>
    <row r="339" spans="1:7" s="61" customFormat="1" ht="18.75" customHeight="1" x14ac:dyDescent="0.2">
      <c r="A339" s="64"/>
    </row>
    <row r="340" spans="1:7" ht="18.75" customHeight="1" x14ac:dyDescent="0.2">
      <c r="A340" s="60"/>
    </row>
    <row r="341" spans="1:7" ht="18.75" customHeight="1" x14ac:dyDescent="0.2">
      <c r="A341" s="60"/>
    </row>
    <row r="347" spans="1:7" ht="18.75" customHeight="1" x14ac:dyDescent="0.2">
      <c r="A347" s="60"/>
    </row>
    <row r="348" spans="1:7" ht="18.75" customHeight="1" x14ac:dyDescent="0.2">
      <c r="A348" s="60"/>
    </row>
  </sheetData>
  <mergeCells count="294">
    <mergeCell ref="G16:G17"/>
    <mergeCell ref="G19:G20"/>
    <mergeCell ref="C102:G102"/>
    <mergeCell ref="C117:G117"/>
    <mergeCell ref="C130:G130"/>
    <mergeCell ref="B251:G251"/>
    <mergeCell ref="B256:G256"/>
    <mergeCell ref="B261:G261"/>
    <mergeCell ref="B264:G264"/>
    <mergeCell ref="B186:G186"/>
    <mergeCell ref="D158:E158"/>
    <mergeCell ref="D159:E159"/>
    <mergeCell ref="D160:E160"/>
    <mergeCell ref="F114:F115"/>
    <mergeCell ref="F37:F38"/>
    <mergeCell ref="G269:G270"/>
    <mergeCell ref="B271:G271"/>
    <mergeCell ref="B272:G272"/>
    <mergeCell ref="B273:G273"/>
    <mergeCell ref="B278:G278"/>
    <mergeCell ref="B228:G228"/>
    <mergeCell ref="B229:G229"/>
    <mergeCell ref="B232:G232"/>
    <mergeCell ref="B233:G233"/>
    <mergeCell ref="B236:G236"/>
    <mergeCell ref="B241:G241"/>
    <mergeCell ref="B244:G244"/>
    <mergeCell ref="B247:G247"/>
    <mergeCell ref="B250:G250"/>
    <mergeCell ref="D231:E231"/>
    <mergeCell ref="G1:G2"/>
    <mergeCell ref="B5:G5"/>
    <mergeCell ref="B13:G13"/>
    <mergeCell ref="G334:G335"/>
    <mergeCell ref="B24:G24"/>
    <mergeCell ref="B25:G25"/>
    <mergeCell ref="B28:G28"/>
    <mergeCell ref="B31:G31"/>
    <mergeCell ref="B34:G34"/>
    <mergeCell ref="B39:G39"/>
    <mergeCell ref="B40:G40"/>
    <mergeCell ref="G37:G38"/>
    <mergeCell ref="B49:G49"/>
    <mergeCell ref="B63:G63"/>
    <mergeCell ref="B79:G79"/>
    <mergeCell ref="B82:G82"/>
    <mergeCell ref="C83:G83"/>
    <mergeCell ref="G77:G78"/>
    <mergeCell ref="C86:G86"/>
    <mergeCell ref="C92:G92"/>
    <mergeCell ref="B100:G100"/>
    <mergeCell ref="B101:G101"/>
    <mergeCell ref="C105:G105"/>
    <mergeCell ref="D314:E314"/>
    <mergeCell ref="B336:G336"/>
    <mergeCell ref="A323:A327"/>
    <mergeCell ref="D324:E324"/>
    <mergeCell ref="D325:E325"/>
    <mergeCell ref="D326:E326"/>
    <mergeCell ref="D327:E327"/>
    <mergeCell ref="A318:A322"/>
    <mergeCell ref="D319:E319"/>
    <mergeCell ref="D320:E320"/>
    <mergeCell ref="D321:E321"/>
    <mergeCell ref="D322:E322"/>
    <mergeCell ref="B318:G318"/>
    <mergeCell ref="B323:G323"/>
    <mergeCell ref="A334:A335"/>
    <mergeCell ref="B334:B335"/>
    <mergeCell ref="C334:E334"/>
    <mergeCell ref="F334:F335"/>
    <mergeCell ref="A328:A332"/>
    <mergeCell ref="D329:E329"/>
    <mergeCell ref="D330:E330"/>
    <mergeCell ref="D331:E331"/>
    <mergeCell ref="D332:E332"/>
    <mergeCell ref="B328:G328"/>
    <mergeCell ref="A315:A317"/>
    <mergeCell ref="D315:E315"/>
    <mergeCell ref="D316:E316"/>
    <mergeCell ref="D317:E317"/>
    <mergeCell ref="F305:F306"/>
    <mergeCell ref="D308:E308"/>
    <mergeCell ref="A309:A311"/>
    <mergeCell ref="D309:E309"/>
    <mergeCell ref="D310:E310"/>
    <mergeCell ref="D311:E311"/>
    <mergeCell ref="B307:G307"/>
    <mergeCell ref="B312:G312"/>
    <mergeCell ref="B313:G313"/>
    <mergeCell ref="B293:G293"/>
    <mergeCell ref="B296:G296"/>
    <mergeCell ref="B301:G301"/>
    <mergeCell ref="G305:G306"/>
    <mergeCell ref="D289:E289"/>
    <mergeCell ref="D292:E292"/>
    <mergeCell ref="A272:A300"/>
    <mergeCell ref="D275:E275"/>
    <mergeCell ref="D277:E277"/>
    <mergeCell ref="D280:E280"/>
    <mergeCell ref="D282:E282"/>
    <mergeCell ref="B283:G283"/>
    <mergeCell ref="B286:G286"/>
    <mergeCell ref="B287:G287"/>
    <mergeCell ref="B290:G290"/>
    <mergeCell ref="A302:A303"/>
    <mergeCell ref="D303:E303"/>
    <mergeCell ref="C304:E304"/>
    <mergeCell ref="A305:A306"/>
    <mergeCell ref="B305:B306"/>
    <mergeCell ref="C305:E305"/>
    <mergeCell ref="D295:E295"/>
    <mergeCell ref="D298:E298"/>
    <mergeCell ref="D300:E300"/>
    <mergeCell ref="A269:A270"/>
    <mergeCell ref="B269:B270"/>
    <mergeCell ref="C269:E269"/>
    <mergeCell ref="F269:F270"/>
    <mergeCell ref="D263:E263"/>
    <mergeCell ref="D266:E266"/>
    <mergeCell ref="D285:E285"/>
    <mergeCell ref="D238:E238"/>
    <mergeCell ref="D240:E240"/>
    <mergeCell ref="A232:A268"/>
    <mergeCell ref="D235:E235"/>
    <mergeCell ref="D255:E255"/>
    <mergeCell ref="D258:E258"/>
    <mergeCell ref="D260:E260"/>
    <mergeCell ref="D249:E249"/>
    <mergeCell ref="D253:E253"/>
    <mergeCell ref="D243:E243"/>
    <mergeCell ref="D246:E246"/>
    <mergeCell ref="D268:E268"/>
    <mergeCell ref="A221:A225"/>
    <mergeCell ref="A226:A227"/>
    <mergeCell ref="B226:B227"/>
    <mergeCell ref="C226:E226"/>
    <mergeCell ref="F226:F227"/>
    <mergeCell ref="A206:A210"/>
    <mergeCell ref="A211:A215"/>
    <mergeCell ref="C212:E215"/>
    <mergeCell ref="A216:A220"/>
    <mergeCell ref="C217:E220"/>
    <mergeCell ref="B206:G206"/>
    <mergeCell ref="B211:G211"/>
    <mergeCell ref="B216:G216"/>
    <mergeCell ref="B221:G221"/>
    <mergeCell ref="G226:G227"/>
    <mergeCell ref="A196:A200"/>
    <mergeCell ref="C197:E200"/>
    <mergeCell ref="A201:A205"/>
    <mergeCell ref="C202:E205"/>
    <mergeCell ref="A187:A190"/>
    <mergeCell ref="C188:E188"/>
    <mergeCell ref="C189:E189"/>
    <mergeCell ref="A191:A194"/>
    <mergeCell ref="C192:E192"/>
    <mergeCell ref="C193:E193"/>
    <mergeCell ref="B187:G187"/>
    <mergeCell ref="B191:G191"/>
    <mergeCell ref="B195:G195"/>
    <mergeCell ref="B196:G196"/>
    <mergeCell ref="B201:G201"/>
    <mergeCell ref="A180:A182"/>
    <mergeCell ref="A184:A185"/>
    <mergeCell ref="B184:B185"/>
    <mergeCell ref="C184:E184"/>
    <mergeCell ref="F184:F185"/>
    <mergeCell ref="D174:E174"/>
    <mergeCell ref="D175:E175"/>
    <mergeCell ref="D176:E176"/>
    <mergeCell ref="A177:A179"/>
    <mergeCell ref="B177:G177"/>
    <mergeCell ref="B180:G180"/>
    <mergeCell ref="G184:G185"/>
    <mergeCell ref="A169:A173"/>
    <mergeCell ref="C170:E170"/>
    <mergeCell ref="C171:E171"/>
    <mergeCell ref="C172:E172"/>
    <mergeCell ref="C173:E173"/>
    <mergeCell ref="A164:A166"/>
    <mergeCell ref="B164:G164"/>
    <mergeCell ref="B167:G167"/>
    <mergeCell ref="B168:G168"/>
    <mergeCell ref="B169:G169"/>
    <mergeCell ref="A161:A163"/>
    <mergeCell ref="F149:F150"/>
    <mergeCell ref="A153:A157"/>
    <mergeCell ref="C154:E154"/>
    <mergeCell ref="C155:E155"/>
    <mergeCell ref="C156:E156"/>
    <mergeCell ref="C157:E157"/>
    <mergeCell ref="B151:G151"/>
    <mergeCell ref="B152:G152"/>
    <mergeCell ref="B153:G153"/>
    <mergeCell ref="B161:G161"/>
    <mergeCell ref="G149:G150"/>
    <mergeCell ref="A130:A131"/>
    <mergeCell ref="A135:A147"/>
    <mergeCell ref="A149:A150"/>
    <mergeCell ref="B149:B150"/>
    <mergeCell ref="C149:E149"/>
    <mergeCell ref="A121:A122"/>
    <mergeCell ref="A123:A124"/>
    <mergeCell ref="A125:A129"/>
    <mergeCell ref="C121:G121"/>
    <mergeCell ref="C123:G123"/>
    <mergeCell ref="C125:G125"/>
    <mergeCell ref="B132:G132"/>
    <mergeCell ref="B134:G134"/>
    <mergeCell ref="B136:G136"/>
    <mergeCell ref="A117:A118"/>
    <mergeCell ref="A119:A120"/>
    <mergeCell ref="D111:E111"/>
    <mergeCell ref="D113:E113"/>
    <mergeCell ref="A114:A115"/>
    <mergeCell ref="B114:B115"/>
    <mergeCell ref="C114:E114"/>
    <mergeCell ref="C110:G110"/>
    <mergeCell ref="C112:G112"/>
    <mergeCell ref="B116:G116"/>
    <mergeCell ref="C119:G119"/>
    <mergeCell ref="G114:G115"/>
    <mergeCell ref="A105:A107"/>
    <mergeCell ref="D106:E106"/>
    <mergeCell ref="D107:E107"/>
    <mergeCell ref="A108:A109"/>
    <mergeCell ref="D109:E109"/>
    <mergeCell ref="A102:A104"/>
    <mergeCell ref="D103:E103"/>
    <mergeCell ref="D104:E104"/>
    <mergeCell ref="C108:G108"/>
    <mergeCell ref="A80:A81"/>
    <mergeCell ref="B80:B81"/>
    <mergeCell ref="A83:A99"/>
    <mergeCell ref="D84:E84"/>
    <mergeCell ref="D85:E85"/>
    <mergeCell ref="D87:E87"/>
    <mergeCell ref="D94:E94"/>
    <mergeCell ref="D95:E95"/>
    <mergeCell ref="D96:E96"/>
    <mergeCell ref="D97:E97"/>
    <mergeCell ref="D98:E98"/>
    <mergeCell ref="D99:E99"/>
    <mergeCell ref="D88:E88"/>
    <mergeCell ref="D89:E89"/>
    <mergeCell ref="D90:E90"/>
    <mergeCell ref="D91:E91"/>
    <mergeCell ref="D93:E93"/>
    <mergeCell ref="A77:A78"/>
    <mergeCell ref="B77:B78"/>
    <mergeCell ref="C77:E77"/>
    <mergeCell ref="F77:F78"/>
    <mergeCell ref="D46:E46"/>
    <mergeCell ref="C47:E48"/>
    <mergeCell ref="A50:A62"/>
    <mergeCell ref="D43:E43"/>
    <mergeCell ref="D44:E44"/>
    <mergeCell ref="D45:E45"/>
    <mergeCell ref="A41:A42"/>
    <mergeCell ref="D41:E41"/>
    <mergeCell ref="D42:E42"/>
    <mergeCell ref="A34:A36"/>
    <mergeCell ref="C36:E36"/>
    <mergeCell ref="A37:A38"/>
    <mergeCell ref="B37:B38"/>
    <mergeCell ref="C37:E37"/>
    <mergeCell ref="A28:A30"/>
    <mergeCell ref="D29:E29"/>
    <mergeCell ref="C30:E30"/>
    <mergeCell ref="A31:A33"/>
    <mergeCell ref="C33:E33"/>
    <mergeCell ref="A19:A20"/>
    <mergeCell ref="D19:E20"/>
    <mergeCell ref="F19:F20"/>
    <mergeCell ref="A25:A27"/>
    <mergeCell ref="D26:E26"/>
    <mergeCell ref="C27:E27"/>
    <mergeCell ref="D15:E15"/>
    <mergeCell ref="A16:A17"/>
    <mergeCell ref="D16:E17"/>
    <mergeCell ref="F16:F17"/>
    <mergeCell ref="D18:E18"/>
    <mergeCell ref="C6:E6"/>
    <mergeCell ref="C7:E7"/>
    <mergeCell ref="C8:E8"/>
    <mergeCell ref="C9:E9"/>
    <mergeCell ref="C10:E10"/>
    <mergeCell ref="A1:A2"/>
    <mergeCell ref="B1:B2"/>
    <mergeCell ref="C1:E1"/>
    <mergeCell ref="F1:F2"/>
    <mergeCell ref="C3:E3"/>
    <mergeCell ref="C4:E4"/>
  </mergeCells>
  <conditionalFormatting sqref="F12">
    <cfRule type="cellIs" dxfId="591" priority="692" operator="notBetween">
      <formula>$D$12</formula>
      <formula>$E$12</formula>
    </cfRule>
  </conditionalFormatting>
  <conditionalFormatting sqref="F14">
    <cfRule type="cellIs" dxfId="590" priority="691" operator="notBetween">
      <formula>$D$14</formula>
      <formula>$E$14</formula>
    </cfRule>
  </conditionalFormatting>
  <conditionalFormatting sqref="F21:F23">
    <cfRule type="cellIs" dxfId="589" priority="690" operator="notBetween">
      <formula>$D$23</formula>
      <formula>$E$23</formula>
    </cfRule>
  </conditionalFormatting>
  <conditionalFormatting sqref="F50:F62">
    <cfRule type="cellIs" dxfId="588" priority="689" operator="notBetween">
      <formula>$D$50</formula>
      <formula>$E$50</formula>
    </cfRule>
  </conditionalFormatting>
  <conditionalFormatting sqref="F64">
    <cfRule type="cellIs" dxfId="587" priority="687" operator="notBetween">
      <formula>$D$64</formula>
      <formula>$E$64</formula>
    </cfRule>
  </conditionalFormatting>
  <conditionalFormatting sqref="F65">
    <cfRule type="cellIs" dxfId="586" priority="686" operator="notBetween">
      <formula>$D65</formula>
      <formula>$E65</formula>
    </cfRule>
  </conditionalFormatting>
  <conditionalFormatting sqref="F66">
    <cfRule type="cellIs" dxfId="585" priority="681" operator="notBetween">
      <formula>$D66</formula>
      <formula>$E66</formula>
    </cfRule>
  </conditionalFormatting>
  <conditionalFormatting sqref="F67:F75">
    <cfRule type="cellIs" dxfId="584" priority="680" operator="notBetween">
      <formula>$D67</formula>
      <formula>$E67</formula>
    </cfRule>
  </conditionalFormatting>
  <conditionalFormatting sqref="F76">
    <cfRule type="cellIs" dxfId="583" priority="679" operator="notBetween">
      <formula>$D76</formula>
      <formula>$E76</formula>
    </cfRule>
  </conditionalFormatting>
  <conditionalFormatting sqref="F80">
    <cfRule type="cellIs" dxfId="582" priority="678" operator="notBetween">
      <formula>$D80</formula>
      <formula>$E80</formula>
    </cfRule>
  </conditionalFormatting>
  <conditionalFormatting sqref="F81">
    <cfRule type="cellIs" dxfId="581" priority="677" operator="notBetween">
      <formula>$D81</formula>
      <formula>$E81</formula>
    </cfRule>
  </conditionalFormatting>
  <conditionalFormatting sqref="F133">
    <cfRule type="cellIs" dxfId="580" priority="675" operator="notBetween">
      <formula>$D133</formula>
      <formula>$E133</formula>
    </cfRule>
  </conditionalFormatting>
  <conditionalFormatting sqref="F135">
    <cfRule type="cellIs" dxfId="579" priority="674" operator="notBetween">
      <formula>$D135</formula>
      <formula>$E135</formula>
    </cfRule>
  </conditionalFormatting>
  <conditionalFormatting sqref="F137:F147">
    <cfRule type="cellIs" dxfId="578" priority="673" operator="notBetween">
      <formula>$D137</formula>
      <formula>$E137</formula>
    </cfRule>
  </conditionalFormatting>
  <conditionalFormatting sqref="F225">
    <cfRule type="cellIs" dxfId="577" priority="663" operator="notBetween">
      <formula>$D225</formula>
      <formula>$E225</formula>
    </cfRule>
  </conditionalFormatting>
  <conditionalFormatting sqref="F3:G3">
    <cfRule type="cellIs" dxfId="576" priority="631" operator="equal">
      <formula>""</formula>
    </cfRule>
    <cfRule type="containsText" dxfId="575" priority="632" operator="containsText" text="NOK">
      <formula>NOT(ISERROR(SEARCH("NOK",F3)))</formula>
    </cfRule>
  </conditionalFormatting>
  <conditionalFormatting sqref="F4:G4">
    <cfRule type="cellIs" dxfId="574" priority="629" operator="equal">
      <formula>""</formula>
    </cfRule>
    <cfRule type="containsText" dxfId="573" priority="630" operator="containsText" text="NOK">
      <formula>NOT(ISERROR(SEARCH("NOK",F4)))</formula>
    </cfRule>
  </conditionalFormatting>
  <conditionalFormatting sqref="F6:G6">
    <cfRule type="cellIs" dxfId="572" priority="627" operator="equal">
      <formula>""</formula>
    </cfRule>
    <cfRule type="containsText" dxfId="571" priority="628" operator="containsText" text="NOK">
      <formula>NOT(ISERROR(SEARCH("NOK",F6)))</formula>
    </cfRule>
  </conditionalFormatting>
  <conditionalFormatting sqref="F7:G7">
    <cfRule type="cellIs" dxfId="570" priority="625" operator="equal">
      <formula>""</formula>
    </cfRule>
    <cfRule type="containsText" dxfId="569" priority="626" operator="containsText" text="NOK">
      <formula>NOT(ISERROR(SEARCH("NOK",F7)))</formula>
    </cfRule>
  </conditionalFormatting>
  <conditionalFormatting sqref="F8:G8">
    <cfRule type="cellIs" dxfId="568" priority="623" operator="equal">
      <formula>""</formula>
    </cfRule>
    <cfRule type="containsText" dxfId="567" priority="624" operator="containsText" text="NOK">
      <formula>NOT(ISERROR(SEARCH("NOK",F8)))</formula>
    </cfRule>
  </conditionalFormatting>
  <conditionalFormatting sqref="F9:G9">
    <cfRule type="cellIs" dxfId="566" priority="621" operator="equal">
      <formula>""</formula>
    </cfRule>
    <cfRule type="containsText" dxfId="565" priority="622" operator="containsText" text="NOK">
      <formula>NOT(ISERROR(SEARCH("NOK",F9)))</formula>
    </cfRule>
  </conditionalFormatting>
  <conditionalFormatting sqref="F10:G10">
    <cfRule type="cellIs" dxfId="564" priority="619" operator="equal">
      <formula>""</formula>
    </cfRule>
    <cfRule type="containsText" dxfId="563" priority="620" operator="containsText" text="NOK">
      <formula>NOT(ISERROR(SEARCH("NOK",F10)))</formula>
    </cfRule>
  </conditionalFormatting>
  <conditionalFormatting sqref="F11:G11">
    <cfRule type="cellIs" dxfId="562" priority="617" operator="equal">
      <formula>""</formula>
    </cfRule>
    <cfRule type="containsText" dxfId="561" priority="618" operator="containsText" text="NOK">
      <formula>NOT(ISERROR(SEARCH("NOK",F11)))</formula>
    </cfRule>
  </conditionalFormatting>
  <conditionalFormatting sqref="F15:G15">
    <cfRule type="cellIs" dxfId="560" priority="615" operator="equal">
      <formula>""</formula>
    </cfRule>
    <cfRule type="containsText" dxfId="559" priority="616" operator="containsText" text="NOK">
      <formula>NOT(ISERROR(SEARCH("NOK",F15)))</formula>
    </cfRule>
  </conditionalFormatting>
  <conditionalFormatting sqref="F18:G18">
    <cfRule type="cellIs" dxfId="558" priority="613" operator="equal">
      <formula>""</formula>
    </cfRule>
    <cfRule type="containsText" dxfId="557" priority="614" operator="containsText" text="NOK">
      <formula>NOT(ISERROR(SEARCH("NOK",F18)))</formula>
    </cfRule>
  </conditionalFormatting>
  <conditionalFormatting sqref="F27:G27">
    <cfRule type="cellIs" dxfId="556" priority="611" operator="equal">
      <formula>""</formula>
    </cfRule>
    <cfRule type="containsText" dxfId="555" priority="612" operator="containsText" text="NOK">
      <formula>NOT(ISERROR(SEARCH("NOK",F27)))</formula>
    </cfRule>
  </conditionalFormatting>
  <conditionalFormatting sqref="F30:G30">
    <cfRule type="cellIs" dxfId="554" priority="609" operator="equal">
      <formula>""</formula>
    </cfRule>
    <cfRule type="containsText" dxfId="553" priority="610" operator="containsText" text="NOK">
      <formula>NOT(ISERROR(SEARCH("NOK",F30)))</formula>
    </cfRule>
  </conditionalFormatting>
  <conditionalFormatting sqref="F33:G33">
    <cfRule type="cellIs" dxfId="552" priority="607" operator="equal">
      <formula>""</formula>
    </cfRule>
    <cfRule type="containsText" dxfId="551" priority="608" operator="containsText" text="NOK">
      <formula>NOT(ISERROR(SEARCH("NOK",F33)))</formula>
    </cfRule>
  </conditionalFormatting>
  <conditionalFormatting sqref="F36:G36">
    <cfRule type="cellIs" dxfId="550" priority="605" operator="equal">
      <formula>""</formula>
    </cfRule>
    <cfRule type="containsText" dxfId="549" priority="606" operator="containsText" text="NOK">
      <formula>NOT(ISERROR(SEARCH("NOK",F36)))</formula>
    </cfRule>
  </conditionalFormatting>
  <conditionalFormatting sqref="F41:G41">
    <cfRule type="cellIs" dxfId="548" priority="603" operator="equal">
      <formula>""</formula>
    </cfRule>
    <cfRule type="containsText" dxfId="547" priority="604" operator="containsText" text="NOK">
      <formula>NOT(ISERROR(SEARCH("NOK",F41)))</formula>
    </cfRule>
  </conditionalFormatting>
  <conditionalFormatting sqref="F42:G42">
    <cfRule type="cellIs" dxfId="546" priority="601" operator="equal">
      <formula>""</formula>
    </cfRule>
    <cfRule type="containsText" dxfId="545" priority="602" operator="containsText" text="NOK">
      <formula>NOT(ISERROR(SEARCH("NOK",F42)))</formula>
    </cfRule>
  </conditionalFormatting>
  <conditionalFormatting sqref="F43:G43">
    <cfRule type="cellIs" dxfId="544" priority="599" operator="equal">
      <formula>""</formula>
    </cfRule>
    <cfRule type="containsText" dxfId="543" priority="600" operator="containsText" text="NOK">
      <formula>NOT(ISERROR(SEARCH("NOK",F43)))</formula>
    </cfRule>
  </conditionalFormatting>
  <conditionalFormatting sqref="F44:G44">
    <cfRule type="cellIs" dxfId="542" priority="597" operator="equal">
      <formula>""</formula>
    </cfRule>
    <cfRule type="containsText" dxfId="541" priority="598" operator="containsText" text="NOK">
      <formula>NOT(ISERROR(SEARCH("NOK",F44)))</formula>
    </cfRule>
  </conditionalFormatting>
  <conditionalFormatting sqref="F45:G45">
    <cfRule type="cellIs" dxfId="540" priority="595" operator="equal">
      <formula>""</formula>
    </cfRule>
    <cfRule type="containsText" dxfId="539" priority="596" operator="containsText" text="NOK">
      <formula>NOT(ISERROR(SEARCH("NOK",F45)))</formula>
    </cfRule>
  </conditionalFormatting>
  <conditionalFormatting sqref="F46:G46">
    <cfRule type="cellIs" dxfId="538" priority="593" operator="equal">
      <formula>""</formula>
    </cfRule>
    <cfRule type="containsText" dxfId="537" priority="594" operator="containsText" text="NOK">
      <formula>NOT(ISERROR(SEARCH("NOK",F46)))</formula>
    </cfRule>
  </conditionalFormatting>
  <conditionalFormatting sqref="F47:G47">
    <cfRule type="cellIs" dxfId="536" priority="589" operator="equal">
      <formula>""</formula>
    </cfRule>
    <cfRule type="containsText" dxfId="535" priority="590" operator="containsText" text="NOK">
      <formula>NOT(ISERROR(SEARCH("NOK",F47)))</formula>
    </cfRule>
  </conditionalFormatting>
  <conditionalFormatting sqref="F48:G48">
    <cfRule type="cellIs" dxfId="534" priority="587" operator="equal">
      <formula>""</formula>
    </cfRule>
    <cfRule type="containsText" dxfId="533" priority="588" operator="containsText" text="NOK">
      <formula>NOT(ISERROR(SEARCH("NOK",F48)))</formula>
    </cfRule>
  </conditionalFormatting>
  <conditionalFormatting sqref="F103:G103">
    <cfRule type="cellIs" dxfId="532" priority="585" operator="equal">
      <formula>""</formula>
    </cfRule>
    <cfRule type="containsText" dxfId="531" priority="586" operator="containsText" text="NOK">
      <formula>NOT(ISERROR(SEARCH("NOK",F103)))</formula>
    </cfRule>
  </conditionalFormatting>
  <conditionalFormatting sqref="F104:G104">
    <cfRule type="cellIs" dxfId="530" priority="583" operator="equal">
      <formula>""</formula>
    </cfRule>
    <cfRule type="containsText" dxfId="529" priority="584" operator="containsText" text="NOK">
      <formula>NOT(ISERROR(SEARCH("NOK",F104)))</formula>
    </cfRule>
  </conditionalFormatting>
  <conditionalFormatting sqref="F106:G106">
    <cfRule type="cellIs" dxfId="528" priority="581" operator="equal">
      <formula>""</formula>
    </cfRule>
    <cfRule type="containsText" dxfId="527" priority="582" operator="containsText" text="NOK">
      <formula>NOT(ISERROR(SEARCH("NOK",F106)))</formula>
    </cfRule>
  </conditionalFormatting>
  <conditionalFormatting sqref="F107:G107">
    <cfRule type="cellIs" dxfId="526" priority="579" operator="equal">
      <formula>""</formula>
    </cfRule>
    <cfRule type="containsText" dxfId="525" priority="580" operator="containsText" text="NOK">
      <formula>NOT(ISERROR(SEARCH("NOK",F107)))</formula>
    </cfRule>
  </conditionalFormatting>
  <conditionalFormatting sqref="F109:G109">
    <cfRule type="cellIs" dxfId="524" priority="577" operator="equal">
      <formula>""</formula>
    </cfRule>
    <cfRule type="containsText" dxfId="523" priority="578" operator="containsText" text="NOK">
      <formula>NOT(ISERROR(SEARCH("NOK",F109)))</formula>
    </cfRule>
  </conditionalFormatting>
  <conditionalFormatting sqref="F111:G111">
    <cfRule type="cellIs" dxfId="522" priority="575" operator="equal">
      <formula>""</formula>
    </cfRule>
    <cfRule type="containsText" dxfId="521" priority="576" operator="containsText" text="NOK">
      <formula>NOT(ISERROR(SEARCH("NOK",F111)))</formula>
    </cfRule>
  </conditionalFormatting>
  <conditionalFormatting sqref="F113:G113">
    <cfRule type="cellIs" dxfId="520" priority="573" operator="equal">
      <formula>""</formula>
    </cfRule>
    <cfRule type="containsText" dxfId="519" priority="574" operator="containsText" text="NOK">
      <formula>NOT(ISERROR(SEARCH("NOK",F113)))</formula>
    </cfRule>
  </conditionalFormatting>
  <conditionalFormatting sqref="F118:G118">
    <cfRule type="cellIs" dxfId="518" priority="571" operator="equal">
      <formula>""</formula>
    </cfRule>
    <cfRule type="containsText" dxfId="517" priority="572" operator="containsText" text="NOK">
      <formula>NOT(ISERROR(SEARCH("NOK",F118)))</formula>
    </cfRule>
  </conditionalFormatting>
  <conditionalFormatting sqref="F120:G120">
    <cfRule type="cellIs" dxfId="516" priority="569" operator="equal">
      <formula>""</formula>
    </cfRule>
    <cfRule type="containsText" dxfId="515" priority="570" operator="containsText" text="NOK">
      <formula>NOT(ISERROR(SEARCH("NOK",F120)))</formula>
    </cfRule>
  </conditionalFormatting>
  <conditionalFormatting sqref="F122:G122">
    <cfRule type="cellIs" dxfId="514" priority="567" operator="equal">
      <formula>""</formula>
    </cfRule>
    <cfRule type="containsText" dxfId="513" priority="568" operator="containsText" text="NOK">
      <formula>NOT(ISERROR(SEARCH("NOK",F122)))</formula>
    </cfRule>
  </conditionalFormatting>
  <conditionalFormatting sqref="F124:G124">
    <cfRule type="cellIs" dxfId="512" priority="565" operator="equal">
      <formula>""</formula>
    </cfRule>
    <cfRule type="containsText" dxfId="511" priority="566" operator="containsText" text="NOK">
      <formula>NOT(ISERROR(SEARCH("NOK",F124)))</formula>
    </cfRule>
  </conditionalFormatting>
  <conditionalFormatting sqref="F126:G126">
    <cfRule type="cellIs" dxfId="510" priority="563" operator="equal">
      <formula>""</formula>
    </cfRule>
    <cfRule type="containsText" dxfId="509" priority="564" operator="containsText" text="NOK">
      <formula>NOT(ISERROR(SEARCH("NOK",F126)))</formula>
    </cfRule>
  </conditionalFormatting>
  <conditionalFormatting sqref="F127:G127">
    <cfRule type="cellIs" dxfId="508" priority="561" operator="equal">
      <formula>""</formula>
    </cfRule>
    <cfRule type="containsText" dxfId="507" priority="562" operator="containsText" text="NOK">
      <formula>NOT(ISERROR(SEARCH("NOK",F127)))</formula>
    </cfRule>
  </conditionalFormatting>
  <conditionalFormatting sqref="F128:G128">
    <cfRule type="cellIs" dxfId="506" priority="559" operator="equal">
      <formula>""</formula>
    </cfRule>
    <cfRule type="containsText" dxfId="505" priority="560" operator="containsText" text="NOK">
      <formula>NOT(ISERROR(SEARCH("NOK",F128)))</formula>
    </cfRule>
  </conditionalFormatting>
  <conditionalFormatting sqref="F129:G129">
    <cfRule type="cellIs" dxfId="504" priority="557" operator="equal">
      <formula>""</formula>
    </cfRule>
    <cfRule type="containsText" dxfId="503" priority="558" operator="containsText" text="NOK">
      <formula>NOT(ISERROR(SEARCH("NOK",F129)))</formula>
    </cfRule>
  </conditionalFormatting>
  <conditionalFormatting sqref="F154:G154">
    <cfRule type="cellIs" dxfId="502" priority="555" operator="equal">
      <formula>""</formula>
    </cfRule>
    <cfRule type="containsText" dxfId="501" priority="556" operator="containsText" text="NOK">
      <formula>NOT(ISERROR(SEARCH("NOK",F154)))</formula>
    </cfRule>
  </conditionalFormatting>
  <conditionalFormatting sqref="F155:G155">
    <cfRule type="cellIs" dxfId="500" priority="553" operator="equal">
      <formula>""</formula>
    </cfRule>
    <cfRule type="containsText" dxfId="499" priority="554" operator="containsText" text="NOK">
      <formula>NOT(ISERROR(SEARCH("NOK",F155)))</formula>
    </cfRule>
  </conditionalFormatting>
  <conditionalFormatting sqref="F156:G156">
    <cfRule type="cellIs" dxfId="498" priority="551" operator="equal">
      <formula>""</formula>
    </cfRule>
    <cfRule type="containsText" dxfId="497" priority="552" operator="containsText" text="NOK">
      <formula>NOT(ISERROR(SEARCH("NOK",F156)))</formula>
    </cfRule>
  </conditionalFormatting>
  <conditionalFormatting sqref="F157:G157">
    <cfRule type="cellIs" dxfId="496" priority="549" operator="equal">
      <formula>""</formula>
    </cfRule>
    <cfRule type="containsText" dxfId="495" priority="550" operator="containsText" text="NOK">
      <formula>NOT(ISERROR(SEARCH("NOK",F157)))</formula>
    </cfRule>
  </conditionalFormatting>
  <conditionalFormatting sqref="F158:G158">
    <cfRule type="cellIs" dxfId="494" priority="547" operator="equal">
      <formula>""</formula>
    </cfRule>
    <cfRule type="containsText" dxfId="493" priority="548" operator="containsText" text="NOK">
      <formula>NOT(ISERROR(SEARCH("NOK",F158)))</formula>
    </cfRule>
  </conditionalFormatting>
  <conditionalFormatting sqref="F159:G159">
    <cfRule type="cellIs" dxfId="492" priority="545" operator="equal">
      <formula>""</formula>
    </cfRule>
    <cfRule type="containsText" dxfId="491" priority="546" operator="containsText" text="NOK">
      <formula>NOT(ISERROR(SEARCH("NOK",F159)))</formula>
    </cfRule>
  </conditionalFormatting>
  <conditionalFormatting sqref="F160:G160">
    <cfRule type="cellIs" dxfId="490" priority="543" operator="equal">
      <formula>""</formula>
    </cfRule>
    <cfRule type="containsText" dxfId="489" priority="544" operator="containsText" text="NOK">
      <formula>NOT(ISERROR(SEARCH("NOK",F160)))</formula>
    </cfRule>
  </conditionalFormatting>
  <conditionalFormatting sqref="F162:G162">
    <cfRule type="cellIs" dxfId="488" priority="541" operator="equal">
      <formula>""</formula>
    </cfRule>
    <cfRule type="containsText" dxfId="487" priority="542" operator="containsText" text="NOK">
      <formula>NOT(ISERROR(SEARCH("NOK",F162)))</formula>
    </cfRule>
  </conditionalFormatting>
  <conditionalFormatting sqref="F163:G163">
    <cfRule type="cellIs" dxfId="486" priority="539" operator="equal">
      <formula>""</formula>
    </cfRule>
    <cfRule type="containsText" dxfId="485" priority="540" operator="containsText" text="NOK">
      <formula>NOT(ISERROR(SEARCH("NOK",F163)))</formula>
    </cfRule>
  </conditionalFormatting>
  <conditionalFormatting sqref="F165:G165">
    <cfRule type="cellIs" dxfId="484" priority="537" operator="equal">
      <formula>""</formula>
    </cfRule>
    <cfRule type="containsText" dxfId="483" priority="538" operator="containsText" text="NOK">
      <formula>NOT(ISERROR(SEARCH("NOK",F165)))</formula>
    </cfRule>
  </conditionalFormatting>
  <conditionalFormatting sqref="F166:G166">
    <cfRule type="cellIs" dxfId="482" priority="535" operator="equal">
      <formula>""</formula>
    </cfRule>
    <cfRule type="containsText" dxfId="481" priority="536" operator="containsText" text="NOK">
      <formula>NOT(ISERROR(SEARCH("NOK",F166)))</formula>
    </cfRule>
  </conditionalFormatting>
  <conditionalFormatting sqref="F170:G170">
    <cfRule type="cellIs" dxfId="480" priority="533" operator="equal">
      <formula>""</formula>
    </cfRule>
    <cfRule type="containsText" dxfId="479" priority="534" operator="containsText" text="NOK">
      <formula>NOT(ISERROR(SEARCH("NOK",F170)))</formula>
    </cfRule>
  </conditionalFormatting>
  <conditionalFormatting sqref="F171:G171">
    <cfRule type="cellIs" dxfId="478" priority="531" operator="equal">
      <formula>""</formula>
    </cfRule>
    <cfRule type="containsText" dxfId="477" priority="532" operator="containsText" text="NOK">
      <formula>NOT(ISERROR(SEARCH("NOK",F171)))</formula>
    </cfRule>
  </conditionalFormatting>
  <conditionalFormatting sqref="F172:G172">
    <cfRule type="cellIs" dxfId="476" priority="529" operator="equal">
      <formula>""</formula>
    </cfRule>
    <cfRule type="containsText" dxfId="475" priority="530" operator="containsText" text="NOK">
      <formula>NOT(ISERROR(SEARCH("NOK",F172)))</formula>
    </cfRule>
  </conditionalFormatting>
  <conditionalFormatting sqref="F173:G173">
    <cfRule type="cellIs" dxfId="474" priority="527" operator="equal">
      <formula>""</formula>
    </cfRule>
    <cfRule type="containsText" dxfId="473" priority="528" operator="containsText" text="NOK">
      <formula>NOT(ISERROR(SEARCH("NOK",F173)))</formula>
    </cfRule>
  </conditionalFormatting>
  <conditionalFormatting sqref="F174:G174">
    <cfRule type="cellIs" dxfId="472" priority="525" operator="equal">
      <formula>""</formula>
    </cfRule>
    <cfRule type="containsText" dxfId="471" priority="526" operator="containsText" text="NOK">
      <formula>NOT(ISERROR(SEARCH("NOK",F174)))</formula>
    </cfRule>
  </conditionalFormatting>
  <conditionalFormatting sqref="F175:G175">
    <cfRule type="cellIs" dxfId="470" priority="523" operator="equal">
      <formula>""</formula>
    </cfRule>
    <cfRule type="containsText" dxfId="469" priority="524" operator="containsText" text="NOK">
      <formula>NOT(ISERROR(SEARCH("NOK",F175)))</formula>
    </cfRule>
  </conditionalFormatting>
  <conditionalFormatting sqref="F176:G176">
    <cfRule type="cellIs" dxfId="468" priority="521" operator="equal">
      <formula>""</formula>
    </cfRule>
    <cfRule type="containsText" dxfId="467" priority="522" operator="containsText" text="NOK">
      <formula>NOT(ISERROR(SEARCH("NOK",F176)))</formula>
    </cfRule>
  </conditionalFormatting>
  <conditionalFormatting sqref="F178:G178">
    <cfRule type="cellIs" dxfId="466" priority="519" operator="equal">
      <formula>""</formula>
    </cfRule>
    <cfRule type="containsText" dxfId="465" priority="520" operator="containsText" text="NOK">
      <formula>NOT(ISERROR(SEARCH("NOK",F178)))</formula>
    </cfRule>
  </conditionalFormatting>
  <conditionalFormatting sqref="F179:G179">
    <cfRule type="cellIs" dxfId="464" priority="517" operator="equal">
      <formula>""</formula>
    </cfRule>
    <cfRule type="containsText" dxfId="463" priority="518" operator="containsText" text="NOK">
      <formula>NOT(ISERROR(SEARCH("NOK",F179)))</formula>
    </cfRule>
  </conditionalFormatting>
  <conditionalFormatting sqref="F181:G181">
    <cfRule type="cellIs" dxfId="462" priority="515" operator="equal">
      <formula>""</formula>
    </cfRule>
    <cfRule type="containsText" dxfId="461" priority="516" operator="containsText" text="NOK">
      <formula>NOT(ISERROR(SEARCH("NOK",F181)))</formula>
    </cfRule>
  </conditionalFormatting>
  <conditionalFormatting sqref="F182:G182">
    <cfRule type="cellIs" dxfId="460" priority="513" operator="equal">
      <formula>""</formula>
    </cfRule>
    <cfRule type="containsText" dxfId="459" priority="514" operator="containsText" text="NOK">
      <formula>NOT(ISERROR(SEARCH("NOK",F182)))</formula>
    </cfRule>
  </conditionalFormatting>
  <conditionalFormatting sqref="F308:G308">
    <cfRule type="cellIs" dxfId="458" priority="511" operator="equal">
      <formula>""</formula>
    </cfRule>
    <cfRule type="containsText" dxfId="457" priority="512" operator="containsText" text="NOK">
      <formula>NOT(ISERROR(SEARCH("NOK",F308)))</formula>
    </cfRule>
  </conditionalFormatting>
  <conditionalFormatting sqref="F309:G309">
    <cfRule type="cellIs" dxfId="456" priority="509" operator="equal">
      <formula>""</formula>
    </cfRule>
    <cfRule type="containsText" dxfId="455" priority="510" operator="containsText" text="NOK">
      <formula>NOT(ISERROR(SEARCH("NOK",F309)))</formula>
    </cfRule>
  </conditionalFormatting>
  <conditionalFormatting sqref="F310:G310">
    <cfRule type="cellIs" dxfId="454" priority="507" operator="equal">
      <formula>""</formula>
    </cfRule>
    <cfRule type="containsText" dxfId="453" priority="508" operator="containsText" text="NOK">
      <formula>NOT(ISERROR(SEARCH("NOK",F310)))</formula>
    </cfRule>
  </conditionalFormatting>
  <conditionalFormatting sqref="F311:G311">
    <cfRule type="cellIs" dxfId="452" priority="505" operator="equal">
      <formula>""</formula>
    </cfRule>
    <cfRule type="containsText" dxfId="451" priority="506" operator="containsText" text="NOK">
      <formula>NOT(ISERROR(SEARCH("NOK",F311)))</formula>
    </cfRule>
  </conditionalFormatting>
  <conditionalFormatting sqref="F314:G314">
    <cfRule type="cellIs" dxfId="450" priority="503" operator="equal">
      <formula>""</formula>
    </cfRule>
    <cfRule type="containsText" dxfId="449" priority="504" operator="containsText" text="NOK">
      <formula>NOT(ISERROR(SEARCH("NOK",F314)))</formula>
    </cfRule>
  </conditionalFormatting>
  <conditionalFormatting sqref="F315:G315">
    <cfRule type="cellIs" dxfId="448" priority="501" operator="equal">
      <formula>""</formula>
    </cfRule>
    <cfRule type="containsText" dxfId="447" priority="502" operator="containsText" text="NOK">
      <formula>NOT(ISERROR(SEARCH("NOK",F315)))</formula>
    </cfRule>
  </conditionalFormatting>
  <conditionalFormatting sqref="F316:G316">
    <cfRule type="cellIs" dxfId="446" priority="499" operator="equal">
      <formula>""</formula>
    </cfRule>
    <cfRule type="containsText" dxfId="445" priority="500" operator="containsText" text="NOK">
      <formula>NOT(ISERROR(SEARCH("NOK",F316)))</formula>
    </cfRule>
  </conditionalFormatting>
  <conditionalFormatting sqref="F317:G317">
    <cfRule type="cellIs" dxfId="444" priority="497" operator="equal">
      <formula>""</formula>
    </cfRule>
    <cfRule type="containsText" dxfId="443" priority="498" operator="containsText" text="NOK">
      <formula>NOT(ISERROR(SEARCH("NOK",F317)))</formula>
    </cfRule>
  </conditionalFormatting>
  <conditionalFormatting sqref="F319:G319">
    <cfRule type="cellIs" dxfId="442" priority="495" operator="equal">
      <formula>""</formula>
    </cfRule>
    <cfRule type="containsText" dxfId="441" priority="496" operator="containsText" text="NOK">
      <formula>NOT(ISERROR(SEARCH("NOK",F319)))</formula>
    </cfRule>
  </conditionalFormatting>
  <conditionalFormatting sqref="F320:G320">
    <cfRule type="cellIs" dxfId="440" priority="493" operator="equal">
      <formula>""</formula>
    </cfRule>
    <cfRule type="containsText" dxfId="439" priority="494" operator="containsText" text="NOK">
      <formula>NOT(ISERROR(SEARCH("NOK",F320)))</formula>
    </cfRule>
  </conditionalFormatting>
  <conditionalFormatting sqref="F321:G321">
    <cfRule type="cellIs" dxfId="438" priority="491" operator="equal">
      <formula>""</formula>
    </cfRule>
    <cfRule type="containsText" dxfId="437" priority="492" operator="containsText" text="NOK">
      <formula>NOT(ISERROR(SEARCH("NOK",F321)))</formula>
    </cfRule>
  </conditionalFormatting>
  <conditionalFormatting sqref="F322:G322">
    <cfRule type="cellIs" dxfId="436" priority="489" operator="equal">
      <formula>""</formula>
    </cfRule>
    <cfRule type="containsText" dxfId="435" priority="490" operator="containsText" text="NOK">
      <formula>NOT(ISERROR(SEARCH("NOK",F322)))</formula>
    </cfRule>
  </conditionalFormatting>
  <conditionalFormatting sqref="F324:G324">
    <cfRule type="cellIs" dxfId="434" priority="487" operator="equal">
      <formula>""</formula>
    </cfRule>
    <cfRule type="containsText" dxfId="433" priority="488" operator="containsText" text="NOK">
      <formula>NOT(ISERROR(SEARCH("NOK",F324)))</formula>
    </cfRule>
  </conditionalFormatting>
  <conditionalFormatting sqref="F325:G325">
    <cfRule type="cellIs" dxfId="432" priority="485" operator="equal">
      <formula>""</formula>
    </cfRule>
    <cfRule type="containsText" dxfId="431" priority="486" operator="containsText" text="NOK">
      <formula>NOT(ISERROR(SEARCH("NOK",F325)))</formula>
    </cfRule>
  </conditionalFormatting>
  <conditionalFormatting sqref="F326:G326">
    <cfRule type="cellIs" dxfId="430" priority="483" operator="equal">
      <formula>""</formula>
    </cfRule>
    <cfRule type="containsText" dxfId="429" priority="484" operator="containsText" text="NOK">
      <formula>NOT(ISERROR(SEARCH("NOK",F326)))</formula>
    </cfRule>
  </conditionalFormatting>
  <conditionalFormatting sqref="F327:G327">
    <cfRule type="cellIs" dxfId="428" priority="481" operator="equal">
      <formula>""</formula>
    </cfRule>
    <cfRule type="containsText" dxfId="427" priority="482" operator="containsText" text="NOK">
      <formula>NOT(ISERROR(SEARCH("NOK",F327)))</formula>
    </cfRule>
  </conditionalFormatting>
  <conditionalFormatting sqref="F329:G329">
    <cfRule type="cellIs" dxfId="426" priority="479" operator="equal">
      <formula>""</formula>
    </cfRule>
    <cfRule type="containsText" dxfId="425" priority="480" operator="containsText" text="NOK">
      <formula>NOT(ISERROR(SEARCH("NOK",F329)))</formula>
    </cfRule>
  </conditionalFormatting>
  <conditionalFormatting sqref="F330:G330">
    <cfRule type="cellIs" dxfId="424" priority="477" operator="equal">
      <formula>""</formula>
    </cfRule>
    <cfRule type="containsText" dxfId="423" priority="478" operator="containsText" text="NOK">
      <formula>NOT(ISERROR(SEARCH("NOK",F330)))</formula>
    </cfRule>
  </conditionalFormatting>
  <conditionalFormatting sqref="F331:G331">
    <cfRule type="cellIs" dxfId="422" priority="475" operator="equal">
      <formula>""</formula>
    </cfRule>
    <cfRule type="containsText" dxfId="421" priority="476" operator="containsText" text="NOK">
      <formula>NOT(ISERROR(SEARCH("NOK",F331)))</formula>
    </cfRule>
  </conditionalFormatting>
  <conditionalFormatting sqref="F332:G332">
    <cfRule type="cellIs" dxfId="420" priority="473" operator="equal">
      <formula>""</formula>
    </cfRule>
    <cfRule type="containsText" dxfId="419" priority="474" operator="containsText" text="NOK">
      <formula>NOT(ISERROR(SEARCH("NOK",F332)))</formula>
    </cfRule>
  </conditionalFormatting>
  <conditionalFormatting sqref="F16:G17 F19:G20">
    <cfRule type="cellIs" dxfId="418" priority="472" operator="equal">
      <formula>""</formula>
    </cfRule>
  </conditionalFormatting>
  <conditionalFormatting sqref="F12 F14 F26 F29 F32 F35 F21:F23">
    <cfRule type="cellIs" dxfId="417" priority="471" operator="equal">
      <formula>""</formula>
    </cfRule>
  </conditionalFormatting>
  <conditionalFormatting sqref="F26">
    <cfRule type="cellIs" dxfId="416" priority="469" operator="lessThan">
      <formula>30</formula>
    </cfRule>
  </conditionalFormatting>
  <conditionalFormatting sqref="F29">
    <cfRule type="cellIs" dxfId="415" priority="468" operator="lessThan">
      <formula>30</formula>
    </cfRule>
  </conditionalFormatting>
  <conditionalFormatting sqref="F32">
    <cfRule type="cellIs" dxfId="414" priority="467" operator="lessThan">
      <formula>30</formula>
    </cfRule>
  </conditionalFormatting>
  <conditionalFormatting sqref="F35">
    <cfRule type="cellIs" dxfId="413" priority="466" operator="lessThan">
      <formula>30</formula>
    </cfRule>
  </conditionalFormatting>
  <conditionalFormatting sqref="F64:F76 F50:F62">
    <cfRule type="cellIs" dxfId="412" priority="465" operator="equal">
      <formula>""</formula>
    </cfRule>
  </conditionalFormatting>
  <conditionalFormatting sqref="F80:F81">
    <cfRule type="cellIs" dxfId="411" priority="464" operator="equal">
      <formula>""</formula>
    </cfRule>
  </conditionalFormatting>
  <conditionalFormatting sqref="F87 F91 F89 F93:F96">
    <cfRule type="cellIs" dxfId="410" priority="463" operator="equal">
      <formula>""</formula>
    </cfRule>
  </conditionalFormatting>
  <conditionalFormatting sqref="F95">
    <cfRule type="cellIs" dxfId="409" priority="452" operator="greaterThan">
      <formula>9</formula>
    </cfRule>
  </conditionalFormatting>
  <conditionalFormatting sqref="F133 F135 F137:F147">
    <cfRule type="cellIs" dxfId="408" priority="448" operator="equal">
      <formula>""</formula>
    </cfRule>
  </conditionalFormatting>
  <conditionalFormatting sqref="F188:F189 F192:F193 F197:F200 F202:F205 F212:F215 F217:F220 F225 G188">
    <cfRule type="cellIs" dxfId="407" priority="447" operator="equal">
      <formula>""</formula>
    </cfRule>
  </conditionalFormatting>
  <conditionalFormatting sqref="F190">
    <cfRule type="cellIs" dxfId="406" priority="446" operator="notBetween">
      <formula>$D190</formula>
      <formula>$E190</formula>
    </cfRule>
  </conditionalFormatting>
  <conditionalFormatting sqref="F190">
    <cfRule type="cellIs" dxfId="405" priority="445" operator="equal">
      <formula>""</formula>
    </cfRule>
  </conditionalFormatting>
  <conditionalFormatting sqref="F194">
    <cfRule type="cellIs" dxfId="404" priority="444" operator="notBetween">
      <formula>$D194</formula>
      <formula>$E194</formula>
    </cfRule>
  </conditionalFormatting>
  <conditionalFormatting sqref="F194">
    <cfRule type="cellIs" dxfId="403" priority="443" operator="equal">
      <formula>""</formula>
    </cfRule>
  </conditionalFormatting>
  <conditionalFormatting sqref="F207">
    <cfRule type="cellIs" dxfId="402" priority="442" operator="notBetween">
      <formula>$D207</formula>
      <formula>$E207</formula>
    </cfRule>
  </conditionalFormatting>
  <conditionalFormatting sqref="F207">
    <cfRule type="cellIs" dxfId="401" priority="441" operator="equal">
      <formula>""</formula>
    </cfRule>
  </conditionalFormatting>
  <conditionalFormatting sqref="F208">
    <cfRule type="cellIs" dxfId="400" priority="440" operator="notBetween">
      <formula>$D208</formula>
      <formula>$E208</formula>
    </cfRule>
  </conditionalFormatting>
  <conditionalFormatting sqref="F208">
    <cfRule type="cellIs" dxfId="399" priority="439" operator="equal">
      <formula>""</formula>
    </cfRule>
  </conditionalFormatting>
  <conditionalFormatting sqref="F209">
    <cfRule type="cellIs" dxfId="398" priority="438" operator="notBetween">
      <formula>$D209</formula>
      <formula>$E209</formula>
    </cfRule>
  </conditionalFormatting>
  <conditionalFormatting sqref="F209">
    <cfRule type="cellIs" dxfId="397" priority="437" operator="equal">
      <formula>""</formula>
    </cfRule>
  </conditionalFormatting>
  <conditionalFormatting sqref="F210">
    <cfRule type="cellIs" dxfId="396" priority="436" operator="notBetween">
      <formula>$D210</formula>
      <formula>$E210</formula>
    </cfRule>
  </conditionalFormatting>
  <conditionalFormatting sqref="F210">
    <cfRule type="cellIs" dxfId="395" priority="435" operator="equal">
      <formula>""</formula>
    </cfRule>
  </conditionalFormatting>
  <conditionalFormatting sqref="F222">
    <cfRule type="cellIs" dxfId="394" priority="434" operator="notBetween">
      <formula>$D222</formula>
      <formula>$E222</formula>
    </cfRule>
  </conditionalFormatting>
  <conditionalFormatting sqref="F222">
    <cfRule type="cellIs" dxfId="393" priority="433" operator="equal">
      <formula>""</formula>
    </cfRule>
  </conditionalFormatting>
  <conditionalFormatting sqref="F223">
    <cfRule type="cellIs" dxfId="392" priority="432" operator="notBetween">
      <formula>$D223</formula>
      <formula>$E223</formula>
    </cfRule>
  </conditionalFormatting>
  <conditionalFormatting sqref="F223">
    <cfRule type="cellIs" dxfId="391" priority="431" operator="equal">
      <formula>""</formula>
    </cfRule>
  </conditionalFormatting>
  <conditionalFormatting sqref="F224">
    <cfRule type="cellIs" dxfId="390" priority="430" operator="notBetween">
      <formula>$D224</formula>
      <formula>$E224</formula>
    </cfRule>
  </conditionalFormatting>
  <conditionalFormatting sqref="F224">
    <cfRule type="cellIs" dxfId="389" priority="429" operator="equal">
      <formula>""</formula>
    </cfRule>
  </conditionalFormatting>
  <conditionalFormatting sqref="F230">
    <cfRule type="cellIs" dxfId="388" priority="427" operator="equal">
      <formula>""</formula>
    </cfRule>
  </conditionalFormatting>
  <conditionalFormatting sqref="F234:F235">
    <cfRule type="cellIs" dxfId="387" priority="425" operator="equal">
      <formula>""</formula>
    </cfRule>
  </conditionalFormatting>
  <conditionalFormatting sqref="F237">
    <cfRule type="cellIs" dxfId="386" priority="424" operator="notBetween">
      <formula>$D237</formula>
      <formula>$E237</formula>
    </cfRule>
  </conditionalFormatting>
  <conditionalFormatting sqref="F237">
    <cfRule type="cellIs" dxfId="385" priority="423" operator="equal">
      <formula>""</formula>
    </cfRule>
  </conditionalFormatting>
  <conditionalFormatting sqref="F239">
    <cfRule type="cellIs" dxfId="384" priority="422" operator="notBetween">
      <formula>$D239</formula>
      <formula>$E239</formula>
    </cfRule>
  </conditionalFormatting>
  <conditionalFormatting sqref="F239">
    <cfRule type="cellIs" dxfId="383" priority="421" operator="equal">
      <formula>""</formula>
    </cfRule>
  </conditionalFormatting>
  <conditionalFormatting sqref="F242">
    <cfRule type="cellIs" dxfId="382" priority="420" operator="notBetween">
      <formula>$D242</formula>
      <formula>$E242</formula>
    </cfRule>
  </conditionalFormatting>
  <conditionalFormatting sqref="F242">
    <cfRule type="cellIs" dxfId="381" priority="419" operator="equal">
      <formula>""</formula>
    </cfRule>
  </conditionalFormatting>
  <conditionalFormatting sqref="F245">
    <cfRule type="cellIs" dxfId="380" priority="418" operator="notBetween">
      <formula>$D245</formula>
      <formula>$E245</formula>
    </cfRule>
  </conditionalFormatting>
  <conditionalFormatting sqref="F245">
    <cfRule type="cellIs" dxfId="379" priority="417" operator="equal">
      <formula>""</formula>
    </cfRule>
  </conditionalFormatting>
  <conditionalFormatting sqref="F248">
    <cfRule type="cellIs" dxfId="378" priority="416" operator="notBetween">
      <formula>$D248</formula>
      <formula>$E248</formula>
    </cfRule>
  </conditionalFormatting>
  <conditionalFormatting sqref="F248">
    <cfRule type="cellIs" dxfId="377" priority="415" operator="equal">
      <formula>""</formula>
    </cfRule>
  </conditionalFormatting>
  <conditionalFormatting sqref="F252">
    <cfRule type="cellIs" dxfId="376" priority="414" operator="notBetween">
      <formula>$D252</formula>
      <formula>$E252</formula>
    </cfRule>
  </conditionalFormatting>
  <conditionalFormatting sqref="F252">
    <cfRule type="cellIs" dxfId="375" priority="413" operator="equal">
      <formula>""</formula>
    </cfRule>
  </conditionalFormatting>
  <conditionalFormatting sqref="F254">
    <cfRule type="cellIs" dxfId="374" priority="412" operator="notBetween">
      <formula>$D254</formula>
      <formula>$E254</formula>
    </cfRule>
  </conditionalFormatting>
  <conditionalFormatting sqref="F254">
    <cfRule type="cellIs" dxfId="373" priority="411" operator="equal">
      <formula>""</formula>
    </cfRule>
  </conditionalFormatting>
  <conditionalFormatting sqref="F257">
    <cfRule type="cellIs" dxfId="372" priority="410" operator="notBetween">
      <formula>$D257</formula>
      <formula>$E257</formula>
    </cfRule>
  </conditionalFormatting>
  <conditionalFormatting sqref="F257">
    <cfRule type="cellIs" dxfId="371" priority="409" operator="equal">
      <formula>""</formula>
    </cfRule>
  </conditionalFormatting>
  <conditionalFormatting sqref="F259">
    <cfRule type="cellIs" dxfId="370" priority="408" operator="notBetween">
      <formula>$D259</formula>
      <formula>$E259</formula>
    </cfRule>
  </conditionalFormatting>
  <conditionalFormatting sqref="F259">
    <cfRule type="cellIs" dxfId="369" priority="407" operator="equal">
      <formula>""</formula>
    </cfRule>
  </conditionalFormatting>
  <conditionalFormatting sqref="F262">
    <cfRule type="cellIs" dxfId="368" priority="406" operator="notBetween">
      <formula>$D262</formula>
      <formula>$E262</formula>
    </cfRule>
  </conditionalFormatting>
  <conditionalFormatting sqref="F262">
    <cfRule type="cellIs" dxfId="367" priority="405" operator="equal">
      <formula>""</formula>
    </cfRule>
  </conditionalFormatting>
  <conditionalFormatting sqref="F265">
    <cfRule type="cellIs" dxfId="366" priority="404" operator="notBetween">
      <formula>$D265</formula>
      <formula>$E265</formula>
    </cfRule>
  </conditionalFormatting>
  <conditionalFormatting sqref="F265">
    <cfRule type="cellIs" dxfId="365" priority="403" operator="equal">
      <formula>""</formula>
    </cfRule>
  </conditionalFormatting>
  <conditionalFormatting sqref="F267">
    <cfRule type="cellIs" dxfId="364" priority="402" operator="notBetween">
      <formula>$D267</formula>
      <formula>$E267</formula>
    </cfRule>
  </conditionalFormatting>
  <conditionalFormatting sqref="F267">
    <cfRule type="cellIs" dxfId="363" priority="401" operator="equal">
      <formula>""</formula>
    </cfRule>
  </conditionalFormatting>
  <conditionalFormatting sqref="F274:G275">
    <cfRule type="cellIs" dxfId="362" priority="399" operator="equal">
      <formula>""</formula>
    </cfRule>
  </conditionalFormatting>
  <conditionalFormatting sqref="F276:F277">
    <cfRule type="cellIs" dxfId="361" priority="397" operator="equal">
      <formula>""</formula>
    </cfRule>
  </conditionalFormatting>
  <conditionalFormatting sqref="F279">
    <cfRule type="cellIs" dxfId="360" priority="396" operator="notBetween">
      <formula>$D279</formula>
      <formula>$E279</formula>
    </cfRule>
  </conditionalFormatting>
  <conditionalFormatting sqref="F279">
    <cfRule type="cellIs" dxfId="359" priority="395" operator="equal">
      <formula>""</formula>
    </cfRule>
  </conditionalFormatting>
  <conditionalFormatting sqref="F281">
    <cfRule type="cellIs" dxfId="358" priority="394" operator="notBetween">
      <formula>$D281</formula>
      <formula>$E281</formula>
    </cfRule>
  </conditionalFormatting>
  <conditionalFormatting sqref="F281">
    <cfRule type="cellIs" dxfId="357" priority="393" operator="equal">
      <formula>""</formula>
    </cfRule>
  </conditionalFormatting>
  <conditionalFormatting sqref="F284:F285">
    <cfRule type="cellIs" dxfId="356" priority="391" operator="equal">
      <formula>""</formula>
    </cfRule>
  </conditionalFormatting>
  <conditionalFormatting sqref="F288:F289">
    <cfRule type="cellIs" dxfId="355" priority="389" operator="equal">
      <formula>""</formula>
    </cfRule>
  </conditionalFormatting>
  <conditionalFormatting sqref="F291">
    <cfRule type="cellIs" dxfId="354" priority="388" operator="notBetween">
      <formula>$D291</formula>
      <formula>$E291</formula>
    </cfRule>
  </conditionalFormatting>
  <conditionalFormatting sqref="F291">
    <cfRule type="cellIs" dxfId="353" priority="387" operator="equal">
      <formula>""</formula>
    </cfRule>
  </conditionalFormatting>
  <conditionalFormatting sqref="F294">
    <cfRule type="cellIs" dxfId="352" priority="386" operator="notBetween">
      <formula>$D294</formula>
      <formula>$E294</formula>
    </cfRule>
  </conditionalFormatting>
  <conditionalFormatting sqref="F294">
    <cfRule type="cellIs" dxfId="351" priority="385" operator="equal">
      <formula>""</formula>
    </cfRule>
  </conditionalFormatting>
  <conditionalFormatting sqref="F297">
    <cfRule type="cellIs" dxfId="350" priority="384" operator="notBetween">
      <formula>$D297</formula>
      <formula>$E297</formula>
    </cfRule>
  </conditionalFormatting>
  <conditionalFormatting sqref="F297">
    <cfRule type="cellIs" dxfId="349" priority="383" operator="equal">
      <formula>""</formula>
    </cfRule>
  </conditionalFormatting>
  <conditionalFormatting sqref="F299:F300">
    <cfRule type="cellIs" dxfId="348" priority="381" operator="equal">
      <formula>""</formula>
    </cfRule>
  </conditionalFormatting>
  <conditionalFormatting sqref="F302">
    <cfRule type="cellIs" dxfId="347" priority="380" operator="notBetween">
      <formula>$D302</formula>
      <formula>$E302</formula>
    </cfRule>
  </conditionalFormatting>
  <conditionalFormatting sqref="F302">
    <cfRule type="cellIs" dxfId="346" priority="379" operator="equal">
      <formula>""</formula>
    </cfRule>
  </conditionalFormatting>
  <conditionalFormatting sqref="F337">
    <cfRule type="cellIs" dxfId="345" priority="377" operator="equal">
      <formula>""</formula>
    </cfRule>
  </conditionalFormatting>
  <conditionalFormatting sqref="F338">
    <cfRule type="cellIs" dxfId="344" priority="376" operator="notBetween">
      <formula>$D338</formula>
      <formula>$E338</formula>
    </cfRule>
  </conditionalFormatting>
  <conditionalFormatting sqref="F338">
    <cfRule type="cellIs" dxfId="343" priority="375" operator="equal">
      <formula>""</formula>
    </cfRule>
  </conditionalFormatting>
  <conditionalFormatting sqref="F16:G17 F19:G20">
    <cfRule type="cellIs" dxfId="342" priority="374" operator="equal">
      <formula>"NOK"</formula>
    </cfRule>
  </conditionalFormatting>
  <conditionalFormatting sqref="G276">
    <cfRule type="cellIs" dxfId="341" priority="373" operator="notBetween">
      <formula>$D276</formula>
      <formula>$E276</formula>
    </cfRule>
  </conditionalFormatting>
  <conditionalFormatting sqref="G276">
    <cfRule type="cellIs" dxfId="340" priority="372" operator="equal">
      <formula>""</formula>
    </cfRule>
  </conditionalFormatting>
  <conditionalFormatting sqref="G279">
    <cfRule type="cellIs" dxfId="339" priority="371" operator="notBetween">
      <formula>$D279</formula>
      <formula>$E279</formula>
    </cfRule>
  </conditionalFormatting>
  <conditionalFormatting sqref="G279">
    <cfRule type="cellIs" dxfId="338" priority="370" operator="equal">
      <formula>""</formula>
    </cfRule>
  </conditionalFormatting>
  <conditionalFormatting sqref="G281">
    <cfRule type="cellIs" dxfId="337" priority="369" operator="notBetween">
      <formula>$D281</formula>
      <formula>$E281</formula>
    </cfRule>
  </conditionalFormatting>
  <conditionalFormatting sqref="G281">
    <cfRule type="cellIs" dxfId="336" priority="368" operator="equal">
      <formula>""</formula>
    </cfRule>
  </conditionalFormatting>
  <conditionalFormatting sqref="G284">
    <cfRule type="cellIs" dxfId="335" priority="367" operator="notBetween">
      <formula>$D284</formula>
      <formula>$E284</formula>
    </cfRule>
  </conditionalFormatting>
  <conditionalFormatting sqref="G284">
    <cfRule type="cellIs" dxfId="334" priority="366" operator="equal">
      <formula>""</formula>
    </cfRule>
  </conditionalFormatting>
  <conditionalFormatting sqref="G288">
    <cfRule type="cellIs" dxfId="333" priority="365" operator="notBetween">
      <formula>$D288</formula>
      <formula>$E288</formula>
    </cfRule>
  </conditionalFormatting>
  <conditionalFormatting sqref="G288">
    <cfRule type="cellIs" dxfId="332" priority="364" operator="equal">
      <formula>""</formula>
    </cfRule>
  </conditionalFormatting>
  <conditionalFormatting sqref="G291">
    <cfRule type="cellIs" dxfId="331" priority="363" operator="notBetween">
      <formula>$D291</formula>
      <formula>$E291</formula>
    </cfRule>
  </conditionalFormatting>
  <conditionalFormatting sqref="G291">
    <cfRule type="cellIs" dxfId="330" priority="362" operator="equal">
      <formula>""</formula>
    </cfRule>
  </conditionalFormatting>
  <conditionalFormatting sqref="G294">
    <cfRule type="cellIs" dxfId="329" priority="361" operator="notBetween">
      <formula>$D294</formula>
      <formula>$E294</formula>
    </cfRule>
  </conditionalFormatting>
  <conditionalFormatting sqref="G294">
    <cfRule type="cellIs" dxfId="328" priority="360" operator="equal">
      <formula>""</formula>
    </cfRule>
  </conditionalFormatting>
  <conditionalFormatting sqref="G297">
    <cfRule type="cellIs" dxfId="327" priority="359" operator="notBetween">
      <formula>$D297</formula>
      <formula>$E297</formula>
    </cfRule>
  </conditionalFormatting>
  <conditionalFormatting sqref="G297">
    <cfRule type="cellIs" dxfId="326" priority="358" operator="equal">
      <formula>""</formula>
    </cfRule>
  </conditionalFormatting>
  <conditionalFormatting sqref="G299">
    <cfRule type="cellIs" dxfId="325" priority="357" operator="notBetween">
      <formula>$D299</formula>
      <formula>$E299</formula>
    </cfRule>
  </conditionalFormatting>
  <conditionalFormatting sqref="G299">
    <cfRule type="cellIs" dxfId="324" priority="356" operator="equal">
      <formula>""</formula>
    </cfRule>
  </conditionalFormatting>
  <conditionalFormatting sqref="G302">
    <cfRule type="cellIs" dxfId="323" priority="355" operator="notBetween">
      <formula>$D302</formula>
      <formula>$E302</formula>
    </cfRule>
  </conditionalFormatting>
  <conditionalFormatting sqref="G302">
    <cfRule type="cellIs" dxfId="322" priority="354" operator="equal">
      <formula>""</formula>
    </cfRule>
  </conditionalFormatting>
  <conditionalFormatting sqref="G337">
    <cfRule type="cellIs" dxfId="321" priority="353" operator="notBetween">
      <formula>$D337</formula>
      <formula>$E337</formula>
    </cfRule>
  </conditionalFormatting>
  <conditionalFormatting sqref="G337">
    <cfRule type="cellIs" dxfId="320" priority="352" operator="equal">
      <formula>""</formula>
    </cfRule>
  </conditionalFormatting>
  <conditionalFormatting sqref="G338">
    <cfRule type="cellIs" dxfId="319" priority="351" operator="notBetween">
      <formula>$D338</formula>
      <formula>$E338</formula>
    </cfRule>
  </conditionalFormatting>
  <conditionalFormatting sqref="G338">
    <cfRule type="cellIs" dxfId="318" priority="350" operator="equal">
      <formula>""</formula>
    </cfRule>
  </conditionalFormatting>
  <conditionalFormatting sqref="F280">
    <cfRule type="cellIs" dxfId="317" priority="347" operator="equal">
      <formula>""</formula>
    </cfRule>
  </conditionalFormatting>
  <conditionalFormatting sqref="G280">
    <cfRule type="cellIs" dxfId="316" priority="345" operator="equal">
      <formula>""</formula>
    </cfRule>
  </conditionalFormatting>
  <conditionalFormatting sqref="F282">
    <cfRule type="cellIs" dxfId="315" priority="343" operator="equal">
      <formula>""</formula>
    </cfRule>
  </conditionalFormatting>
  <conditionalFormatting sqref="G277">
    <cfRule type="cellIs" dxfId="314" priority="341" operator="equal">
      <formula>""</formula>
    </cfRule>
  </conditionalFormatting>
  <conditionalFormatting sqref="G282">
    <cfRule type="cellIs" dxfId="313" priority="339" operator="equal">
      <formula>""</formula>
    </cfRule>
  </conditionalFormatting>
  <conditionalFormatting sqref="G285">
    <cfRule type="cellIs" dxfId="312" priority="337" operator="equal">
      <formula>""</formula>
    </cfRule>
  </conditionalFormatting>
  <conditionalFormatting sqref="F292">
    <cfRule type="cellIs" dxfId="311" priority="335" operator="equal">
      <formula>""</formula>
    </cfRule>
  </conditionalFormatting>
  <conditionalFormatting sqref="F295">
    <cfRule type="cellIs" dxfId="310" priority="333" operator="equal">
      <formula>""</formula>
    </cfRule>
  </conditionalFormatting>
  <conditionalFormatting sqref="F298">
    <cfRule type="cellIs" dxfId="309" priority="331" operator="equal">
      <formula>""</formula>
    </cfRule>
  </conditionalFormatting>
  <conditionalFormatting sqref="F303">
    <cfRule type="cellIs" dxfId="308" priority="329" operator="equal">
      <formula>""</formula>
    </cfRule>
  </conditionalFormatting>
  <conditionalFormatting sqref="G289">
    <cfRule type="cellIs" dxfId="307" priority="327" operator="equal">
      <formula>""</formula>
    </cfRule>
  </conditionalFormatting>
  <conditionalFormatting sqref="G292">
    <cfRule type="cellIs" dxfId="306" priority="325" operator="equal">
      <formula>""</formula>
    </cfRule>
  </conditionalFormatting>
  <conditionalFormatting sqref="G295">
    <cfRule type="cellIs" dxfId="305" priority="323" operator="equal">
      <formula>""</formula>
    </cfRule>
  </conditionalFormatting>
  <conditionalFormatting sqref="G298">
    <cfRule type="cellIs" dxfId="304" priority="321" operator="equal">
      <formula>""</formula>
    </cfRule>
  </conditionalFormatting>
  <conditionalFormatting sqref="G303">
    <cfRule type="cellIs" dxfId="303" priority="319" operator="equal">
      <formula>""</formula>
    </cfRule>
  </conditionalFormatting>
  <conditionalFormatting sqref="G300">
    <cfRule type="cellIs" dxfId="302" priority="317" operator="equal">
      <formula>""</formula>
    </cfRule>
  </conditionalFormatting>
  <conditionalFormatting sqref="F304">
    <cfRule type="cellIs" dxfId="301" priority="313" operator="equal">
      <formula>""</formula>
    </cfRule>
    <cfRule type="containsText" dxfId="300" priority="314" operator="containsText" text="NOK">
      <formula>NOT(ISERROR(SEARCH("NOK",F304)))</formula>
    </cfRule>
  </conditionalFormatting>
  <conditionalFormatting sqref="G304">
    <cfRule type="cellIs" dxfId="299" priority="311" operator="equal">
      <formula>""</formula>
    </cfRule>
    <cfRule type="containsText" dxfId="298" priority="312" operator="containsText" text="NOK">
      <formula>NOT(ISERROR(SEARCH("NOK",G304)))</formula>
    </cfRule>
  </conditionalFormatting>
  <conditionalFormatting sqref="F240">
    <cfRule type="cellIs" dxfId="297" priority="307" operator="equal">
      <formula>""</formula>
    </cfRule>
  </conditionalFormatting>
  <conditionalFormatting sqref="G240">
    <cfRule type="cellIs" dxfId="296" priority="305" operator="equal">
      <formula>""</formula>
    </cfRule>
  </conditionalFormatting>
  <conditionalFormatting sqref="F246">
    <cfRule type="cellIs" dxfId="295" priority="303" operator="equal">
      <formula>""</formula>
    </cfRule>
  </conditionalFormatting>
  <conditionalFormatting sqref="G246">
    <cfRule type="cellIs" dxfId="294" priority="301" operator="equal">
      <formula>""</formula>
    </cfRule>
  </conditionalFormatting>
  <conditionalFormatting sqref="F268">
    <cfRule type="cellIs" dxfId="293" priority="299" operator="equal">
      <formula>""</formula>
    </cfRule>
  </conditionalFormatting>
  <conditionalFormatting sqref="G268">
    <cfRule type="cellIs" dxfId="292" priority="297" operator="equal">
      <formula>""</formula>
    </cfRule>
  </conditionalFormatting>
  <conditionalFormatting sqref="F249">
    <cfRule type="cellIs" dxfId="291" priority="295" operator="equal">
      <formula>""</formula>
    </cfRule>
  </conditionalFormatting>
  <conditionalFormatting sqref="G249">
    <cfRule type="cellIs" dxfId="290" priority="293" operator="equal">
      <formula>""</formula>
    </cfRule>
  </conditionalFormatting>
  <conditionalFormatting sqref="G231">
    <cfRule type="cellIs" dxfId="289" priority="291" operator="equal">
      <formula>""</formula>
    </cfRule>
  </conditionalFormatting>
  <conditionalFormatting sqref="F243">
    <cfRule type="cellIs" dxfId="288" priority="289" operator="equal">
      <formula>""</formula>
    </cfRule>
  </conditionalFormatting>
  <conditionalFormatting sqref="G243">
    <cfRule type="cellIs" dxfId="287" priority="287" operator="equal">
      <formula>""</formula>
    </cfRule>
  </conditionalFormatting>
  <conditionalFormatting sqref="F253">
    <cfRule type="cellIs" dxfId="286" priority="285" operator="equal">
      <formula>""</formula>
    </cfRule>
  </conditionalFormatting>
  <conditionalFormatting sqref="G253">
    <cfRule type="cellIs" dxfId="285" priority="283" operator="equal">
      <formula>""</formula>
    </cfRule>
  </conditionalFormatting>
  <conditionalFormatting sqref="F258">
    <cfRule type="cellIs" dxfId="284" priority="281" operator="equal">
      <formula>""</formula>
    </cfRule>
  </conditionalFormatting>
  <conditionalFormatting sqref="G258">
    <cfRule type="cellIs" dxfId="283" priority="279" operator="equal">
      <formula>""</formula>
    </cfRule>
  </conditionalFormatting>
  <conditionalFormatting sqref="F263">
    <cfRule type="cellIs" dxfId="282" priority="277" operator="equal">
      <formula>""</formula>
    </cfRule>
  </conditionalFormatting>
  <conditionalFormatting sqref="G263">
    <cfRule type="cellIs" dxfId="281" priority="275" operator="equal">
      <formula>""</formula>
    </cfRule>
  </conditionalFormatting>
  <conditionalFormatting sqref="G235">
    <cfRule type="cellIs" dxfId="280" priority="273" operator="equal">
      <formula>""</formula>
    </cfRule>
  </conditionalFormatting>
  <conditionalFormatting sqref="F238">
    <cfRule type="cellIs" dxfId="279" priority="271" operator="equal">
      <formula>""</formula>
    </cfRule>
  </conditionalFormatting>
  <conditionalFormatting sqref="G238">
    <cfRule type="cellIs" dxfId="278" priority="269" operator="equal">
      <formula>""</formula>
    </cfRule>
  </conditionalFormatting>
  <conditionalFormatting sqref="F255">
    <cfRule type="cellIs" dxfId="277" priority="267" operator="equal">
      <formula>""</formula>
    </cfRule>
  </conditionalFormatting>
  <conditionalFormatting sqref="G255">
    <cfRule type="cellIs" dxfId="276" priority="265" operator="equal">
      <formula>""</formula>
    </cfRule>
  </conditionalFormatting>
  <conditionalFormatting sqref="F260">
    <cfRule type="cellIs" dxfId="275" priority="263" operator="equal">
      <formula>""</formula>
    </cfRule>
  </conditionalFormatting>
  <conditionalFormatting sqref="G260">
    <cfRule type="cellIs" dxfId="274" priority="261" operator="equal">
      <formula>""</formula>
    </cfRule>
  </conditionalFormatting>
  <conditionalFormatting sqref="F266">
    <cfRule type="cellIs" dxfId="273" priority="259" operator="equal">
      <formula>""</formula>
    </cfRule>
  </conditionalFormatting>
  <conditionalFormatting sqref="G266">
    <cfRule type="cellIs" dxfId="272" priority="257" operator="equal">
      <formula>""</formula>
    </cfRule>
  </conditionalFormatting>
  <conditionalFormatting sqref="F230">
    <cfRule type="cellIs" dxfId="271" priority="428" operator="notBetween">
      <formula>$D$230</formula>
      <formula>$E$230</formula>
    </cfRule>
  </conditionalFormatting>
  <conditionalFormatting sqref="G230">
    <cfRule type="cellIs" dxfId="270" priority="255" operator="equal">
      <formula>""</formula>
    </cfRule>
  </conditionalFormatting>
  <conditionalFormatting sqref="G234">
    <cfRule type="cellIs" dxfId="269" priority="253" operator="equal">
      <formula>""</formula>
    </cfRule>
  </conditionalFormatting>
  <conditionalFormatting sqref="G237">
    <cfRule type="cellIs" dxfId="268" priority="251" operator="equal">
      <formula>""</formula>
    </cfRule>
  </conditionalFormatting>
  <conditionalFormatting sqref="G239">
    <cfRule type="cellIs" dxfId="267" priority="249" operator="equal">
      <formula>""</formula>
    </cfRule>
  </conditionalFormatting>
  <conditionalFormatting sqref="G242">
    <cfRule type="cellIs" dxfId="266" priority="247" operator="equal">
      <formula>""</formula>
    </cfRule>
  </conditionalFormatting>
  <conditionalFormatting sqref="G245">
    <cfRule type="cellIs" dxfId="265" priority="245" operator="equal">
      <formula>""</formula>
    </cfRule>
  </conditionalFormatting>
  <conditionalFormatting sqref="G248">
    <cfRule type="cellIs" dxfId="264" priority="243" operator="equal">
      <formula>""</formula>
    </cfRule>
  </conditionalFormatting>
  <conditionalFormatting sqref="G252">
    <cfRule type="cellIs" dxfId="263" priority="241" operator="equal">
      <formula>""</formula>
    </cfRule>
  </conditionalFormatting>
  <conditionalFormatting sqref="G254">
    <cfRule type="cellIs" dxfId="262" priority="239" operator="equal">
      <formula>""</formula>
    </cfRule>
  </conditionalFormatting>
  <conditionalFormatting sqref="G257">
    <cfRule type="cellIs" dxfId="261" priority="237" operator="equal">
      <formula>""</formula>
    </cfRule>
  </conditionalFormatting>
  <conditionalFormatting sqref="G259">
    <cfRule type="cellIs" dxfId="260" priority="235" operator="equal">
      <formula>""</formula>
    </cfRule>
  </conditionalFormatting>
  <conditionalFormatting sqref="G262">
    <cfRule type="cellIs" dxfId="259" priority="233" operator="equal">
      <formula>""</formula>
    </cfRule>
  </conditionalFormatting>
  <conditionalFormatting sqref="G265">
    <cfRule type="cellIs" dxfId="258" priority="231" operator="equal">
      <formula>""</formula>
    </cfRule>
  </conditionalFormatting>
  <conditionalFormatting sqref="G267">
    <cfRule type="cellIs" dxfId="257" priority="229" operator="equal">
      <formula>""</formula>
    </cfRule>
  </conditionalFormatting>
  <conditionalFormatting sqref="G224">
    <cfRule type="cellIs" dxfId="256" priority="227" operator="equal">
      <formula>""</formula>
    </cfRule>
  </conditionalFormatting>
  <conditionalFormatting sqref="G223">
    <cfRule type="cellIs" dxfId="255" priority="225" operator="equal">
      <formula>""</formula>
    </cfRule>
  </conditionalFormatting>
  <conditionalFormatting sqref="G222">
    <cfRule type="cellIs" dxfId="254" priority="223" operator="equal">
      <formula>""</formula>
    </cfRule>
  </conditionalFormatting>
  <conditionalFormatting sqref="G225">
    <cfRule type="cellIs" dxfId="253" priority="222" operator="notBetween">
      <formula>$D225</formula>
      <formula>$E225</formula>
    </cfRule>
  </conditionalFormatting>
  <conditionalFormatting sqref="G225">
    <cfRule type="cellIs" dxfId="252" priority="221" operator="equal">
      <formula>""</formula>
    </cfRule>
  </conditionalFormatting>
  <conditionalFormatting sqref="G207">
    <cfRule type="cellIs" dxfId="251" priority="219" operator="equal">
      <formula>""</formula>
    </cfRule>
  </conditionalFormatting>
  <conditionalFormatting sqref="G208">
    <cfRule type="cellIs" dxfId="250" priority="217" operator="equal">
      <formula>""</formula>
    </cfRule>
  </conditionalFormatting>
  <conditionalFormatting sqref="G209">
    <cfRule type="cellIs" dxfId="249" priority="215" operator="equal">
      <formula>""</formula>
    </cfRule>
  </conditionalFormatting>
  <conditionalFormatting sqref="G210">
    <cfRule type="cellIs" dxfId="248" priority="213" operator="equal">
      <formula>""</formula>
    </cfRule>
  </conditionalFormatting>
  <conditionalFormatting sqref="G194">
    <cfRule type="cellIs" dxfId="247" priority="211" operator="equal">
      <formula>""</formula>
    </cfRule>
  </conditionalFormatting>
  <conditionalFormatting sqref="G190">
    <cfRule type="cellIs" dxfId="246" priority="209" operator="equal">
      <formula>""</formula>
    </cfRule>
  </conditionalFormatting>
  <conditionalFormatting sqref="G189">
    <cfRule type="cellIs" dxfId="245" priority="207" operator="equal">
      <formula>""</formula>
    </cfRule>
  </conditionalFormatting>
  <conditionalFormatting sqref="G192">
    <cfRule type="cellIs" dxfId="244" priority="206" operator="equal">
      <formula>""</formula>
    </cfRule>
  </conditionalFormatting>
  <conditionalFormatting sqref="G193">
    <cfRule type="cellIs" dxfId="243" priority="205" operator="equal">
      <formula>""</formula>
    </cfRule>
  </conditionalFormatting>
  <conditionalFormatting sqref="G197">
    <cfRule type="cellIs" dxfId="242" priority="204" operator="equal">
      <formula>""</formula>
    </cfRule>
  </conditionalFormatting>
  <conditionalFormatting sqref="G198">
    <cfRule type="cellIs" dxfId="241" priority="203" operator="equal">
      <formula>""</formula>
    </cfRule>
  </conditionalFormatting>
  <conditionalFormatting sqref="G199">
    <cfRule type="cellIs" dxfId="240" priority="202" operator="equal">
      <formula>""</formula>
    </cfRule>
  </conditionalFormatting>
  <conditionalFormatting sqref="G200">
    <cfRule type="cellIs" dxfId="239" priority="201" operator="equal">
      <formula>""</formula>
    </cfRule>
  </conditionalFormatting>
  <conditionalFormatting sqref="G202">
    <cfRule type="cellIs" dxfId="238" priority="200" operator="equal">
      <formula>""</formula>
    </cfRule>
  </conditionalFormatting>
  <conditionalFormatting sqref="G203">
    <cfRule type="cellIs" dxfId="237" priority="199" operator="equal">
      <formula>""</formula>
    </cfRule>
  </conditionalFormatting>
  <conditionalFormatting sqref="G204">
    <cfRule type="cellIs" dxfId="236" priority="198" operator="equal">
      <formula>""</formula>
    </cfRule>
  </conditionalFormatting>
  <conditionalFormatting sqref="G205">
    <cfRule type="cellIs" dxfId="235" priority="197" operator="equal">
      <formula>""</formula>
    </cfRule>
  </conditionalFormatting>
  <conditionalFormatting sqref="G212">
    <cfRule type="cellIs" dxfId="234" priority="196" operator="equal">
      <formula>""</formula>
    </cfRule>
  </conditionalFormatting>
  <conditionalFormatting sqref="G213">
    <cfRule type="cellIs" dxfId="233" priority="195" operator="equal">
      <formula>""</formula>
    </cfRule>
  </conditionalFormatting>
  <conditionalFormatting sqref="G214">
    <cfRule type="cellIs" dxfId="232" priority="194" operator="equal">
      <formula>""</formula>
    </cfRule>
  </conditionalFormatting>
  <conditionalFormatting sqref="G215">
    <cfRule type="cellIs" dxfId="231" priority="193" operator="equal">
      <formula>""</formula>
    </cfRule>
  </conditionalFormatting>
  <conditionalFormatting sqref="G217">
    <cfRule type="cellIs" dxfId="230" priority="192" operator="equal">
      <formula>""</formula>
    </cfRule>
  </conditionalFormatting>
  <conditionalFormatting sqref="G218">
    <cfRule type="cellIs" dxfId="229" priority="191" operator="equal">
      <formula>""</formula>
    </cfRule>
  </conditionalFormatting>
  <conditionalFormatting sqref="G219">
    <cfRule type="cellIs" dxfId="228" priority="190" operator="equal">
      <formula>""</formula>
    </cfRule>
  </conditionalFormatting>
  <conditionalFormatting sqref="G220">
    <cfRule type="cellIs" dxfId="227" priority="189" operator="equal">
      <formula>""</formula>
    </cfRule>
  </conditionalFormatting>
  <conditionalFormatting sqref="G133">
    <cfRule type="cellIs" dxfId="226" priority="187" operator="equal">
      <formula>""</formula>
    </cfRule>
  </conditionalFormatting>
  <conditionalFormatting sqref="G135">
    <cfRule type="cellIs" dxfId="225" priority="185" operator="equal">
      <formula>""</formula>
    </cfRule>
  </conditionalFormatting>
  <conditionalFormatting sqref="G137">
    <cfRule type="cellIs" dxfId="224" priority="183" operator="equal">
      <formula>""</formula>
    </cfRule>
  </conditionalFormatting>
  <conditionalFormatting sqref="G138">
    <cfRule type="cellIs" dxfId="223" priority="181" operator="equal">
      <formula>""</formula>
    </cfRule>
  </conditionalFormatting>
  <conditionalFormatting sqref="G139">
    <cfRule type="cellIs" dxfId="222" priority="179" operator="equal">
      <formula>""</formula>
    </cfRule>
  </conditionalFormatting>
  <conditionalFormatting sqref="G140">
    <cfRule type="cellIs" dxfId="221" priority="177" operator="equal">
      <formula>""</formula>
    </cfRule>
  </conditionalFormatting>
  <conditionalFormatting sqref="G141">
    <cfRule type="cellIs" dxfId="220" priority="175" operator="equal">
      <formula>""</formula>
    </cfRule>
  </conditionalFormatting>
  <conditionalFormatting sqref="G142">
    <cfRule type="cellIs" dxfId="219" priority="173" operator="equal">
      <formula>""</formula>
    </cfRule>
  </conditionalFormatting>
  <conditionalFormatting sqref="G143">
    <cfRule type="cellIs" dxfId="218" priority="171" operator="equal">
      <formula>""</formula>
    </cfRule>
  </conditionalFormatting>
  <conditionalFormatting sqref="G144">
    <cfRule type="cellIs" dxfId="217" priority="169" operator="equal">
      <formula>""</formula>
    </cfRule>
  </conditionalFormatting>
  <conditionalFormatting sqref="G145">
    <cfRule type="cellIs" dxfId="216" priority="167" operator="equal">
      <formula>""</formula>
    </cfRule>
  </conditionalFormatting>
  <conditionalFormatting sqref="G146">
    <cfRule type="cellIs" dxfId="215" priority="165" operator="equal">
      <formula>""</formula>
    </cfRule>
  </conditionalFormatting>
  <conditionalFormatting sqref="G147">
    <cfRule type="cellIs" dxfId="214" priority="163" operator="equal">
      <formula>""</formula>
    </cfRule>
  </conditionalFormatting>
  <conditionalFormatting sqref="F131">
    <cfRule type="cellIs" dxfId="213" priority="161" operator="equal">
      <formula>""</formula>
    </cfRule>
    <cfRule type="containsText" dxfId="212" priority="162" operator="containsText" text="NOK">
      <formula>NOT(ISERROR(SEARCH("NOK",F131)))</formula>
    </cfRule>
  </conditionalFormatting>
  <conditionalFormatting sqref="G131">
    <cfRule type="cellIs" dxfId="211" priority="159" operator="equal">
      <formula>""</formula>
    </cfRule>
    <cfRule type="containsText" dxfId="210" priority="160" operator="containsText" text="NOK">
      <formula>NOT(ISERROR(SEARCH("NOK",G131)))</formula>
    </cfRule>
  </conditionalFormatting>
  <conditionalFormatting sqref="G80">
    <cfRule type="cellIs" dxfId="209" priority="157" operator="equal">
      <formula>""</formula>
    </cfRule>
  </conditionalFormatting>
  <conditionalFormatting sqref="G81">
    <cfRule type="cellIs" dxfId="208" priority="155" operator="equal">
      <formula>""</formula>
    </cfRule>
  </conditionalFormatting>
  <conditionalFormatting sqref="G84">
    <cfRule type="cellIs" dxfId="207" priority="151" operator="equal">
      <formula>""</formula>
    </cfRule>
  </conditionalFormatting>
  <conditionalFormatting sqref="G85">
    <cfRule type="cellIs" dxfId="206" priority="147" operator="equal">
      <formula>""</formula>
    </cfRule>
  </conditionalFormatting>
  <conditionalFormatting sqref="G88">
    <cfRule type="cellIs" dxfId="205" priority="143" operator="equal">
      <formula>""</formula>
    </cfRule>
  </conditionalFormatting>
  <conditionalFormatting sqref="G90">
    <cfRule type="cellIs" dxfId="204" priority="139" operator="equal">
      <formula>""</formula>
    </cfRule>
  </conditionalFormatting>
  <conditionalFormatting sqref="F98">
    <cfRule type="cellIs" dxfId="203" priority="137" operator="equal">
      <formula>""</formula>
    </cfRule>
  </conditionalFormatting>
  <conditionalFormatting sqref="G98">
    <cfRule type="cellIs" dxfId="202" priority="135" operator="equal">
      <formula>""</formula>
    </cfRule>
  </conditionalFormatting>
  <conditionalFormatting sqref="F99">
    <cfRule type="cellIs" dxfId="201" priority="133" operator="equal">
      <formula>""</formula>
    </cfRule>
  </conditionalFormatting>
  <conditionalFormatting sqref="G99">
    <cfRule type="cellIs" dxfId="200" priority="131" operator="equal">
      <formula>""</formula>
    </cfRule>
  </conditionalFormatting>
  <conditionalFormatting sqref="G97">
    <cfRule type="cellIs" dxfId="199" priority="127" operator="equal">
      <formula>""</formula>
    </cfRule>
  </conditionalFormatting>
  <conditionalFormatting sqref="F231">
    <cfRule type="cellIs" dxfId="198" priority="125" operator="equal">
      <formula>""</formula>
    </cfRule>
  </conditionalFormatting>
  <conditionalFormatting sqref="F97">
    <cfRule type="cellIs" dxfId="197" priority="123" operator="equal">
      <formula>""</formula>
    </cfRule>
  </conditionalFormatting>
  <conditionalFormatting sqref="F90">
    <cfRule type="cellIs" dxfId="196" priority="121" operator="equal">
      <formula>""</formula>
    </cfRule>
  </conditionalFormatting>
  <conditionalFormatting sqref="F88">
    <cfRule type="cellIs" dxfId="195" priority="119" operator="equal">
      <formula>""</formula>
    </cfRule>
  </conditionalFormatting>
  <conditionalFormatting sqref="F85">
    <cfRule type="cellIs" dxfId="194" priority="117" operator="equal">
      <formula>""</formula>
    </cfRule>
  </conditionalFormatting>
  <conditionalFormatting sqref="F84">
    <cfRule type="cellIs" dxfId="193" priority="115" operator="equal">
      <formula>""</formula>
    </cfRule>
  </conditionalFormatting>
  <conditionalFormatting sqref="G87">
    <cfRule type="cellIs" dxfId="192" priority="109" operator="equal">
      <formula>""</formula>
    </cfRule>
  </conditionalFormatting>
  <conditionalFormatting sqref="G89">
    <cfRule type="cellIs" dxfId="191" priority="107" operator="equal">
      <formula>""</formula>
    </cfRule>
  </conditionalFormatting>
  <conditionalFormatting sqref="G93">
    <cfRule type="cellIs" dxfId="190" priority="105" operator="equal">
      <formula>""</formula>
    </cfRule>
  </conditionalFormatting>
  <conditionalFormatting sqref="G94">
    <cfRule type="cellIs" dxfId="189" priority="103" operator="equal">
      <formula>""</formula>
    </cfRule>
  </conditionalFormatting>
  <conditionalFormatting sqref="G91">
    <cfRule type="cellIs" dxfId="188" priority="101" operator="equal">
      <formula>""</formula>
    </cfRule>
  </conditionalFormatting>
  <conditionalFormatting sqref="G96">
    <cfRule type="cellIs" dxfId="187" priority="99" operator="equal">
      <formula>""</formula>
    </cfRule>
  </conditionalFormatting>
  <conditionalFormatting sqref="G95">
    <cfRule type="cellIs" dxfId="186" priority="97" operator="equal">
      <formula>""</formula>
    </cfRule>
  </conditionalFormatting>
  <conditionalFormatting sqref="G64">
    <cfRule type="cellIs" dxfId="185" priority="95" operator="equal">
      <formula>""</formula>
    </cfRule>
  </conditionalFormatting>
  <conditionalFormatting sqref="G65">
    <cfRule type="cellIs" dxfId="184" priority="69" operator="equal">
      <formula>""</formula>
    </cfRule>
  </conditionalFormatting>
  <conditionalFormatting sqref="G66">
    <cfRule type="cellIs" dxfId="183" priority="67" operator="equal">
      <formula>""</formula>
    </cfRule>
  </conditionalFormatting>
  <conditionalFormatting sqref="G67">
    <cfRule type="cellIs" dxfId="182" priority="65" operator="equal">
      <formula>""</formula>
    </cfRule>
  </conditionalFormatting>
  <conditionalFormatting sqref="G68">
    <cfRule type="cellIs" dxfId="181" priority="63" operator="equal">
      <formula>""</formula>
    </cfRule>
  </conditionalFormatting>
  <conditionalFormatting sqref="G69">
    <cfRule type="cellIs" dxfId="180" priority="61" operator="equal">
      <formula>""</formula>
    </cfRule>
  </conditionalFormatting>
  <conditionalFormatting sqref="G70">
    <cfRule type="cellIs" dxfId="179" priority="59" operator="equal">
      <formula>""</formula>
    </cfRule>
  </conditionalFormatting>
  <conditionalFormatting sqref="G71">
    <cfRule type="cellIs" dxfId="178" priority="57" operator="equal">
      <formula>""</formula>
    </cfRule>
  </conditionalFormatting>
  <conditionalFormatting sqref="G72">
    <cfRule type="cellIs" dxfId="177" priority="55" operator="equal">
      <formula>""</formula>
    </cfRule>
  </conditionalFormatting>
  <conditionalFormatting sqref="G73">
    <cfRule type="cellIs" dxfId="176" priority="53" operator="equal">
      <formula>""</formula>
    </cfRule>
  </conditionalFormatting>
  <conditionalFormatting sqref="G74">
    <cfRule type="cellIs" dxfId="175" priority="51" operator="equal">
      <formula>""</formula>
    </cfRule>
  </conditionalFormatting>
  <conditionalFormatting sqref="G75">
    <cfRule type="cellIs" dxfId="174" priority="49" operator="equal">
      <formula>""</formula>
    </cfRule>
  </conditionalFormatting>
  <conditionalFormatting sqref="G76">
    <cfRule type="cellIs" dxfId="173" priority="47" operator="equal">
      <formula>""</formula>
    </cfRule>
  </conditionalFormatting>
  <conditionalFormatting sqref="G50">
    <cfRule type="cellIs" dxfId="172" priority="45" operator="equal">
      <formula>""</formula>
    </cfRule>
  </conditionalFormatting>
  <conditionalFormatting sqref="G51">
    <cfRule type="cellIs" dxfId="171" priority="43" operator="equal">
      <formula>""</formula>
    </cfRule>
  </conditionalFormatting>
  <conditionalFormatting sqref="G52">
    <cfRule type="cellIs" dxfId="170" priority="41" operator="equal">
      <formula>""</formula>
    </cfRule>
  </conditionalFormatting>
  <conditionalFormatting sqref="G53">
    <cfRule type="cellIs" dxfId="169" priority="39" operator="equal">
      <formula>""</formula>
    </cfRule>
  </conditionalFormatting>
  <conditionalFormatting sqref="G54">
    <cfRule type="cellIs" dxfId="168" priority="37" operator="equal">
      <formula>""</formula>
    </cfRule>
  </conditionalFormatting>
  <conditionalFormatting sqref="G55">
    <cfRule type="cellIs" dxfId="167" priority="35" operator="equal">
      <formula>""</formula>
    </cfRule>
  </conditionalFormatting>
  <conditionalFormatting sqref="G56">
    <cfRule type="cellIs" dxfId="166" priority="33" operator="equal">
      <formula>""</formula>
    </cfRule>
  </conditionalFormatting>
  <conditionalFormatting sqref="G57">
    <cfRule type="cellIs" dxfId="165" priority="31" operator="equal">
      <formula>""</formula>
    </cfRule>
  </conditionalFormatting>
  <conditionalFormatting sqref="G58">
    <cfRule type="cellIs" dxfId="164" priority="29" operator="equal">
      <formula>""</formula>
    </cfRule>
  </conditionalFormatting>
  <conditionalFormatting sqref="G59">
    <cfRule type="cellIs" dxfId="163" priority="27" operator="equal">
      <formula>""</formula>
    </cfRule>
  </conditionalFormatting>
  <conditionalFormatting sqref="G60">
    <cfRule type="cellIs" dxfId="162" priority="25" operator="equal">
      <formula>""</formula>
    </cfRule>
  </conditionalFormatting>
  <conditionalFormatting sqref="G61">
    <cfRule type="cellIs" dxfId="161" priority="23" operator="equal">
      <formula>""</formula>
    </cfRule>
  </conditionalFormatting>
  <conditionalFormatting sqref="G62">
    <cfRule type="cellIs" dxfId="160" priority="21" operator="equal">
      <formula>""</formula>
    </cfRule>
  </conditionalFormatting>
  <conditionalFormatting sqref="G14">
    <cfRule type="cellIs" dxfId="159" priority="17" operator="equal">
      <formula>""</formula>
    </cfRule>
  </conditionalFormatting>
  <conditionalFormatting sqref="G21">
    <cfRule type="cellIs" dxfId="158" priority="15" operator="equal">
      <formula>""</formula>
    </cfRule>
  </conditionalFormatting>
  <conditionalFormatting sqref="G22">
    <cfRule type="cellIs" dxfId="157" priority="13" operator="equal">
      <formula>""</formula>
    </cfRule>
  </conditionalFormatting>
  <conditionalFormatting sqref="G23">
    <cfRule type="cellIs" dxfId="156" priority="11" operator="equal">
      <formula>""</formula>
    </cfRule>
  </conditionalFormatting>
  <conditionalFormatting sqref="G26">
    <cfRule type="cellIs" dxfId="155" priority="9" operator="equal">
      <formula>""</formula>
    </cfRule>
  </conditionalFormatting>
  <conditionalFormatting sqref="G29">
    <cfRule type="cellIs" dxfId="154" priority="7" operator="equal">
      <formula>""</formula>
    </cfRule>
  </conditionalFormatting>
  <conditionalFormatting sqref="G32">
    <cfRule type="cellIs" dxfId="153" priority="5" operator="equal">
      <formula>""</formula>
    </cfRule>
  </conditionalFormatting>
  <conditionalFormatting sqref="G35">
    <cfRule type="cellIs" dxfId="152" priority="3" operator="equal">
      <formula>""</formula>
    </cfRule>
  </conditionalFormatting>
  <conditionalFormatting sqref="G12">
    <cfRule type="cellIs" dxfId="151" priority="1" operator="equal">
      <formula>""</formula>
    </cfRule>
  </conditionalFormatting>
  <dataValidations count="1">
    <dataValidation type="list" allowBlank="1" showInputMessage="1" showErrorMessage="1" sqref="F3:G4 F6:G11 F27:G27 F30:G30 F33:G33 F36:G36 F41:G48 F103:G104 F106:G107 F109:G109 F111:G111 F113:G113 F118:G118 F120:G120 F122:G122 F124:G124 F126:G129 F154:G160 F162:G163 F165:G166 F170:G176 F178:G179 F181:G182 F308:G311 F314:G317 F319:G322 F324:G327 F329:G332 F15:G20 F304:G304 F131:G131">
      <formula1>OK_NOK</formula1>
    </dataValidation>
  </dataValidations>
  <pageMargins left="0.25" right="0.25" top="0.75" bottom="0.75" header="0.3" footer="0.3"/>
  <pageSetup paperSize="9" orientation="portrait" r:id="rId1"/>
  <headerFooter>
    <oddHeader>&amp;L&amp;G&amp;C&amp;"Arial,Gras"&amp;11Fiche de mesure de l'instruction SAV073</oddHeader>
    <oddFooter xml:space="preserve">&amp;LFich073 IR02.00&amp;C&amp;P+1/&amp;N+1 </oddFooter>
  </headerFooter>
  <ignoredErrors>
    <ignoredError sqref="G275 G280 G298 G266 G258 G253 G238 G88:G89" formula="1"/>
  </ignoredError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26" operator="greaterThan" id="{AEEEBC29-75B8-4DB9-B089-9F8EB0494B09}">
            <xm:f>Données!$D$5</xm:f>
            <x14:dxf>
              <font>
                <color rgb="FFFF0000"/>
              </font>
            </x14:dxf>
          </x14:cfRule>
          <xm:sqref>F234:F235</xm:sqref>
        </x14:conditionalFormatting>
        <x14:conditionalFormatting xmlns:xm="http://schemas.microsoft.com/office/excel/2006/main">
          <x14:cfRule type="cellIs" priority="398" operator="greaterThan" id="{F284AE05-6CA8-4D99-B639-099D505506E5}">
            <xm:f>Données!$D$8</xm:f>
            <x14:dxf>
              <font>
                <color rgb="FFFF0000"/>
              </font>
            </x14:dxf>
          </x14:cfRule>
          <xm:sqref>F276:F277</xm:sqref>
        </x14:conditionalFormatting>
        <x14:conditionalFormatting xmlns:xm="http://schemas.microsoft.com/office/excel/2006/main">
          <x14:cfRule type="cellIs" priority="392" operator="greaterThan" id="{BD5CB141-A188-45F4-AD98-15580B44E505}">
            <xm:f>Données!$D$9</xm:f>
            <x14:dxf>
              <font>
                <color rgb="FFFF0000"/>
              </font>
            </x14:dxf>
          </x14:cfRule>
          <xm:sqref>F284:F285</xm:sqref>
        </x14:conditionalFormatting>
        <x14:conditionalFormatting xmlns:xm="http://schemas.microsoft.com/office/excel/2006/main">
          <x14:cfRule type="cellIs" priority="390" operator="greaterThan" id="{582E0C6B-FC79-475C-82A6-9686670E5ECD}">
            <xm:f>Données!$D$10</xm:f>
            <x14:dxf>
              <font>
                <color rgb="FFFF0000"/>
              </font>
            </x14:dxf>
          </x14:cfRule>
          <xm:sqref>F288:F289</xm:sqref>
        </x14:conditionalFormatting>
        <x14:conditionalFormatting xmlns:xm="http://schemas.microsoft.com/office/excel/2006/main">
          <x14:cfRule type="cellIs" priority="382" operator="greaterThan" id="{4DA8D0D3-6012-4DCB-95A6-F3EAD3108BE4}">
            <xm:f>Données!$D$6</xm:f>
            <x14:dxf>
              <font>
                <color rgb="FFFF0000"/>
              </font>
            </x14:dxf>
          </x14:cfRule>
          <xm:sqref>F299:F300</xm:sqref>
        </x14:conditionalFormatting>
        <x14:conditionalFormatting xmlns:xm="http://schemas.microsoft.com/office/excel/2006/main">
          <x14:cfRule type="cellIs" priority="310" operator="between" id="{9CE54E8A-612B-4AF1-8AF3-9B6E39F7643B}">
            <xm:f>$D$337</xm:f>
            <xm:f>Données!$C$12</xm:f>
            <x14:dxf>
              <font>
                <color rgb="FF0070C0"/>
              </font>
            </x14:dxf>
          </x14:cfRule>
          <x14:cfRule type="cellIs" priority="309" operator="between" id="{5C6B41FB-F354-4349-B88C-1DAA20DE6F43}">
            <xm:f>Données!$B$13</xm:f>
            <xm:f>$E$337</xm:f>
            <x14:dxf>
              <font>
                <color rgb="FF0070C0"/>
              </font>
            </x14:dxf>
          </x14:cfRule>
          <xm:sqref>F337</xm:sqref>
        </x14:conditionalFormatting>
        <x14:conditionalFormatting xmlns:xm="http://schemas.microsoft.com/office/excel/2006/main">
          <x14:cfRule type="cellIs" priority="400" operator="greaterThan" id="{670878F4-8BF2-4978-8128-587583353E61}">
            <xm:f>Données!$D$7</xm:f>
            <x14:dxf>
              <font>
                <color rgb="FFFF0000"/>
              </font>
            </x14:dxf>
          </x14:cfRule>
          <xm:sqref>F274:G275</xm:sqref>
        </x14:conditionalFormatting>
        <x14:conditionalFormatting xmlns:xm="http://schemas.microsoft.com/office/excel/2006/main">
          <x14:cfRule type="cellIs" priority="458" operator="greaterThan" id="{37D0ADDD-6562-4290-809F-1D776ACDE894}">
            <xm:f>Données!$B$7</xm:f>
            <x14:dxf>
              <font>
                <color rgb="FFFF0000"/>
              </font>
            </x14:dxf>
          </x14:cfRule>
          <xm:sqref>F87</xm:sqref>
        </x14:conditionalFormatting>
        <x14:conditionalFormatting xmlns:xm="http://schemas.microsoft.com/office/excel/2006/main">
          <x14:cfRule type="cellIs" priority="456" operator="greaterThan" id="{E8EAC8FA-B0B6-40E8-9DD8-93BCBF3FA319}">
            <xm:f>Données!$B$8</xm:f>
            <x14:dxf>
              <font>
                <color rgb="FFFF0000"/>
              </font>
            </x14:dxf>
          </x14:cfRule>
          <xm:sqref>F91</xm:sqref>
        </x14:conditionalFormatting>
        <x14:conditionalFormatting xmlns:xm="http://schemas.microsoft.com/office/excel/2006/main">
          <x14:cfRule type="cellIs" priority="453" operator="greaterThan" id="{90CA03DA-ECEE-4C01-B11F-4779A1A0AFBB}">
            <xm:f>Données!$B$8</xm:f>
            <x14:dxf>
              <font>
                <color rgb="FFFF0000"/>
              </font>
            </x14:dxf>
          </x14:cfRule>
          <xm:sqref>F96</xm:sqref>
        </x14:conditionalFormatting>
        <x14:conditionalFormatting xmlns:xm="http://schemas.microsoft.com/office/excel/2006/main">
          <x14:cfRule type="cellIs" priority="348" operator="greaterThan" id="{2CB2B040-B8BD-4DD3-A137-863CFD2A7AC0}">
            <xm:f>Données!$D$7</xm:f>
            <x14:dxf>
              <font>
                <color rgb="FFFF0000"/>
              </font>
            </x14:dxf>
          </x14:cfRule>
          <xm:sqref>F280</xm:sqref>
        </x14:conditionalFormatting>
        <x14:conditionalFormatting xmlns:xm="http://schemas.microsoft.com/office/excel/2006/main">
          <x14:cfRule type="cellIs" priority="346" operator="greaterThan" id="{40E4E509-C976-4DA8-A524-CE8CEC493006}">
            <xm:f>Données!$D$7</xm:f>
            <x14:dxf>
              <font>
                <color rgb="FFFF0000"/>
              </font>
            </x14:dxf>
          </x14:cfRule>
          <xm:sqref>G280</xm:sqref>
        </x14:conditionalFormatting>
        <x14:conditionalFormatting xmlns:xm="http://schemas.microsoft.com/office/excel/2006/main">
          <x14:cfRule type="cellIs" priority="344" operator="greaterThan" id="{33FE0EB5-4B52-4EDA-B18D-CA8C89385CD2}">
            <xm:f>Données!$D$8</xm:f>
            <x14:dxf>
              <font>
                <color rgb="FFFF0000"/>
              </font>
            </x14:dxf>
          </x14:cfRule>
          <xm:sqref>F282</xm:sqref>
        </x14:conditionalFormatting>
        <x14:conditionalFormatting xmlns:xm="http://schemas.microsoft.com/office/excel/2006/main">
          <x14:cfRule type="cellIs" priority="342" operator="greaterThan" id="{7ACF2D69-0454-4C19-B784-06C53999D31D}">
            <xm:f>Données!$D$7</xm:f>
            <x14:dxf>
              <font>
                <color rgb="FFFF0000"/>
              </font>
            </x14:dxf>
          </x14:cfRule>
          <xm:sqref>G277</xm:sqref>
        </x14:conditionalFormatting>
        <x14:conditionalFormatting xmlns:xm="http://schemas.microsoft.com/office/excel/2006/main">
          <x14:cfRule type="cellIs" priority="340" operator="greaterThan" id="{89EB62E7-C3D2-4DC8-8637-951402070B27}">
            <xm:f>Données!$D$7</xm:f>
            <x14:dxf>
              <font>
                <color rgb="FFFF0000"/>
              </font>
            </x14:dxf>
          </x14:cfRule>
          <xm:sqref>G282</xm:sqref>
        </x14:conditionalFormatting>
        <x14:conditionalFormatting xmlns:xm="http://schemas.microsoft.com/office/excel/2006/main">
          <x14:cfRule type="cellIs" priority="338" operator="greaterThan" id="{67BA3754-FC5D-4188-824E-ED1A1A1950C5}">
            <xm:f>Données!$D$7</xm:f>
            <x14:dxf>
              <font>
                <color rgb="FFFF0000"/>
              </font>
            </x14:dxf>
          </x14:cfRule>
          <xm:sqref>G285</xm:sqref>
        </x14:conditionalFormatting>
        <x14:conditionalFormatting xmlns:xm="http://schemas.microsoft.com/office/excel/2006/main">
          <x14:cfRule type="cellIs" priority="336" operator="greaterThan" id="{76B389C5-2BAB-4462-9016-EC9A26B10104}">
            <xm:f>Données!$D$10</xm:f>
            <x14:dxf>
              <font>
                <color rgb="FFFF0000"/>
              </font>
            </x14:dxf>
          </x14:cfRule>
          <xm:sqref>F292</xm:sqref>
        </x14:conditionalFormatting>
        <x14:conditionalFormatting xmlns:xm="http://schemas.microsoft.com/office/excel/2006/main">
          <x14:cfRule type="cellIs" priority="334" operator="greaterThan" id="{FAD93107-2A65-4219-83B7-971B4280B53A}">
            <xm:f>Données!$D$10</xm:f>
            <x14:dxf>
              <font>
                <color rgb="FFFF0000"/>
              </font>
            </x14:dxf>
          </x14:cfRule>
          <xm:sqref>F295</xm:sqref>
        </x14:conditionalFormatting>
        <x14:conditionalFormatting xmlns:xm="http://schemas.microsoft.com/office/excel/2006/main">
          <x14:cfRule type="cellIs" priority="332" operator="greaterThan" id="{FF18006D-C828-4593-8F08-4E69220650B0}">
            <xm:f>Données!$D$10</xm:f>
            <x14:dxf>
              <font>
                <color rgb="FFFF0000"/>
              </font>
            </x14:dxf>
          </x14:cfRule>
          <xm:sqref>F298</xm:sqref>
        </x14:conditionalFormatting>
        <x14:conditionalFormatting xmlns:xm="http://schemas.microsoft.com/office/excel/2006/main">
          <x14:cfRule type="cellIs" priority="330" operator="greaterThan" id="{91F8920E-A79A-4155-9817-1CB67B975A19}">
            <xm:f>Données!$D$10</xm:f>
            <x14:dxf>
              <font>
                <color rgb="FFFF0000"/>
              </font>
            </x14:dxf>
          </x14:cfRule>
          <xm:sqref>F303</xm:sqref>
        </x14:conditionalFormatting>
        <x14:conditionalFormatting xmlns:xm="http://schemas.microsoft.com/office/excel/2006/main">
          <x14:cfRule type="cellIs" priority="328" operator="greaterThan" id="{2277E812-A78A-4D31-BF0B-24A22DCECA50}">
            <xm:f>Données!$D$7</xm:f>
            <x14:dxf>
              <font>
                <color rgb="FFFF0000"/>
              </font>
            </x14:dxf>
          </x14:cfRule>
          <xm:sqref>G289</xm:sqref>
        </x14:conditionalFormatting>
        <x14:conditionalFormatting xmlns:xm="http://schemas.microsoft.com/office/excel/2006/main">
          <x14:cfRule type="cellIs" priority="326" operator="greaterThan" id="{8051820F-80FF-4301-9AFA-CEDBC79774BB}">
            <xm:f>Données!$D$7</xm:f>
            <x14:dxf>
              <font>
                <color rgb="FFFF0000"/>
              </font>
            </x14:dxf>
          </x14:cfRule>
          <xm:sqref>G292</xm:sqref>
        </x14:conditionalFormatting>
        <x14:conditionalFormatting xmlns:xm="http://schemas.microsoft.com/office/excel/2006/main">
          <x14:cfRule type="cellIs" priority="324" operator="greaterThan" id="{50726AF7-0801-47CF-8639-9F8E79EEB3F2}">
            <xm:f>Données!$D$7</xm:f>
            <x14:dxf>
              <font>
                <color rgb="FFFF0000"/>
              </font>
            </x14:dxf>
          </x14:cfRule>
          <xm:sqref>G295</xm:sqref>
        </x14:conditionalFormatting>
        <x14:conditionalFormatting xmlns:xm="http://schemas.microsoft.com/office/excel/2006/main">
          <x14:cfRule type="cellIs" priority="322" operator="greaterThan" id="{39B12461-7199-44A2-8B6E-80DF330398D2}">
            <xm:f>Données!$D$7</xm:f>
            <x14:dxf>
              <font>
                <color rgb="FFFF0000"/>
              </font>
            </x14:dxf>
          </x14:cfRule>
          <xm:sqref>G298</xm:sqref>
        </x14:conditionalFormatting>
        <x14:conditionalFormatting xmlns:xm="http://schemas.microsoft.com/office/excel/2006/main">
          <x14:cfRule type="cellIs" priority="320" operator="greaterThan" id="{492A1346-B3AE-44B1-BE25-7C597EA08420}">
            <xm:f>Données!$D$7</xm:f>
            <x14:dxf>
              <font>
                <color rgb="FFFF0000"/>
              </font>
            </x14:dxf>
          </x14:cfRule>
          <xm:sqref>G303</xm:sqref>
        </x14:conditionalFormatting>
        <x14:conditionalFormatting xmlns:xm="http://schemas.microsoft.com/office/excel/2006/main">
          <x14:cfRule type="cellIs" priority="318" operator="greaterThan" id="{43126C84-3682-459A-BB31-CE25A540E539}">
            <xm:f>Données!$D$7</xm:f>
            <x14:dxf>
              <font>
                <color rgb="FFFF0000"/>
              </font>
            </x14:dxf>
          </x14:cfRule>
          <xm:sqref>G300</xm:sqref>
        </x14:conditionalFormatting>
        <x14:conditionalFormatting xmlns:xm="http://schemas.microsoft.com/office/excel/2006/main">
          <x14:cfRule type="cellIs" priority="308" operator="greaterThan" id="{01801470-646C-44E5-95AB-765319F4344E}">
            <xm:f>Données!$D$9</xm:f>
            <x14:dxf>
              <font>
                <color rgb="FFFF0000"/>
              </font>
            </x14:dxf>
          </x14:cfRule>
          <xm:sqref>F240</xm:sqref>
        </x14:conditionalFormatting>
        <x14:conditionalFormatting xmlns:xm="http://schemas.microsoft.com/office/excel/2006/main">
          <x14:cfRule type="cellIs" priority="306" operator="greaterThan" id="{3B5B17C1-E209-4522-8ABD-111DAD8C141F}">
            <xm:f>Données!$D$7</xm:f>
            <x14:dxf>
              <font>
                <color rgb="FFFF0000"/>
              </font>
            </x14:dxf>
          </x14:cfRule>
          <xm:sqref>G240</xm:sqref>
        </x14:conditionalFormatting>
        <x14:conditionalFormatting xmlns:xm="http://schemas.microsoft.com/office/excel/2006/main">
          <x14:cfRule type="cellIs" priority="304" operator="greaterThan" id="{AD2083F9-1A51-44FA-ADA0-4BDD71B6D076}">
            <xm:f>Données!$D$9</xm:f>
            <x14:dxf>
              <font>
                <color rgb="FFFF0000"/>
              </font>
            </x14:dxf>
          </x14:cfRule>
          <xm:sqref>F246</xm:sqref>
        </x14:conditionalFormatting>
        <x14:conditionalFormatting xmlns:xm="http://schemas.microsoft.com/office/excel/2006/main">
          <x14:cfRule type="cellIs" priority="302" operator="greaterThan" id="{7F802AC1-BFD5-47BE-85C3-3171616A8C5C}">
            <xm:f>Données!$D$7</xm:f>
            <x14:dxf>
              <font>
                <color rgb="FFFF0000"/>
              </font>
            </x14:dxf>
          </x14:cfRule>
          <xm:sqref>G246</xm:sqref>
        </x14:conditionalFormatting>
        <x14:conditionalFormatting xmlns:xm="http://schemas.microsoft.com/office/excel/2006/main">
          <x14:cfRule type="cellIs" priority="300" operator="greaterThan" id="{614E25FE-7C4D-4A2B-B268-C19DA1FADFA6}">
            <xm:f>Données!$D$8</xm:f>
            <x14:dxf>
              <font>
                <color rgb="FFFF0000"/>
              </font>
            </x14:dxf>
          </x14:cfRule>
          <xm:sqref>F268</xm:sqref>
        </x14:conditionalFormatting>
        <x14:conditionalFormatting xmlns:xm="http://schemas.microsoft.com/office/excel/2006/main">
          <x14:cfRule type="cellIs" priority="298" operator="greaterThan" id="{7ED9F7A0-9F06-4ADF-8546-C7F769026A12}">
            <xm:f>Données!$D$7</xm:f>
            <x14:dxf>
              <font>
                <color rgb="FFFF0000"/>
              </font>
            </x14:dxf>
          </x14:cfRule>
          <xm:sqref>G268</xm:sqref>
        </x14:conditionalFormatting>
        <x14:conditionalFormatting xmlns:xm="http://schemas.microsoft.com/office/excel/2006/main">
          <x14:cfRule type="cellIs" priority="296" operator="greaterThan" id="{4481FD12-977C-4D18-AF00-290771AA0CF2}">
            <xm:f>Données!$D$8</xm:f>
            <x14:dxf>
              <font>
                <color rgb="FFFF0000"/>
              </font>
            </x14:dxf>
          </x14:cfRule>
          <xm:sqref>F249</xm:sqref>
        </x14:conditionalFormatting>
        <x14:conditionalFormatting xmlns:xm="http://schemas.microsoft.com/office/excel/2006/main">
          <x14:cfRule type="cellIs" priority="294" operator="greaterThan" id="{AEEA4985-DC47-4A81-8A0B-95187B4B9463}">
            <xm:f>Données!$D$7</xm:f>
            <x14:dxf>
              <font>
                <color rgb="FFFF0000"/>
              </font>
            </x14:dxf>
          </x14:cfRule>
          <xm:sqref>G249</xm:sqref>
        </x14:conditionalFormatting>
        <x14:conditionalFormatting xmlns:xm="http://schemas.microsoft.com/office/excel/2006/main">
          <x14:cfRule type="cellIs" priority="292" operator="greaterThan" id="{5242B1D3-00D1-4F2D-AF16-ADE31037DCCB}">
            <xm:f>Données!$D$7</xm:f>
            <x14:dxf>
              <font>
                <color rgb="FFFF0000"/>
              </font>
            </x14:dxf>
          </x14:cfRule>
          <xm:sqref>G231</xm:sqref>
        </x14:conditionalFormatting>
        <x14:conditionalFormatting xmlns:xm="http://schemas.microsoft.com/office/excel/2006/main">
          <x14:cfRule type="cellIs" priority="290" operator="greaterThan" id="{8F854244-F557-4A14-9610-0F45276D5443}">
            <xm:f>Données!$D$4</xm:f>
            <x14:dxf>
              <font>
                <color rgb="FFFF0000"/>
              </font>
            </x14:dxf>
          </x14:cfRule>
          <xm:sqref>F243</xm:sqref>
        </x14:conditionalFormatting>
        <x14:conditionalFormatting xmlns:xm="http://schemas.microsoft.com/office/excel/2006/main">
          <x14:cfRule type="cellIs" priority="288" operator="greaterThan" id="{CCB4306E-B1EA-423A-8368-2E91FCA979DC}">
            <xm:f>Données!$D$7</xm:f>
            <x14:dxf>
              <font>
                <color rgb="FFFF0000"/>
              </font>
            </x14:dxf>
          </x14:cfRule>
          <xm:sqref>G243</xm:sqref>
        </x14:conditionalFormatting>
        <x14:conditionalFormatting xmlns:xm="http://schemas.microsoft.com/office/excel/2006/main">
          <x14:cfRule type="cellIs" priority="286" operator="greaterThan" id="{1C1E6E1D-70BD-467E-92F5-628E8F21CB5E}">
            <xm:f>Données!$D$4</xm:f>
            <x14:dxf>
              <font>
                <color rgb="FFFF0000"/>
              </font>
            </x14:dxf>
          </x14:cfRule>
          <xm:sqref>F253</xm:sqref>
        </x14:conditionalFormatting>
        <x14:conditionalFormatting xmlns:xm="http://schemas.microsoft.com/office/excel/2006/main">
          <x14:cfRule type="cellIs" priority="284" operator="greaterThan" id="{A2D36F3D-8070-4D3F-BC28-7FE581C55080}">
            <xm:f>Données!$D$7</xm:f>
            <x14:dxf>
              <font>
                <color rgb="FFFF0000"/>
              </font>
            </x14:dxf>
          </x14:cfRule>
          <xm:sqref>G253</xm:sqref>
        </x14:conditionalFormatting>
        <x14:conditionalFormatting xmlns:xm="http://schemas.microsoft.com/office/excel/2006/main">
          <x14:cfRule type="cellIs" priority="282" operator="greaterThan" id="{DCADFE5E-B0B0-4B41-8D2A-3513FE09C6E3}">
            <xm:f>Données!$D$4</xm:f>
            <x14:dxf>
              <font>
                <color rgb="FFFF0000"/>
              </font>
            </x14:dxf>
          </x14:cfRule>
          <xm:sqref>F258</xm:sqref>
        </x14:conditionalFormatting>
        <x14:conditionalFormatting xmlns:xm="http://schemas.microsoft.com/office/excel/2006/main">
          <x14:cfRule type="cellIs" priority="280" operator="greaterThan" id="{91CD4FDD-AFA1-412A-B155-82A54E2397DE}">
            <xm:f>Données!$D$7</xm:f>
            <x14:dxf>
              <font>
                <color rgb="FFFF0000"/>
              </font>
            </x14:dxf>
          </x14:cfRule>
          <xm:sqref>G258</xm:sqref>
        </x14:conditionalFormatting>
        <x14:conditionalFormatting xmlns:xm="http://schemas.microsoft.com/office/excel/2006/main">
          <x14:cfRule type="cellIs" priority="278" operator="greaterThan" id="{AF5146D7-E0F2-4793-884F-E5243440791B}">
            <xm:f>Données!$D$4</xm:f>
            <x14:dxf>
              <font>
                <color rgb="FFFF0000"/>
              </font>
            </x14:dxf>
          </x14:cfRule>
          <xm:sqref>F263</xm:sqref>
        </x14:conditionalFormatting>
        <x14:conditionalFormatting xmlns:xm="http://schemas.microsoft.com/office/excel/2006/main">
          <x14:cfRule type="cellIs" priority="276" operator="greaterThan" id="{4FBE514E-54EA-47EC-9095-F9F267815CA4}">
            <xm:f>Données!$D$7</xm:f>
            <x14:dxf>
              <font>
                <color rgb="FFFF0000"/>
              </font>
            </x14:dxf>
          </x14:cfRule>
          <xm:sqref>G263</xm:sqref>
        </x14:conditionalFormatting>
        <x14:conditionalFormatting xmlns:xm="http://schemas.microsoft.com/office/excel/2006/main">
          <x14:cfRule type="cellIs" priority="274" operator="greaterThan" id="{23A5A6CF-A640-4CB1-9461-C40C69FE3962}">
            <xm:f>Données!$D$7</xm:f>
            <x14:dxf>
              <font>
                <color rgb="FFFF0000"/>
              </font>
            </x14:dxf>
          </x14:cfRule>
          <xm:sqref>G235</xm:sqref>
        </x14:conditionalFormatting>
        <x14:conditionalFormatting xmlns:xm="http://schemas.microsoft.com/office/excel/2006/main">
          <x14:cfRule type="cellIs" priority="272" operator="greaterThan" id="{244A964F-0F08-4B78-8DDF-A869D1A17BB8}">
            <xm:f>Données!$D$5</xm:f>
            <x14:dxf>
              <font>
                <color rgb="FFFF0000"/>
              </font>
            </x14:dxf>
          </x14:cfRule>
          <xm:sqref>F238</xm:sqref>
        </x14:conditionalFormatting>
        <x14:conditionalFormatting xmlns:xm="http://schemas.microsoft.com/office/excel/2006/main">
          <x14:cfRule type="cellIs" priority="270" operator="greaterThan" id="{E6D044B4-4446-49CC-B34A-22FE47964EE7}">
            <xm:f>Données!$D$7</xm:f>
            <x14:dxf>
              <font>
                <color rgb="FFFF0000"/>
              </font>
            </x14:dxf>
          </x14:cfRule>
          <xm:sqref>G238</xm:sqref>
        </x14:conditionalFormatting>
        <x14:conditionalFormatting xmlns:xm="http://schemas.microsoft.com/office/excel/2006/main">
          <x14:cfRule type="cellIs" priority="268" operator="greaterThan" id="{CE9C7798-7A1E-4726-9C9A-AAC0F1FB509E}">
            <xm:f>Données!$D$9</xm:f>
            <x14:dxf>
              <font>
                <color rgb="FFFF0000"/>
              </font>
            </x14:dxf>
          </x14:cfRule>
          <xm:sqref>F255</xm:sqref>
        </x14:conditionalFormatting>
        <x14:conditionalFormatting xmlns:xm="http://schemas.microsoft.com/office/excel/2006/main">
          <x14:cfRule type="cellIs" priority="266" operator="greaterThan" id="{035D7978-94F8-4838-9D7F-995A426F8F12}">
            <xm:f>Données!$D$7</xm:f>
            <x14:dxf>
              <font>
                <color rgb="FFFF0000"/>
              </font>
            </x14:dxf>
          </x14:cfRule>
          <xm:sqref>G255</xm:sqref>
        </x14:conditionalFormatting>
        <x14:conditionalFormatting xmlns:xm="http://schemas.microsoft.com/office/excel/2006/main">
          <x14:cfRule type="cellIs" priority="264" operator="greaterThan" id="{2D9ABFD2-2FC2-41D4-A3EA-54A5B7C8FDF0}">
            <xm:f>Données!$D$9</xm:f>
            <x14:dxf>
              <font>
                <color rgb="FFFF0000"/>
              </font>
            </x14:dxf>
          </x14:cfRule>
          <xm:sqref>F260</xm:sqref>
        </x14:conditionalFormatting>
        <x14:conditionalFormatting xmlns:xm="http://schemas.microsoft.com/office/excel/2006/main">
          <x14:cfRule type="cellIs" priority="262" operator="greaterThan" id="{7473AFAF-11E7-4C8F-91A3-2A862BDE1931}">
            <xm:f>Données!$D$7</xm:f>
            <x14:dxf>
              <font>
                <color rgb="FFFF0000"/>
              </font>
            </x14:dxf>
          </x14:cfRule>
          <xm:sqref>G260</xm:sqref>
        </x14:conditionalFormatting>
        <x14:conditionalFormatting xmlns:xm="http://schemas.microsoft.com/office/excel/2006/main">
          <x14:cfRule type="cellIs" priority="260" operator="greaterThan" id="{DF029082-4E2B-4B91-96AA-7D45F0788746}">
            <xm:f>Données!$D$9</xm:f>
            <x14:dxf>
              <font>
                <color rgb="FFFF0000"/>
              </font>
            </x14:dxf>
          </x14:cfRule>
          <xm:sqref>F266</xm:sqref>
        </x14:conditionalFormatting>
        <x14:conditionalFormatting xmlns:xm="http://schemas.microsoft.com/office/excel/2006/main">
          <x14:cfRule type="cellIs" priority="258" operator="greaterThan" id="{FA7F7A36-AE2F-404F-AFF3-DBF963006A7A}">
            <xm:f>Données!$D$7</xm:f>
            <x14:dxf>
              <font>
                <color rgb="FFFF0000"/>
              </font>
            </x14:dxf>
          </x14:cfRule>
          <xm:sqref>G266</xm:sqref>
        </x14:conditionalFormatting>
        <x14:conditionalFormatting xmlns:xm="http://schemas.microsoft.com/office/excel/2006/main">
          <x14:cfRule type="cellIs" priority="256" operator="greaterThan" id="{8C2AB164-DEE8-4436-8F2D-85550DA5477C}">
            <xm:f>Données!$D$7</xm:f>
            <x14:dxf>
              <font>
                <color rgb="FFFF0000"/>
              </font>
            </x14:dxf>
          </x14:cfRule>
          <xm:sqref>G230</xm:sqref>
        </x14:conditionalFormatting>
        <x14:conditionalFormatting xmlns:xm="http://schemas.microsoft.com/office/excel/2006/main">
          <x14:cfRule type="cellIs" priority="254" operator="greaterThan" id="{55679D27-7B92-4C69-AACC-550A7BC063A6}">
            <xm:f>Données!$D$7</xm:f>
            <x14:dxf>
              <font>
                <color rgb="FFFF0000"/>
              </font>
            </x14:dxf>
          </x14:cfRule>
          <xm:sqref>G234</xm:sqref>
        </x14:conditionalFormatting>
        <x14:conditionalFormatting xmlns:xm="http://schemas.microsoft.com/office/excel/2006/main">
          <x14:cfRule type="cellIs" priority="252" operator="greaterThan" id="{3B94885A-5454-442C-812B-6F25AEB2CFC4}">
            <xm:f>Données!$D$7</xm:f>
            <x14:dxf>
              <font>
                <color rgb="FFFF0000"/>
              </font>
            </x14:dxf>
          </x14:cfRule>
          <xm:sqref>G237</xm:sqref>
        </x14:conditionalFormatting>
        <x14:conditionalFormatting xmlns:xm="http://schemas.microsoft.com/office/excel/2006/main">
          <x14:cfRule type="cellIs" priority="250" operator="greaterThan" id="{C59EDAD5-BF5C-4993-975C-FFB210AD8379}">
            <xm:f>Données!$D$7</xm:f>
            <x14:dxf>
              <font>
                <color rgb="FFFF0000"/>
              </font>
            </x14:dxf>
          </x14:cfRule>
          <xm:sqref>G239</xm:sqref>
        </x14:conditionalFormatting>
        <x14:conditionalFormatting xmlns:xm="http://schemas.microsoft.com/office/excel/2006/main">
          <x14:cfRule type="cellIs" priority="248" operator="greaterThan" id="{B0FCADB9-D303-487B-B4B4-8E3486D28FA3}">
            <xm:f>Données!$D$7</xm:f>
            <x14:dxf>
              <font>
                <color rgb="FFFF0000"/>
              </font>
            </x14:dxf>
          </x14:cfRule>
          <xm:sqref>G242</xm:sqref>
        </x14:conditionalFormatting>
        <x14:conditionalFormatting xmlns:xm="http://schemas.microsoft.com/office/excel/2006/main">
          <x14:cfRule type="cellIs" priority="246" operator="greaterThan" id="{E4A90FF7-E6CA-4313-AF77-DBCCB24A54CB}">
            <xm:f>Données!$D$7</xm:f>
            <x14:dxf>
              <font>
                <color rgb="FFFF0000"/>
              </font>
            </x14:dxf>
          </x14:cfRule>
          <xm:sqref>G245</xm:sqref>
        </x14:conditionalFormatting>
        <x14:conditionalFormatting xmlns:xm="http://schemas.microsoft.com/office/excel/2006/main">
          <x14:cfRule type="cellIs" priority="244" operator="greaterThan" id="{869C8F2B-086C-47CE-806C-54D8D86CB7D5}">
            <xm:f>Données!$D$7</xm:f>
            <x14:dxf>
              <font>
                <color rgb="FFFF0000"/>
              </font>
            </x14:dxf>
          </x14:cfRule>
          <xm:sqref>G248</xm:sqref>
        </x14:conditionalFormatting>
        <x14:conditionalFormatting xmlns:xm="http://schemas.microsoft.com/office/excel/2006/main">
          <x14:cfRule type="cellIs" priority="242" operator="greaterThan" id="{E48F3C55-BA8A-43E1-9738-374E9C59F2C5}">
            <xm:f>Données!$D$7</xm:f>
            <x14:dxf>
              <font>
                <color rgb="FFFF0000"/>
              </font>
            </x14:dxf>
          </x14:cfRule>
          <xm:sqref>G252</xm:sqref>
        </x14:conditionalFormatting>
        <x14:conditionalFormatting xmlns:xm="http://schemas.microsoft.com/office/excel/2006/main">
          <x14:cfRule type="cellIs" priority="240" operator="greaterThan" id="{E6C8B81E-2C84-470F-B73A-2B56D5EDF10A}">
            <xm:f>Données!$D$7</xm:f>
            <x14:dxf>
              <font>
                <color rgb="FFFF0000"/>
              </font>
            </x14:dxf>
          </x14:cfRule>
          <xm:sqref>G254</xm:sqref>
        </x14:conditionalFormatting>
        <x14:conditionalFormatting xmlns:xm="http://schemas.microsoft.com/office/excel/2006/main">
          <x14:cfRule type="cellIs" priority="238" operator="greaterThan" id="{66E79CF2-5EBA-4CF8-9277-8D396E1A1F95}">
            <xm:f>Données!$D$7</xm:f>
            <x14:dxf>
              <font>
                <color rgb="FFFF0000"/>
              </font>
            </x14:dxf>
          </x14:cfRule>
          <xm:sqref>G257</xm:sqref>
        </x14:conditionalFormatting>
        <x14:conditionalFormatting xmlns:xm="http://schemas.microsoft.com/office/excel/2006/main">
          <x14:cfRule type="cellIs" priority="236" operator="greaterThan" id="{E7D53308-99D8-4F22-8894-7DC67F46BED1}">
            <xm:f>Données!$D$7</xm:f>
            <x14:dxf>
              <font>
                <color rgb="FFFF0000"/>
              </font>
            </x14:dxf>
          </x14:cfRule>
          <xm:sqref>G259</xm:sqref>
        </x14:conditionalFormatting>
        <x14:conditionalFormatting xmlns:xm="http://schemas.microsoft.com/office/excel/2006/main">
          <x14:cfRule type="cellIs" priority="234" operator="greaterThan" id="{C7358E71-2674-4FF8-B9AD-348A192AEC87}">
            <xm:f>Données!$D$7</xm:f>
            <x14:dxf>
              <font>
                <color rgb="FFFF0000"/>
              </font>
            </x14:dxf>
          </x14:cfRule>
          <xm:sqref>G262</xm:sqref>
        </x14:conditionalFormatting>
        <x14:conditionalFormatting xmlns:xm="http://schemas.microsoft.com/office/excel/2006/main">
          <x14:cfRule type="cellIs" priority="232" operator="greaterThan" id="{60F6EB8C-C072-4E9A-AF8F-2AFBE0CAE2F2}">
            <xm:f>Données!$D$7</xm:f>
            <x14:dxf>
              <font>
                <color rgb="FFFF0000"/>
              </font>
            </x14:dxf>
          </x14:cfRule>
          <xm:sqref>G265</xm:sqref>
        </x14:conditionalFormatting>
        <x14:conditionalFormatting xmlns:xm="http://schemas.microsoft.com/office/excel/2006/main">
          <x14:cfRule type="cellIs" priority="230" operator="greaterThan" id="{AE40D009-E93D-4255-8F84-660C5CB10C47}">
            <xm:f>Données!$D$7</xm:f>
            <x14:dxf>
              <font>
                <color rgb="FFFF0000"/>
              </font>
            </x14:dxf>
          </x14:cfRule>
          <xm:sqref>G267</xm:sqref>
        </x14:conditionalFormatting>
        <x14:conditionalFormatting xmlns:xm="http://schemas.microsoft.com/office/excel/2006/main">
          <x14:cfRule type="cellIs" priority="228" operator="greaterThan" id="{8B782CF6-2B9F-4612-AD2A-C2463E2C3D86}">
            <xm:f>Données!$D$7</xm:f>
            <x14:dxf>
              <font>
                <color rgb="FFFF0000"/>
              </font>
            </x14:dxf>
          </x14:cfRule>
          <xm:sqref>G224</xm:sqref>
        </x14:conditionalFormatting>
        <x14:conditionalFormatting xmlns:xm="http://schemas.microsoft.com/office/excel/2006/main">
          <x14:cfRule type="cellIs" priority="226" operator="greaterThan" id="{A24CAB73-BA76-48FD-953E-B85103DE7BEC}">
            <xm:f>Données!$D$7</xm:f>
            <x14:dxf>
              <font>
                <color rgb="FFFF0000"/>
              </font>
            </x14:dxf>
          </x14:cfRule>
          <xm:sqref>G223</xm:sqref>
        </x14:conditionalFormatting>
        <x14:conditionalFormatting xmlns:xm="http://schemas.microsoft.com/office/excel/2006/main">
          <x14:cfRule type="cellIs" priority="224" operator="greaterThan" id="{573A826E-0539-4076-9CE7-8A5992122B04}">
            <xm:f>Données!$D$7</xm:f>
            <x14:dxf>
              <font>
                <color rgb="FFFF0000"/>
              </font>
            </x14:dxf>
          </x14:cfRule>
          <xm:sqref>G222</xm:sqref>
        </x14:conditionalFormatting>
        <x14:conditionalFormatting xmlns:xm="http://schemas.microsoft.com/office/excel/2006/main">
          <x14:cfRule type="cellIs" priority="220" operator="greaterThan" id="{425BFB4D-ECFB-4D3F-99C5-E0FA52F11AE3}">
            <xm:f>Données!$D$7</xm:f>
            <x14:dxf>
              <font>
                <color rgb="FFFF0000"/>
              </font>
            </x14:dxf>
          </x14:cfRule>
          <xm:sqref>G207</xm:sqref>
        </x14:conditionalFormatting>
        <x14:conditionalFormatting xmlns:xm="http://schemas.microsoft.com/office/excel/2006/main">
          <x14:cfRule type="cellIs" priority="218" operator="greaterThan" id="{1E5B23B3-6047-45E7-B271-19DBA18C343D}">
            <xm:f>Données!$D$7</xm:f>
            <x14:dxf>
              <font>
                <color rgb="FFFF0000"/>
              </font>
            </x14:dxf>
          </x14:cfRule>
          <xm:sqref>G208</xm:sqref>
        </x14:conditionalFormatting>
        <x14:conditionalFormatting xmlns:xm="http://schemas.microsoft.com/office/excel/2006/main">
          <x14:cfRule type="cellIs" priority="216" operator="greaterThan" id="{78690969-0EC6-485E-AAE1-725B0565910A}">
            <xm:f>Données!$D$7</xm:f>
            <x14:dxf>
              <font>
                <color rgb="FFFF0000"/>
              </font>
            </x14:dxf>
          </x14:cfRule>
          <xm:sqref>G209</xm:sqref>
        </x14:conditionalFormatting>
        <x14:conditionalFormatting xmlns:xm="http://schemas.microsoft.com/office/excel/2006/main">
          <x14:cfRule type="cellIs" priority="214" operator="greaterThan" id="{63BA215C-B4CD-4D17-8C1E-A6313B0B40D8}">
            <xm:f>Données!$D$7</xm:f>
            <x14:dxf>
              <font>
                <color rgb="FFFF0000"/>
              </font>
            </x14:dxf>
          </x14:cfRule>
          <xm:sqref>G210</xm:sqref>
        </x14:conditionalFormatting>
        <x14:conditionalFormatting xmlns:xm="http://schemas.microsoft.com/office/excel/2006/main">
          <x14:cfRule type="cellIs" priority="212" operator="greaterThan" id="{5BCDC965-2135-404A-AC82-0D95E79544D7}">
            <xm:f>Données!$D$7</xm:f>
            <x14:dxf>
              <font>
                <color rgb="FFFF0000"/>
              </font>
            </x14:dxf>
          </x14:cfRule>
          <xm:sqref>G194</xm:sqref>
        </x14:conditionalFormatting>
        <x14:conditionalFormatting xmlns:xm="http://schemas.microsoft.com/office/excel/2006/main">
          <x14:cfRule type="cellIs" priority="210" operator="greaterThan" id="{FD986F3E-EAB6-4F1E-B6FE-DEA6A615B12E}">
            <xm:f>Données!$D$7</xm:f>
            <x14:dxf>
              <font>
                <color rgb="FFFF0000"/>
              </font>
            </x14:dxf>
          </x14:cfRule>
          <xm:sqref>G190</xm:sqref>
        </x14:conditionalFormatting>
        <x14:conditionalFormatting xmlns:xm="http://schemas.microsoft.com/office/excel/2006/main">
          <x14:cfRule type="cellIs" priority="188" operator="greaterThan" id="{5F4F4028-0D11-4822-9116-08957CA3089D}">
            <xm:f>Données!$D$7</xm:f>
            <x14:dxf>
              <font>
                <color rgb="FFFF0000"/>
              </font>
            </x14:dxf>
          </x14:cfRule>
          <xm:sqref>G133</xm:sqref>
        </x14:conditionalFormatting>
        <x14:conditionalFormatting xmlns:xm="http://schemas.microsoft.com/office/excel/2006/main">
          <x14:cfRule type="cellIs" priority="186" operator="greaterThan" id="{CDD35E97-0BBF-4C34-90DC-E9E3ABEA3E38}">
            <xm:f>Données!$D$7</xm:f>
            <x14:dxf>
              <font>
                <color rgb="FFFF0000"/>
              </font>
            </x14:dxf>
          </x14:cfRule>
          <xm:sqref>G135</xm:sqref>
        </x14:conditionalFormatting>
        <x14:conditionalFormatting xmlns:xm="http://schemas.microsoft.com/office/excel/2006/main">
          <x14:cfRule type="cellIs" priority="184" operator="greaterThan" id="{A30AF341-52D1-4017-85B2-B471EB92C292}">
            <xm:f>Données!$D$7</xm:f>
            <x14:dxf>
              <font>
                <color rgb="FFFF0000"/>
              </font>
            </x14:dxf>
          </x14:cfRule>
          <xm:sqref>G137</xm:sqref>
        </x14:conditionalFormatting>
        <x14:conditionalFormatting xmlns:xm="http://schemas.microsoft.com/office/excel/2006/main">
          <x14:cfRule type="cellIs" priority="182" operator="greaterThan" id="{B77A1633-6CE1-426B-991E-98C5AAF6A335}">
            <xm:f>Données!$D$7</xm:f>
            <x14:dxf>
              <font>
                <color rgb="FFFF0000"/>
              </font>
            </x14:dxf>
          </x14:cfRule>
          <xm:sqref>G138</xm:sqref>
        </x14:conditionalFormatting>
        <x14:conditionalFormatting xmlns:xm="http://schemas.microsoft.com/office/excel/2006/main">
          <x14:cfRule type="cellIs" priority="180" operator="greaterThan" id="{2C102410-DD3D-4A3A-99BF-840D27D0B5B8}">
            <xm:f>Données!$D$7</xm:f>
            <x14:dxf>
              <font>
                <color rgb="FFFF0000"/>
              </font>
            </x14:dxf>
          </x14:cfRule>
          <xm:sqref>G139</xm:sqref>
        </x14:conditionalFormatting>
        <x14:conditionalFormatting xmlns:xm="http://schemas.microsoft.com/office/excel/2006/main">
          <x14:cfRule type="cellIs" priority="178" operator="greaterThan" id="{24569C1B-89C2-451B-92CD-40DDD673CC25}">
            <xm:f>Données!$D$7</xm:f>
            <x14:dxf>
              <font>
                <color rgb="FFFF0000"/>
              </font>
            </x14:dxf>
          </x14:cfRule>
          <xm:sqref>G140</xm:sqref>
        </x14:conditionalFormatting>
        <x14:conditionalFormatting xmlns:xm="http://schemas.microsoft.com/office/excel/2006/main">
          <x14:cfRule type="cellIs" priority="176" operator="greaterThan" id="{A7B583BD-6933-4165-85B3-19D6D4D5E948}">
            <xm:f>Données!$D$7</xm:f>
            <x14:dxf>
              <font>
                <color rgb="FFFF0000"/>
              </font>
            </x14:dxf>
          </x14:cfRule>
          <xm:sqref>G141</xm:sqref>
        </x14:conditionalFormatting>
        <x14:conditionalFormatting xmlns:xm="http://schemas.microsoft.com/office/excel/2006/main">
          <x14:cfRule type="cellIs" priority="174" operator="greaterThan" id="{74451176-4BC4-4554-98B8-17AA50817BF6}">
            <xm:f>Données!$D$7</xm:f>
            <x14:dxf>
              <font>
                <color rgb="FFFF0000"/>
              </font>
            </x14:dxf>
          </x14:cfRule>
          <xm:sqref>G142</xm:sqref>
        </x14:conditionalFormatting>
        <x14:conditionalFormatting xmlns:xm="http://schemas.microsoft.com/office/excel/2006/main">
          <x14:cfRule type="cellIs" priority="172" operator="greaterThan" id="{8FD207C5-0D4D-4C8B-A842-B20785825852}">
            <xm:f>Données!$D$7</xm:f>
            <x14:dxf>
              <font>
                <color rgb="FFFF0000"/>
              </font>
            </x14:dxf>
          </x14:cfRule>
          <xm:sqref>G143</xm:sqref>
        </x14:conditionalFormatting>
        <x14:conditionalFormatting xmlns:xm="http://schemas.microsoft.com/office/excel/2006/main">
          <x14:cfRule type="cellIs" priority="170" operator="greaterThan" id="{4A36ED61-F97A-47E7-A5AE-EE59B68151BE}">
            <xm:f>Données!$D$7</xm:f>
            <x14:dxf>
              <font>
                <color rgb="FFFF0000"/>
              </font>
            </x14:dxf>
          </x14:cfRule>
          <xm:sqref>G144</xm:sqref>
        </x14:conditionalFormatting>
        <x14:conditionalFormatting xmlns:xm="http://schemas.microsoft.com/office/excel/2006/main">
          <x14:cfRule type="cellIs" priority="168" operator="greaterThan" id="{161F90B0-FBF3-48FB-BCC3-7117D1EDBC5E}">
            <xm:f>Données!$D$7</xm:f>
            <x14:dxf>
              <font>
                <color rgb="FFFF0000"/>
              </font>
            </x14:dxf>
          </x14:cfRule>
          <xm:sqref>G145</xm:sqref>
        </x14:conditionalFormatting>
        <x14:conditionalFormatting xmlns:xm="http://schemas.microsoft.com/office/excel/2006/main">
          <x14:cfRule type="cellIs" priority="166" operator="greaterThan" id="{0672A83A-C3E6-4639-975C-699BEE339C0B}">
            <xm:f>Données!$D$7</xm:f>
            <x14:dxf>
              <font>
                <color rgb="FFFF0000"/>
              </font>
            </x14:dxf>
          </x14:cfRule>
          <xm:sqref>G146</xm:sqref>
        </x14:conditionalFormatting>
        <x14:conditionalFormatting xmlns:xm="http://schemas.microsoft.com/office/excel/2006/main">
          <x14:cfRule type="cellIs" priority="164" operator="greaterThan" id="{EFF929DF-F3E2-482F-8B2F-66D29BAD120D}">
            <xm:f>Données!$D$7</xm:f>
            <x14:dxf>
              <font>
                <color rgb="FFFF0000"/>
              </font>
            </x14:dxf>
          </x14:cfRule>
          <xm:sqref>G147</xm:sqref>
        </x14:conditionalFormatting>
        <x14:conditionalFormatting xmlns:xm="http://schemas.microsoft.com/office/excel/2006/main">
          <x14:cfRule type="cellIs" priority="158" operator="greaterThan" id="{2D4EAD80-19C2-4F90-9BAF-92D4D623DF06}">
            <xm:f>Données!$D$7</xm:f>
            <x14:dxf>
              <font>
                <color rgb="FFFF0000"/>
              </font>
            </x14:dxf>
          </x14:cfRule>
          <xm:sqref>G80</xm:sqref>
        </x14:conditionalFormatting>
        <x14:conditionalFormatting xmlns:xm="http://schemas.microsoft.com/office/excel/2006/main">
          <x14:cfRule type="cellIs" priority="156" operator="greaterThan" id="{41EDF18C-57DF-4005-9E3B-4A04AF80C242}">
            <xm:f>Données!$D$7</xm:f>
            <x14:dxf>
              <font>
                <color rgb="FFFF0000"/>
              </font>
            </x14:dxf>
          </x14:cfRule>
          <xm:sqref>G81</xm:sqref>
        </x14:conditionalFormatting>
        <x14:conditionalFormatting xmlns:xm="http://schemas.microsoft.com/office/excel/2006/main">
          <x14:cfRule type="cellIs" priority="152" operator="greaterThan" id="{CF24E3A5-C881-4BBE-9C65-E278B35FA25D}">
            <xm:f>Données!$D$7</xm:f>
            <x14:dxf>
              <font>
                <color rgb="FFFF0000"/>
              </font>
            </x14:dxf>
          </x14:cfRule>
          <xm:sqref>G84</xm:sqref>
        </x14:conditionalFormatting>
        <x14:conditionalFormatting xmlns:xm="http://schemas.microsoft.com/office/excel/2006/main">
          <x14:cfRule type="cellIs" priority="148" operator="greaterThan" id="{C8DD5F7E-6127-46E2-B629-B4A4989E9805}">
            <xm:f>Données!$D$7</xm:f>
            <x14:dxf>
              <font>
                <color rgb="FFFF0000"/>
              </font>
            </x14:dxf>
          </x14:cfRule>
          <xm:sqref>G85</xm:sqref>
        </x14:conditionalFormatting>
        <x14:conditionalFormatting xmlns:xm="http://schemas.microsoft.com/office/excel/2006/main">
          <x14:cfRule type="cellIs" priority="144" operator="greaterThan" id="{D319D133-38DF-48F7-9580-440843A4E307}">
            <xm:f>Données!$D$7</xm:f>
            <x14:dxf>
              <font>
                <color rgb="FFFF0000"/>
              </font>
            </x14:dxf>
          </x14:cfRule>
          <xm:sqref>G88</xm:sqref>
        </x14:conditionalFormatting>
        <x14:conditionalFormatting xmlns:xm="http://schemas.microsoft.com/office/excel/2006/main">
          <x14:cfRule type="cellIs" priority="140" operator="greaterThan" id="{89E8D8EC-B48B-4276-B377-EAF4FC6EFD03}">
            <xm:f>Données!$D$7</xm:f>
            <x14:dxf>
              <font>
                <color rgb="FFFF0000"/>
              </font>
            </x14:dxf>
          </x14:cfRule>
          <xm:sqref>G90</xm:sqref>
        </x14:conditionalFormatting>
        <x14:conditionalFormatting xmlns:xm="http://schemas.microsoft.com/office/excel/2006/main">
          <x14:cfRule type="cellIs" priority="138" operator="greaterThan" id="{7A451729-987A-4216-95B8-F0F316B599F1}">
            <xm:f>Données!$D$9</xm:f>
            <x14:dxf>
              <font>
                <color rgb="FFFF0000"/>
              </font>
            </x14:dxf>
          </x14:cfRule>
          <xm:sqref>F98</xm:sqref>
        </x14:conditionalFormatting>
        <x14:conditionalFormatting xmlns:xm="http://schemas.microsoft.com/office/excel/2006/main">
          <x14:cfRule type="cellIs" priority="136" operator="greaterThan" id="{F4BAB19B-2ED3-46AF-B62B-2DDC0E2C44B9}">
            <xm:f>Données!$D$7</xm:f>
            <x14:dxf>
              <font>
                <color rgb="FFFF0000"/>
              </font>
            </x14:dxf>
          </x14:cfRule>
          <xm:sqref>G98</xm:sqref>
        </x14:conditionalFormatting>
        <x14:conditionalFormatting xmlns:xm="http://schemas.microsoft.com/office/excel/2006/main">
          <x14:cfRule type="cellIs" priority="134" operator="greaterThan" id="{3A1CE0FD-AC1C-49B5-BC4C-E1F7E2BAB75E}">
            <xm:f>Données!$D$9</xm:f>
            <x14:dxf>
              <font>
                <color rgb="FFFF0000"/>
              </font>
            </x14:dxf>
          </x14:cfRule>
          <xm:sqref>F99</xm:sqref>
        </x14:conditionalFormatting>
        <x14:conditionalFormatting xmlns:xm="http://schemas.microsoft.com/office/excel/2006/main">
          <x14:cfRule type="cellIs" priority="132" operator="greaterThan" id="{210A4599-D837-427C-8AC5-E3A3A006C7B7}">
            <xm:f>Données!$D$7</xm:f>
            <x14:dxf>
              <font>
                <color rgb="FFFF0000"/>
              </font>
            </x14:dxf>
          </x14:cfRule>
          <xm:sqref>G99</xm:sqref>
        </x14:conditionalFormatting>
        <x14:conditionalFormatting xmlns:xm="http://schemas.microsoft.com/office/excel/2006/main">
          <x14:cfRule type="cellIs" priority="128" operator="greaterThan" id="{D1EE12AB-31DC-4F4A-BD02-8192AE869BEF}">
            <xm:f>Données!$D$7</xm:f>
            <x14:dxf>
              <font>
                <color rgb="FFFF0000"/>
              </font>
            </x14:dxf>
          </x14:cfRule>
          <xm:sqref>G97</xm:sqref>
        </x14:conditionalFormatting>
        <x14:conditionalFormatting xmlns:xm="http://schemas.microsoft.com/office/excel/2006/main">
          <x14:cfRule type="cellIs" priority="126" operator="greaterThan" id="{D9E7DDB6-5569-44E6-A87D-9BF69744C901}">
            <xm:f>Données!$D$4</xm:f>
            <x14:dxf>
              <font>
                <color rgb="FFFF0000"/>
              </font>
            </x14:dxf>
          </x14:cfRule>
          <xm:sqref>F231</xm:sqref>
        </x14:conditionalFormatting>
        <x14:conditionalFormatting xmlns:xm="http://schemas.microsoft.com/office/excel/2006/main">
          <x14:cfRule type="cellIs" priority="124" operator="greaterThan" id="{255AE18F-A74B-45EB-B01B-DA3622D10A9F}">
            <xm:f>Données!$D$4</xm:f>
            <x14:dxf>
              <font>
                <color rgb="FFFF0000"/>
              </font>
            </x14:dxf>
          </x14:cfRule>
          <xm:sqref>F97</xm:sqref>
        </x14:conditionalFormatting>
        <x14:conditionalFormatting xmlns:xm="http://schemas.microsoft.com/office/excel/2006/main">
          <x14:cfRule type="cellIs" priority="122" operator="greaterThan" id="{E3656590-6B1D-43B6-982A-6C9372D7BB98}">
            <xm:f>Données!$D$4</xm:f>
            <x14:dxf>
              <font>
                <color rgb="FFFF0000"/>
              </font>
            </x14:dxf>
          </x14:cfRule>
          <xm:sqref>F90</xm:sqref>
        </x14:conditionalFormatting>
        <x14:conditionalFormatting xmlns:xm="http://schemas.microsoft.com/office/excel/2006/main">
          <x14:cfRule type="cellIs" priority="120" operator="greaterThan" id="{AC390148-9D64-4E48-9C4D-0BCCD16C890E}">
            <xm:f>Données!$D$4</xm:f>
            <x14:dxf>
              <font>
                <color rgb="FFFF0000"/>
              </font>
            </x14:dxf>
          </x14:cfRule>
          <xm:sqref>F88</xm:sqref>
        </x14:conditionalFormatting>
        <x14:conditionalFormatting xmlns:xm="http://schemas.microsoft.com/office/excel/2006/main">
          <x14:cfRule type="cellIs" priority="118" operator="greaterThan" id="{3F4DC463-65A6-4873-BB89-0DE357077374}">
            <xm:f>Données!$D$4</xm:f>
            <x14:dxf>
              <font>
                <color rgb="FFFF0000"/>
              </font>
            </x14:dxf>
          </x14:cfRule>
          <xm:sqref>F85</xm:sqref>
        </x14:conditionalFormatting>
        <x14:conditionalFormatting xmlns:xm="http://schemas.microsoft.com/office/excel/2006/main">
          <x14:cfRule type="cellIs" priority="116" operator="greaterThan" id="{DE0C70FE-0BED-43A3-B5C0-123809C40B46}">
            <xm:f>Données!$D$4</xm:f>
            <x14:dxf>
              <font>
                <color rgb="FFFF0000"/>
              </font>
            </x14:dxf>
          </x14:cfRule>
          <xm:sqref>F84</xm:sqref>
        </x14:conditionalFormatting>
        <x14:conditionalFormatting xmlns:xm="http://schemas.microsoft.com/office/excel/2006/main">
          <x14:cfRule type="cellIs" priority="113" operator="greaterThan" id="{FB0827F6-B172-41AF-B800-199AEE80D5CB}">
            <xm:f>Données!$B$7</xm:f>
            <x14:dxf>
              <font>
                <color rgb="FFFF0000"/>
              </font>
            </x14:dxf>
          </x14:cfRule>
          <xm:sqref>F89</xm:sqref>
        </x14:conditionalFormatting>
        <x14:conditionalFormatting xmlns:xm="http://schemas.microsoft.com/office/excel/2006/main">
          <x14:cfRule type="cellIs" priority="112" operator="greaterThan" id="{940FA3D0-C67E-40B2-A705-20D3C204664F}">
            <xm:f>Données!$B$7</xm:f>
            <x14:dxf>
              <font>
                <color rgb="FFFF0000"/>
              </font>
            </x14:dxf>
          </x14:cfRule>
          <xm:sqref>F93</xm:sqref>
        </x14:conditionalFormatting>
        <x14:conditionalFormatting xmlns:xm="http://schemas.microsoft.com/office/excel/2006/main">
          <x14:cfRule type="cellIs" priority="111" operator="greaterThan" id="{3452FCC2-5155-4CD7-BC59-C62111C7CFB8}">
            <xm:f>Données!$B$7</xm:f>
            <x14:dxf>
              <font>
                <color rgb="FFFF0000"/>
              </font>
            </x14:dxf>
          </x14:cfRule>
          <xm:sqref>F94</xm:sqref>
        </x14:conditionalFormatting>
        <x14:conditionalFormatting xmlns:xm="http://schemas.microsoft.com/office/excel/2006/main">
          <x14:cfRule type="cellIs" priority="110" operator="greaterThan" id="{6E068649-54EB-410F-A13E-ECEEC4BDF760}">
            <xm:f>Données!$D$7</xm:f>
            <x14:dxf>
              <font>
                <color rgb="FFFF0000"/>
              </font>
            </x14:dxf>
          </x14:cfRule>
          <xm:sqref>G87</xm:sqref>
        </x14:conditionalFormatting>
        <x14:conditionalFormatting xmlns:xm="http://schemas.microsoft.com/office/excel/2006/main">
          <x14:cfRule type="cellIs" priority="108" operator="greaterThan" id="{0386D16D-B389-4812-82A2-02D161B3A6DB}">
            <xm:f>Données!$D$7</xm:f>
            <x14:dxf>
              <font>
                <color rgb="FFFF0000"/>
              </font>
            </x14:dxf>
          </x14:cfRule>
          <xm:sqref>G89</xm:sqref>
        </x14:conditionalFormatting>
        <x14:conditionalFormatting xmlns:xm="http://schemas.microsoft.com/office/excel/2006/main">
          <x14:cfRule type="cellIs" priority="106" operator="greaterThan" id="{2A59D617-D431-41FA-9461-B376A6087006}">
            <xm:f>Données!$D$7</xm:f>
            <x14:dxf>
              <font>
                <color rgb="FFFF0000"/>
              </font>
            </x14:dxf>
          </x14:cfRule>
          <xm:sqref>G93</xm:sqref>
        </x14:conditionalFormatting>
        <x14:conditionalFormatting xmlns:xm="http://schemas.microsoft.com/office/excel/2006/main">
          <x14:cfRule type="cellIs" priority="104" operator="greaterThan" id="{B6F84C0B-27E8-4075-B399-9B87633B7C5A}">
            <xm:f>Données!$D$7</xm:f>
            <x14:dxf>
              <font>
                <color rgb="FFFF0000"/>
              </font>
            </x14:dxf>
          </x14:cfRule>
          <xm:sqref>G94</xm:sqref>
        </x14:conditionalFormatting>
        <x14:conditionalFormatting xmlns:xm="http://schemas.microsoft.com/office/excel/2006/main">
          <x14:cfRule type="cellIs" priority="102" operator="greaterThan" id="{3D2A5D83-DAC6-4D78-93FB-4660F59DC8E7}">
            <xm:f>Données!$D$7</xm:f>
            <x14:dxf>
              <font>
                <color rgb="FFFF0000"/>
              </font>
            </x14:dxf>
          </x14:cfRule>
          <xm:sqref>G91</xm:sqref>
        </x14:conditionalFormatting>
        <x14:conditionalFormatting xmlns:xm="http://schemas.microsoft.com/office/excel/2006/main">
          <x14:cfRule type="cellIs" priority="100" operator="greaterThan" id="{55053628-66C5-4176-B5FA-D12DC9091F5E}">
            <xm:f>Données!$D$7</xm:f>
            <x14:dxf>
              <font>
                <color rgb="FFFF0000"/>
              </font>
            </x14:dxf>
          </x14:cfRule>
          <xm:sqref>G96</xm:sqref>
        </x14:conditionalFormatting>
        <x14:conditionalFormatting xmlns:xm="http://schemas.microsoft.com/office/excel/2006/main">
          <x14:cfRule type="cellIs" priority="98" operator="greaterThan" id="{1688762C-4400-43EC-B1D2-651614B6AFFC}">
            <xm:f>Données!$D$7</xm:f>
            <x14:dxf>
              <font>
                <color rgb="FFFF0000"/>
              </font>
            </x14:dxf>
          </x14:cfRule>
          <xm:sqref>G95</xm:sqref>
        </x14:conditionalFormatting>
        <x14:conditionalFormatting xmlns:xm="http://schemas.microsoft.com/office/excel/2006/main">
          <x14:cfRule type="cellIs" priority="96" operator="greaterThan" id="{AD29B354-443D-4E7F-922A-F6A49630CFDC}">
            <xm:f>Données!$D$7</xm:f>
            <x14:dxf>
              <font>
                <color rgb="FFFF0000"/>
              </font>
            </x14:dxf>
          </x14:cfRule>
          <xm:sqref>G64</xm:sqref>
        </x14:conditionalFormatting>
        <x14:conditionalFormatting xmlns:xm="http://schemas.microsoft.com/office/excel/2006/main">
          <x14:cfRule type="cellIs" priority="70" operator="greaterThan" id="{D5358CCA-6C9C-4AB4-9CFA-7895D0A5703A}">
            <xm:f>Données!$D$7</xm:f>
            <x14:dxf>
              <font>
                <color rgb="FFFF0000"/>
              </font>
            </x14:dxf>
          </x14:cfRule>
          <xm:sqref>G65</xm:sqref>
        </x14:conditionalFormatting>
        <x14:conditionalFormatting xmlns:xm="http://schemas.microsoft.com/office/excel/2006/main">
          <x14:cfRule type="cellIs" priority="68" operator="greaterThan" id="{D238640C-406B-49DB-A144-99694ACEE153}">
            <xm:f>Données!$D$7</xm:f>
            <x14:dxf>
              <font>
                <color rgb="FFFF0000"/>
              </font>
            </x14:dxf>
          </x14:cfRule>
          <xm:sqref>G66</xm:sqref>
        </x14:conditionalFormatting>
        <x14:conditionalFormatting xmlns:xm="http://schemas.microsoft.com/office/excel/2006/main">
          <x14:cfRule type="cellIs" priority="66" operator="greaterThan" id="{3F3E3709-906C-4E54-8868-2EB065F9F669}">
            <xm:f>Données!$D$7</xm:f>
            <x14:dxf>
              <font>
                <color rgb="FFFF0000"/>
              </font>
            </x14:dxf>
          </x14:cfRule>
          <xm:sqref>G67</xm:sqref>
        </x14:conditionalFormatting>
        <x14:conditionalFormatting xmlns:xm="http://schemas.microsoft.com/office/excel/2006/main">
          <x14:cfRule type="cellIs" priority="64" operator="greaterThan" id="{8235C57D-AA63-4C8F-A3E6-EE0BAC77E3FA}">
            <xm:f>Données!$D$7</xm:f>
            <x14:dxf>
              <font>
                <color rgb="FFFF0000"/>
              </font>
            </x14:dxf>
          </x14:cfRule>
          <xm:sqref>G68</xm:sqref>
        </x14:conditionalFormatting>
        <x14:conditionalFormatting xmlns:xm="http://schemas.microsoft.com/office/excel/2006/main">
          <x14:cfRule type="cellIs" priority="62" operator="greaterThan" id="{7719D97D-4A56-4900-B71C-F89A3679A7B1}">
            <xm:f>Données!$D$7</xm:f>
            <x14:dxf>
              <font>
                <color rgb="FFFF0000"/>
              </font>
            </x14:dxf>
          </x14:cfRule>
          <xm:sqref>G69</xm:sqref>
        </x14:conditionalFormatting>
        <x14:conditionalFormatting xmlns:xm="http://schemas.microsoft.com/office/excel/2006/main">
          <x14:cfRule type="cellIs" priority="60" operator="greaterThan" id="{2E69B425-0CD0-40C0-AEBA-81C8804C0EF0}">
            <xm:f>Données!$D$7</xm:f>
            <x14:dxf>
              <font>
                <color rgb="FFFF0000"/>
              </font>
            </x14:dxf>
          </x14:cfRule>
          <xm:sqref>G70</xm:sqref>
        </x14:conditionalFormatting>
        <x14:conditionalFormatting xmlns:xm="http://schemas.microsoft.com/office/excel/2006/main">
          <x14:cfRule type="cellIs" priority="58" operator="greaterThan" id="{F1925C73-4EB2-40FF-B450-F11E901B3A48}">
            <xm:f>Données!$D$7</xm:f>
            <x14:dxf>
              <font>
                <color rgb="FFFF0000"/>
              </font>
            </x14:dxf>
          </x14:cfRule>
          <xm:sqref>G71</xm:sqref>
        </x14:conditionalFormatting>
        <x14:conditionalFormatting xmlns:xm="http://schemas.microsoft.com/office/excel/2006/main">
          <x14:cfRule type="cellIs" priority="56" operator="greaterThan" id="{264CFE35-97B6-4F93-8E5D-1CD09DE8DAD2}">
            <xm:f>Données!$D$7</xm:f>
            <x14:dxf>
              <font>
                <color rgb="FFFF0000"/>
              </font>
            </x14:dxf>
          </x14:cfRule>
          <xm:sqref>G72</xm:sqref>
        </x14:conditionalFormatting>
        <x14:conditionalFormatting xmlns:xm="http://schemas.microsoft.com/office/excel/2006/main">
          <x14:cfRule type="cellIs" priority="54" operator="greaterThan" id="{BE8E1BA8-F477-4D96-8BBD-3D5A50637F93}">
            <xm:f>Données!$D$7</xm:f>
            <x14:dxf>
              <font>
                <color rgb="FFFF0000"/>
              </font>
            </x14:dxf>
          </x14:cfRule>
          <xm:sqref>G73</xm:sqref>
        </x14:conditionalFormatting>
        <x14:conditionalFormatting xmlns:xm="http://schemas.microsoft.com/office/excel/2006/main">
          <x14:cfRule type="cellIs" priority="52" operator="greaterThan" id="{7415302F-64AA-4220-82C8-B12A23B8197C}">
            <xm:f>Données!$D$7</xm:f>
            <x14:dxf>
              <font>
                <color rgb="FFFF0000"/>
              </font>
            </x14:dxf>
          </x14:cfRule>
          <xm:sqref>G74</xm:sqref>
        </x14:conditionalFormatting>
        <x14:conditionalFormatting xmlns:xm="http://schemas.microsoft.com/office/excel/2006/main">
          <x14:cfRule type="cellIs" priority="50" operator="greaterThan" id="{6140DBC5-791C-4932-850B-0FB6F41EF76C}">
            <xm:f>Données!$D$7</xm:f>
            <x14:dxf>
              <font>
                <color rgb="FFFF0000"/>
              </font>
            </x14:dxf>
          </x14:cfRule>
          <xm:sqref>G75</xm:sqref>
        </x14:conditionalFormatting>
        <x14:conditionalFormatting xmlns:xm="http://schemas.microsoft.com/office/excel/2006/main">
          <x14:cfRule type="cellIs" priority="48" operator="greaterThan" id="{C67DFDD0-6CC4-4B16-AF44-00D5C629ACFF}">
            <xm:f>Données!$D$7</xm:f>
            <x14:dxf>
              <font>
                <color rgb="FFFF0000"/>
              </font>
            </x14:dxf>
          </x14:cfRule>
          <xm:sqref>G76</xm:sqref>
        </x14:conditionalFormatting>
        <x14:conditionalFormatting xmlns:xm="http://schemas.microsoft.com/office/excel/2006/main">
          <x14:cfRule type="cellIs" priority="46" operator="greaterThan" id="{31A8F95F-EB26-457D-AE9C-4AC8EAA42591}">
            <xm:f>Données!$D$7</xm:f>
            <x14:dxf>
              <font>
                <color rgb="FFFF0000"/>
              </font>
            </x14:dxf>
          </x14:cfRule>
          <xm:sqref>G50</xm:sqref>
        </x14:conditionalFormatting>
        <x14:conditionalFormatting xmlns:xm="http://schemas.microsoft.com/office/excel/2006/main">
          <x14:cfRule type="cellIs" priority="44" operator="greaterThan" id="{A1CA3DAA-7C1B-415E-AC17-E0A7C92D8162}">
            <xm:f>Données!$D$7</xm:f>
            <x14:dxf>
              <font>
                <color rgb="FFFF0000"/>
              </font>
            </x14:dxf>
          </x14:cfRule>
          <xm:sqref>G51</xm:sqref>
        </x14:conditionalFormatting>
        <x14:conditionalFormatting xmlns:xm="http://schemas.microsoft.com/office/excel/2006/main">
          <x14:cfRule type="cellIs" priority="42" operator="greaterThan" id="{90E69756-59D9-4FBB-AECC-19DE6684925C}">
            <xm:f>Données!$D$7</xm:f>
            <x14:dxf>
              <font>
                <color rgb="FFFF0000"/>
              </font>
            </x14:dxf>
          </x14:cfRule>
          <xm:sqref>G52</xm:sqref>
        </x14:conditionalFormatting>
        <x14:conditionalFormatting xmlns:xm="http://schemas.microsoft.com/office/excel/2006/main">
          <x14:cfRule type="cellIs" priority="40" operator="greaterThan" id="{2E736D85-E3C5-4457-8EDC-72E129B1B282}">
            <xm:f>Données!$D$7</xm:f>
            <x14:dxf>
              <font>
                <color rgb="FFFF0000"/>
              </font>
            </x14:dxf>
          </x14:cfRule>
          <xm:sqref>G53</xm:sqref>
        </x14:conditionalFormatting>
        <x14:conditionalFormatting xmlns:xm="http://schemas.microsoft.com/office/excel/2006/main">
          <x14:cfRule type="cellIs" priority="38" operator="greaterThan" id="{1539F392-5E41-4935-BBC2-E19B35E67CBC}">
            <xm:f>Données!$D$7</xm:f>
            <x14:dxf>
              <font>
                <color rgb="FFFF0000"/>
              </font>
            </x14:dxf>
          </x14:cfRule>
          <xm:sqref>G54</xm:sqref>
        </x14:conditionalFormatting>
        <x14:conditionalFormatting xmlns:xm="http://schemas.microsoft.com/office/excel/2006/main">
          <x14:cfRule type="cellIs" priority="36" operator="greaterThan" id="{3118B6E4-F030-4E3B-BDB4-F53F9D2E192C}">
            <xm:f>Données!$D$7</xm:f>
            <x14:dxf>
              <font>
                <color rgb="FFFF0000"/>
              </font>
            </x14:dxf>
          </x14:cfRule>
          <xm:sqref>G55</xm:sqref>
        </x14:conditionalFormatting>
        <x14:conditionalFormatting xmlns:xm="http://schemas.microsoft.com/office/excel/2006/main">
          <x14:cfRule type="cellIs" priority="34" operator="greaterThan" id="{FBDD0916-62C9-4068-AF9B-AFE41567DE53}">
            <xm:f>Données!$D$7</xm:f>
            <x14:dxf>
              <font>
                <color rgb="FFFF0000"/>
              </font>
            </x14:dxf>
          </x14:cfRule>
          <xm:sqref>G56</xm:sqref>
        </x14:conditionalFormatting>
        <x14:conditionalFormatting xmlns:xm="http://schemas.microsoft.com/office/excel/2006/main">
          <x14:cfRule type="cellIs" priority="32" operator="greaterThan" id="{6B2BD4C8-0469-4996-8784-BF9CE205AC71}">
            <xm:f>Données!$D$7</xm:f>
            <x14:dxf>
              <font>
                <color rgb="FFFF0000"/>
              </font>
            </x14:dxf>
          </x14:cfRule>
          <xm:sqref>G57</xm:sqref>
        </x14:conditionalFormatting>
        <x14:conditionalFormatting xmlns:xm="http://schemas.microsoft.com/office/excel/2006/main">
          <x14:cfRule type="cellIs" priority="30" operator="greaterThan" id="{BFB20478-AA21-4B46-8EE0-664B866D72D0}">
            <xm:f>Données!$D$7</xm:f>
            <x14:dxf>
              <font>
                <color rgb="FFFF0000"/>
              </font>
            </x14:dxf>
          </x14:cfRule>
          <xm:sqref>G58</xm:sqref>
        </x14:conditionalFormatting>
        <x14:conditionalFormatting xmlns:xm="http://schemas.microsoft.com/office/excel/2006/main">
          <x14:cfRule type="cellIs" priority="28" operator="greaterThan" id="{7AB9054F-8AE5-490D-AA49-958FBC4401C2}">
            <xm:f>Données!$D$7</xm:f>
            <x14:dxf>
              <font>
                <color rgb="FFFF0000"/>
              </font>
            </x14:dxf>
          </x14:cfRule>
          <xm:sqref>G59</xm:sqref>
        </x14:conditionalFormatting>
        <x14:conditionalFormatting xmlns:xm="http://schemas.microsoft.com/office/excel/2006/main">
          <x14:cfRule type="cellIs" priority="26" operator="greaterThan" id="{940EEFF4-05A5-4563-AC05-BB52B7AE05EF}">
            <xm:f>Données!$D$7</xm:f>
            <x14:dxf>
              <font>
                <color rgb="FFFF0000"/>
              </font>
            </x14:dxf>
          </x14:cfRule>
          <xm:sqref>G60</xm:sqref>
        </x14:conditionalFormatting>
        <x14:conditionalFormatting xmlns:xm="http://schemas.microsoft.com/office/excel/2006/main">
          <x14:cfRule type="cellIs" priority="24" operator="greaterThan" id="{B9CA32A4-1CF5-4752-B062-28190D2AB129}">
            <xm:f>Données!$D$7</xm:f>
            <x14:dxf>
              <font>
                <color rgb="FFFF0000"/>
              </font>
            </x14:dxf>
          </x14:cfRule>
          <xm:sqref>G61</xm:sqref>
        </x14:conditionalFormatting>
        <x14:conditionalFormatting xmlns:xm="http://schemas.microsoft.com/office/excel/2006/main">
          <x14:cfRule type="cellIs" priority="22" operator="greaterThan" id="{6494BAB2-3205-4365-BFAA-16E3F17B4217}">
            <xm:f>Données!$D$7</xm:f>
            <x14:dxf>
              <font>
                <color rgb="FFFF0000"/>
              </font>
            </x14:dxf>
          </x14:cfRule>
          <xm:sqref>G62</xm:sqref>
        </x14:conditionalFormatting>
        <x14:conditionalFormatting xmlns:xm="http://schemas.microsoft.com/office/excel/2006/main">
          <x14:cfRule type="cellIs" priority="18" operator="greaterThan" id="{B2E270BC-D606-4605-B659-68AE13F8FE40}">
            <xm:f>Données!$D$7</xm:f>
            <x14:dxf>
              <font>
                <color rgb="FFFF0000"/>
              </font>
            </x14:dxf>
          </x14:cfRule>
          <xm:sqref>G14</xm:sqref>
        </x14:conditionalFormatting>
        <x14:conditionalFormatting xmlns:xm="http://schemas.microsoft.com/office/excel/2006/main">
          <x14:cfRule type="cellIs" priority="16" operator="greaterThan" id="{03B49A02-ED03-420C-9C75-DA6167BFCD93}">
            <xm:f>Données!$D$7</xm:f>
            <x14:dxf>
              <font>
                <color rgb="FFFF0000"/>
              </font>
            </x14:dxf>
          </x14:cfRule>
          <xm:sqref>G21</xm:sqref>
        </x14:conditionalFormatting>
        <x14:conditionalFormatting xmlns:xm="http://schemas.microsoft.com/office/excel/2006/main">
          <x14:cfRule type="cellIs" priority="14" operator="greaterThan" id="{FAD8F730-7B73-419C-A6E4-46C4A0EF7D1B}">
            <xm:f>Données!$D$7</xm:f>
            <x14:dxf>
              <font>
                <color rgb="FFFF0000"/>
              </font>
            </x14:dxf>
          </x14:cfRule>
          <xm:sqref>G22</xm:sqref>
        </x14:conditionalFormatting>
        <x14:conditionalFormatting xmlns:xm="http://schemas.microsoft.com/office/excel/2006/main">
          <x14:cfRule type="cellIs" priority="12" operator="greaterThan" id="{94382532-D0FA-49B9-927C-DA9272F797F2}">
            <xm:f>Données!$D$7</xm:f>
            <x14:dxf>
              <font>
                <color rgb="FFFF0000"/>
              </font>
            </x14:dxf>
          </x14:cfRule>
          <xm:sqref>G23</xm:sqref>
        </x14:conditionalFormatting>
        <x14:conditionalFormatting xmlns:xm="http://schemas.microsoft.com/office/excel/2006/main">
          <x14:cfRule type="cellIs" priority="10" operator="greaterThan" id="{404F1266-D893-43A9-A591-8B5F5A322A2F}">
            <xm:f>Données!$D$7</xm:f>
            <x14:dxf>
              <font>
                <color rgb="FFFF0000"/>
              </font>
            </x14:dxf>
          </x14:cfRule>
          <xm:sqref>G26</xm:sqref>
        </x14:conditionalFormatting>
        <x14:conditionalFormatting xmlns:xm="http://schemas.microsoft.com/office/excel/2006/main">
          <x14:cfRule type="cellIs" priority="8" operator="greaterThan" id="{C169E15B-F215-47C9-914D-46F1FF7488DE}">
            <xm:f>Données!$D$7</xm:f>
            <x14:dxf>
              <font>
                <color rgb="FFFF0000"/>
              </font>
            </x14:dxf>
          </x14:cfRule>
          <xm:sqref>G29</xm:sqref>
        </x14:conditionalFormatting>
        <x14:conditionalFormatting xmlns:xm="http://schemas.microsoft.com/office/excel/2006/main">
          <x14:cfRule type="cellIs" priority="6" operator="greaterThan" id="{C99AD0E3-A410-4ED6-840A-BE414EBF9A58}">
            <xm:f>Données!$D$7</xm:f>
            <x14:dxf>
              <font>
                <color rgb="FFFF0000"/>
              </font>
            </x14:dxf>
          </x14:cfRule>
          <xm:sqref>G32</xm:sqref>
        </x14:conditionalFormatting>
        <x14:conditionalFormatting xmlns:xm="http://schemas.microsoft.com/office/excel/2006/main">
          <x14:cfRule type="cellIs" priority="4" operator="greaterThan" id="{1F329946-E0EB-4509-9BEB-01C7199A47E1}">
            <xm:f>Données!$D$7</xm:f>
            <x14:dxf>
              <font>
                <color rgb="FFFF0000"/>
              </font>
            </x14:dxf>
          </x14:cfRule>
          <xm:sqref>G35</xm:sqref>
        </x14:conditionalFormatting>
        <x14:conditionalFormatting xmlns:xm="http://schemas.microsoft.com/office/excel/2006/main">
          <x14:cfRule type="cellIs" priority="2" operator="greaterThan" id="{5CDE9D49-D9FE-47AE-9F58-C735421FAABA}">
            <xm:f>Données!$D$7</xm:f>
            <x14:dxf>
              <font>
                <color rgb="FFFF0000"/>
              </font>
            </x14:dxf>
          </x14:cfRule>
          <xm:sqref>G12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S43"/>
  <sheetViews>
    <sheetView workbookViewId="0">
      <selection activeCell="E15" sqref="E15"/>
    </sheetView>
  </sheetViews>
  <sheetFormatPr baseColWidth="10" defaultColWidth="18.7109375" defaultRowHeight="18" customHeight="1" x14ac:dyDescent="0.2"/>
  <cols>
    <col min="1" max="5" width="18.7109375" style="17"/>
    <col min="6" max="6" width="18.7109375" style="42"/>
    <col min="7" max="16384" width="18.7109375" style="17"/>
  </cols>
  <sheetData>
    <row r="1" spans="2:13" ht="18" customHeight="1" thickBot="1" x14ac:dyDescent="0.25"/>
    <row r="2" spans="2:13" ht="18" customHeight="1" thickBot="1" x14ac:dyDescent="0.25">
      <c r="B2" s="17" t="s">
        <v>10</v>
      </c>
      <c r="D2" s="17" t="s">
        <v>12</v>
      </c>
      <c r="F2" s="56"/>
      <c r="I2" s="17" t="s">
        <v>24</v>
      </c>
      <c r="J2" s="17">
        <f>SUM(L3:M24)</f>
        <v>8</v>
      </c>
      <c r="L2" s="164" t="s">
        <v>23</v>
      </c>
      <c r="M2" s="165"/>
    </row>
    <row r="3" spans="2:13" ht="18" customHeight="1" x14ac:dyDescent="0.2">
      <c r="B3" s="17" t="s">
        <v>5</v>
      </c>
      <c r="D3" s="1">
        <f ca="1">TODAY()</f>
        <v>42815</v>
      </c>
      <c r="L3" s="17">
        <f>IF(equipement="",1,0)</f>
        <v>0</v>
      </c>
      <c r="M3" s="17">
        <v>0</v>
      </c>
    </row>
    <row r="4" spans="2:13" ht="18" customHeight="1" x14ac:dyDescent="0.2">
      <c r="B4" s="17" t="s">
        <v>9</v>
      </c>
      <c r="D4" s="111">
        <v>1</v>
      </c>
      <c r="E4" s="111">
        <v>1</v>
      </c>
      <c r="L4" s="17">
        <f>IF(numserie="",1,0)</f>
        <v>1</v>
      </c>
      <c r="M4" s="17">
        <v>0</v>
      </c>
    </row>
    <row r="5" spans="2:13" ht="18" customHeight="1" x14ac:dyDescent="0.2">
      <c r="B5" s="58"/>
      <c r="C5" s="58"/>
      <c r="D5" s="58">
        <v>1.5</v>
      </c>
      <c r="E5" s="58">
        <v>1.5</v>
      </c>
      <c r="F5" s="58"/>
      <c r="G5" s="58"/>
      <c r="H5" s="58"/>
      <c r="I5" s="58"/>
      <c r="J5" s="58"/>
      <c r="L5" s="17">
        <f>IF(numinterne="",1,0)</f>
        <v>1</v>
      </c>
      <c r="M5" s="17">
        <v>0</v>
      </c>
    </row>
    <row r="6" spans="2:13" ht="18" customHeight="1" x14ac:dyDescent="0.2">
      <c r="B6" s="58"/>
      <c r="C6" s="58"/>
      <c r="D6" s="58">
        <v>5</v>
      </c>
      <c r="E6" s="58">
        <v>5</v>
      </c>
      <c r="F6" s="58"/>
      <c r="G6" s="58"/>
      <c r="H6" s="58"/>
      <c r="I6" s="58"/>
      <c r="J6" s="58"/>
      <c r="L6" s="17">
        <f>IF(numFI="",1,0)</f>
        <v>1</v>
      </c>
      <c r="M6" s="17">
        <v>0</v>
      </c>
    </row>
    <row r="7" spans="2:13" ht="18" customHeight="1" x14ac:dyDescent="0.2">
      <c r="B7" s="58">
        <v>0.25</v>
      </c>
      <c r="C7" s="58"/>
      <c r="D7" s="58">
        <v>1.2</v>
      </c>
      <c r="E7" s="58">
        <v>1.2</v>
      </c>
      <c r="F7" s="58"/>
      <c r="G7" s="58"/>
      <c r="H7" s="58"/>
      <c r="I7" s="58"/>
      <c r="J7" s="58"/>
      <c r="L7" s="17">
        <f>IF(deb_presta="",1,0)</f>
        <v>1</v>
      </c>
      <c r="M7" s="17">
        <v>0</v>
      </c>
    </row>
    <row r="8" spans="2:13" ht="18" customHeight="1" x14ac:dyDescent="0.2">
      <c r="B8" s="58">
        <v>0.5</v>
      </c>
      <c r="C8" s="58"/>
      <c r="D8" s="58">
        <v>3</v>
      </c>
      <c r="E8" s="58">
        <v>3</v>
      </c>
      <c r="F8" s="58"/>
      <c r="G8" s="58"/>
      <c r="H8" s="58"/>
      <c r="I8" s="58"/>
      <c r="J8" s="58"/>
      <c r="L8" s="17">
        <f>IF(fin_presta="",1,0)</f>
        <v>1</v>
      </c>
      <c r="M8" s="17">
        <v>0</v>
      </c>
    </row>
    <row r="9" spans="2:13" ht="18" customHeight="1" x14ac:dyDescent="0.2">
      <c r="B9" s="58"/>
      <c r="C9" s="58"/>
      <c r="D9" s="58">
        <v>2</v>
      </c>
      <c r="E9" s="58">
        <v>2</v>
      </c>
      <c r="F9" s="58"/>
      <c r="G9" s="58"/>
      <c r="H9" s="58"/>
      <c r="I9" s="58"/>
      <c r="J9" s="58"/>
      <c r="L9" s="17">
        <f>IF(operateur="",1,0)</f>
        <v>1</v>
      </c>
      <c r="M9" s="17">
        <v>0</v>
      </c>
    </row>
    <row r="10" spans="2:13" ht="18" customHeight="1" x14ac:dyDescent="0.2">
      <c r="B10" s="58"/>
      <c r="C10" s="58"/>
      <c r="D10" s="58">
        <v>4</v>
      </c>
      <c r="E10" s="58">
        <v>4</v>
      </c>
      <c r="F10" s="58"/>
      <c r="G10" s="58"/>
      <c r="H10" s="58"/>
      <c r="I10" s="58"/>
      <c r="J10" s="58"/>
      <c r="L10" s="17">
        <v>1</v>
      </c>
      <c r="M10" s="17">
        <v>0</v>
      </c>
    </row>
    <row r="11" spans="2:13" ht="18" customHeight="1" x14ac:dyDescent="0.2">
      <c r="B11" s="58"/>
      <c r="C11" s="58"/>
      <c r="D11" s="58">
        <v>0.25</v>
      </c>
      <c r="E11" s="58">
        <v>0.25</v>
      </c>
      <c r="F11" s="58"/>
      <c r="G11" s="58"/>
      <c r="H11" s="58"/>
      <c r="I11" s="58"/>
      <c r="J11" s="58"/>
      <c r="L11" s="17">
        <v>0</v>
      </c>
      <c r="M11" s="17">
        <v>0</v>
      </c>
    </row>
    <row r="12" spans="2:13" ht="18" customHeight="1" x14ac:dyDescent="0.2">
      <c r="B12" s="58">
        <v>359</v>
      </c>
      <c r="C12" s="58">
        <v>360</v>
      </c>
      <c r="D12" s="58">
        <v>0.5</v>
      </c>
      <c r="E12" s="58">
        <v>0.5</v>
      </c>
      <c r="F12" s="58"/>
      <c r="G12" s="58"/>
      <c r="H12" s="58"/>
      <c r="I12" s="58"/>
      <c r="J12" s="58"/>
      <c r="L12" s="17">
        <v>1</v>
      </c>
      <c r="M12" s="17">
        <v>0</v>
      </c>
    </row>
    <row r="13" spans="2:13" ht="18" customHeight="1" x14ac:dyDescent="0.2">
      <c r="B13" s="58">
        <v>0</v>
      </c>
      <c r="C13" s="58">
        <v>1</v>
      </c>
      <c r="D13" s="58">
        <v>9</v>
      </c>
      <c r="E13" s="58">
        <v>9</v>
      </c>
      <c r="F13" s="58"/>
      <c r="G13" s="58"/>
      <c r="H13" s="58"/>
      <c r="I13" s="58"/>
      <c r="J13" s="58"/>
      <c r="L13" s="17">
        <v>0</v>
      </c>
      <c r="M13" s="17">
        <v>0</v>
      </c>
    </row>
    <row r="14" spans="2:13" ht="18" customHeight="1" x14ac:dyDescent="0.2">
      <c r="B14" s="58"/>
      <c r="C14" s="58"/>
      <c r="D14" s="58">
        <v>30</v>
      </c>
      <c r="E14" s="58">
        <v>30</v>
      </c>
      <c r="F14" s="58"/>
      <c r="G14" s="58"/>
      <c r="H14" s="58"/>
      <c r="I14" s="58"/>
      <c r="J14" s="58"/>
      <c r="L14" s="17">
        <v>0</v>
      </c>
      <c r="M14" s="17">
        <v>0</v>
      </c>
    </row>
    <row r="15" spans="2:13" ht="18" customHeight="1" x14ac:dyDescent="0.2">
      <c r="B15" s="58"/>
      <c r="C15" s="58"/>
      <c r="D15" s="58"/>
      <c r="E15" s="58"/>
      <c r="F15" s="58"/>
      <c r="G15" s="58"/>
      <c r="H15" s="58"/>
      <c r="I15" s="58"/>
      <c r="J15" s="58"/>
      <c r="L15" s="17">
        <v>0</v>
      </c>
      <c r="M15" s="17">
        <v>0</v>
      </c>
    </row>
    <row r="16" spans="2:13" ht="18" customHeight="1" x14ac:dyDescent="0.2">
      <c r="B16" s="58"/>
      <c r="C16" s="58"/>
      <c r="D16" s="58"/>
      <c r="E16" s="58"/>
      <c r="F16" s="58"/>
      <c r="G16" s="58"/>
      <c r="H16" s="58"/>
      <c r="I16" s="58"/>
      <c r="J16" s="58"/>
      <c r="L16" s="17">
        <v>0</v>
      </c>
      <c r="M16" s="17">
        <v>0</v>
      </c>
    </row>
    <row r="17" spans="2:19" ht="18" customHeight="1" x14ac:dyDescent="0.2">
      <c r="B17" s="58"/>
      <c r="C17" s="58"/>
      <c r="D17" s="58"/>
      <c r="E17" s="58"/>
      <c r="F17" s="58"/>
      <c r="G17" s="58"/>
      <c r="H17" s="58"/>
      <c r="I17" s="58"/>
      <c r="J17" s="58"/>
      <c r="L17" s="17">
        <v>0</v>
      </c>
      <c r="M17" s="17">
        <v>0</v>
      </c>
    </row>
    <row r="18" spans="2:19" ht="18" customHeight="1" x14ac:dyDescent="0.2">
      <c r="B18" s="58"/>
      <c r="C18" s="58"/>
      <c r="D18" s="58"/>
      <c r="E18" s="58"/>
      <c r="F18" s="58"/>
      <c r="G18" s="58"/>
      <c r="H18" s="58"/>
      <c r="I18" s="58"/>
      <c r="J18" s="58"/>
      <c r="L18" s="17">
        <v>0</v>
      </c>
      <c r="M18" s="17">
        <v>0</v>
      </c>
    </row>
    <row r="19" spans="2:19" ht="18" customHeight="1" x14ac:dyDescent="0.2">
      <c r="B19" s="58"/>
      <c r="C19" s="58"/>
      <c r="D19" s="58"/>
      <c r="E19" s="58"/>
      <c r="F19" s="58"/>
      <c r="G19" s="58"/>
      <c r="H19" s="58"/>
      <c r="I19" s="58"/>
      <c r="J19" s="58"/>
      <c r="L19" s="17">
        <v>0</v>
      </c>
      <c r="M19" s="17">
        <v>0</v>
      </c>
    </row>
    <row r="20" spans="2:19" ht="18" customHeight="1" x14ac:dyDescent="0.2">
      <c r="B20" s="58"/>
      <c r="C20" s="58"/>
      <c r="D20" s="58"/>
      <c r="E20" s="58"/>
      <c r="F20" s="58"/>
      <c r="G20" s="58"/>
      <c r="H20" s="58"/>
      <c r="I20" s="58"/>
      <c r="J20" s="58"/>
      <c r="L20" s="17">
        <v>0</v>
      </c>
      <c r="M20" s="17">
        <v>0</v>
      </c>
    </row>
    <row r="21" spans="2:19" ht="18" customHeight="1" x14ac:dyDescent="0.2">
      <c r="B21" s="58"/>
      <c r="C21" s="58"/>
      <c r="D21" s="58"/>
      <c r="E21" s="58"/>
      <c r="F21" s="58"/>
      <c r="G21" s="58"/>
      <c r="H21" s="58"/>
      <c r="I21" s="58"/>
      <c r="J21" s="58"/>
      <c r="L21" s="17">
        <v>0</v>
      </c>
      <c r="M21" s="17">
        <v>0</v>
      </c>
    </row>
    <row r="22" spans="2:19" ht="18" customHeight="1" x14ac:dyDescent="0.2">
      <c r="B22" s="58"/>
      <c r="C22" s="58"/>
      <c r="D22" s="58"/>
      <c r="E22" s="58"/>
      <c r="F22" s="58"/>
      <c r="G22" s="58"/>
      <c r="H22" s="58"/>
      <c r="I22" s="58"/>
      <c r="J22" s="58"/>
      <c r="L22" s="17">
        <v>0</v>
      </c>
      <c r="M22" s="17">
        <v>0</v>
      </c>
    </row>
    <row r="23" spans="2:19" ht="18" customHeight="1" x14ac:dyDescent="0.2">
      <c r="B23" s="58"/>
      <c r="C23" s="58"/>
      <c r="D23" s="58"/>
      <c r="E23" s="58"/>
      <c r="F23" s="58"/>
      <c r="G23" s="58"/>
      <c r="H23" s="58"/>
      <c r="I23" s="58"/>
      <c r="J23" s="58"/>
      <c r="L23" s="17">
        <v>0</v>
      </c>
      <c r="M23" s="17">
        <v>0</v>
      </c>
    </row>
    <row r="24" spans="2:19" ht="18" customHeight="1" x14ac:dyDescent="0.2">
      <c r="B24" s="58"/>
      <c r="C24" s="58"/>
      <c r="D24" s="58"/>
      <c r="E24" s="58"/>
      <c r="F24" s="58"/>
      <c r="G24" s="58"/>
      <c r="H24" s="58"/>
      <c r="I24" s="58"/>
      <c r="J24" s="58"/>
      <c r="L24" s="17">
        <v>0</v>
      </c>
      <c r="M24" s="17">
        <v>0</v>
      </c>
    </row>
    <row r="25" spans="2:19" ht="18" customHeight="1" x14ac:dyDescent="0.2">
      <c r="B25" s="58"/>
      <c r="C25" s="58"/>
      <c r="D25" s="58"/>
      <c r="E25" s="58"/>
      <c r="F25" s="58"/>
      <c r="G25" s="58"/>
      <c r="H25" s="58"/>
      <c r="I25" s="58"/>
      <c r="J25" s="58"/>
      <c r="L25" s="17">
        <v>0</v>
      </c>
      <c r="M25" s="57"/>
    </row>
    <row r="26" spans="2:19" ht="18" customHeight="1" x14ac:dyDescent="0.2">
      <c r="B26" s="58"/>
      <c r="C26" s="58"/>
      <c r="D26" s="58"/>
      <c r="E26" s="58"/>
      <c r="F26" s="58"/>
      <c r="G26" s="58"/>
      <c r="H26" s="58"/>
      <c r="I26" s="58"/>
      <c r="J26" s="58"/>
      <c r="N26" s="49"/>
      <c r="O26" s="49"/>
      <c r="P26" s="49"/>
      <c r="Q26" s="49"/>
      <c r="R26" s="49"/>
      <c r="S26" s="49"/>
    </row>
    <row r="27" spans="2:19" ht="18" customHeight="1" x14ac:dyDescent="0.2">
      <c r="B27" s="58"/>
      <c r="C27" s="58"/>
      <c r="D27" s="58"/>
      <c r="E27" s="58"/>
      <c r="F27" s="58"/>
      <c r="G27" s="58"/>
      <c r="H27" s="58"/>
      <c r="I27" s="58"/>
      <c r="J27" s="58"/>
      <c r="N27" s="50"/>
      <c r="O27" s="51"/>
      <c r="P27" s="49"/>
      <c r="Q27" s="51"/>
      <c r="R27" s="49"/>
      <c r="S27" s="49"/>
    </row>
    <row r="28" spans="2:19" ht="18" customHeight="1" x14ac:dyDescent="0.2">
      <c r="B28" s="58"/>
      <c r="C28" s="58"/>
      <c r="D28" s="58"/>
      <c r="E28" s="58"/>
      <c r="F28" s="58"/>
      <c r="G28" s="58"/>
      <c r="H28" s="58"/>
      <c r="I28" s="58"/>
      <c r="J28" s="58"/>
      <c r="N28" s="50"/>
      <c r="O28" s="52"/>
      <c r="P28" s="49"/>
      <c r="Q28" s="51"/>
      <c r="R28" s="49"/>
      <c r="S28" s="49"/>
    </row>
    <row r="29" spans="2:19" ht="18" customHeight="1" x14ac:dyDescent="0.2">
      <c r="B29" s="58"/>
      <c r="C29" s="58"/>
      <c r="D29" s="58"/>
      <c r="E29" s="58"/>
      <c r="F29" s="58"/>
      <c r="G29" s="58"/>
      <c r="H29" s="58"/>
      <c r="I29" s="58"/>
      <c r="J29" s="58"/>
      <c r="N29" s="49"/>
      <c r="O29" s="51"/>
      <c r="P29" s="49"/>
      <c r="Q29" s="51"/>
      <c r="R29" s="49"/>
      <c r="S29" s="49"/>
    </row>
    <row r="30" spans="2:19" ht="18" customHeight="1" x14ac:dyDescent="0.2">
      <c r="B30" s="58"/>
      <c r="C30" s="58"/>
      <c r="D30" s="58"/>
      <c r="E30" s="58"/>
      <c r="F30" s="58"/>
      <c r="G30" s="58"/>
      <c r="H30" s="58"/>
      <c r="I30" s="58"/>
      <c r="J30" s="58"/>
      <c r="N30" s="49"/>
      <c r="O30" s="51"/>
      <c r="P30" s="49"/>
      <c r="Q30" s="51"/>
      <c r="R30" s="49"/>
      <c r="S30" s="49"/>
    </row>
    <row r="31" spans="2:19" ht="18" customHeight="1" x14ac:dyDescent="0.2">
      <c r="B31" s="58"/>
      <c r="C31" s="58"/>
      <c r="D31" s="58"/>
      <c r="E31" s="58"/>
      <c r="F31" s="58"/>
      <c r="G31" s="58"/>
      <c r="H31" s="58"/>
      <c r="I31" s="58"/>
      <c r="J31" s="58"/>
      <c r="N31" s="49"/>
      <c r="O31" s="51"/>
      <c r="P31" s="49"/>
      <c r="Q31" s="51"/>
      <c r="R31" s="49"/>
      <c r="S31" s="49"/>
    </row>
    <row r="32" spans="2:19" ht="18" customHeight="1" x14ac:dyDescent="0.2">
      <c r="B32" s="58"/>
      <c r="C32" s="58"/>
      <c r="D32" s="58"/>
      <c r="E32" s="58"/>
      <c r="F32" s="58"/>
      <c r="G32" s="58"/>
      <c r="H32" s="58"/>
      <c r="I32" s="58"/>
      <c r="J32" s="58"/>
      <c r="N32" s="49"/>
      <c r="O32" s="51"/>
      <c r="P32" s="49"/>
      <c r="Q32" s="51"/>
      <c r="R32" s="49"/>
      <c r="S32" s="49"/>
    </row>
    <row r="33" spans="2:19" ht="18" customHeight="1" x14ac:dyDescent="0.2">
      <c r="B33" s="58"/>
      <c r="C33" s="58"/>
      <c r="D33" s="58"/>
      <c r="E33" s="58"/>
      <c r="F33" s="58"/>
      <c r="G33" s="58"/>
      <c r="H33" s="58"/>
      <c r="I33" s="58"/>
      <c r="J33" s="58"/>
      <c r="N33" s="49"/>
      <c r="O33" s="51"/>
      <c r="P33" s="49"/>
      <c r="Q33" s="51"/>
      <c r="R33" s="49"/>
      <c r="S33" s="49"/>
    </row>
    <row r="34" spans="2:19" ht="18" customHeight="1" x14ac:dyDescent="0.2">
      <c r="B34" s="58"/>
      <c r="C34" s="58"/>
      <c r="D34" s="58"/>
      <c r="E34" s="58"/>
      <c r="F34" s="58"/>
      <c r="G34" s="58"/>
      <c r="H34" s="58"/>
      <c r="I34" s="58"/>
      <c r="J34" s="58"/>
      <c r="N34" s="49"/>
      <c r="O34" s="51"/>
      <c r="P34" s="49"/>
      <c r="Q34" s="51"/>
      <c r="R34" s="49"/>
      <c r="S34" s="49"/>
    </row>
    <row r="35" spans="2:19" ht="18" customHeight="1" x14ac:dyDescent="0.2">
      <c r="B35" s="58"/>
      <c r="C35" s="58"/>
      <c r="D35" s="58"/>
      <c r="E35" s="58"/>
      <c r="F35" s="58"/>
      <c r="G35" s="58"/>
      <c r="H35" s="58"/>
      <c r="I35" s="58"/>
      <c r="J35" s="58"/>
      <c r="N35" s="49"/>
      <c r="O35" s="51"/>
      <c r="P35" s="49"/>
      <c r="Q35" s="51"/>
      <c r="R35" s="49"/>
      <c r="S35" s="49"/>
    </row>
    <row r="36" spans="2:19" ht="18" customHeight="1" x14ac:dyDescent="0.2">
      <c r="B36" s="58"/>
      <c r="C36" s="58"/>
      <c r="D36" s="58"/>
      <c r="E36" s="58"/>
      <c r="F36" s="58"/>
      <c r="G36" s="58"/>
      <c r="H36" s="58"/>
      <c r="I36" s="58"/>
      <c r="J36" s="58"/>
      <c r="N36" s="49"/>
      <c r="O36" s="51"/>
      <c r="P36" s="49"/>
      <c r="Q36" s="51"/>
      <c r="R36" s="49"/>
      <c r="S36" s="49"/>
    </row>
    <row r="37" spans="2:19" ht="18" customHeight="1" x14ac:dyDescent="0.2">
      <c r="B37" s="53"/>
      <c r="C37" s="54"/>
      <c r="D37" s="55"/>
      <c r="E37" s="49"/>
      <c r="F37" s="49"/>
      <c r="G37" s="49"/>
      <c r="H37" s="49"/>
      <c r="I37" s="49"/>
      <c r="J37" s="49"/>
      <c r="N37" s="49"/>
      <c r="O37" s="51"/>
      <c r="P37" s="49"/>
      <c r="Q37" s="51"/>
      <c r="R37" s="49"/>
      <c r="S37" s="49"/>
    </row>
    <row r="38" spans="2:19" ht="18" customHeight="1" x14ac:dyDescent="0.2">
      <c r="B38" s="49"/>
      <c r="C38" s="49"/>
      <c r="D38" s="49"/>
      <c r="E38" s="49"/>
      <c r="F38" s="49"/>
      <c r="G38" s="49"/>
      <c r="H38" s="49"/>
      <c r="I38" s="49"/>
      <c r="J38" s="49"/>
      <c r="N38" s="49"/>
      <c r="O38" s="51"/>
      <c r="P38" s="49"/>
      <c r="Q38" s="51"/>
      <c r="R38" s="49"/>
      <c r="S38" s="49"/>
    </row>
    <row r="39" spans="2:19" ht="18" customHeight="1" x14ac:dyDescent="0.2">
      <c r="F39" s="17"/>
      <c r="N39" s="49"/>
      <c r="O39" s="51"/>
      <c r="P39" s="49"/>
      <c r="Q39" s="51"/>
      <c r="R39" s="49"/>
      <c r="S39" s="49"/>
    </row>
    <row r="40" spans="2:19" ht="18" customHeight="1" x14ac:dyDescent="0.2">
      <c r="F40" s="17"/>
      <c r="N40" s="49"/>
      <c r="O40" s="51"/>
      <c r="P40" s="49"/>
      <c r="Q40" s="51"/>
      <c r="R40" s="49"/>
      <c r="S40" s="49"/>
    </row>
    <row r="41" spans="2:19" ht="18" customHeight="1" x14ac:dyDescent="0.2">
      <c r="F41" s="17"/>
      <c r="N41" s="49"/>
      <c r="O41" s="49"/>
      <c r="P41" s="49"/>
      <c r="Q41" s="49"/>
      <c r="R41" s="49"/>
      <c r="S41" s="49"/>
    </row>
    <row r="42" spans="2:19" ht="18" customHeight="1" x14ac:dyDescent="0.2">
      <c r="F42" s="17"/>
      <c r="N42" s="49"/>
      <c r="O42" s="49"/>
      <c r="P42" s="49"/>
      <c r="Q42" s="49"/>
      <c r="R42" s="49"/>
      <c r="S42" s="49"/>
    </row>
    <row r="43" spans="2:19" ht="18" customHeight="1" x14ac:dyDescent="0.2">
      <c r="F43" s="17"/>
      <c r="N43" s="49"/>
      <c r="O43" s="49"/>
      <c r="P43" s="49"/>
      <c r="Q43" s="49"/>
      <c r="R43" s="49"/>
      <c r="S43" s="49"/>
    </row>
  </sheetData>
  <mergeCells count="1">
    <mergeCell ref="L2:M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Modification feuille</vt:lpstr>
      <vt:lpstr>Page de Garde</vt:lpstr>
      <vt:lpstr>FM</vt:lpstr>
      <vt:lpstr>Données</vt:lpstr>
      <vt:lpstr>Conformite</vt:lpstr>
      <vt:lpstr>DDJ</vt:lpstr>
      <vt:lpstr>deb_presta</vt:lpstr>
      <vt:lpstr>equipement</vt:lpstr>
      <vt:lpstr>fin_presta</vt:lpstr>
      <vt:lpstr>numFI</vt:lpstr>
      <vt:lpstr>numinterne</vt:lpstr>
      <vt:lpstr>numserie</vt:lpstr>
      <vt:lpstr>OK_NOK</vt:lpstr>
      <vt:lpstr>operateur</vt:lpstr>
      <vt:lpstr>TEST_complet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PC4</dc:creator>
  <cp:lastModifiedBy>BORDIER Nicolas</cp:lastModifiedBy>
  <cp:lastPrinted>2017-03-16T14:10:09Z</cp:lastPrinted>
  <dcterms:created xsi:type="dcterms:W3CDTF">2013-11-25T17:24:33Z</dcterms:created>
  <dcterms:modified xsi:type="dcterms:W3CDTF">2017-03-21T07:48:39Z</dcterms:modified>
</cp:coreProperties>
</file>