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4de20a5fbdd5ad9/Documents/Mes Projets/"/>
    </mc:Choice>
  </mc:AlternateContent>
  <bookViews>
    <workbookView xWindow="0" yWindow="0" windowWidth="15360" windowHeight="6930"/>
  </bookViews>
  <sheets>
    <sheet name="Tableau de bord" sheetId="3" r:id="rId1"/>
    <sheet name="Carnet de vol" sheetId="1" r:id="rId2"/>
    <sheet name="Data" sheetId="2" r:id="rId3"/>
  </sheets>
  <definedNames>
    <definedName name="_05_10_2016">AVION[AVION]</definedName>
    <definedName name="COUT">Tableau3[[#Totals],[TOTAL ]]</definedName>
    <definedName name="SOMMETOTALE">Tableau3[[#Totals],[TOTAL ]]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8" i="1" l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H2" i="1"/>
  <c r="J2" i="1" s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8" i="1"/>
  <c r="P7" i="1"/>
  <c r="P6" i="1"/>
  <c r="P5" i="1"/>
  <c r="P4" i="1"/>
  <c r="P3" i="1"/>
  <c r="P2" i="1"/>
  <c r="P9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H20" i="1"/>
  <c r="J20" i="1" s="1"/>
  <c r="H19" i="1"/>
  <c r="J19" i="1" s="1"/>
  <c r="H18" i="1"/>
  <c r="J18" i="1" s="1"/>
  <c r="H17" i="1"/>
  <c r="J17" i="1" s="1"/>
  <c r="H16" i="1"/>
  <c r="J16" i="1" s="1"/>
  <c r="H15" i="1"/>
  <c r="J15" i="1" s="1"/>
  <c r="H14" i="1"/>
  <c r="J14" i="1" s="1"/>
  <c r="H13" i="1"/>
  <c r="J13" i="1" s="1"/>
  <c r="H12" i="1"/>
  <c r="J12" i="1" s="1"/>
  <c r="H11" i="1"/>
  <c r="J11" i="1" s="1"/>
  <c r="H10" i="1"/>
  <c r="J10" i="1" s="1"/>
  <c r="H9" i="1"/>
  <c r="J9" i="1" s="1"/>
  <c r="H8" i="1"/>
  <c r="J8" i="1" s="1"/>
  <c r="H7" i="1"/>
  <c r="J7" i="1" s="1"/>
  <c r="H6" i="1"/>
  <c r="J6" i="1" s="1"/>
  <c r="H5" i="1"/>
  <c r="J5" i="1" s="1"/>
  <c r="H4" i="1"/>
  <c r="J4" i="1" s="1"/>
  <c r="H3" i="1"/>
  <c r="J3" i="1" s="1"/>
  <c r="J1446" i="1" l="1"/>
  <c r="F8" i="3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D10" i="3"/>
  <c r="N20" i="1" l="1"/>
  <c r="M20" i="1"/>
  <c r="N31" i="1"/>
  <c r="M31" i="1"/>
  <c r="N5" i="1"/>
  <c r="M5" i="1"/>
  <c r="N13" i="1"/>
  <c r="M13" i="1"/>
  <c r="N24" i="1"/>
  <c r="M24" i="1"/>
  <c r="N32" i="1"/>
  <c r="M32" i="1"/>
  <c r="N11" i="1"/>
  <c r="M11" i="1"/>
  <c r="N30" i="1"/>
  <c r="M30" i="1"/>
  <c r="N14" i="1"/>
  <c r="M14" i="1"/>
  <c r="N25" i="1"/>
  <c r="M25" i="1"/>
  <c r="M33" i="1"/>
  <c r="N33" i="1"/>
  <c r="N19" i="1"/>
  <c r="M19" i="1"/>
  <c r="N12" i="1"/>
  <c r="M12" i="1"/>
  <c r="N23" i="1"/>
  <c r="M23" i="1"/>
  <c r="M7" i="1"/>
  <c r="N7" i="1"/>
  <c r="M15" i="1"/>
  <c r="N15" i="1"/>
  <c r="M26" i="1"/>
  <c r="N26" i="1"/>
  <c r="N34" i="1"/>
  <c r="M34" i="1"/>
  <c r="N3" i="1"/>
  <c r="M3" i="1"/>
  <c r="N4" i="1"/>
  <c r="M4" i="1"/>
  <c r="M6" i="1"/>
  <c r="N6" i="1"/>
  <c r="M8" i="1"/>
  <c r="N8" i="1"/>
  <c r="M16" i="1"/>
  <c r="N16" i="1"/>
  <c r="M27" i="1"/>
  <c r="N27" i="1"/>
  <c r="M35" i="1"/>
  <c r="N35" i="1"/>
  <c r="N9" i="1"/>
  <c r="M9" i="1"/>
  <c r="N17" i="1"/>
  <c r="M17" i="1"/>
  <c r="N28" i="1"/>
  <c r="M28" i="1"/>
  <c r="N36" i="1"/>
  <c r="M36" i="1"/>
  <c r="N22" i="1"/>
  <c r="M22" i="1"/>
  <c r="N2" i="1"/>
  <c r="M2" i="1"/>
  <c r="N10" i="1"/>
  <c r="M10" i="1"/>
  <c r="N18" i="1"/>
  <c r="M18" i="1"/>
  <c r="N21" i="1"/>
  <c r="M21" i="1"/>
  <c r="N29" i="1"/>
  <c r="M29" i="1"/>
  <c r="N37" i="1"/>
  <c r="M37" i="1"/>
  <c r="E8" i="3"/>
  <c r="G8" i="3" s="1"/>
  <c r="F10" i="3"/>
  <c r="M1446" i="1" l="1"/>
  <c r="N1446" i="1"/>
  <c r="B6" i="3" s="1"/>
  <c r="E10" i="3"/>
  <c r="G10" i="3"/>
</calcChain>
</file>

<file path=xl/sharedStrings.xml><?xml version="1.0" encoding="utf-8"?>
<sst xmlns="http://schemas.openxmlformats.org/spreadsheetml/2006/main" count="135" uniqueCount="48">
  <si>
    <t>AVION</t>
  </si>
  <si>
    <t>PRIX UNIT</t>
  </si>
  <si>
    <t>OO-ALD</t>
  </si>
  <si>
    <t>OO-SPP</t>
  </si>
  <si>
    <t>INSTRUCTEUR</t>
  </si>
  <si>
    <t>PRIX</t>
  </si>
  <si>
    <t>DATE</t>
  </si>
  <si>
    <t>PU</t>
  </si>
  <si>
    <t>TOTAL</t>
  </si>
  <si>
    <t>PU2</t>
  </si>
  <si>
    <t>TOTAL3</t>
  </si>
  <si>
    <t>LANDING</t>
  </si>
  <si>
    <t>ARRIVAL</t>
  </si>
  <si>
    <t>EBSP</t>
  </si>
  <si>
    <t>time</t>
  </si>
  <si>
    <t>time2</t>
  </si>
  <si>
    <t>EBST</t>
  </si>
  <si>
    <t>EBZW</t>
  </si>
  <si>
    <t>PIC</t>
  </si>
  <si>
    <t>DUAL</t>
  </si>
  <si>
    <t>minutes</t>
  </si>
  <si>
    <t>H:min</t>
  </si>
  <si>
    <t>TABLEAU DE BORD</t>
  </si>
  <si>
    <t>COUT</t>
  </si>
  <si>
    <t>EBTX</t>
  </si>
  <si>
    <t>EBSH</t>
  </si>
  <si>
    <t>EBBR</t>
  </si>
  <si>
    <t>EBLG</t>
  </si>
  <si>
    <t>IOAC</t>
  </si>
  <si>
    <t>SELF</t>
  </si>
  <si>
    <t>DEPART</t>
  </si>
  <si>
    <t xml:space="preserve">TOTAL </t>
  </si>
  <si>
    <t>PENDERS Bernard</t>
  </si>
  <si>
    <t>MENDES Benoit</t>
  </si>
  <si>
    <t>CLAESSEN Nicolas</t>
  </si>
  <si>
    <t>Type</t>
  </si>
  <si>
    <t>C150</t>
  </si>
  <si>
    <t>C152</t>
  </si>
  <si>
    <t>LAND</t>
  </si>
  <si>
    <t>TPS VOL</t>
  </si>
  <si>
    <t>NAME PILOT</t>
  </si>
  <si>
    <t>EBOS</t>
  </si>
  <si>
    <t>OO-ALE</t>
  </si>
  <si>
    <t>OO-FMX</t>
  </si>
  <si>
    <t>OO-SPQ</t>
  </si>
  <si>
    <t>C172N</t>
  </si>
  <si>
    <t>C172M</t>
  </si>
  <si>
    <t>L-18C 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</si>
</sst>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164" fontId="2" fillId="3" borderId="1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4" borderId="0" xfId="0" applyFill="1"/>
    <xf numFmtId="2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5" fillId="5" borderId="12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5" fontId="1" fillId="2" borderId="10" xfId="0" applyNumberFormat="1" applyFont="1" applyFill="1" applyBorder="1" applyAlignment="1">
      <alignment horizontal="center"/>
    </xf>
    <xf numFmtId="165" fontId="1" fillId="2" borderId="11" xfId="0" applyNumberFormat="1" applyFont="1" applyFill="1" applyBorder="1" applyAlignment="1">
      <alignment horizontal="center"/>
    </xf>
  </cellXfs>
  <cellStyles count="1">
    <cellStyle name="Normal" xfId="0" builtinId="0"/>
  </cellStyles>
  <dxfs count="33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family val="2"/>
      </font>
      <alignment horizontal="center" vertical="bottom" textRotation="0" wrapText="0" indent="0" justifyLastLine="0" shrinkToFit="0" readingOrder="0"/>
    </dxf>
    <dxf>
      <font>
        <b/>
        <family val="2"/>
      </font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/>
        <family val="2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family val="2"/>
      </font>
      <alignment horizontal="center" vertical="bottom" textRotation="0" wrapText="0" indent="0" justifyLastLine="0" shrinkToFit="0" readingOrder="0"/>
    </dxf>
    <dxf>
      <font>
        <b/>
        <family val="2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h:mm;@"/>
      <alignment horizontal="center" vertical="bottom" textRotation="0" wrapText="0" indent="0" justifyLastLine="0" shrinkToFit="0" readingOrder="0"/>
    </dxf>
    <dxf>
      <numFmt numFmtId="164" formatCode="h:mm;@"/>
      <alignment horizontal="center" vertical="bottom" textRotation="0" wrapText="0" indent="0" justifyLastLine="0" shrinkToFit="0" readingOrder="0"/>
    </dxf>
    <dxf>
      <font>
        <b/>
        <family val="2"/>
      </font>
      <alignment horizontal="center" vertical="bottom" textRotation="0" wrapText="0" indent="0" justifyLastLine="0" shrinkToFit="0" readingOrder="0"/>
    </dxf>
    <dxf>
      <font>
        <b/>
        <family val="2"/>
      </font>
      <alignment horizontal="center" vertical="bottom" textRotation="0" wrapText="0" indent="0" justifyLastLine="0" shrinkToFit="0" readingOrder="0"/>
    </dxf>
    <dxf>
      <numFmt numFmtId="164" formatCode="h:mm;@"/>
      <alignment horizontal="center" vertical="bottom" textRotation="0" wrapText="0" indent="0" justifyLastLine="0" shrinkToFit="0" readingOrder="0"/>
    </dxf>
    <dxf>
      <numFmt numFmtId="164" formatCode="h:mm;@"/>
      <alignment horizontal="center" vertical="bottom" textRotation="0" wrapText="0" indent="0" justifyLastLine="0" shrinkToFit="0" readingOrder="0"/>
    </dxf>
    <dxf>
      <font>
        <b/>
        <family val="2"/>
      </font>
      <alignment horizontal="center" vertical="bottom" textRotation="0" wrapText="0" indent="0" justifyLastLine="0" shrinkToFit="0" readingOrder="0"/>
    </dxf>
    <dxf>
      <font>
        <b/>
        <family val="2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0</xdr:rowOff>
    </xdr:from>
    <xdr:to>
      <xdr:col>2</xdr:col>
      <xdr:colOff>152400</xdr:colOff>
      <xdr:row>16</xdr:row>
      <xdr:rowOff>152400</xdr:rowOff>
    </xdr:to>
    <xdr:pic macro="[0]!Ouvre_le_formulaire_de_saisie">
      <xdr:nvPicPr>
        <xdr:cNvPr id="3" name="Graphique 2" descr="Avion">
          <a:extLst>
            <a:ext uri="{FF2B5EF4-FFF2-40B4-BE49-F238E27FC236}">
              <a16:creationId xmlns:a16="http://schemas.microsoft.com/office/drawing/2014/main" id="{7C781B0D-492E-40B3-A322-1EDF37DC1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62000" y="3171825"/>
          <a:ext cx="914400" cy="914400"/>
        </a:xfrm>
        <a:prstGeom prst="rect">
          <a:avLst/>
        </a:prstGeom>
      </xdr:spPr>
    </xdr:pic>
    <xdr:clientData/>
  </xdr:twoCellAnchor>
  <xdr:oneCellAnchor>
    <xdr:from>
      <xdr:col>2</xdr:col>
      <xdr:colOff>717861</xdr:colOff>
      <xdr:row>12</xdr:row>
      <xdr:rowOff>26485</xdr:rowOff>
    </xdr:from>
    <xdr:ext cx="4755534" cy="937629"/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8EA24EF1-1B03-4619-BF34-8A228B468533}"/>
            </a:ext>
          </a:extLst>
        </xdr:cNvPr>
        <xdr:cNvSpPr/>
      </xdr:nvSpPr>
      <xdr:spPr>
        <a:xfrm>
          <a:off x="2241861" y="3198310"/>
          <a:ext cx="475553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CARNET DE VOL</a:t>
          </a:r>
        </a:p>
      </xdr:txBody>
    </xdr:sp>
    <xdr:clientData/>
  </xdr:oneCellAnchor>
  <xdr:twoCellAnchor editAs="oneCell">
    <xdr:from>
      <xdr:col>1</xdr:col>
      <xdr:colOff>0</xdr:colOff>
      <xdr:row>7</xdr:row>
      <xdr:rowOff>142875</xdr:rowOff>
    </xdr:from>
    <xdr:to>
      <xdr:col>2</xdr:col>
      <xdr:colOff>190500</xdr:colOff>
      <xdr:row>9</xdr:row>
      <xdr:rowOff>361950</xdr:rowOff>
    </xdr:to>
    <xdr:pic macro="[0]!Macro2">
      <xdr:nvPicPr>
        <xdr:cNvPr id="6" name="Image 5">
          <a:extLst>
            <a:ext uri="{FF2B5EF4-FFF2-40B4-BE49-F238E27FC236}">
              <a16:creationId xmlns:a16="http://schemas.microsoft.com/office/drawing/2014/main" id="{AD7BDF15-2E02-4A36-8C59-69D433110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847850"/>
          <a:ext cx="9525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3" name="Tableau3" displayName="Tableau3" ref="A1:Q1446" totalsRowCount="1" headerRowDxfId="32">
  <autoFilter ref="A1:Q1445"/>
  <tableColumns count="17">
    <tableColumn id="1" name="DATE"/>
    <tableColumn id="12" name="DEPART" dataDxfId="31" totalsRowDxfId="30"/>
    <tableColumn id="14" name="time" dataDxfId="29" totalsRowDxfId="28"/>
    <tableColumn id="13" name="ARRIVAL" dataDxfId="27" totalsRowDxfId="26"/>
    <tableColumn id="15" name="time2" dataDxfId="25" totalsRowDxfId="24"/>
    <tableColumn id="2" name="TPS VOL" dataDxfId="23" totalsRowDxfId="22"/>
    <tableColumn id="3" name="AVION" dataDxfId="21" totalsRowDxfId="20"/>
    <tableColumn id="4" name="PU" dataDxfId="19" totalsRowDxfId="18"/>
    <tableColumn id="19" name="Type" dataDxfId="17" totalsRowDxfId="16">
      <calculatedColumnFormula>VLOOKUP(G2,AVION[],2,0)</calculatedColumnFormula>
    </tableColumn>
    <tableColumn id="5" name="TOTAL" totalsRowFunction="custom" dataDxfId="15" totalsRowDxfId="14">
      <calculatedColumnFormula>F2*(H2*1440)</calculatedColumnFormula>
      <totalsRowFormula>SUM(Tableau3[TOTAL])</totalsRowFormula>
    </tableColumn>
    <tableColumn id="6" name="NAME PILOT" dataDxfId="13" totalsRowDxfId="12"/>
    <tableColumn id="7" name="PU2" dataDxfId="11" totalsRowDxfId="10"/>
    <tableColumn id="8" name="TOTAL3" totalsRowFunction="custom" dataDxfId="9" totalsRowDxfId="8">
      <calculatedColumnFormula>F2*(L2*1440)</calculatedColumnFormula>
      <totalsRowFormula>SUM(Tableau3[TOTAL3])</totalsRowFormula>
    </tableColumn>
    <tableColumn id="9" name="TOTAL " totalsRowFunction="custom" dataDxfId="7" totalsRowDxfId="6">
      <calculatedColumnFormula>(L2*(F2*1440)+(H2*(F2*1440)))</calculatedColumnFormula>
      <totalsRowFormula>SUM(Tableau3[[TOTAL ]])</totalsRowFormula>
    </tableColumn>
    <tableColumn id="10" name="LAND" dataDxfId="5" totalsRowDxfId="4"/>
    <tableColumn id="17" name="SELF" dataDxfId="3" totalsRowDxfId="2">
      <calculatedColumnFormula>IF(K2="PENDERS Bernard",Tableau3[[#This Row],[TPS VOL]]*1440,0)</calculatedColumnFormula>
    </tableColumn>
    <tableColumn id="16" name="DUAL" dataDxfId="1" totalsRowDxfId="0">
      <calculatedColumnFormula>IF(Tableau3[[#This Row],[NAME PILOT]]="PENDERS Bernard",0,Tableau3[[#This Row],[TPS VOL]]*1440)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AVION" displayName="AVION" ref="A1:C6" totalsRowShown="0">
  <autoFilter ref="A1:C6"/>
  <tableColumns count="3">
    <tableColumn id="1" name="AVION"/>
    <tableColumn id="3" name="Type"/>
    <tableColumn id="2" name="PRIX UNI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INSTRUCTEUR" displayName="INSTRUCTEUR" ref="E1:F6" totalsRowShown="0">
  <autoFilter ref="E1:F6"/>
  <tableColumns count="2">
    <tableColumn id="1" name="INSTRUCTEUR"/>
    <tableColumn id="2" name="PRIX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IOAC" displayName="IOAC" ref="H1:H10" totalsRowShown="0">
  <autoFilter ref="H1:H10"/>
  <tableColumns count="1">
    <tableColumn id="1" name="IOAC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PIC" displayName="PIC" ref="J1:J4" totalsRowShown="0">
  <autoFilter ref="J1:J4"/>
  <tableColumns count="1">
    <tableColumn id="1" name="PIC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LANDING" displayName="LANDING" ref="L1:L11" totalsRowShown="0">
  <autoFilter ref="L1:L11"/>
  <tableColumns count="1">
    <tableColumn id="1" name="LANDI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0"/>
  <sheetViews>
    <sheetView tabSelected="1" workbookViewId="0">
      <selection activeCell="N14655" sqref="N14655"/>
    </sheetView>
  </sheetViews>
  <sheetFormatPr baseColWidth="10" defaultRowHeight="15" x14ac:dyDescent="0.25"/>
  <cols>
    <col min="4" max="4" width="17.42578125" bestFit="1" customWidth="1"/>
    <col min="5" max="6" width="15.140625" bestFit="1" customWidth="1"/>
    <col min="7" max="7" width="19.5703125" customWidth="1"/>
  </cols>
  <sheetData>
    <row r="1" spans="1:9" x14ac:dyDescent="0.25">
      <c r="A1" s="9"/>
      <c r="B1" s="9"/>
      <c r="C1" s="9"/>
      <c r="D1" s="9"/>
      <c r="E1" s="9"/>
      <c r="F1" s="9"/>
      <c r="G1" s="9"/>
      <c r="H1" s="9"/>
      <c r="I1" s="9"/>
    </row>
    <row r="2" spans="1:9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ht="15.75" thickBot="1" x14ac:dyDescent="0.3">
      <c r="A3" s="9"/>
      <c r="B3" s="9"/>
      <c r="C3" s="9"/>
      <c r="D3" s="9"/>
      <c r="E3" s="9"/>
      <c r="F3" s="9"/>
      <c r="G3" s="9"/>
      <c r="H3" s="9"/>
      <c r="I3" s="9"/>
    </row>
    <row r="4" spans="1:9" x14ac:dyDescent="0.25">
      <c r="A4" s="9"/>
      <c r="B4" s="25" t="s">
        <v>23</v>
      </c>
      <c r="C4" s="26"/>
      <c r="D4" s="19" t="s">
        <v>22</v>
      </c>
      <c r="E4" s="20"/>
      <c r="F4" s="20"/>
      <c r="G4" s="21"/>
      <c r="H4" s="9"/>
      <c r="I4" s="9"/>
    </row>
    <row r="5" spans="1:9" ht="15.75" thickBot="1" x14ac:dyDescent="0.3">
      <c r="A5" s="9"/>
      <c r="B5" s="27"/>
      <c r="C5" s="28"/>
      <c r="D5" s="22"/>
      <c r="E5" s="23"/>
      <c r="F5" s="23"/>
      <c r="G5" s="24"/>
      <c r="H5" s="9"/>
      <c r="I5" s="9"/>
    </row>
    <row r="6" spans="1:9" ht="29.25" thickBot="1" x14ac:dyDescent="0.5">
      <c r="A6" s="9"/>
      <c r="B6" s="29">
        <f>'Carnet de vol'!N1446</f>
        <v>2013.4699999999998</v>
      </c>
      <c r="C6" s="30"/>
      <c r="D6" s="8" t="s">
        <v>11</v>
      </c>
      <c r="E6" s="4" t="s">
        <v>18</v>
      </c>
      <c r="F6" s="4" t="s">
        <v>19</v>
      </c>
      <c r="G6" s="13" t="s">
        <v>8</v>
      </c>
      <c r="H6" s="9"/>
      <c r="I6" s="9"/>
    </row>
    <row r="7" spans="1:9" ht="28.5" x14ac:dyDescent="0.45">
      <c r="A7" s="9"/>
      <c r="B7" s="9"/>
      <c r="C7" s="9"/>
      <c r="D7" s="5"/>
      <c r="E7" s="5" t="s">
        <v>20</v>
      </c>
      <c r="F7" s="5" t="s">
        <v>20</v>
      </c>
      <c r="G7" s="14" t="s">
        <v>20</v>
      </c>
      <c r="H7" s="9"/>
      <c r="I7" s="9"/>
    </row>
    <row r="8" spans="1:9" ht="28.5" x14ac:dyDescent="0.45">
      <c r="A8" s="9"/>
      <c r="B8" s="9"/>
      <c r="C8" s="9"/>
      <c r="D8" s="6"/>
      <c r="E8" s="5">
        <f>SUM(Tableau3[SELF])</f>
        <v>59.999999999999993</v>
      </c>
      <c r="F8" s="5">
        <f>SUM(Tableau3[DUAL])</f>
        <v>715</v>
      </c>
      <c r="G8" s="14">
        <f>E8+F8</f>
        <v>775</v>
      </c>
      <c r="H8" s="9"/>
      <c r="I8" s="9"/>
    </row>
    <row r="9" spans="1:9" ht="29.25" thickBot="1" x14ac:dyDescent="0.5">
      <c r="A9" s="9"/>
      <c r="B9" s="9"/>
      <c r="C9" s="9"/>
      <c r="D9" s="6"/>
      <c r="E9" s="5" t="s">
        <v>21</v>
      </c>
      <c r="F9" s="5" t="s">
        <v>21</v>
      </c>
      <c r="G9" s="15" t="s">
        <v>21</v>
      </c>
      <c r="H9" s="9"/>
      <c r="I9" s="9"/>
    </row>
    <row r="10" spans="1:9" ht="32.25" thickBot="1" x14ac:dyDescent="0.5">
      <c r="A10" s="9"/>
      <c r="B10" s="9"/>
      <c r="C10" s="9"/>
      <c r="D10" s="5">
        <f>SUM('Carnet de vol'!O:O)</f>
        <v>63</v>
      </c>
      <c r="E10" s="7">
        <f>E8/1440</f>
        <v>4.1666666666666664E-2</v>
      </c>
      <c r="F10" s="7">
        <f>F8/1440</f>
        <v>0.49652777777777779</v>
      </c>
      <c r="G10" s="12">
        <f>(E8+F8)/1440</f>
        <v>0.53819444444444442</v>
      </c>
      <c r="H10" s="9"/>
      <c r="I10" s="9"/>
    </row>
    <row r="11" spans="1:9" ht="29.25" customHeight="1" x14ac:dyDescent="0.25">
      <c r="A11" s="9"/>
      <c r="B11" s="9"/>
      <c r="C11" s="9"/>
      <c r="D11" s="9"/>
      <c r="E11" s="9"/>
      <c r="F11" s="9"/>
      <c r="G11" s="9"/>
      <c r="H11" s="9"/>
      <c r="I11" s="9"/>
    </row>
    <row r="12" spans="1:9" x14ac:dyDescent="0.25">
      <c r="A12" s="9"/>
      <c r="B12" s="9"/>
      <c r="C12" s="9"/>
      <c r="D12" s="9"/>
      <c r="E12" s="9"/>
      <c r="F12" s="9"/>
      <c r="G12" s="9"/>
      <c r="H12" s="9"/>
      <c r="I12" s="9"/>
    </row>
    <row r="13" spans="1:9" x14ac:dyDescent="0.25">
      <c r="A13" s="9"/>
      <c r="B13" s="9"/>
      <c r="C13" s="9"/>
      <c r="D13" s="9"/>
      <c r="E13" s="9"/>
      <c r="F13" s="9"/>
      <c r="G13" s="9"/>
      <c r="H13" s="9"/>
      <c r="I13" s="9"/>
    </row>
    <row r="14" spans="1:9" x14ac:dyDescent="0.25">
      <c r="A14" s="9"/>
      <c r="B14" s="9"/>
      <c r="C14" s="9"/>
      <c r="D14" s="9"/>
      <c r="E14" s="9"/>
      <c r="F14" s="9"/>
      <c r="G14" s="9"/>
      <c r="H14" s="9"/>
      <c r="I14" s="9"/>
    </row>
    <row r="15" spans="1:9" x14ac:dyDescent="0.25">
      <c r="A15" s="9"/>
      <c r="B15" s="9"/>
      <c r="C15" s="9"/>
      <c r="D15" s="9"/>
      <c r="E15" s="9"/>
      <c r="F15" s="9"/>
      <c r="G15" s="9"/>
      <c r="H15" s="9"/>
      <c r="I15" s="9"/>
    </row>
    <row r="16" spans="1:9" x14ac:dyDescent="0.25">
      <c r="A16" s="9"/>
      <c r="B16" s="9"/>
      <c r="C16" s="9"/>
      <c r="D16" s="9"/>
      <c r="E16" s="9"/>
      <c r="F16" s="9"/>
      <c r="G16" s="9"/>
      <c r="H16" s="9"/>
      <c r="I16" s="9"/>
    </row>
    <row r="17" spans="1:9" x14ac:dyDescent="0.25">
      <c r="A17" s="9"/>
      <c r="B17" s="9"/>
      <c r="C17" s="9"/>
      <c r="D17" s="9"/>
      <c r="E17" s="9"/>
      <c r="F17" s="9"/>
      <c r="G17" s="9"/>
      <c r="H17" s="9"/>
      <c r="I17" s="9"/>
    </row>
    <row r="18" spans="1:9" x14ac:dyDescent="0.25">
      <c r="A18" s="9"/>
      <c r="B18" s="9"/>
      <c r="C18" s="9"/>
      <c r="D18" s="9"/>
      <c r="E18" s="9"/>
      <c r="F18" s="9"/>
      <c r="G18" s="9"/>
      <c r="H18" s="9"/>
      <c r="I18" s="9"/>
    </row>
    <row r="19" spans="1:9" x14ac:dyDescent="0.25">
      <c r="A19" s="9"/>
      <c r="B19" s="9"/>
      <c r="C19" s="9"/>
      <c r="D19" s="9"/>
      <c r="E19" s="9"/>
      <c r="F19" s="9"/>
      <c r="G19" s="9"/>
      <c r="H19" s="9"/>
      <c r="I19" s="9"/>
    </row>
    <row r="20" spans="1:9" x14ac:dyDescent="0.25">
      <c r="A20" s="9"/>
      <c r="B20" s="9"/>
      <c r="C20" s="9"/>
      <c r="D20" s="9"/>
      <c r="E20" s="9"/>
      <c r="F20" s="9"/>
      <c r="G20" s="9"/>
      <c r="H20" s="9"/>
      <c r="I20" s="9"/>
    </row>
  </sheetData>
  <sheetProtection sheet="1" selectLockedCells="1" selectUnlockedCells="1"/>
  <mergeCells count="3">
    <mergeCell ref="D4:G5"/>
    <mergeCell ref="B4:C5"/>
    <mergeCell ref="B6:C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446"/>
  <sheetViews>
    <sheetView workbookViewId="0">
      <selection activeCell="C23" sqref="C23"/>
    </sheetView>
  </sheetViews>
  <sheetFormatPr baseColWidth="10" defaultRowHeight="15" x14ac:dyDescent="0.25"/>
  <cols>
    <col min="2" max="2" width="12.42578125" style="16" bestFit="1" customWidth="1"/>
    <col min="3" max="3" width="9.7109375" style="3" bestFit="1" customWidth="1"/>
    <col min="4" max="4" width="13.140625" style="16" bestFit="1" customWidth="1"/>
    <col min="5" max="5" width="10.7109375" style="3" bestFit="1" customWidth="1"/>
    <col min="6" max="6" width="12.7109375" style="1" bestFit="1" customWidth="1"/>
    <col min="7" max="7" width="11.5703125" style="16" bestFit="1" customWidth="1"/>
    <col min="8" max="8" width="8.140625" style="1" bestFit="1" customWidth="1"/>
    <col min="9" max="9" width="8.140625" style="16" customWidth="1"/>
    <col min="10" max="10" width="11.140625" style="1" bestFit="1" customWidth="1"/>
    <col min="11" max="11" width="17.85546875" style="16" bestFit="1" customWidth="1"/>
    <col min="12" max="12" width="9.140625" style="1" bestFit="1" customWidth="1"/>
    <col min="13" max="13" width="12.140625" style="1" bestFit="1" customWidth="1"/>
    <col min="14" max="14" width="11.5703125" style="1" bestFit="1" customWidth="1"/>
    <col min="15" max="15" width="10.42578125" style="1" bestFit="1" customWidth="1"/>
    <col min="16" max="16" width="8.42578125" style="1" bestFit="1" customWidth="1"/>
    <col min="17" max="17" width="9.42578125" style="1" bestFit="1" customWidth="1"/>
  </cols>
  <sheetData>
    <row r="1" spans="1:17" x14ac:dyDescent="0.25">
      <c r="A1" s="1" t="s">
        <v>6</v>
      </c>
      <c r="B1" s="16" t="s">
        <v>30</v>
      </c>
      <c r="C1" s="3" t="s">
        <v>14</v>
      </c>
      <c r="D1" s="16" t="s">
        <v>12</v>
      </c>
      <c r="E1" s="3" t="s">
        <v>15</v>
      </c>
      <c r="F1" s="1" t="s">
        <v>39</v>
      </c>
      <c r="G1" s="16" t="s">
        <v>0</v>
      </c>
      <c r="H1" s="1" t="s">
        <v>7</v>
      </c>
      <c r="I1" s="16" t="s">
        <v>35</v>
      </c>
      <c r="J1" s="1" t="s">
        <v>8</v>
      </c>
      <c r="K1" s="16" t="s">
        <v>40</v>
      </c>
      <c r="L1" s="1" t="s">
        <v>9</v>
      </c>
      <c r="M1" s="1" t="s">
        <v>10</v>
      </c>
      <c r="N1" s="1" t="s">
        <v>31</v>
      </c>
      <c r="O1" s="1" t="s">
        <v>38</v>
      </c>
      <c r="P1" s="1" t="s">
        <v>29</v>
      </c>
      <c r="Q1" s="1" t="s">
        <v>19</v>
      </c>
    </row>
    <row r="2" spans="1:17" x14ac:dyDescent="0.25">
      <c r="A2" s="2">
        <v>42648</v>
      </c>
      <c r="B2" s="17" t="s">
        <v>13</v>
      </c>
      <c r="C2" s="3">
        <v>0.41666666666666669</v>
      </c>
      <c r="D2" s="17" t="s">
        <v>13</v>
      </c>
      <c r="E2" s="3">
        <v>0.45</v>
      </c>
      <c r="F2" s="10">
        <v>3.3333333333333333E-2</v>
      </c>
      <c r="G2" s="16" t="s">
        <v>3</v>
      </c>
      <c r="H2" s="1">
        <f>VLOOKUP(G2,AVION[],3,0)</f>
        <v>2.1</v>
      </c>
      <c r="I2" s="16" t="str">
        <f>VLOOKUP(G2,AVION[],2,0)</f>
        <v>C152</v>
      </c>
      <c r="J2" s="1">
        <f t="shared" ref="J2:J37" si="0">F2*(H2*1440)</f>
        <v>100.8</v>
      </c>
      <c r="K2" s="16" t="s">
        <v>33</v>
      </c>
      <c r="L2" s="1">
        <f>VLOOKUP(K2,INSTRUCTEUR[],2,0)</f>
        <v>0.61</v>
      </c>
      <c r="M2" s="1">
        <f t="shared" ref="M2:M37" si="1">F2*(L2*1440)</f>
        <v>29.279999999999998</v>
      </c>
      <c r="N2" s="1">
        <f t="shared" ref="N2:N37" si="2">(L2*(F2*1440)+(H2*(F2*1440)))</f>
        <v>130.08000000000001</v>
      </c>
      <c r="O2" s="1">
        <v>5</v>
      </c>
      <c r="P2" s="1">
        <f>IF(K2="PENDERS Bernard",Tableau3[[#This Row],[TPS VOL]]*1440,0)</f>
        <v>0</v>
      </c>
      <c r="Q2" s="1">
        <f>IF(Tableau3[[#This Row],[NAME PILOT]]="PENDERS Bernard",0,Tableau3[[#This Row],[TPS VOL]]*1440)</f>
        <v>48</v>
      </c>
    </row>
    <row r="3" spans="1:17" x14ac:dyDescent="0.25">
      <c r="A3" s="2">
        <v>42657</v>
      </c>
      <c r="B3" s="17" t="s">
        <v>13</v>
      </c>
      <c r="C3" s="3">
        <v>0.40972222222222227</v>
      </c>
      <c r="D3" s="17" t="s">
        <v>13</v>
      </c>
      <c r="E3" s="3">
        <v>0.44305555555555554</v>
      </c>
      <c r="F3" s="10">
        <v>3.3333333333333333E-2</v>
      </c>
      <c r="G3" s="16" t="s">
        <v>3</v>
      </c>
      <c r="H3" s="1">
        <f>VLOOKUP(G3,AVION[],3,0)</f>
        <v>2.1</v>
      </c>
      <c r="I3" s="16" t="str">
        <f>VLOOKUP(G3,AVION[],2,0)</f>
        <v>C152</v>
      </c>
      <c r="J3" s="1">
        <f t="shared" si="0"/>
        <v>100.8</v>
      </c>
      <c r="K3" s="16" t="s">
        <v>33</v>
      </c>
      <c r="L3" s="1">
        <f>VLOOKUP(K3,INSTRUCTEUR[],2,0)</f>
        <v>0.61</v>
      </c>
      <c r="M3" s="1">
        <f t="shared" si="1"/>
        <v>29.279999999999998</v>
      </c>
      <c r="N3" s="1">
        <f t="shared" si="2"/>
        <v>130.08000000000001</v>
      </c>
      <c r="O3" s="1">
        <v>5</v>
      </c>
      <c r="P3" s="1">
        <f>IF(K3="PENDERS Bernard",Tableau3[[#This Row],[TPS VOL]]*1440,0)</f>
        <v>0</v>
      </c>
      <c r="Q3" s="1">
        <f>IF(Tableau3[[#This Row],[NAME PILOT]]="PENDERS Bernard",0,Tableau3[[#This Row],[TPS VOL]]*1440)</f>
        <v>48</v>
      </c>
    </row>
    <row r="4" spans="1:17" x14ac:dyDescent="0.25">
      <c r="A4" s="2">
        <v>42675</v>
      </c>
      <c r="B4" s="17" t="s">
        <v>13</v>
      </c>
      <c r="C4" s="3">
        <v>0.53125</v>
      </c>
      <c r="D4" s="17" t="s">
        <v>13</v>
      </c>
      <c r="E4" s="3">
        <v>0.55208333333333337</v>
      </c>
      <c r="F4" s="10">
        <v>2.0833333333333332E-2</v>
      </c>
      <c r="G4" s="16" t="s">
        <v>3</v>
      </c>
      <c r="H4" s="1">
        <f>VLOOKUP(G4,AVION[],3,0)</f>
        <v>2.1</v>
      </c>
      <c r="I4" s="16" t="str">
        <f>VLOOKUP(G4,AVION[],2,0)</f>
        <v>C152</v>
      </c>
      <c r="J4" s="1">
        <f t="shared" si="0"/>
        <v>63</v>
      </c>
      <c r="K4" s="16" t="s">
        <v>33</v>
      </c>
      <c r="L4" s="1">
        <f>VLOOKUP(K4,INSTRUCTEUR[],2,0)</f>
        <v>0.61</v>
      </c>
      <c r="M4" s="1">
        <f t="shared" si="1"/>
        <v>18.299999999999997</v>
      </c>
      <c r="N4" s="1">
        <f t="shared" si="2"/>
        <v>81.3</v>
      </c>
      <c r="O4" s="1">
        <v>3</v>
      </c>
      <c r="P4" s="1">
        <f>IF(K4="PENDERS Bernard",Tableau3[[#This Row],[TPS VOL]]*1440,0)</f>
        <v>0</v>
      </c>
      <c r="Q4" s="1">
        <f>IF(Tableau3[[#This Row],[NAME PILOT]]="PENDERS Bernard",0,Tableau3[[#This Row],[TPS VOL]]*1440)</f>
        <v>30</v>
      </c>
    </row>
    <row r="5" spans="1:17" x14ac:dyDescent="0.25">
      <c r="A5" s="2">
        <v>42697</v>
      </c>
      <c r="B5" s="17" t="s">
        <v>13</v>
      </c>
      <c r="C5" s="3">
        <v>0.41666666666666669</v>
      </c>
      <c r="D5" s="17" t="s">
        <v>13</v>
      </c>
      <c r="E5" s="3">
        <v>0.4458333333333333</v>
      </c>
      <c r="F5" s="10">
        <v>2.9166666666666664E-2</v>
      </c>
      <c r="G5" s="16" t="s">
        <v>3</v>
      </c>
      <c r="H5" s="1">
        <f>VLOOKUP(G5,AVION[],3,0)</f>
        <v>2.1</v>
      </c>
      <c r="I5" s="16" t="str">
        <f>VLOOKUP(G5,AVION[],2,0)</f>
        <v>C152</v>
      </c>
      <c r="J5" s="1">
        <f t="shared" si="0"/>
        <v>88.199999999999989</v>
      </c>
      <c r="K5" s="16" t="s">
        <v>33</v>
      </c>
      <c r="L5" s="1">
        <f>VLOOKUP(K5,INSTRUCTEUR[],2,0)</f>
        <v>0.61</v>
      </c>
      <c r="M5" s="1">
        <f t="shared" si="1"/>
        <v>25.619999999999997</v>
      </c>
      <c r="N5" s="1">
        <f t="shared" si="2"/>
        <v>113.81999999999998</v>
      </c>
      <c r="O5" s="1">
        <v>5</v>
      </c>
      <c r="P5" s="1">
        <f>IF(K5="PENDERS Bernard",Tableau3[[#This Row],[TPS VOL]]*1440,0)</f>
        <v>0</v>
      </c>
      <c r="Q5" s="1">
        <f>IF(Tableau3[[#This Row],[NAME PILOT]]="PENDERS Bernard",0,Tableau3[[#This Row],[TPS VOL]]*1440)</f>
        <v>41.999999999999993</v>
      </c>
    </row>
    <row r="6" spans="1:17" x14ac:dyDescent="0.25">
      <c r="A6" s="2">
        <v>42712</v>
      </c>
      <c r="B6" s="17" t="s">
        <v>13</v>
      </c>
      <c r="C6" s="3">
        <v>0.4236111111111111</v>
      </c>
      <c r="D6" s="17" t="s">
        <v>13</v>
      </c>
      <c r="E6" s="3">
        <v>0.45694444444444443</v>
      </c>
      <c r="F6" s="10">
        <v>3.3333333333333333E-2</v>
      </c>
      <c r="G6" s="16" t="s">
        <v>3</v>
      </c>
      <c r="H6" s="1">
        <f>VLOOKUP(G6,AVION[],3,0)</f>
        <v>2.1</v>
      </c>
      <c r="I6" s="16" t="str">
        <f>VLOOKUP(G6,AVION[],2,0)</f>
        <v>C152</v>
      </c>
      <c r="J6" s="1">
        <f t="shared" si="0"/>
        <v>100.8</v>
      </c>
      <c r="K6" s="16" t="s">
        <v>33</v>
      </c>
      <c r="L6" s="1">
        <f>VLOOKUP(K6,INSTRUCTEUR[],2,0)</f>
        <v>0.61</v>
      </c>
      <c r="M6" s="1">
        <f t="shared" si="1"/>
        <v>29.279999999999998</v>
      </c>
      <c r="N6" s="1">
        <f t="shared" si="2"/>
        <v>130.08000000000001</v>
      </c>
      <c r="O6" s="1">
        <v>6</v>
      </c>
      <c r="P6" s="1">
        <f>IF(K6="PENDERS Bernard",Tableau3[[#This Row],[TPS VOL]]*1440,0)</f>
        <v>0</v>
      </c>
      <c r="Q6" s="1">
        <f>IF(Tableau3[[#This Row],[NAME PILOT]]="PENDERS Bernard",0,Tableau3[[#This Row],[TPS VOL]]*1440)</f>
        <v>48</v>
      </c>
    </row>
    <row r="7" spans="1:17" x14ac:dyDescent="0.25">
      <c r="A7" s="2">
        <v>42724</v>
      </c>
      <c r="B7" s="17" t="s">
        <v>13</v>
      </c>
      <c r="C7" s="3">
        <v>0.43055555555555558</v>
      </c>
      <c r="D7" s="17" t="s">
        <v>13</v>
      </c>
      <c r="E7" s="3">
        <v>0.4597222222222222</v>
      </c>
      <c r="F7" s="10">
        <v>2.9166666666666664E-2</v>
      </c>
      <c r="G7" s="16" t="s">
        <v>3</v>
      </c>
      <c r="H7" s="1">
        <f>VLOOKUP(G7,AVION[],3,0)</f>
        <v>2.1</v>
      </c>
      <c r="I7" s="16" t="str">
        <f>VLOOKUP(G7,AVION[],2,0)</f>
        <v>C152</v>
      </c>
      <c r="J7" s="1">
        <f t="shared" si="0"/>
        <v>88.199999999999989</v>
      </c>
      <c r="K7" s="16" t="s">
        <v>33</v>
      </c>
      <c r="L7" s="1">
        <f>VLOOKUP(K7,INSTRUCTEUR[],2,0)</f>
        <v>0.61</v>
      </c>
      <c r="M7" s="1">
        <f t="shared" si="1"/>
        <v>25.619999999999997</v>
      </c>
      <c r="N7" s="1">
        <f t="shared" si="2"/>
        <v>113.81999999999998</v>
      </c>
      <c r="O7" s="1">
        <v>6</v>
      </c>
      <c r="P7" s="1">
        <f>IF(K7="PENDERS Bernard",Tableau3[[#This Row],[TPS VOL]]*1440,0)</f>
        <v>0</v>
      </c>
      <c r="Q7" s="1">
        <f>IF(Tableau3[[#This Row],[NAME PILOT]]="PENDERS Bernard",0,Tableau3[[#This Row],[TPS VOL]]*1440)</f>
        <v>41.999999999999993</v>
      </c>
    </row>
    <row r="8" spans="1:17" x14ac:dyDescent="0.25">
      <c r="A8" s="2">
        <v>42735</v>
      </c>
      <c r="B8" s="17" t="s">
        <v>13</v>
      </c>
      <c r="C8" s="3">
        <v>0.44444444444444442</v>
      </c>
      <c r="D8" s="17" t="s">
        <v>13</v>
      </c>
      <c r="E8" s="3">
        <v>0.4694444444444445</v>
      </c>
      <c r="F8" s="10">
        <v>2.4999999999999998E-2</v>
      </c>
      <c r="G8" s="16" t="s">
        <v>3</v>
      </c>
      <c r="H8" s="1">
        <f>VLOOKUP(G8,AVION[],3,0)</f>
        <v>2.1</v>
      </c>
      <c r="I8" s="16" t="str">
        <f>VLOOKUP(G8,AVION[],2,0)</f>
        <v>C152</v>
      </c>
      <c r="J8" s="1">
        <f t="shared" si="0"/>
        <v>75.599999999999994</v>
      </c>
      <c r="K8" s="16" t="s">
        <v>33</v>
      </c>
      <c r="L8" s="1">
        <f>VLOOKUP(K8,INSTRUCTEUR[],2,0)</f>
        <v>0.61</v>
      </c>
      <c r="M8" s="1">
        <f t="shared" si="1"/>
        <v>21.959999999999997</v>
      </c>
      <c r="N8" s="1">
        <f t="shared" si="2"/>
        <v>97.56</v>
      </c>
      <c r="O8" s="1">
        <v>4</v>
      </c>
      <c r="P8" s="1">
        <f>IF(K8="PENDERS Bernard",Tableau3[[#This Row],[TPS VOL]]*1440,0)</f>
        <v>0</v>
      </c>
      <c r="Q8" s="1">
        <f>IF(Tableau3[[#This Row],[NAME PILOT]]="PENDERS Bernard",0,Tableau3[[#This Row],[TPS VOL]]*1440)</f>
        <v>36</v>
      </c>
    </row>
    <row r="9" spans="1:17" x14ac:dyDescent="0.25">
      <c r="A9" s="2">
        <v>42735</v>
      </c>
      <c r="B9" s="17" t="s">
        <v>13</v>
      </c>
      <c r="C9" s="3">
        <v>0.4694444444444445</v>
      </c>
      <c r="D9" s="17" t="s">
        <v>13</v>
      </c>
      <c r="E9" s="3">
        <v>0.48194444444444445</v>
      </c>
      <c r="F9" s="10">
        <v>1.2499999999999999E-2</v>
      </c>
      <c r="G9" s="16" t="s">
        <v>3</v>
      </c>
      <c r="H9" s="1">
        <f>VLOOKUP(G9,AVION[],3,0)</f>
        <v>2.1</v>
      </c>
      <c r="I9" s="16" t="str">
        <f>VLOOKUP(G9,AVION[],2,0)</f>
        <v>C152</v>
      </c>
      <c r="J9" s="1">
        <f t="shared" si="0"/>
        <v>37.799999999999997</v>
      </c>
      <c r="K9" s="16" t="s">
        <v>32</v>
      </c>
      <c r="L9" s="1">
        <f>VLOOKUP(K9,INSTRUCTEUR[],2,0)</f>
        <v>0</v>
      </c>
      <c r="M9" s="1">
        <f t="shared" si="1"/>
        <v>0</v>
      </c>
      <c r="N9" s="1">
        <f t="shared" si="2"/>
        <v>37.800000000000004</v>
      </c>
      <c r="O9" s="1">
        <v>2</v>
      </c>
      <c r="P9" s="1">
        <f>IF(K9="PENDERS Bernard",Tableau3[[#This Row],[TPS VOL]]*1440,0)</f>
        <v>18</v>
      </c>
      <c r="Q9" s="1">
        <f>IF(Tableau3[[#This Row],[NAME PILOT]]="PENDERS Bernard",0,Tableau3[[#This Row],[TPS VOL]]*1440)</f>
        <v>0</v>
      </c>
    </row>
    <row r="10" spans="1:17" x14ac:dyDescent="0.25">
      <c r="A10" s="2">
        <v>42740</v>
      </c>
      <c r="B10" s="17" t="s">
        <v>13</v>
      </c>
      <c r="C10" s="3">
        <v>0.52777777777777779</v>
      </c>
      <c r="D10" s="17" t="s">
        <v>13</v>
      </c>
      <c r="E10" s="3">
        <v>0.55694444444444446</v>
      </c>
      <c r="F10" s="10">
        <v>2.9166666666666664E-2</v>
      </c>
      <c r="G10" s="16" t="s">
        <v>3</v>
      </c>
      <c r="H10" s="1">
        <f>VLOOKUP(G10,AVION[],3,0)</f>
        <v>2.1</v>
      </c>
      <c r="I10" s="16" t="str">
        <f>VLOOKUP(G10,AVION[],2,0)</f>
        <v>C152</v>
      </c>
      <c r="J10" s="1">
        <f t="shared" si="0"/>
        <v>88.199999999999989</v>
      </c>
      <c r="K10" s="16" t="s">
        <v>33</v>
      </c>
      <c r="L10" s="1">
        <f>VLOOKUP(K10,INSTRUCTEUR[],2,0)</f>
        <v>0.61</v>
      </c>
      <c r="M10" s="1">
        <f t="shared" si="1"/>
        <v>25.619999999999997</v>
      </c>
      <c r="N10" s="1">
        <f t="shared" si="2"/>
        <v>113.81999999999998</v>
      </c>
      <c r="O10" s="1">
        <v>3</v>
      </c>
      <c r="P10" s="1">
        <f>IF(K10="PENDERS Bernard",Tableau3[[#This Row],[TPS VOL]]*1440,0)</f>
        <v>0</v>
      </c>
      <c r="Q10" s="1">
        <f>IF(Tableau3[[#This Row],[NAME PILOT]]="PENDERS Bernard",0,Tableau3[[#This Row],[TPS VOL]]*1440)</f>
        <v>41.999999999999993</v>
      </c>
    </row>
    <row r="11" spans="1:17" x14ac:dyDescent="0.25">
      <c r="A11" s="2">
        <v>42741</v>
      </c>
      <c r="B11" s="17" t="s">
        <v>13</v>
      </c>
      <c r="C11" s="3">
        <v>0.5</v>
      </c>
      <c r="D11" s="17" t="s">
        <v>13</v>
      </c>
      <c r="E11" s="3">
        <v>0.51666666666666672</v>
      </c>
      <c r="F11" s="10">
        <v>1.6666666666666666E-2</v>
      </c>
      <c r="G11" s="16" t="s">
        <v>3</v>
      </c>
      <c r="H11" s="1">
        <f>VLOOKUP(G11,AVION[],3,0)</f>
        <v>2.1</v>
      </c>
      <c r="I11" s="16" t="str">
        <f>VLOOKUP(G11,AVION[],2,0)</f>
        <v>C152</v>
      </c>
      <c r="J11" s="1">
        <f t="shared" si="0"/>
        <v>50.4</v>
      </c>
      <c r="K11" s="16" t="s">
        <v>33</v>
      </c>
      <c r="L11" s="1">
        <f>VLOOKUP(K11,INSTRUCTEUR[],2,0)</f>
        <v>0.61</v>
      </c>
      <c r="M11" s="1">
        <f t="shared" si="1"/>
        <v>14.639999999999999</v>
      </c>
      <c r="N11" s="1">
        <f t="shared" si="2"/>
        <v>65.040000000000006</v>
      </c>
      <c r="O11" s="1">
        <v>2</v>
      </c>
      <c r="P11" s="1">
        <f>IF(K11="PENDERS Bernard",Tableau3[[#This Row],[TPS VOL]]*1440,0)</f>
        <v>0</v>
      </c>
      <c r="Q11" s="1">
        <f>IF(Tableau3[[#This Row],[NAME PILOT]]="PENDERS Bernard",0,Tableau3[[#This Row],[TPS VOL]]*1440)</f>
        <v>24</v>
      </c>
    </row>
    <row r="12" spans="1:17" x14ac:dyDescent="0.25">
      <c r="A12" s="2">
        <v>42741</v>
      </c>
      <c r="B12" s="17" t="s">
        <v>13</v>
      </c>
      <c r="C12" s="3">
        <v>0.52083333333333337</v>
      </c>
      <c r="D12" s="17" t="s">
        <v>13</v>
      </c>
      <c r="E12" s="3">
        <v>0.53749999999999998</v>
      </c>
      <c r="F12" s="10">
        <v>1.6666666666666666E-2</v>
      </c>
      <c r="G12" s="16" t="s">
        <v>3</v>
      </c>
      <c r="H12" s="1">
        <f>VLOOKUP(G12,AVION[],3,0)</f>
        <v>2.1</v>
      </c>
      <c r="I12" s="16" t="str">
        <f>VLOOKUP(G12,AVION[],2,0)</f>
        <v>C152</v>
      </c>
      <c r="J12" s="1">
        <f t="shared" si="0"/>
        <v>50.4</v>
      </c>
      <c r="K12" s="16" t="s">
        <v>33</v>
      </c>
      <c r="L12" s="1">
        <f>VLOOKUP(K12,INSTRUCTEUR[],2,0)</f>
        <v>0.61</v>
      </c>
      <c r="M12" s="1">
        <f t="shared" si="1"/>
        <v>14.639999999999999</v>
      </c>
      <c r="N12" s="1">
        <f t="shared" si="2"/>
        <v>65.040000000000006</v>
      </c>
      <c r="O12" s="1">
        <v>1</v>
      </c>
      <c r="P12" s="1">
        <f>IF(K12="PENDERS Bernard",Tableau3[[#This Row],[TPS VOL]]*1440,0)</f>
        <v>0</v>
      </c>
      <c r="Q12" s="1">
        <f>IF(Tableau3[[#This Row],[NAME PILOT]]="PENDERS Bernard",0,Tableau3[[#This Row],[TPS VOL]]*1440)</f>
        <v>24</v>
      </c>
    </row>
    <row r="13" spans="1:17" x14ac:dyDescent="0.25">
      <c r="A13" s="2">
        <v>42784</v>
      </c>
      <c r="B13" s="17" t="s">
        <v>13</v>
      </c>
      <c r="C13" s="3">
        <v>0.55208333333333337</v>
      </c>
      <c r="D13" s="17" t="s">
        <v>13</v>
      </c>
      <c r="E13" s="3">
        <v>0.58888888888888891</v>
      </c>
      <c r="F13" s="10">
        <v>3.6805555555555557E-2</v>
      </c>
      <c r="G13" s="16" t="s">
        <v>2</v>
      </c>
      <c r="H13" s="1">
        <f>VLOOKUP(G13,AVION[],3,0)</f>
        <v>1.84</v>
      </c>
      <c r="I13" s="16" t="str">
        <f>VLOOKUP(G13,AVION[],2,0)</f>
        <v>C150</v>
      </c>
      <c r="J13" s="1">
        <f t="shared" si="0"/>
        <v>97.52</v>
      </c>
      <c r="K13" s="16" t="s">
        <v>34</v>
      </c>
      <c r="L13" s="1">
        <f>VLOOKUP(K13,INSTRUCTEUR[],2,0)</f>
        <v>0.61</v>
      </c>
      <c r="M13" s="1">
        <f t="shared" si="1"/>
        <v>32.33</v>
      </c>
      <c r="N13" s="1">
        <f t="shared" si="2"/>
        <v>129.85000000000002</v>
      </c>
      <c r="O13" s="1">
        <v>5</v>
      </c>
      <c r="P13" s="1">
        <f>IF(K13="PENDERS Bernard",Tableau3[[#This Row],[TPS VOL]]*1440,0)</f>
        <v>0</v>
      </c>
      <c r="Q13" s="1">
        <f>IF(Tableau3[[#This Row],[NAME PILOT]]="PENDERS Bernard",0,Tableau3[[#This Row],[TPS VOL]]*1440)</f>
        <v>53</v>
      </c>
    </row>
    <row r="14" spans="1:17" x14ac:dyDescent="0.25">
      <c r="A14" s="2">
        <v>42790</v>
      </c>
      <c r="B14" s="17" t="s">
        <v>13</v>
      </c>
      <c r="C14" s="3">
        <v>0.67013888888888884</v>
      </c>
      <c r="D14" s="17" t="s">
        <v>13</v>
      </c>
      <c r="E14" s="3">
        <v>0.69652777777777775</v>
      </c>
      <c r="F14" s="10">
        <v>2.6388888888888889E-2</v>
      </c>
      <c r="G14" s="16" t="s">
        <v>2</v>
      </c>
      <c r="H14" s="1">
        <f>VLOOKUP(G14,AVION[],3,0)</f>
        <v>1.84</v>
      </c>
      <c r="I14" s="16" t="str">
        <f>VLOOKUP(G14,AVION[],2,0)</f>
        <v>C150</v>
      </c>
      <c r="J14" s="1">
        <f t="shared" si="0"/>
        <v>69.92</v>
      </c>
      <c r="K14" s="16" t="s">
        <v>34</v>
      </c>
      <c r="L14" s="1">
        <f>VLOOKUP(K14,INSTRUCTEUR[],2,0)</f>
        <v>0.61</v>
      </c>
      <c r="M14" s="1">
        <f t="shared" si="1"/>
        <v>23.18</v>
      </c>
      <c r="N14" s="1">
        <f t="shared" si="2"/>
        <v>93.1</v>
      </c>
      <c r="O14" s="1">
        <v>1</v>
      </c>
      <c r="P14" s="1">
        <f>IF(K14="PENDERS Bernard",Tableau3[[#This Row],[TPS VOL]]*1440,0)</f>
        <v>0</v>
      </c>
      <c r="Q14" s="1">
        <f>IF(Tableau3[[#This Row],[NAME PILOT]]="PENDERS Bernard",0,Tableau3[[#This Row],[TPS VOL]]*1440)</f>
        <v>38</v>
      </c>
    </row>
    <row r="15" spans="1:17" x14ac:dyDescent="0.25">
      <c r="A15" s="2">
        <v>42798</v>
      </c>
      <c r="B15" s="17" t="s">
        <v>13</v>
      </c>
      <c r="C15" s="3">
        <v>0.34861111111111115</v>
      </c>
      <c r="D15" s="17" t="s">
        <v>16</v>
      </c>
      <c r="E15" s="3">
        <v>0.38750000000000001</v>
      </c>
      <c r="F15" s="10">
        <v>3.3333333333333333E-2</v>
      </c>
      <c r="G15" s="16" t="s">
        <v>3</v>
      </c>
      <c r="H15" s="1">
        <f>VLOOKUP(G15,AVION[],3,0)</f>
        <v>2.1</v>
      </c>
      <c r="I15" s="16" t="str">
        <f>VLOOKUP(G15,AVION[],2,0)</f>
        <v>C152</v>
      </c>
      <c r="J15" s="1">
        <f t="shared" si="0"/>
        <v>100.8</v>
      </c>
      <c r="K15" s="16" t="s">
        <v>33</v>
      </c>
      <c r="L15" s="1">
        <f>VLOOKUP(K15,INSTRUCTEUR[],2,0)</f>
        <v>0.61</v>
      </c>
      <c r="M15" s="1">
        <f t="shared" si="1"/>
        <v>29.279999999999998</v>
      </c>
      <c r="N15" s="1">
        <f t="shared" si="2"/>
        <v>130.08000000000001</v>
      </c>
      <c r="O15" s="1">
        <v>1</v>
      </c>
      <c r="P15" s="1">
        <f>IF(K15="PENDERS Bernard",Tableau3[[#This Row],[TPS VOL]]*1440,0)</f>
        <v>0</v>
      </c>
      <c r="Q15" s="1">
        <f>IF(Tableau3[[#This Row],[NAME PILOT]]="PENDERS Bernard",0,Tableau3[[#This Row],[TPS VOL]]*1440)</f>
        <v>48</v>
      </c>
    </row>
    <row r="16" spans="1:17" x14ac:dyDescent="0.25">
      <c r="A16" s="2">
        <v>42798</v>
      </c>
      <c r="B16" s="17" t="s">
        <v>16</v>
      </c>
      <c r="C16" s="3">
        <v>0.40972222222222227</v>
      </c>
      <c r="D16" s="17" t="s">
        <v>13</v>
      </c>
      <c r="E16" s="3">
        <v>0.44305555555555554</v>
      </c>
      <c r="F16" s="10">
        <v>3.3333333333333333E-2</v>
      </c>
      <c r="G16" s="16" t="s">
        <v>3</v>
      </c>
      <c r="H16" s="1">
        <f>VLOOKUP(G16,AVION[],3,0)</f>
        <v>2.1</v>
      </c>
      <c r="I16" s="16" t="str">
        <f>VLOOKUP(G16,AVION[],2,0)</f>
        <v>C152</v>
      </c>
      <c r="J16" s="1">
        <f t="shared" si="0"/>
        <v>100.8</v>
      </c>
      <c r="K16" s="16" t="s">
        <v>33</v>
      </c>
      <c r="L16" s="1">
        <f>VLOOKUP(K16,INSTRUCTEUR[],2,0)</f>
        <v>0.61</v>
      </c>
      <c r="M16" s="1">
        <f t="shared" si="1"/>
        <v>29.279999999999998</v>
      </c>
      <c r="N16" s="1">
        <f t="shared" si="2"/>
        <v>130.08000000000001</v>
      </c>
      <c r="O16" s="1">
        <v>2</v>
      </c>
      <c r="P16" s="1">
        <f>IF(K16="PENDERS Bernard",Tableau3[[#This Row],[TPS VOL]]*1440,0)</f>
        <v>0</v>
      </c>
      <c r="Q16" s="1">
        <f>IF(Tableau3[[#This Row],[NAME PILOT]]="PENDERS Bernard",0,Tableau3[[#This Row],[TPS VOL]]*1440)</f>
        <v>48</v>
      </c>
    </row>
    <row r="17" spans="1:17" x14ac:dyDescent="0.25">
      <c r="A17" s="2">
        <v>42804</v>
      </c>
      <c r="B17" s="17" t="s">
        <v>13</v>
      </c>
      <c r="C17" s="3">
        <v>0.53819444444444442</v>
      </c>
      <c r="D17" s="17" t="s">
        <v>17</v>
      </c>
      <c r="E17" s="3">
        <v>0.57291666666666663</v>
      </c>
      <c r="F17" s="10">
        <v>3.4722222222222224E-2</v>
      </c>
      <c r="G17" s="16" t="s">
        <v>2</v>
      </c>
      <c r="H17" s="1">
        <f>VLOOKUP(G17,AVION[],3,0)</f>
        <v>1.84</v>
      </c>
      <c r="I17" s="16" t="str">
        <f>VLOOKUP(G17,AVION[],2,0)</f>
        <v>C150</v>
      </c>
      <c r="J17" s="1">
        <f t="shared" si="0"/>
        <v>92</v>
      </c>
      <c r="K17" s="16" t="s">
        <v>33</v>
      </c>
      <c r="L17" s="1">
        <f>VLOOKUP(K17,INSTRUCTEUR[],2,0)</f>
        <v>0.61</v>
      </c>
      <c r="M17" s="1">
        <f t="shared" si="1"/>
        <v>30.5</v>
      </c>
      <c r="N17" s="1">
        <f t="shared" si="2"/>
        <v>122.5</v>
      </c>
      <c r="O17" s="1">
        <v>2</v>
      </c>
      <c r="P17" s="1">
        <f>IF(K17="PENDERS Bernard",Tableau3[[#This Row],[TPS VOL]]*1440,0)</f>
        <v>0</v>
      </c>
      <c r="Q17" s="1">
        <f>IF(Tableau3[[#This Row],[NAME PILOT]]="PENDERS Bernard",0,Tableau3[[#This Row],[TPS VOL]]*1440)</f>
        <v>50</v>
      </c>
    </row>
    <row r="18" spans="1:17" x14ac:dyDescent="0.25">
      <c r="A18" s="2">
        <v>42804</v>
      </c>
      <c r="B18" s="17" t="s">
        <v>17</v>
      </c>
      <c r="C18" s="3">
        <v>0.58333333333333337</v>
      </c>
      <c r="D18" s="17" t="s">
        <v>13</v>
      </c>
      <c r="E18" s="3">
        <v>0.61944444444444446</v>
      </c>
      <c r="F18" s="10">
        <v>3.6111111111111115E-2</v>
      </c>
      <c r="G18" s="16" t="s">
        <v>2</v>
      </c>
      <c r="H18" s="1">
        <f>VLOOKUP(G18,AVION[],3,0)</f>
        <v>1.84</v>
      </c>
      <c r="I18" s="16" t="str">
        <f>VLOOKUP(G18,AVION[],2,0)</f>
        <v>C150</v>
      </c>
      <c r="J18" s="1">
        <f t="shared" si="0"/>
        <v>95.68</v>
      </c>
      <c r="K18" s="16" t="s">
        <v>33</v>
      </c>
      <c r="L18" s="1">
        <f>VLOOKUP(K18,INSTRUCTEUR[],2,0)</f>
        <v>0.61</v>
      </c>
      <c r="M18" s="1">
        <f t="shared" si="1"/>
        <v>31.720000000000002</v>
      </c>
      <c r="N18" s="1">
        <f t="shared" si="2"/>
        <v>127.40000000000002</v>
      </c>
      <c r="O18" s="1">
        <v>1</v>
      </c>
      <c r="P18" s="1">
        <f>IF(K18="PENDERS Bernard",Tableau3[[#This Row],[TPS VOL]]*1440,0)</f>
        <v>0</v>
      </c>
      <c r="Q18" s="1">
        <f>IF(Tableau3[[#This Row],[NAME PILOT]]="PENDERS Bernard",0,Tableau3[[#This Row],[TPS VOL]]*1440)</f>
        <v>52.000000000000007</v>
      </c>
    </row>
    <row r="19" spans="1:17" x14ac:dyDescent="0.25">
      <c r="A19" s="2">
        <v>42807</v>
      </c>
      <c r="B19" s="17" t="s">
        <v>13</v>
      </c>
      <c r="C19" s="3">
        <v>0.54166666666666663</v>
      </c>
      <c r="D19" s="17" t="s">
        <v>13</v>
      </c>
      <c r="E19" s="3">
        <v>0.5708333333333333</v>
      </c>
      <c r="F19" s="10">
        <v>2.9166666666666664E-2</v>
      </c>
      <c r="G19" s="16" t="s">
        <v>3</v>
      </c>
      <c r="H19" s="1">
        <f>VLOOKUP(G19,AVION[],3,0)</f>
        <v>2.1</v>
      </c>
      <c r="I19" s="16" t="str">
        <f>VLOOKUP(G19,AVION[],2,0)</f>
        <v>C152</v>
      </c>
      <c r="J19" s="1">
        <f t="shared" si="0"/>
        <v>88.199999999999989</v>
      </c>
      <c r="K19" s="16" t="s">
        <v>33</v>
      </c>
      <c r="L19" s="1">
        <f>VLOOKUP(K19,INSTRUCTEUR[],2,0)</f>
        <v>0.61</v>
      </c>
      <c r="M19" s="1">
        <f t="shared" si="1"/>
        <v>25.619999999999997</v>
      </c>
      <c r="N19" s="1">
        <f t="shared" si="2"/>
        <v>113.81999999999998</v>
      </c>
      <c r="O19" s="1">
        <v>3</v>
      </c>
      <c r="P19" s="1">
        <f>IF(K19="PENDERS Bernard",Tableau3[[#This Row],[TPS VOL]]*1440,0)</f>
        <v>0</v>
      </c>
      <c r="Q19" s="1">
        <f>IF(Tableau3[[#This Row],[NAME PILOT]]="PENDERS Bernard",0,Tableau3[[#This Row],[TPS VOL]]*1440)</f>
        <v>41.999999999999993</v>
      </c>
    </row>
    <row r="20" spans="1:17" x14ac:dyDescent="0.25">
      <c r="A20" s="2">
        <v>42807</v>
      </c>
      <c r="B20" s="17" t="s">
        <v>13</v>
      </c>
      <c r="C20" s="3">
        <v>0.59027777777777779</v>
      </c>
      <c r="D20" s="17" t="s">
        <v>13</v>
      </c>
      <c r="E20" s="3">
        <v>0.61944444444444446</v>
      </c>
      <c r="F20" s="10">
        <v>2.9166666666666664E-2</v>
      </c>
      <c r="G20" s="16" t="s">
        <v>3</v>
      </c>
      <c r="H20" s="1">
        <f>VLOOKUP(G20,AVION[],3,0)</f>
        <v>2.1</v>
      </c>
      <c r="I20" s="16" t="str">
        <f>VLOOKUP(G20,AVION[],2,0)</f>
        <v>C152</v>
      </c>
      <c r="J20" s="1">
        <f t="shared" si="0"/>
        <v>88.199999999999989</v>
      </c>
      <c r="K20" s="16" t="s">
        <v>32</v>
      </c>
      <c r="L20" s="1">
        <f>VLOOKUP(K20,INSTRUCTEUR[],2,0)</f>
        <v>0</v>
      </c>
      <c r="M20" s="1">
        <f t="shared" si="1"/>
        <v>0</v>
      </c>
      <c r="N20" s="1">
        <f t="shared" si="2"/>
        <v>88.199999999999989</v>
      </c>
      <c r="O20" s="1">
        <v>6</v>
      </c>
      <c r="P20" s="1">
        <f>IF(K20="PENDERS Bernard",Tableau3[[#This Row],[TPS VOL]]*1440,0)</f>
        <v>41.999999999999993</v>
      </c>
      <c r="Q20" s="1">
        <f>IF(Tableau3[[#This Row],[NAME PILOT]]="PENDERS Bernard",0,Tableau3[[#This Row],[TPS VOL]]*1440)</f>
        <v>0</v>
      </c>
    </row>
    <row r="21" spans="1:17" x14ac:dyDescent="0.25">
      <c r="J21" s="1">
        <f t="shared" si="0"/>
        <v>0</v>
      </c>
      <c r="M21" s="1">
        <f t="shared" si="1"/>
        <v>0</v>
      </c>
      <c r="N21" s="1">
        <f t="shared" si="2"/>
        <v>0</v>
      </c>
      <c r="P21" s="1">
        <f>IF(K21="PENDERS Bernard",Tableau3[[#This Row],[TPS VOL]]*1440,0)</f>
        <v>0</v>
      </c>
      <c r="Q21" s="1">
        <f>IF(Tableau3[[#This Row],[NAME PILOT]]="PENDERS Bernard",0,Tableau3[[#This Row],[TPS VOL]]*1440)</f>
        <v>0</v>
      </c>
    </row>
    <row r="22" spans="1:17" x14ac:dyDescent="0.25">
      <c r="J22" s="1">
        <f t="shared" si="0"/>
        <v>0</v>
      </c>
      <c r="M22" s="1">
        <f t="shared" si="1"/>
        <v>0</v>
      </c>
      <c r="N22" s="1">
        <f t="shared" si="2"/>
        <v>0</v>
      </c>
      <c r="P22" s="1">
        <f>IF(K22="PENDERS Bernard",Tableau3[[#This Row],[TPS VOL]]*1440,0)</f>
        <v>0</v>
      </c>
      <c r="Q22" s="1">
        <f>IF(Tableau3[[#This Row],[NAME PILOT]]="PENDERS Bernard",0,Tableau3[[#This Row],[TPS VOL]]*1440)</f>
        <v>0</v>
      </c>
    </row>
    <row r="23" spans="1:17" x14ac:dyDescent="0.25">
      <c r="J23" s="1">
        <f t="shared" si="0"/>
        <v>0</v>
      </c>
      <c r="M23" s="1">
        <f t="shared" si="1"/>
        <v>0</v>
      </c>
      <c r="N23" s="1">
        <f t="shared" si="2"/>
        <v>0</v>
      </c>
      <c r="P23" s="1">
        <f>IF(K23="PENDERS Bernard",Tableau3[[#This Row],[TPS VOL]]*1440,0)</f>
        <v>0</v>
      </c>
      <c r="Q23" s="1">
        <f>IF(Tableau3[[#This Row],[NAME PILOT]]="PENDERS Bernard",0,Tableau3[[#This Row],[TPS VOL]]*1440)</f>
        <v>0</v>
      </c>
    </row>
    <row r="24" spans="1:17" x14ac:dyDescent="0.25">
      <c r="J24" s="1">
        <f t="shared" si="0"/>
        <v>0</v>
      </c>
      <c r="M24" s="1">
        <f t="shared" si="1"/>
        <v>0</v>
      </c>
      <c r="N24" s="1">
        <f t="shared" si="2"/>
        <v>0</v>
      </c>
      <c r="P24" s="1">
        <f>IF(K24="PENDERS Bernard",Tableau3[[#This Row],[TPS VOL]]*1440,0)</f>
        <v>0</v>
      </c>
      <c r="Q24" s="1">
        <f>IF(Tableau3[[#This Row],[NAME PILOT]]="PENDERS Bernard",0,Tableau3[[#This Row],[TPS VOL]]*1440)</f>
        <v>0</v>
      </c>
    </row>
    <row r="25" spans="1:17" x14ac:dyDescent="0.25">
      <c r="J25" s="1">
        <f t="shared" si="0"/>
        <v>0</v>
      </c>
      <c r="M25" s="1">
        <f t="shared" si="1"/>
        <v>0</v>
      </c>
      <c r="N25" s="1">
        <f t="shared" si="2"/>
        <v>0</v>
      </c>
      <c r="P25" s="1">
        <f>IF(K25="PENDERS Bernard",Tableau3[[#This Row],[TPS VOL]]*1440,0)</f>
        <v>0</v>
      </c>
      <c r="Q25" s="1">
        <f>IF(Tableau3[[#This Row],[NAME PILOT]]="PENDERS Bernard",0,Tableau3[[#This Row],[TPS VOL]]*1440)</f>
        <v>0</v>
      </c>
    </row>
    <row r="26" spans="1:17" x14ac:dyDescent="0.25">
      <c r="J26" s="1">
        <f t="shared" si="0"/>
        <v>0</v>
      </c>
      <c r="M26" s="1">
        <f t="shared" si="1"/>
        <v>0</v>
      </c>
      <c r="N26" s="1">
        <f t="shared" si="2"/>
        <v>0</v>
      </c>
      <c r="P26" s="1">
        <f>IF(K26="PENDERS Bernard",Tableau3[[#This Row],[TPS VOL]]*1440,0)</f>
        <v>0</v>
      </c>
      <c r="Q26" s="1">
        <f>IF(Tableau3[[#This Row],[NAME PILOT]]="PENDERS Bernard",0,Tableau3[[#This Row],[TPS VOL]]*1440)</f>
        <v>0</v>
      </c>
    </row>
    <row r="27" spans="1:17" x14ac:dyDescent="0.25">
      <c r="J27" s="1">
        <f t="shared" si="0"/>
        <v>0</v>
      </c>
      <c r="M27" s="1">
        <f t="shared" si="1"/>
        <v>0</v>
      </c>
      <c r="N27" s="1">
        <f t="shared" si="2"/>
        <v>0</v>
      </c>
      <c r="P27" s="1">
        <f>IF(K27="PENDERS Bernard",Tableau3[[#This Row],[TPS VOL]]*1440,0)</f>
        <v>0</v>
      </c>
      <c r="Q27" s="1">
        <f>IF(Tableau3[[#This Row],[NAME PILOT]]="PENDERS Bernard",0,Tableau3[[#This Row],[TPS VOL]]*1440)</f>
        <v>0</v>
      </c>
    </row>
    <row r="28" spans="1:17" x14ac:dyDescent="0.25">
      <c r="J28" s="1">
        <f t="shared" si="0"/>
        <v>0</v>
      </c>
      <c r="M28" s="1">
        <f t="shared" si="1"/>
        <v>0</v>
      </c>
      <c r="N28" s="1">
        <f t="shared" si="2"/>
        <v>0</v>
      </c>
      <c r="P28" s="1">
        <f>IF(K28="PENDERS Bernard",Tableau3[[#This Row],[TPS VOL]]*1440,0)</f>
        <v>0</v>
      </c>
      <c r="Q28" s="1">
        <f>IF(Tableau3[[#This Row],[NAME PILOT]]="PENDERS Bernard",0,Tableau3[[#This Row],[TPS VOL]]*1440)</f>
        <v>0</v>
      </c>
    </row>
    <row r="29" spans="1:17" x14ac:dyDescent="0.25">
      <c r="J29" s="1">
        <f t="shared" si="0"/>
        <v>0</v>
      </c>
      <c r="M29" s="1">
        <f t="shared" si="1"/>
        <v>0</v>
      </c>
      <c r="N29" s="1">
        <f t="shared" si="2"/>
        <v>0</v>
      </c>
      <c r="P29" s="1">
        <f>IF(K29="PENDERS Bernard",Tableau3[[#This Row],[TPS VOL]]*1440,0)</f>
        <v>0</v>
      </c>
      <c r="Q29" s="1">
        <f>IF(Tableau3[[#This Row],[NAME PILOT]]="PENDERS Bernard",0,Tableau3[[#This Row],[TPS VOL]]*1440)</f>
        <v>0</v>
      </c>
    </row>
    <row r="30" spans="1:17" x14ac:dyDescent="0.25">
      <c r="J30" s="1">
        <f t="shared" si="0"/>
        <v>0</v>
      </c>
      <c r="M30" s="1">
        <f t="shared" si="1"/>
        <v>0</v>
      </c>
      <c r="N30" s="1">
        <f t="shared" si="2"/>
        <v>0</v>
      </c>
      <c r="P30" s="1">
        <f>IF(K30="PENDERS Bernard",Tableau3[[#This Row],[TPS VOL]]*1440,0)</f>
        <v>0</v>
      </c>
      <c r="Q30" s="1">
        <f>IF(Tableau3[[#This Row],[NAME PILOT]]="PENDERS Bernard",0,Tableau3[[#This Row],[TPS VOL]]*1440)</f>
        <v>0</v>
      </c>
    </row>
    <row r="31" spans="1:17" x14ac:dyDescent="0.25">
      <c r="J31" s="1">
        <f t="shared" si="0"/>
        <v>0</v>
      </c>
      <c r="M31" s="1">
        <f t="shared" si="1"/>
        <v>0</v>
      </c>
      <c r="N31" s="1">
        <f t="shared" si="2"/>
        <v>0</v>
      </c>
      <c r="P31" s="1">
        <f>IF(K31="PENDERS Bernard",Tableau3[[#This Row],[TPS VOL]]*1440,0)</f>
        <v>0</v>
      </c>
      <c r="Q31" s="1">
        <f>IF(Tableau3[[#This Row],[NAME PILOT]]="PENDERS Bernard",0,Tableau3[[#This Row],[TPS VOL]]*1440)</f>
        <v>0</v>
      </c>
    </row>
    <row r="32" spans="1:17" x14ac:dyDescent="0.25">
      <c r="J32" s="1">
        <f t="shared" si="0"/>
        <v>0</v>
      </c>
      <c r="M32" s="1">
        <f t="shared" si="1"/>
        <v>0</v>
      </c>
      <c r="N32" s="1">
        <f t="shared" si="2"/>
        <v>0</v>
      </c>
      <c r="P32" s="1">
        <f>IF(K32="PENDERS Bernard",Tableau3[[#This Row],[TPS VOL]]*1440,0)</f>
        <v>0</v>
      </c>
      <c r="Q32" s="1">
        <f>IF(Tableau3[[#This Row],[NAME PILOT]]="PENDERS Bernard",0,Tableau3[[#This Row],[TPS VOL]]*1440)</f>
        <v>0</v>
      </c>
    </row>
    <row r="33" spans="6:17" x14ac:dyDescent="0.25">
      <c r="J33" s="1">
        <f t="shared" si="0"/>
        <v>0</v>
      </c>
      <c r="M33" s="1">
        <f t="shared" si="1"/>
        <v>0</v>
      </c>
      <c r="N33" s="1">
        <f t="shared" si="2"/>
        <v>0</v>
      </c>
      <c r="P33" s="1">
        <f>IF(K33="PENDERS Bernard",Tableau3[[#This Row],[TPS VOL]]*1440,0)</f>
        <v>0</v>
      </c>
      <c r="Q33" s="1">
        <f>IF(Tableau3[[#This Row],[NAME PILOT]]="PENDERS Bernard",0,Tableau3[[#This Row],[TPS VOL]]*1440)</f>
        <v>0</v>
      </c>
    </row>
    <row r="34" spans="6:17" x14ac:dyDescent="0.25">
      <c r="J34" s="1">
        <f t="shared" si="0"/>
        <v>0</v>
      </c>
      <c r="M34" s="1">
        <f t="shared" si="1"/>
        <v>0</v>
      </c>
      <c r="N34" s="1">
        <f t="shared" si="2"/>
        <v>0</v>
      </c>
      <c r="P34" s="1">
        <f>IF(K34="PENDERS Bernard",Tableau3[[#This Row],[TPS VOL]]*1440,0)</f>
        <v>0</v>
      </c>
      <c r="Q34" s="1">
        <f>IF(Tableau3[[#This Row],[NAME PILOT]]="PENDERS Bernard",0,Tableau3[[#This Row],[TPS VOL]]*1440)</f>
        <v>0</v>
      </c>
    </row>
    <row r="35" spans="6:17" x14ac:dyDescent="0.25">
      <c r="J35" s="1">
        <f t="shared" si="0"/>
        <v>0</v>
      </c>
      <c r="M35" s="1">
        <f t="shared" si="1"/>
        <v>0</v>
      </c>
      <c r="N35" s="1">
        <f t="shared" si="2"/>
        <v>0</v>
      </c>
      <c r="P35" s="1">
        <f>IF(K35="PENDERS Bernard",Tableau3[[#This Row],[TPS VOL]]*1440,0)</f>
        <v>0</v>
      </c>
      <c r="Q35" s="1">
        <f>IF(Tableau3[[#This Row],[NAME PILOT]]="PENDERS Bernard",0,Tableau3[[#This Row],[TPS VOL]]*1440)</f>
        <v>0</v>
      </c>
    </row>
    <row r="36" spans="6:17" x14ac:dyDescent="0.25">
      <c r="J36" s="1">
        <f t="shared" si="0"/>
        <v>0</v>
      </c>
      <c r="M36" s="1">
        <f t="shared" si="1"/>
        <v>0</v>
      </c>
      <c r="N36" s="1">
        <f t="shared" si="2"/>
        <v>0</v>
      </c>
      <c r="P36" s="1">
        <f>IF(K36="PENDERS Bernard",Tableau3[[#This Row],[TPS VOL]]*1440,0)</f>
        <v>0</v>
      </c>
      <c r="Q36" s="1">
        <f>IF(Tableau3[[#This Row],[NAME PILOT]]="PENDERS Bernard",0,Tableau3[[#This Row],[TPS VOL]]*1440)</f>
        <v>0</v>
      </c>
    </row>
    <row r="37" spans="6:17" x14ac:dyDescent="0.25">
      <c r="F37" s="1">
        <v>0</v>
      </c>
      <c r="J37" s="1">
        <f t="shared" si="0"/>
        <v>0</v>
      </c>
      <c r="M37" s="1">
        <f t="shared" si="1"/>
        <v>0</v>
      </c>
      <c r="N37" s="1">
        <f t="shared" si="2"/>
        <v>0</v>
      </c>
      <c r="P37" s="1">
        <f>IF(K37="PENDERS Bernard",Tableau3[[#This Row],[TPS VOL]]*1440,0)</f>
        <v>0</v>
      </c>
      <c r="Q37" s="1">
        <f>IF(Tableau3[[#This Row],[NAME PILOT]]="PENDERS Bernard",0,Tableau3[[#This Row],[TPS VOL]]*1440)</f>
        <v>0</v>
      </c>
    </row>
    <row r="38" spans="6:17" x14ac:dyDescent="0.25">
      <c r="I38" s="18"/>
      <c r="J38" s="1">
        <f t="shared" ref="J38:J101" si="3">F38*(H38*1440)</f>
        <v>0</v>
      </c>
      <c r="M38" s="11">
        <f t="shared" ref="M38:M101" si="4">F38*(L38*1440)</f>
        <v>0</v>
      </c>
      <c r="N38" s="11">
        <f t="shared" ref="N38:N101" si="5">(L38*(F38*1440)+(H38*(F38*1440)))</f>
        <v>0</v>
      </c>
      <c r="P38" s="1">
        <f>IF(K38="PENDERS Bernard",Tableau3[[#This Row],[TPS VOL]]*1440,0)</f>
        <v>0</v>
      </c>
      <c r="Q38" s="11">
        <f>IF(Tableau3[[#This Row],[NAME PILOT]]="PENDERS Bernard",0,Tableau3[[#This Row],[TPS VOL]]*1440)</f>
        <v>0</v>
      </c>
    </row>
    <row r="39" spans="6:17" x14ac:dyDescent="0.25">
      <c r="I39" s="18"/>
      <c r="J39" s="1">
        <f t="shared" si="3"/>
        <v>0</v>
      </c>
      <c r="M39" s="11">
        <f t="shared" si="4"/>
        <v>0</v>
      </c>
      <c r="N39" s="11">
        <f t="shared" si="5"/>
        <v>0</v>
      </c>
      <c r="P39" s="1">
        <f>IF(K39="PENDERS Bernard",Tableau3[[#This Row],[TPS VOL]]*1440,0)</f>
        <v>0</v>
      </c>
      <c r="Q39" s="11">
        <f>IF(Tableau3[[#This Row],[NAME PILOT]]="PENDERS Bernard",0,Tableau3[[#This Row],[TPS VOL]]*1440)</f>
        <v>0</v>
      </c>
    </row>
    <row r="40" spans="6:17" x14ac:dyDescent="0.25">
      <c r="I40" s="18"/>
      <c r="J40" s="1">
        <f t="shared" si="3"/>
        <v>0</v>
      </c>
      <c r="M40" s="11">
        <f t="shared" si="4"/>
        <v>0</v>
      </c>
      <c r="N40" s="11">
        <f t="shared" si="5"/>
        <v>0</v>
      </c>
      <c r="P40" s="1">
        <f>IF(K40="PENDERS Bernard",Tableau3[[#This Row],[TPS VOL]]*1440,0)</f>
        <v>0</v>
      </c>
      <c r="Q40" s="11">
        <f>IF(Tableau3[[#This Row],[NAME PILOT]]="PENDERS Bernard",0,Tableau3[[#This Row],[TPS VOL]]*1440)</f>
        <v>0</v>
      </c>
    </row>
    <row r="41" spans="6:17" x14ac:dyDescent="0.25">
      <c r="I41" s="18"/>
      <c r="J41" s="1">
        <f t="shared" si="3"/>
        <v>0</v>
      </c>
      <c r="M41" s="11">
        <f t="shared" si="4"/>
        <v>0</v>
      </c>
      <c r="N41" s="11">
        <f t="shared" si="5"/>
        <v>0</v>
      </c>
      <c r="P41" s="1">
        <f>IF(K41="PENDERS Bernard",Tableau3[[#This Row],[TPS VOL]]*1440,0)</f>
        <v>0</v>
      </c>
      <c r="Q41" s="11">
        <f>IF(Tableau3[[#This Row],[NAME PILOT]]="PENDERS Bernard",0,Tableau3[[#This Row],[TPS VOL]]*1440)</f>
        <v>0</v>
      </c>
    </row>
    <row r="42" spans="6:17" x14ac:dyDescent="0.25">
      <c r="I42" s="18"/>
      <c r="J42" s="1">
        <f t="shared" si="3"/>
        <v>0</v>
      </c>
      <c r="M42" s="11">
        <f t="shared" si="4"/>
        <v>0</v>
      </c>
      <c r="N42" s="11">
        <f t="shared" si="5"/>
        <v>0</v>
      </c>
      <c r="P42" s="1">
        <f>IF(K42="PENDERS Bernard",Tableau3[[#This Row],[TPS VOL]]*1440,0)</f>
        <v>0</v>
      </c>
      <c r="Q42" s="11">
        <f>IF(Tableau3[[#This Row],[NAME PILOT]]="PENDERS Bernard",0,Tableau3[[#This Row],[TPS VOL]]*1440)</f>
        <v>0</v>
      </c>
    </row>
    <row r="43" spans="6:17" x14ac:dyDescent="0.25">
      <c r="I43" s="18"/>
      <c r="J43" s="1">
        <f t="shared" si="3"/>
        <v>0</v>
      </c>
      <c r="M43" s="11">
        <f t="shared" si="4"/>
        <v>0</v>
      </c>
      <c r="N43" s="11">
        <f t="shared" si="5"/>
        <v>0</v>
      </c>
      <c r="P43" s="1">
        <f>IF(K43="PENDERS Bernard",Tableau3[[#This Row],[TPS VOL]]*1440,0)</f>
        <v>0</v>
      </c>
      <c r="Q43" s="11">
        <f>IF(Tableau3[[#This Row],[NAME PILOT]]="PENDERS Bernard",0,Tableau3[[#This Row],[TPS VOL]]*1440)</f>
        <v>0</v>
      </c>
    </row>
    <row r="44" spans="6:17" x14ac:dyDescent="0.25">
      <c r="I44" s="18"/>
      <c r="J44" s="1">
        <f t="shared" si="3"/>
        <v>0</v>
      </c>
      <c r="M44" s="11">
        <f t="shared" si="4"/>
        <v>0</v>
      </c>
      <c r="N44" s="11">
        <f t="shared" si="5"/>
        <v>0</v>
      </c>
      <c r="P44" s="1">
        <f>IF(K44="PENDERS Bernard",Tableau3[[#This Row],[TPS VOL]]*1440,0)</f>
        <v>0</v>
      </c>
      <c r="Q44" s="11">
        <f>IF(Tableau3[[#This Row],[NAME PILOT]]="PENDERS Bernard",0,Tableau3[[#This Row],[TPS VOL]]*1440)</f>
        <v>0</v>
      </c>
    </row>
    <row r="45" spans="6:17" x14ac:dyDescent="0.25">
      <c r="I45" s="18"/>
      <c r="J45" s="1">
        <f t="shared" si="3"/>
        <v>0</v>
      </c>
      <c r="M45" s="11">
        <f t="shared" si="4"/>
        <v>0</v>
      </c>
      <c r="N45" s="11">
        <f t="shared" si="5"/>
        <v>0</v>
      </c>
      <c r="P45" s="1">
        <f>IF(K45="PENDERS Bernard",Tableau3[[#This Row],[TPS VOL]]*1440,0)</f>
        <v>0</v>
      </c>
      <c r="Q45" s="11">
        <f>IF(Tableau3[[#This Row],[NAME PILOT]]="PENDERS Bernard",0,Tableau3[[#This Row],[TPS VOL]]*1440)</f>
        <v>0</v>
      </c>
    </row>
    <row r="46" spans="6:17" x14ac:dyDescent="0.25">
      <c r="I46" s="18"/>
      <c r="J46" s="1">
        <f t="shared" si="3"/>
        <v>0</v>
      </c>
      <c r="M46" s="11">
        <f t="shared" si="4"/>
        <v>0</v>
      </c>
      <c r="N46" s="11">
        <f t="shared" si="5"/>
        <v>0</v>
      </c>
      <c r="P46" s="1">
        <f>IF(K46="PENDERS Bernard",Tableau3[[#This Row],[TPS VOL]]*1440,0)</f>
        <v>0</v>
      </c>
      <c r="Q46" s="11">
        <f>IF(Tableau3[[#This Row],[NAME PILOT]]="PENDERS Bernard",0,Tableau3[[#This Row],[TPS VOL]]*1440)</f>
        <v>0</v>
      </c>
    </row>
    <row r="47" spans="6:17" x14ac:dyDescent="0.25">
      <c r="I47" s="18"/>
      <c r="J47" s="1">
        <f t="shared" si="3"/>
        <v>0</v>
      </c>
      <c r="M47" s="11">
        <f t="shared" si="4"/>
        <v>0</v>
      </c>
      <c r="N47" s="11">
        <f t="shared" si="5"/>
        <v>0</v>
      </c>
      <c r="P47" s="1">
        <f>IF(K47="PENDERS Bernard",Tableau3[[#This Row],[TPS VOL]]*1440,0)</f>
        <v>0</v>
      </c>
      <c r="Q47" s="11">
        <f>IF(Tableau3[[#This Row],[NAME PILOT]]="PENDERS Bernard",0,Tableau3[[#This Row],[TPS VOL]]*1440)</f>
        <v>0</v>
      </c>
    </row>
    <row r="48" spans="6:17" x14ac:dyDescent="0.25">
      <c r="I48" s="18"/>
      <c r="J48" s="1">
        <f t="shared" si="3"/>
        <v>0</v>
      </c>
      <c r="M48" s="11">
        <f t="shared" si="4"/>
        <v>0</v>
      </c>
      <c r="N48" s="11">
        <f t="shared" si="5"/>
        <v>0</v>
      </c>
      <c r="P48" s="1">
        <f>IF(K48="PENDERS Bernard",Tableau3[[#This Row],[TPS VOL]]*1440,0)</f>
        <v>0</v>
      </c>
      <c r="Q48" s="11">
        <f>IF(Tableau3[[#This Row],[NAME PILOT]]="PENDERS Bernard",0,Tableau3[[#This Row],[TPS VOL]]*1440)</f>
        <v>0</v>
      </c>
    </row>
    <row r="49" spans="9:17" x14ac:dyDescent="0.25">
      <c r="I49" s="18"/>
      <c r="J49" s="1">
        <f t="shared" si="3"/>
        <v>0</v>
      </c>
      <c r="M49" s="11">
        <f t="shared" si="4"/>
        <v>0</v>
      </c>
      <c r="N49" s="11">
        <f t="shared" si="5"/>
        <v>0</v>
      </c>
      <c r="P49" s="1">
        <f>IF(K49="PENDERS Bernard",Tableau3[[#This Row],[TPS VOL]]*1440,0)</f>
        <v>0</v>
      </c>
      <c r="Q49" s="11">
        <f>IF(Tableau3[[#This Row],[NAME PILOT]]="PENDERS Bernard",0,Tableau3[[#This Row],[TPS VOL]]*1440)</f>
        <v>0</v>
      </c>
    </row>
    <row r="50" spans="9:17" x14ac:dyDescent="0.25">
      <c r="I50" s="18"/>
      <c r="J50" s="1">
        <f t="shared" si="3"/>
        <v>0</v>
      </c>
      <c r="M50" s="11">
        <f t="shared" si="4"/>
        <v>0</v>
      </c>
      <c r="N50" s="11">
        <f t="shared" si="5"/>
        <v>0</v>
      </c>
      <c r="P50" s="1">
        <f>IF(K50="PENDERS Bernard",Tableau3[[#This Row],[TPS VOL]]*1440,0)</f>
        <v>0</v>
      </c>
      <c r="Q50" s="11">
        <f>IF(Tableau3[[#This Row],[NAME PILOT]]="PENDERS Bernard",0,Tableau3[[#This Row],[TPS VOL]]*1440)</f>
        <v>0</v>
      </c>
    </row>
    <row r="51" spans="9:17" x14ac:dyDescent="0.25">
      <c r="I51" s="18"/>
      <c r="J51" s="1">
        <f t="shared" si="3"/>
        <v>0</v>
      </c>
      <c r="M51" s="11">
        <f t="shared" si="4"/>
        <v>0</v>
      </c>
      <c r="N51" s="11">
        <f t="shared" si="5"/>
        <v>0</v>
      </c>
      <c r="P51" s="1">
        <f>IF(K51="PENDERS Bernard",Tableau3[[#This Row],[TPS VOL]]*1440,0)</f>
        <v>0</v>
      </c>
      <c r="Q51" s="11">
        <f>IF(Tableau3[[#This Row],[NAME PILOT]]="PENDERS Bernard",0,Tableau3[[#This Row],[TPS VOL]]*1440)</f>
        <v>0</v>
      </c>
    </row>
    <row r="52" spans="9:17" x14ac:dyDescent="0.25">
      <c r="I52" s="18"/>
      <c r="J52" s="1">
        <f t="shared" si="3"/>
        <v>0</v>
      </c>
      <c r="M52" s="11">
        <f t="shared" si="4"/>
        <v>0</v>
      </c>
      <c r="N52" s="11">
        <f t="shared" si="5"/>
        <v>0</v>
      </c>
      <c r="P52" s="1">
        <f>IF(K52="PENDERS Bernard",Tableau3[[#This Row],[TPS VOL]]*1440,0)</f>
        <v>0</v>
      </c>
      <c r="Q52" s="11">
        <f>IF(Tableau3[[#This Row],[NAME PILOT]]="PENDERS Bernard",0,Tableau3[[#This Row],[TPS VOL]]*1440)</f>
        <v>0</v>
      </c>
    </row>
    <row r="53" spans="9:17" x14ac:dyDescent="0.25">
      <c r="I53" s="18"/>
      <c r="J53" s="1">
        <f t="shared" si="3"/>
        <v>0</v>
      </c>
      <c r="M53" s="11">
        <f t="shared" si="4"/>
        <v>0</v>
      </c>
      <c r="N53" s="11">
        <f t="shared" si="5"/>
        <v>0</v>
      </c>
      <c r="P53" s="1">
        <f>IF(K53="PENDERS Bernard",Tableau3[[#This Row],[TPS VOL]]*1440,0)</f>
        <v>0</v>
      </c>
      <c r="Q53" s="11">
        <f>IF(Tableau3[[#This Row],[NAME PILOT]]="PENDERS Bernard",0,Tableau3[[#This Row],[TPS VOL]]*1440)</f>
        <v>0</v>
      </c>
    </row>
    <row r="54" spans="9:17" x14ac:dyDescent="0.25">
      <c r="I54" s="18"/>
      <c r="J54" s="1">
        <f t="shared" si="3"/>
        <v>0</v>
      </c>
      <c r="M54" s="11">
        <f t="shared" si="4"/>
        <v>0</v>
      </c>
      <c r="N54" s="11">
        <f t="shared" si="5"/>
        <v>0</v>
      </c>
      <c r="P54" s="1">
        <f>IF(K54="PENDERS Bernard",Tableau3[[#This Row],[TPS VOL]]*1440,0)</f>
        <v>0</v>
      </c>
      <c r="Q54" s="11">
        <f>IF(Tableau3[[#This Row],[NAME PILOT]]="PENDERS Bernard",0,Tableau3[[#This Row],[TPS VOL]]*1440)</f>
        <v>0</v>
      </c>
    </row>
    <row r="55" spans="9:17" x14ac:dyDescent="0.25">
      <c r="I55" s="18"/>
      <c r="J55" s="1">
        <f t="shared" si="3"/>
        <v>0</v>
      </c>
      <c r="M55" s="11">
        <f t="shared" si="4"/>
        <v>0</v>
      </c>
      <c r="N55" s="11">
        <f t="shared" si="5"/>
        <v>0</v>
      </c>
      <c r="P55" s="1">
        <f>IF(K55="PENDERS Bernard",Tableau3[[#This Row],[TPS VOL]]*1440,0)</f>
        <v>0</v>
      </c>
      <c r="Q55" s="11">
        <f>IF(Tableau3[[#This Row],[NAME PILOT]]="PENDERS Bernard",0,Tableau3[[#This Row],[TPS VOL]]*1440)</f>
        <v>0</v>
      </c>
    </row>
    <row r="56" spans="9:17" x14ac:dyDescent="0.25">
      <c r="I56" s="18"/>
      <c r="J56" s="1">
        <f t="shared" si="3"/>
        <v>0</v>
      </c>
      <c r="M56" s="11">
        <f t="shared" si="4"/>
        <v>0</v>
      </c>
      <c r="N56" s="11">
        <f t="shared" si="5"/>
        <v>0</v>
      </c>
      <c r="P56" s="1">
        <f>IF(K56="PENDERS Bernard",Tableau3[[#This Row],[TPS VOL]]*1440,0)</f>
        <v>0</v>
      </c>
      <c r="Q56" s="11">
        <f>IF(Tableau3[[#This Row],[NAME PILOT]]="PENDERS Bernard",0,Tableau3[[#This Row],[TPS VOL]]*1440)</f>
        <v>0</v>
      </c>
    </row>
    <row r="57" spans="9:17" x14ac:dyDescent="0.25">
      <c r="I57" s="18"/>
      <c r="J57" s="1">
        <f t="shared" si="3"/>
        <v>0</v>
      </c>
      <c r="M57" s="11">
        <f t="shared" si="4"/>
        <v>0</v>
      </c>
      <c r="N57" s="11">
        <f t="shared" si="5"/>
        <v>0</v>
      </c>
      <c r="P57" s="1">
        <f>IF(K57="PENDERS Bernard",Tableau3[[#This Row],[TPS VOL]]*1440,0)</f>
        <v>0</v>
      </c>
      <c r="Q57" s="11">
        <f>IF(Tableau3[[#This Row],[NAME PILOT]]="PENDERS Bernard",0,Tableau3[[#This Row],[TPS VOL]]*1440)</f>
        <v>0</v>
      </c>
    </row>
    <row r="58" spans="9:17" x14ac:dyDescent="0.25">
      <c r="I58" s="18"/>
      <c r="J58" s="1">
        <f t="shared" si="3"/>
        <v>0</v>
      </c>
      <c r="M58" s="11">
        <f t="shared" si="4"/>
        <v>0</v>
      </c>
      <c r="N58" s="11">
        <f t="shared" si="5"/>
        <v>0</v>
      </c>
      <c r="P58" s="1">
        <f>IF(K58="PENDERS Bernard",Tableau3[[#This Row],[TPS VOL]]*1440,0)</f>
        <v>0</v>
      </c>
      <c r="Q58" s="11">
        <f>IF(Tableau3[[#This Row],[NAME PILOT]]="PENDERS Bernard",0,Tableau3[[#This Row],[TPS VOL]]*1440)</f>
        <v>0</v>
      </c>
    </row>
    <row r="59" spans="9:17" x14ac:dyDescent="0.25">
      <c r="I59" s="18"/>
      <c r="J59" s="1">
        <f t="shared" si="3"/>
        <v>0</v>
      </c>
      <c r="M59" s="11">
        <f t="shared" si="4"/>
        <v>0</v>
      </c>
      <c r="N59" s="11">
        <f t="shared" si="5"/>
        <v>0</v>
      </c>
      <c r="P59" s="1">
        <f>IF(K59="PENDERS Bernard",Tableau3[[#This Row],[TPS VOL]]*1440,0)</f>
        <v>0</v>
      </c>
      <c r="Q59" s="11">
        <f>IF(Tableau3[[#This Row],[NAME PILOT]]="PENDERS Bernard",0,Tableau3[[#This Row],[TPS VOL]]*1440)</f>
        <v>0</v>
      </c>
    </row>
    <row r="60" spans="9:17" x14ac:dyDescent="0.25">
      <c r="I60" s="18"/>
      <c r="J60" s="1">
        <f t="shared" si="3"/>
        <v>0</v>
      </c>
      <c r="M60" s="11">
        <f t="shared" si="4"/>
        <v>0</v>
      </c>
      <c r="N60" s="11">
        <f t="shared" si="5"/>
        <v>0</v>
      </c>
      <c r="P60" s="1">
        <f>IF(K60="PENDERS Bernard",Tableau3[[#This Row],[TPS VOL]]*1440,0)</f>
        <v>0</v>
      </c>
      <c r="Q60" s="11">
        <f>IF(Tableau3[[#This Row],[NAME PILOT]]="PENDERS Bernard",0,Tableau3[[#This Row],[TPS VOL]]*1440)</f>
        <v>0</v>
      </c>
    </row>
    <row r="61" spans="9:17" x14ac:dyDescent="0.25">
      <c r="I61" s="18"/>
      <c r="J61" s="1">
        <f t="shared" si="3"/>
        <v>0</v>
      </c>
      <c r="M61" s="11">
        <f t="shared" si="4"/>
        <v>0</v>
      </c>
      <c r="N61" s="11">
        <f t="shared" si="5"/>
        <v>0</v>
      </c>
      <c r="P61" s="1">
        <f>IF(K61="PENDERS Bernard",Tableau3[[#This Row],[TPS VOL]]*1440,0)</f>
        <v>0</v>
      </c>
      <c r="Q61" s="11">
        <f>IF(Tableau3[[#This Row],[NAME PILOT]]="PENDERS Bernard",0,Tableau3[[#This Row],[TPS VOL]]*1440)</f>
        <v>0</v>
      </c>
    </row>
    <row r="62" spans="9:17" x14ac:dyDescent="0.25">
      <c r="I62" s="18"/>
      <c r="J62" s="1">
        <f t="shared" si="3"/>
        <v>0</v>
      </c>
      <c r="M62" s="11">
        <f t="shared" si="4"/>
        <v>0</v>
      </c>
      <c r="N62" s="11">
        <f t="shared" si="5"/>
        <v>0</v>
      </c>
      <c r="P62" s="1">
        <f>IF(K62="PENDERS Bernard",Tableau3[[#This Row],[TPS VOL]]*1440,0)</f>
        <v>0</v>
      </c>
      <c r="Q62" s="11">
        <f>IF(Tableau3[[#This Row],[NAME PILOT]]="PENDERS Bernard",0,Tableau3[[#This Row],[TPS VOL]]*1440)</f>
        <v>0</v>
      </c>
    </row>
    <row r="63" spans="9:17" x14ac:dyDescent="0.25">
      <c r="I63" s="18"/>
      <c r="J63" s="1">
        <f t="shared" si="3"/>
        <v>0</v>
      </c>
      <c r="M63" s="11">
        <f t="shared" si="4"/>
        <v>0</v>
      </c>
      <c r="N63" s="11">
        <f t="shared" si="5"/>
        <v>0</v>
      </c>
      <c r="P63" s="1">
        <f>IF(K63="PENDERS Bernard",Tableau3[[#This Row],[TPS VOL]]*1440,0)</f>
        <v>0</v>
      </c>
      <c r="Q63" s="11">
        <f>IF(Tableau3[[#This Row],[NAME PILOT]]="PENDERS Bernard",0,Tableau3[[#This Row],[TPS VOL]]*1440)</f>
        <v>0</v>
      </c>
    </row>
    <row r="64" spans="9:17" x14ac:dyDescent="0.25">
      <c r="I64" s="18"/>
      <c r="J64" s="1">
        <f t="shared" si="3"/>
        <v>0</v>
      </c>
      <c r="M64" s="11">
        <f t="shared" si="4"/>
        <v>0</v>
      </c>
      <c r="N64" s="11">
        <f t="shared" si="5"/>
        <v>0</v>
      </c>
      <c r="P64" s="1">
        <f>IF(K64="PENDERS Bernard",Tableau3[[#This Row],[TPS VOL]]*1440,0)</f>
        <v>0</v>
      </c>
      <c r="Q64" s="11">
        <f>IF(Tableau3[[#This Row],[NAME PILOT]]="PENDERS Bernard",0,Tableau3[[#This Row],[TPS VOL]]*1440)</f>
        <v>0</v>
      </c>
    </row>
    <row r="65" spans="9:17" x14ac:dyDescent="0.25">
      <c r="I65" s="18"/>
      <c r="J65" s="1">
        <f t="shared" si="3"/>
        <v>0</v>
      </c>
      <c r="M65" s="11">
        <f t="shared" si="4"/>
        <v>0</v>
      </c>
      <c r="N65" s="11">
        <f t="shared" si="5"/>
        <v>0</v>
      </c>
      <c r="P65" s="1">
        <f>IF(K65="PENDERS Bernard",Tableau3[[#This Row],[TPS VOL]]*1440,0)</f>
        <v>0</v>
      </c>
      <c r="Q65" s="11">
        <f>IF(Tableau3[[#This Row],[NAME PILOT]]="PENDERS Bernard",0,Tableau3[[#This Row],[TPS VOL]]*1440)</f>
        <v>0</v>
      </c>
    </row>
    <row r="66" spans="9:17" x14ac:dyDescent="0.25">
      <c r="I66" s="18"/>
      <c r="J66" s="1">
        <f t="shared" si="3"/>
        <v>0</v>
      </c>
      <c r="M66" s="11">
        <f t="shared" si="4"/>
        <v>0</v>
      </c>
      <c r="N66" s="11">
        <f t="shared" si="5"/>
        <v>0</v>
      </c>
      <c r="P66" s="1">
        <f>IF(K66="PENDERS Bernard",Tableau3[[#This Row],[TPS VOL]]*1440,0)</f>
        <v>0</v>
      </c>
      <c r="Q66" s="11">
        <f>IF(Tableau3[[#This Row],[NAME PILOT]]="PENDERS Bernard",0,Tableau3[[#This Row],[TPS VOL]]*1440)</f>
        <v>0</v>
      </c>
    </row>
    <row r="67" spans="9:17" x14ac:dyDescent="0.25">
      <c r="I67" s="18"/>
      <c r="J67" s="1">
        <f t="shared" si="3"/>
        <v>0</v>
      </c>
      <c r="M67" s="11">
        <f t="shared" si="4"/>
        <v>0</v>
      </c>
      <c r="N67" s="11">
        <f t="shared" si="5"/>
        <v>0</v>
      </c>
      <c r="P67" s="1">
        <f>IF(K67="PENDERS Bernard",Tableau3[[#This Row],[TPS VOL]]*1440,0)</f>
        <v>0</v>
      </c>
      <c r="Q67" s="11">
        <f>IF(Tableau3[[#This Row],[NAME PILOT]]="PENDERS Bernard",0,Tableau3[[#This Row],[TPS VOL]]*1440)</f>
        <v>0</v>
      </c>
    </row>
    <row r="68" spans="9:17" x14ac:dyDescent="0.25">
      <c r="I68" s="18"/>
      <c r="J68" s="1">
        <f t="shared" si="3"/>
        <v>0</v>
      </c>
      <c r="M68" s="11">
        <f t="shared" si="4"/>
        <v>0</v>
      </c>
      <c r="N68" s="11">
        <f t="shared" si="5"/>
        <v>0</v>
      </c>
      <c r="P68" s="1">
        <f>IF(K68="PENDERS Bernard",Tableau3[[#This Row],[TPS VOL]]*1440,0)</f>
        <v>0</v>
      </c>
      <c r="Q68" s="11">
        <f>IF(Tableau3[[#This Row],[NAME PILOT]]="PENDERS Bernard",0,Tableau3[[#This Row],[TPS VOL]]*1440)</f>
        <v>0</v>
      </c>
    </row>
    <row r="69" spans="9:17" x14ac:dyDescent="0.25">
      <c r="I69" s="18"/>
      <c r="J69" s="1">
        <f t="shared" si="3"/>
        <v>0</v>
      </c>
      <c r="M69" s="11">
        <f t="shared" si="4"/>
        <v>0</v>
      </c>
      <c r="N69" s="11">
        <f t="shared" si="5"/>
        <v>0</v>
      </c>
      <c r="P69" s="1">
        <f>IF(K69="PENDERS Bernard",Tableau3[[#This Row],[TPS VOL]]*1440,0)</f>
        <v>0</v>
      </c>
      <c r="Q69" s="11">
        <f>IF(Tableau3[[#This Row],[NAME PILOT]]="PENDERS Bernard",0,Tableau3[[#This Row],[TPS VOL]]*1440)</f>
        <v>0</v>
      </c>
    </row>
    <row r="70" spans="9:17" x14ac:dyDescent="0.25">
      <c r="I70" s="18"/>
      <c r="J70" s="1">
        <f t="shared" si="3"/>
        <v>0</v>
      </c>
      <c r="M70" s="11">
        <f t="shared" si="4"/>
        <v>0</v>
      </c>
      <c r="N70" s="11">
        <f t="shared" si="5"/>
        <v>0</v>
      </c>
      <c r="P70" s="1">
        <f>IF(K70="PENDERS Bernard",Tableau3[[#This Row],[TPS VOL]]*1440,0)</f>
        <v>0</v>
      </c>
      <c r="Q70" s="11">
        <f>IF(Tableau3[[#This Row],[NAME PILOT]]="PENDERS Bernard",0,Tableau3[[#This Row],[TPS VOL]]*1440)</f>
        <v>0</v>
      </c>
    </row>
    <row r="71" spans="9:17" x14ac:dyDescent="0.25">
      <c r="I71" s="18"/>
      <c r="J71" s="1">
        <f t="shared" si="3"/>
        <v>0</v>
      </c>
      <c r="M71" s="11">
        <f t="shared" si="4"/>
        <v>0</v>
      </c>
      <c r="N71" s="11">
        <f t="shared" si="5"/>
        <v>0</v>
      </c>
      <c r="P71" s="1">
        <f>IF(K71="PENDERS Bernard",Tableau3[[#This Row],[TPS VOL]]*1440,0)</f>
        <v>0</v>
      </c>
      <c r="Q71" s="11">
        <f>IF(Tableau3[[#This Row],[NAME PILOT]]="PENDERS Bernard",0,Tableau3[[#This Row],[TPS VOL]]*1440)</f>
        <v>0</v>
      </c>
    </row>
    <row r="72" spans="9:17" x14ac:dyDescent="0.25">
      <c r="I72" s="18"/>
      <c r="J72" s="1">
        <f t="shared" si="3"/>
        <v>0</v>
      </c>
      <c r="M72" s="11">
        <f t="shared" si="4"/>
        <v>0</v>
      </c>
      <c r="N72" s="11">
        <f t="shared" si="5"/>
        <v>0</v>
      </c>
      <c r="P72" s="1">
        <f>IF(K72="PENDERS Bernard",Tableau3[[#This Row],[TPS VOL]]*1440,0)</f>
        <v>0</v>
      </c>
      <c r="Q72" s="11">
        <f>IF(Tableau3[[#This Row],[NAME PILOT]]="PENDERS Bernard",0,Tableau3[[#This Row],[TPS VOL]]*1440)</f>
        <v>0</v>
      </c>
    </row>
    <row r="73" spans="9:17" x14ac:dyDescent="0.25">
      <c r="I73" s="18"/>
      <c r="J73" s="1">
        <f t="shared" si="3"/>
        <v>0</v>
      </c>
      <c r="M73" s="11">
        <f t="shared" si="4"/>
        <v>0</v>
      </c>
      <c r="N73" s="11">
        <f t="shared" si="5"/>
        <v>0</v>
      </c>
      <c r="P73" s="1">
        <f>IF(K73="PENDERS Bernard",Tableau3[[#This Row],[TPS VOL]]*1440,0)</f>
        <v>0</v>
      </c>
      <c r="Q73" s="11">
        <f>IF(Tableau3[[#This Row],[NAME PILOT]]="PENDERS Bernard",0,Tableau3[[#This Row],[TPS VOL]]*1440)</f>
        <v>0</v>
      </c>
    </row>
    <row r="74" spans="9:17" x14ac:dyDescent="0.25">
      <c r="I74" s="18"/>
      <c r="J74" s="1">
        <f t="shared" si="3"/>
        <v>0</v>
      </c>
      <c r="M74" s="11">
        <f t="shared" si="4"/>
        <v>0</v>
      </c>
      <c r="N74" s="11">
        <f t="shared" si="5"/>
        <v>0</v>
      </c>
      <c r="P74" s="1">
        <f>IF(K74="PENDERS Bernard",Tableau3[[#This Row],[TPS VOL]]*1440,0)</f>
        <v>0</v>
      </c>
      <c r="Q74" s="11">
        <f>IF(Tableau3[[#This Row],[NAME PILOT]]="PENDERS Bernard",0,Tableau3[[#This Row],[TPS VOL]]*1440)</f>
        <v>0</v>
      </c>
    </row>
    <row r="75" spans="9:17" x14ac:dyDescent="0.25">
      <c r="I75" s="18"/>
      <c r="J75" s="1">
        <f t="shared" si="3"/>
        <v>0</v>
      </c>
      <c r="M75" s="11">
        <f t="shared" si="4"/>
        <v>0</v>
      </c>
      <c r="N75" s="11">
        <f t="shared" si="5"/>
        <v>0</v>
      </c>
      <c r="P75" s="1">
        <f>IF(K75="PENDERS Bernard",Tableau3[[#This Row],[TPS VOL]]*1440,0)</f>
        <v>0</v>
      </c>
      <c r="Q75" s="11">
        <f>IF(Tableau3[[#This Row],[NAME PILOT]]="PENDERS Bernard",0,Tableau3[[#This Row],[TPS VOL]]*1440)</f>
        <v>0</v>
      </c>
    </row>
    <row r="76" spans="9:17" x14ac:dyDescent="0.25">
      <c r="I76" s="18"/>
      <c r="J76" s="1">
        <f t="shared" si="3"/>
        <v>0</v>
      </c>
      <c r="M76" s="11">
        <f t="shared" si="4"/>
        <v>0</v>
      </c>
      <c r="N76" s="11">
        <f t="shared" si="5"/>
        <v>0</v>
      </c>
      <c r="P76" s="1">
        <f>IF(K76="PENDERS Bernard",Tableau3[[#This Row],[TPS VOL]]*1440,0)</f>
        <v>0</v>
      </c>
      <c r="Q76" s="11">
        <f>IF(Tableau3[[#This Row],[NAME PILOT]]="PENDERS Bernard",0,Tableau3[[#This Row],[TPS VOL]]*1440)</f>
        <v>0</v>
      </c>
    </row>
    <row r="77" spans="9:17" x14ac:dyDescent="0.25">
      <c r="I77" s="18"/>
      <c r="J77" s="1">
        <f t="shared" si="3"/>
        <v>0</v>
      </c>
      <c r="M77" s="11">
        <f t="shared" si="4"/>
        <v>0</v>
      </c>
      <c r="N77" s="11">
        <f t="shared" si="5"/>
        <v>0</v>
      </c>
      <c r="P77" s="1">
        <f>IF(K77="PENDERS Bernard",Tableau3[[#This Row],[TPS VOL]]*1440,0)</f>
        <v>0</v>
      </c>
      <c r="Q77" s="11">
        <f>IF(Tableau3[[#This Row],[NAME PILOT]]="PENDERS Bernard",0,Tableau3[[#This Row],[TPS VOL]]*1440)</f>
        <v>0</v>
      </c>
    </row>
    <row r="78" spans="9:17" x14ac:dyDescent="0.25">
      <c r="I78" s="18"/>
      <c r="J78" s="1">
        <f t="shared" si="3"/>
        <v>0</v>
      </c>
      <c r="M78" s="11">
        <f t="shared" si="4"/>
        <v>0</v>
      </c>
      <c r="N78" s="11">
        <f t="shared" si="5"/>
        <v>0</v>
      </c>
      <c r="P78" s="1">
        <f>IF(K78="PENDERS Bernard",Tableau3[[#This Row],[TPS VOL]]*1440,0)</f>
        <v>0</v>
      </c>
      <c r="Q78" s="11">
        <f>IF(Tableau3[[#This Row],[NAME PILOT]]="PENDERS Bernard",0,Tableau3[[#This Row],[TPS VOL]]*1440)</f>
        <v>0</v>
      </c>
    </row>
    <row r="79" spans="9:17" x14ac:dyDescent="0.25">
      <c r="I79" s="18"/>
      <c r="J79" s="1">
        <f t="shared" si="3"/>
        <v>0</v>
      </c>
      <c r="M79" s="11">
        <f t="shared" si="4"/>
        <v>0</v>
      </c>
      <c r="N79" s="11">
        <f t="shared" si="5"/>
        <v>0</v>
      </c>
      <c r="P79" s="1">
        <f>IF(K79="PENDERS Bernard",Tableau3[[#This Row],[TPS VOL]]*1440,0)</f>
        <v>0</v>
      </c>
      <c r="Q79" s="11">
        <f>IF(Tableau3[[#This Row],[NAME PILOT]]="PENDERS Bernard",0,Tableau3[[#This Row],[TPS VOL]]*1440)</f>
        <v>0</v>
      </c>
    </row>
    <row r="80" spans="9:17" x14ac:dyDescent="0.25">
      <c r="I80" s="18"/>
      <c r="J80" s="1">
        <f t="shared" si="3"/>
        <v>0</v>
      </c>
      <c r="M80" s="11">
        <f t="shared" si="4"/>
        <v>0</v>
      </c>
      <c r="N80" s="11">
        <f t="shared" si="5"/>
        <v>0</v>
      </c>
      <c r="P80" s="1">
        <f>IF(K80="PENDERS Bernard",Tableau3[[#This Row],[TPS VOL]]*1440,0)</f>
        <v>0</v>
      </c>
      <c r="Q80" s="11">
        <f>IF(Tableau3[[#This Row],[NAME PILOT]]="PENDERS Bernard",0,Tableau3[[#This Row],[TPS VOL]]*1440)</f>
        <v>0</v>
      </c>
    </row>
    <row r="81" spans="9:17" x14ac:dyDescent="0.25">
      <c r="I81" s="18"/>
      <c r="J81" s="1">
        <f t="shared" si="3"/>
        <v>0</v>
      </c>
      <c r="M81" s="11">
        <f t="shared" si="4"/>
        <v>0</v>
      </c>
      <c r="N81" s="11">
        <f t="shared" si="5"/>
        <v>0</v>
      </c>
      <c r="P81" s="1">
        <f>IF(K81="PENDERS Bernard",Tableau3[[#This Row],[TPS VOL]]*1440,0)</f>
        <v>0</v>
      </c>
      <c r="Q81" s="11">
        <f>IF(Tableau3[[#This Row],[NAME PILOT]]="PENDERS Bernard",0,Tableau3[[#This Row],[TPS VOL]]*1440)</f>
        <v>0</v>
      </c>
    </row>
    <row r="82" spans="9:17" x14ac:dyDescent="0.25">
      <c r="I82" s="18"/>
      <c r="J82" s="1">
        <f t="shared" si="3"/>
        <v>0</v>
      </c>
      <c r="M82" s="11">
        <f t="shared" si="4"/>
        <v>0</v>
      </c>
      <c r="N82" s="11">
        <f t="shared" si="5"/>
        <v>0</v>
      </c>
      <c r="P82" s="1">
        <f>IF(K82="PENDERS Bernard",Tableau3[[#This Row],[TPS VOL]]*1440,0)</f>
        <v>0</v>
      </c>
      <c r="Q82" s="11">
        <f>IF(Tableau3[[#This Row],[NAME PILOT]]="PENDERS Bernard",0,Tableau3[[#This Row],[TPS VOL]]*1440)</f>
        <v>0</v>
      </c>
    </row>
    <row r="83" spans="9:17" x14ac:dyDescent="0.25">
      <c r="I83" s="18"/>
      <c r="J83" s="1">
        <f t="shared" si="3"/>
        <v>0</v>
      </c>
      <c r="M83" s="11">
        <f t="shared" si="4"/>
        <v>0</v>
      </c>
      <c r="N83" s="11">
        <f t="shared" si="5"/>
        <v>0</v>
      </c>
      <c r="P83" s="1">
        <f>IF(K83="PENDERS Bernard",Tableau3[[#This Row],[TPS VOL]]*1440,0)</f>
        <v>0</v>
      </c>
      <c r="Q83" s="11">
        <f>IF(Tableau3[[#This Row],[NAME PILOT]]="PENDERS Bernard",0,Tableau3[[#This Row],[TPS VOL]]*1440)</f>
        <v>0</v>
      </c>
    </row>
    <row r="84" spans="9:17" x14ac:dyDescent="0.25">
      <c r="I84" s="18"/>
      <c r="J84" s="1">
        <f t="shared" si="3"/>
        <v>0</v>
      </c>
      <c r="M84" s="11">
        <f t="shared" si="4"/>
        <v>0</v>
      </c>
      <c r="N84" s="11">
        <f t="shared" si="5"/>
        <v>0</v>
      </c>
      <c r="P84" s="1">
        <f>IF(K84="PENDERS Bernard",Tableau3[[#This Row],[TPS VOL]]*1440,0)</f>
        <v>0</v>
      </c>
      <c r="Q84" s="11">
        <f>IF(Tableau3[[#This Row],[NAME PILOT]]="PENDERS Bernard",0,Tableau3[[#This Row],[TPS VOL]]*1440)</f>
        <v>0</v>
      </c>
    </row>
    <row r="85" spans="9:17" x14ac:dyDescent="0.25">
      <c r="I85" s="18"/>
      <c r="J85" s="1">
        <f t="shared" si="3"/>
        <v>0</v>
      </c>
      <c r="M85" s="11">
        <f t="shared" si="4"/>
        <v>0</v>
      </c>
      <c r="N85" s="11">
        <f t="shared" si="5"/>
        <v>0</v>
      </c>
      <c r="P85" s="1">
        <f>IF(K85="PENDERS Bernard",Tableau3[[#This Row],[TPS VOL]]*1440,0)</f>
        <v>0</v>
      </c>
      <c r="Q85" s="11">
        <f>IF(Tableau3[[#This Row],[NAME PILOT]]="PENDERS Bernard",0,Tableau3[[#This Row],[TPS VOL]]*1440)</f>
        <v>0</v>
      </c>
    </row>
    <row r="86" spans="9:17" x14ac:dyDescent="0.25">
      <c r="I86" s="18"/>
      <c r="J86" s="1">
        <f t="shared" si="3"/>
        <v>0</v>
      </c>
      <c r="M86" s="11">
        <f t="shared" si="4"/>
        <v>0</v>
      </c>
      <c r="N86" s="11">
        <f t="shared" si="5"/>
        <v>0</v>
      </c>
      <c r="P86" s="1">
        <f>IF(K86="PENDERS Bernard",Tableau3[[#This Row],[TPS VOL]]*1440,0)</f>
        <v>0</v>
      </c>
      <c r="Q86" s="11">
        <f>IF(Tableau3[[#This Row],[NAME PILOT]]="PENDERS Bernard",0,Tableau3[[#This Row],[TPS VOL]]*1440)</f>
        <v>0</v>
      </c>
    </row>
    <row r="87" spans="9:17" x14ac:dyDescent="0.25">
      <c r="I87" s="18"/>
      <c r="J87" s="1">
        <f t="shared" si="3"/>
        <v>0</v>
      </c>
      <c r="M87" s="11">
        <f t="shared" si="4"/>
        <v>0</v>
      </c>
      <c r="N87" s="11">
        <f t="shared" si="5"/>
        <v>0</v>
      </c>
      <c r="P87" s="1">
        <f>IF(K87="PENDERS Bernard",Tableau3[[#This Row],[TPS VOL]]*1440,0)</f>
        <v>0</v>
      </c>
      <c r="Q87" s="11">
        <f>IF(Tableau3[[#This Row],[NAME PILOT]]="PENDERS Bernard",0,Tableau3[[#This Row],[TPS VOL]]*1440)</f>
        <v>0</v>
      </c>
    </row>
    <row r="88" spans="9:17" x14ac:dyDescent="0.25">
      <c r="I88" s="18"/>
      <c r="J88" s="1">
        <f t="shared" si="3"/>
        <v>0</v>
      </c>
      <c r="M88" s="11">
        <f t="shared" si="4"/>
        <v>0</v>
      </c>
      <c r="N88" s="11">
        <f t="shared" si="5"/>
        <v>0</v>
      </c>
      <c r="P88" s="1">
        <f>IF(K88="PENDERS Bernard",Tableau3[[#This Row],[TPS VOL]]*1440,0)</f>
        <v>0</v>
      </c>
      <c r="Q88" s="11">
        <f>IF(Tableau3[[#This Row],[NAME PILOT]]="PENDERS Bernard",0,Tableau3[[#This Row],[TPS VOL]]*1440)</f>
        <v>0</v>
      </c>
    </row>
    <row r="89" spans="9:17" x14ac:dyDescent="0.25">
      <c r="I89" s="18"/>
      <c r="J89" s="1">
        <f t="shared" si="3"/>
        <v>0</v>
      </c>
      <c r="M89" s="11">
        <f t="shared" si="4"/>
        <v>0</v>
      </c>
      <c r="N89" s="11">
        <f t="shared" si="5"/>
        <v>0</v>
      </c>
      <c r="P89" s="1">
        <f>IF(K89="PENDERS Bernard",Tableau3[[#This Row],[TPS VOL]]*1440,0)</f>
        <v>0</v>
      </c>
      <c r="Q89" s="11">
        <f>IF(Tableau3[[#This Row],[NAME PILOT]]="PENDERS Bernard",0,Tableau3[[#This Row],[TPS VOL]]*1440)</f>
        <v>0</v>
      </c>
    </row>
    <row r="90" spans="9:17" x14ac:dyDescent="0.25">
      <c r="I90" s="18"/>
      <c r="J90" s="1">
        <f t="shared" si="3"/>
        <v>0</v>
      </c>
      <c r="M90" s="11">
        <f t="shared" si="4"/>
        <v>0</v>
      </c>
      <c r="N90" s="11">
        <f t="shared" si="5"/>
        <v>0</v>
      </c>
      <c r="P90" s="1">
        <f>IF(K90="PENDERS Bernard",Tableau3[[#This Row],[TPS VOL]]*1440,0)</f>
        <v>0</v>
      </c>
      <c r="Q90" s="11">
        <f>IF(Tableau3[[#This Row],[NAME PILOT]]="PENDERS Bernard",0,Tableau3[[#This Row],[TPS VOL]]*1440)</f>
        <v>0</v>
      </c>
    </row>
    <row r="91" spans="9:17" x14ac:dyDescent="0.25">
      <c r="I91" s="18"/>
      <c r="J91" s="1">
        <f t="shared" si="3"/>
        <v>0</v>
      </c>
      <c r="M91" s="11">
        <f t="shared" si="4"/>
        <v>0</v>
      </c>
      <c r="N91" s="11">
        <f t="shared" si="5"/>
        <v>0</v>
      </c>
      <c r="P91" s="1">
        <f>IF(K91="PENDERS Bernard",Tableau3[[#This Row],[TPS VOL]]*1440,0)</f>
        <v>0</v>
      </c>
      <c r="Q91" s="11">
        <f>IF(Tableau3[[#This Row],[NAME PILOT]]="PENDERS Bernard",0,Tableau3[[#This Row],[TPS VOL]]*1440)</f>
        <v>0</v>
      </c>
    </row>
    <row r="92" spans="9:17" x14ac:dyDescent="0.25">
      <c r="I92" s="18"/>
      <c r="J92" s="1">
        <f t="shared" si="3"/>
        <v>0</v>
      </c>
      <c r="M92" s="11">
        <f t="shared" si="4"/>
        <v>0</v>
      </c>
      <c r="N92" s="11">
        <f t="shared" si="5"/>
        <v>0</v>
      </c>
      <c r="P92" s="1">
        <f>IF(K92="PENDERS Bernard",Tableau3[[#This Row],[TPS VOL]]*1440,0)</f>
        <v>0</v>
      </c>
      <c r="Q92" s="11">
        <f>IF(Tableau3[[#This Row],[NAME PILOT]]="PENDERS Bernard",0,Tableau3[[#This Row],[TPS VOL]]*1440)</f>
        <v>0</v>
      </c>
    </row>
    <row r="93" spans="9:17" x14ac:dyDescent="0.25">
      <c r="I93" s="18"/>
      <c r="J93" s="1">
        <f t="shared" si="3"/>
        <v>0</v>
      </c>
      <c r="M93" s="11">
        <f t="shared" si="4"/>
        <v>0</v>
      </c>
      <c r="N93" s="11">
        <f t="shared" si="5"/>
        <v>0</v>
      </c>
      <c r="P93" s="1">
        <f>IF(K93="PENDERS Bernard",Tableau3[[#This Row],[TPS VOL]]*1440,0)</f>
        <v>0</v>
      </c>
      <c r="Q93" s="11">
        <f>IF(Tableau3[[#This Row],[NAME PILOT]]="PENDERS Bernard",0,Tableau3[[#This Row],[TPS VOL]]*1440)</f>
        <v>0</v>
      </c>
    </row>
    <row r="94" spans="9:17" x14ac:dyDescent="0.25">
      <c r="I94" s="18"/>
      <c r="J94" s="1">
        <f t="shared" si="3"/>
        <v>0</v>
      </c>
      <c r="M94" s="11">
        <f t="shared" si="4"/>
        <v>0</v>
      </c>
      <c r="N94" s="11">
        <f t="shared" si="5"/>
        <v>0</v>
      </c>
      <c r="P94" s="1">
        <f>IF(K94="PENDERS Bernard",Tableau3[[#This Row],[TPS VOL]]*1440,0)</f>
        <v>0</v>
      </c>
      <c r="Q94" s="11">
        <f>IF(Tableau3[[#This Row],[NAME PILOT]]="PENDERS Bernard",0,Tableau3[[#This Row],[TPS VOL]]*1440)</f>
        <v>0</v>
      </c>
    </row>
    <row r="95" spans="9:17" x14ac:dyDescent="0.25">
      <c r="I95" s="18"/>
      <c r="J95" s="1">
        <f t="shared" si="3"/>
        <v>0</v>
      </c>
      <c r="M95" s="11">
        <f t="shared" si="4"/>
        <v>0</v>
      </c>
      <c r="N95" s="11">
        <f t="shared" si="5"/>
        <v>0</v>
      </c>
      <c r="P95" s="1">
        <f>IF(K95="PENDERS Bernard",Tableau3[[#This Row],[TPS VOL]]*1440,0)</f>
        <v>0</v>
      </c>
      <c r="Q95" s="11">
        <f>IF(Tableau3[[#This Row],[NAME PILOT]]="PENDERS Bernard",0,Tableau3[[#This Row],[TPS VOL]]*1440)</f>
        <v>0</v>
      </c>
    </row>
    <row r="96" spans="9:17" x14ac:dyDescent="0.25">
      <c r="I96" s="18"/>
      <c r="J96" s="1">
        <f t="shared" si="3"/>
        <v>0</v>
      </c>
      <c r="M96" s="11">
        <f t="shared" si="4"/>
        <v>0</v>
      </c>
      <c r="N96" s="11">
        <f t="shared" si="5"/>
        <v>0</v>
      </c>
      <c r="P96" s="1">
        <f>IF(K96="PENDERS Bernard",Tableau3[[#This Row],[TPS VOL]]*1440,0)</f>
        <v>0</v>
      </c>
      <c r="Q96" s="11">
        <f>IF(Tableau3[[#This Row],[NAME PILOT]]="PENDERS Bernard",0,Tableau3[[#This Row],[TPS VOL]]*1440)</f>
        <v>0</v>
      </c>
    </row>
    <row r="97" spans="9:17" x14ac:dyDescent="0.25">
      <c r="I97" s="18"/>
      <c r="J97" s="1">
        <f t="shared" si="3"/>
        <v>0</v>
      </c>
      <c r="M97" s="11">
        <f t="shared" si="4"/>
        <v>0</v>
      </c>
      <c r="N97" s="11">
        <f t="shared" si="5"/>
        <v>0</v>
      </c>
      <c r="P97" s="1">
        <f>IF(K97="PENDERS Bernard",Tableau3[[#This Row],[TPS VOL]]*1440,0)</f>
        <v>0</v>
      </c>
      <c r="Q97" s="11">
        <f>IF(Tableau3[[#This Row],[NAME PILOT]]="PENDERS Bernard",0,Tableau3[[#This Row],[TPS VOL]]*1440)</f>
        <v>0</v>
      </c>
    </row>
    <row r="98" spans="9:17" x14ac:dyDescent="0.25">
      <c r="I98" s="18"/>
      <c r="J98" s="1">
        <f t="shared" si="3"/>
        <v>0</v>
      </c>
      <c r="M98" s="11">
        <f t="shared" si="4"/>
        <v>0</v>
      </c>
      <c r="N98" s="11">
        <f t="shared" si="5"/>
        <v>0</v>
      </c>
      <c r="P98" s="1">
        <f>IF(K98="PENDERS Bernard",Tableau3[[#This Row],[TPS VOL]]*1440,0)</f>
        <v>0</v>
      </c>
      <c r="Q98" s="11">
        <f>IF(Tableau3[[#This Row],[NAME PILOT]]="PENDERS Bernard",0,Tableau3[[#This Row],[TPS VOL]]*1440)</f>
        <v>0</v>
      </c>
    </row>
    <row r="99" spans="9:17" x14ac:dyDescent="0.25">
      <c r="I99" s="18"/>
      <c r="J99" s="1">
        <f t="shared" si="3"/>
        <v>0</v>
      </c>
      <c r="M99" s="11">
        <f t="shared" si="4"/>
        <v>0</v>
      </c>
      <c r="N99" s="11">
        <f t="shared" si="5"/>
        <v>0</v>
      </c>
      <c r="P99" s="1">
        <f>IF(K99="PENDERS Bernard",Tableau3[[#This Row],[TPS VOL]]*1440,0)</f>
        <v>0</v>
      </c>
      <c r="Q99" s="11">
        <f>IF(Tableau3[[#This Row],[NAME PILOT]]="PENDERS Bernard",0,Tableau3[[#This Row],[TPS VOL]]*1440)</f>
        <v>0</v>
      </c>
    </row>
    <row r="100" spans="9:17" x14ac:dyDescent="0.25">
      <c r="I100" s="18"/>
      <c r="J100" s="1">
        <f t="shared" si="3"/>
        <v>0</v>
      </c>
      <c r="M100" s="11">
        <f t="shared" si="4"/>
        <v>0</v>
      </c>
      <c r="N100" s="11">
        <f t="shared" si="5"/>
        <v>0</v>
      </c>
      <c r="P100" s="1">
        <f>IF(K100="PENDERS Bernard",Tableau3[[#This Row],[TPS VOL]]*1440,0)</f>
        <v>0</v>
      </c>
      <c r="Q100" s="11">
        <f>IF(Tableau3[[#This Row],[NAME PILOT]]="PENDERS Bernard",0,Tableau3[[#This Row],[TPS VOL]]*1440)</f>
        <v>0</v>
      </c>
    </row>
    <row r="101" spans="9:17" x14ac:dyDescent="0.25">
      <c r="I101" s="18"/>
      <c r="J101" s="1">
        <f t="shared" si="3"/>
        <v>0</v>
      </c>
      <c r="M101" s="11">
        <f t="shared" si="4"/>
        <v>0</v>
      </c>
      <c r="N101" s="11">
        <f t="shared" si="5"/>
        <v>0</v>
      </c>
      <c r="P101" s="1">
        <f>IF(K101="PENDERS Bernard",Tableau3[[#This Row],[TPS VOL]]*1440,0)</f>
        <v>0</v>
      </c>
      <c r="Q101" s="11">
        <f>IF(Tableau3[[#This Row],[NAME PILOT]]="PENDERS Bernard",0,Tableau3[[#This Row],[TPS VOL]]*1440)</f>
        <v>0</v>
      </c>
    </row>
    <row r="102" spans="9:17" x14ac:dyDescent="0.25">
      <c r="I102" s="18"/>
      <c r="J102" s="1">
        <f t="shared" ref="J102:J165" si="6">F102*(H102*1440)</f>
        <v>0</v>
      </c>
      <c r="M102" s="11">
        <f t="shared" ref="M102:M165" si="7">F102*(L102*1440)</f>
        <v>0</v>
      </c>
      <c r="N102" s="11">
        <f t="shared" ref="N102:N165" si="8">(L102*(F102*1440)+(H102*(F102*1440)))</f>
        <v>0</v>
      </c>
      <c r="P102" s="1">
        <f>IF(K102="PENDERS Bernard",Tableau3[[#This Row],[TPS VOL]]*1440,0)</f>
        <v>0</v>
      </c>
      <c r="Q102" s="11">
        <f>IF(Tableau3[[#This Row],[NAME PILOT]]="PENDERS Bernard",0,Tableau3[[#This Row],[TPS VOL]]*1440)</f>
        <v>0</v>
      </c>
    </row>
    <row r="103" spans="9:17" x14ac:dyDescent="0.25">
      <c r="I103" s="18"/>
      <c r="J103" s="1">
        <f t="shared" si="6"/>
        <v>0</v>
      </c>
      <c r="M103" s="11">
        <f t="shared" si="7"/>
        <v>0</v>
      </c>
      <c r="N103" s="11">
        <f t="shared" si="8"/>
        <v>0</v>
      </c>
      <c r="P103" s="1">
        <f>IF(K103="PENDERS Bernard",Tableau3[[#This Row],[TPS VOL]]*1440,0)</f>
        <v>0</v>
      </c>
      <c r="Q103" s="11">
        <f>IF(Tableau3[[#This Row],[NAME PILOT]]="PENDERS Bernard",0,Tableau3[[#This Row],[TPS VOL]]*1440)</f>
        <v>0</v>
      </c>
    </row>
    <row r="104" spans="9:17" x14ac:dyDescent="0.25">
      <c r="I104" s="18"/>
      <c r="J104" s="1">
        <f t="shared" si="6"/>
        <v>0</v>
      </c>
      <c r="M104" s="11">
        <f t="shared" si="7"/>
        <v>0</v>
      </c>
      <c r="N104" s="11">
        <f t="shared" si="8"/>
        <v>0</v>
      </c>
      <c r="P104" s="1">
        <f>IF(K104="PENDERS Bernard",Tableau3[[#This Row],[TPS VOL]]*1440,0)</f>
        <v>0</v>
      </c>
      <c r="Q104" s="11">
        <f>IF(Tableau3[[#This Row],[NAME PILOT]]="PENDERS Bernard",0,Tableau3[[#This Row],[TPS VOL]]*1440)</f>
        <v>0</v>
      </c>
    </row>
    <row r="105" spans="9:17" x14ac:dyDescent="0.25">
      <c r="I105" s="18"/>
      <c r="J105" s="1">
        <f t="shared" si="6"/>
        <v>0</v>
      </c>
      <c r="M105" s="11">
        <f t="shared" si="7"/>
        <v>0</v>
      </c>
      <c r="N105" s="11">
        <f t="shared" si="8"/>
        <v>0</v>
      </c>
      <c r="P105" s="1">
        <f>IF(K105="PENDERS Bernard",Tableau3[[#This Row],[TPS VOL]]*1440,0)</f>
        <v>0</v>
      </c>
      <c r="Q105" s="11">
        <f>IF(Tableau3[[#This Row],[NAME PILOT]]="PENDERS Bernard",0,Tableau3[[#This Row],[TPS VOL]]*1440)</f>
        <v>0</v>
      </c>
    </row>
    <row r="106" spans="9:17" x14ac:dyDescent="0.25">
      <c r="I106" s="18"/>
      <c r="J106" s="1">
        <f t="shared" si="6"/>
        <v>0</v>
      </c>
      <c r="M106" s="11">
        <f t="shared" si="7"/>
        <v>0</v>
      </c>
      <c r="N106" s="11">
        <f t="shared" si="8"/>
        <v>0</v>
      </c>
      <c r="P106" s="1">
        <f>IF(K106="PENDERS Bernard",Tableau3[[#This Row],[TPS VOL]]*1440,0)</f>
        <v>0</v>
      </c>
      <c r="Q106" s="11">
        <f>IF(Tableau3[[#This Row],[NAME PILOT]]="PENDERS Bernard",0,Tableau3[[#This Row],[TPS VOL]]*1440)</f>
        <v>0</v>
      </c>
    </row>
    <row r="107" spans="9:17" x14ac:dyDescent="0.25">
      <c r="I107" s="18"/>
      <c r="J107" s="1">
        <f t="shared" si="6"/>
        <v>0</v>
      </c>
      <c r="M107" s="11">
        <f t="shared" si="7"/>
        <v>0</v>
      </c>
      <c r="N107" s="11">
        <f t="shared" si="8"/>
        <v>0</v>
      </c>
      <c r="P107" s="1">
        <f>IF(K107="PENDERS Bernard",Tableau3[[#This Row],[TPS VOL]]*1440,0)</f>
        <v>0</v>
      </c>
      <c r="Q107" s="11">
        <f>IF(Tableau3[[#This Row],[NAME PILOT]]="PENDERS Bernard",0,Tableau3[[#This Row],[TPS VOL]]*1440)</f>
        <v>0</v>
      </c>
    </row>
    <row r="108" spans="9:17" x14ac:dyDescent="0.25">
      <c r="I108" s="18"/>
      <c r="J108" s="1">
        <f t="shared" si="6"/>
        <v>0</v>
      </c>
      <c r="M108" s="11">
        <f t="shared" si="7"/>
        <v>0</v>
      </c>
      <c r="N108" s="11">
        <f t="shared" si="8"/>
        <v>0</v>
      </c>
      <c r="P108" s="1">
        <f>IF(K108="PENDERS Bernard",Tableau3[[#This Row],[TPS VOL]]*1440,0)</f>
        <v>0</v>
      </c>
      <c r="Q108" s="11">
        <f>IF(Tableau3[[#This Row],[NAME PILOT]]="PENDERS Bernard",0,Tableau3[[#This Row],[TPS VOL]]*1440)</f>
        <v>0</v>
      </c>
    </row>
    <row r="109" spans="9:17" x14ac:dyDescent="0.25">
      <c r="I109" s="18"/>
      <c r="J109" s="1">
        <f t="shared" si="6"/>
        <v>0</v>
      </c>
      <c r="M109" s="11">
        <f t="shared" si="7"/>
        <v>0</v>
      </c>
      <c r="N109" s="11">
        <f t="shared" si="8"/>
        <v>0</v>
      </c>
      <c r="P109" s="1">
        <f>IF(K109="PENDERS Bernard",Tableau3[[#This Row],[TPS VOL]]*1440,0)</f>
        <v>0</v>
      </c>
      <c r="Q109" s="11">
        <f>IF(Tableau3[[#This Row],[NAME PILOT]]="PENDERS Bernard",0,Tableau3[[#This Row],[TPS VOL]]*1440)</f>
        <v>0</v>
      </c>
    </row>
    <row r="110" spans="9:17" x14ac:dyDescent="0.25">
      <c r="I110" s="18"/>
      <c r="J110" s="1">
        <f t="shared" si="6"/>
        <v>0</v>
      </c>
      <c r="M110" s="11">
        <f t="shared" si="7"/>
        <v>0</v>
      </c>
      <c r="N110" s="11">
        <f t="shared" si="8"/>
        <v>0</v>
      </c>
      <c r="P110" s="1">
        <f>IF(K110="PENDERS Bernard",Tableau3[[#This Row],[TPS VOL]]*1440,0)</f>
        <v>0</v>
      </c>
      <c r="Q110" s="11">
        <f>IF(Tableau3[[#This Row],[NAME PILOT]]="PENDERS Bernard",0,Tableau3[[#This Row],[TPS VOL]]*1440)</f>
        <v>0</v>
      </c>
    </row>
    <row r="111" spans="9:17" x14ac:dyDescent="0.25">
      <c r="I111" s="18"/>
      <c r="J111" s="1">
        <f t="shared" si="6"/>
        <v>0</v>
      </c>
      <c r="M111" s="11">
        <f t="shared" si="7"/>
        <v>0</v>
      </c>
      <c r="N111" s="11">
        <f t="shared" si="8"/>
        <v>0</v>
      </c>
      <c r="P111" s="1">
        <f>IF(K111="PENDERS Bernard",Tableau3[[#This Row],[TPS VOL]]*1440,0)</f>
        <v>0</v>
      </c>
      <c r="Q111" s="11">
        <f>IF(Tableau3[[#This Row],[NAME PILOT]]="PENDERS Bernard",0,Tableau3[[#This Row],[TPS VOL]]*1440)</f>
        <v>0</v>
      </c>
    </row>
    <row r="112" spans="9:17" x14ac:dyDescent="0.25">
      <c r="I112" s="18"/>
      <c r="J112" s="1">
        <f t="shared" si="6"/>
        <v>0</v>
      </c>
      <c r="M112" s="11">
        <f t="shared" si="7"/>
        <v>0</v>
      </c>
      <c r="N112" s="11">
        <f t="shared" si="8"/>
        <v>0</v>
      </c>
      <c r="P112" s="1">
        <f>IF(K112="PENDERS Bernard",Tableau3[[#This Row],[TPS VOL]]*1440,0)</f>
        <v>0</v>
      </c>
      <c r="Q112" s="11">
        <f>IF(Tableau3[[#This Row],[NAME PILOT]]="PENDERS Bernard",0,Tableau3[[#This Row],[TPS VOL]]*1440)</f>
        <v>0</v>
      </c>
    </row>
    <row r="113" spans="9:17" x14ac:dyDescent="0.25">
      <c r="I113" s="18"/>
      <c r="J113" s="1">
        <f t="shared" si="6"/>
        <v>0</v>
      </c>
      <c r="M113" s="11">
        <f t="shared" si="7"/>
        <v>0</v>
      </c>
      <c r="N113" s="11">
        <f t="shared" si="8"/>
        <v>0</v>
      </c>
      <c r="P113" s="1">
        <f>IF(K113="PENDERS Bernard",Tableau3[[#This Row],[TPS VOL]]*1440,0)</f>
        <v>0</v>
      </c>
      <c r="Q113" s="11">
        <f>IF(Tableau3[[#This Row],[NAME PILOT]]="PENDERS Bernard",0,Tableau3[[#This Row],[TPS VOL]]*1440)</f>
        <v>0</v>
      </c>
    </row>
    <row r="114" spans="9:17" x14ac:dyDescent="0.25">
      <c r="I114" s="18"/>
      <c r="J114" s="1">
        <f t="shared" si="6"/>
        <v>0</v>
      </c>
      <c r="M114" s="11">
        <f t="shared" si="7"/>
        <v>0</v>
      </c>
      <c r="N114" s="11">
        <f t="shared" si="8"/>
        <v>0</v>
      </c>
      <c r="P114" s="1">
        <f>IF(K114="PENDERS Bernard",Tableau3[[#This Row],[TPS VOL]]*1440,0)</f>
        <v>0</v>
      </c>
      <c r="Q114" s="11">
        <f>IF(Tableau3[[#This Row],[NAME PILOT]]="PENDERS Bernard",0,Tableau3[[#This Row],[TPS VOL]]*1440)</f>
        <v>0</v>
      </c>
    </row>
    <row r="115" spans="9:17" x14ac:dyDescent="0.25">
      <c r="I115" s="18"/>
      <c r="J115" s="1">
        <f t="shared" si="6"/>
        <v>0</v>
      </c>
      <c r="M115" s="11">
        <f t="shared" si="7"/>
        <v>0</v>
      </c>
      <c r="N115" s="11">
        <f t="shared" si="8"/>
        <v>0</v>
      </c>
      <c r="P115" s="1">
        <f>IF(K115="PENDERS Bernard",Tableau3[[#This Row],[TPS VOL]]*1440,0)</f>
        <v>0</v>
      </c>
      <c r="Q115" s="11">
        <f>IF(Tableau3[[#This Row],[NAME PILOT]]="PENDERS Bernard",0,Tableau3[[#This Row],[TPS VOL]]*1440)</f>
        <v>0</v>
      </c>
    </row>
    <row r="116" spans="9:17" x14ac:dyDescent="0.25">
      <c r="I116" s="18"/>
      <c r="J116" s="1">
        <f t="shared" si="6"/>
        <v>0</v>
      </c>
      <c r="M116" s="11">
        <f t="shared" si="7"/>
        <v>0</v>
      </c>
      <c r="N116" s="11">
        <f t="shared" si="8"/>
        <v>0</v>
      </c>
      <c r="P116" s="1">
        <f>IF(K116="PENDERS Bernard",Tableau3[[#This Row],[TPS VOL]]*1440,0)</f>
        <v>0</v>
      </c>
      <c r="Q116" s="11">
        <f>IF(Tableau3[[#This Row],[NAME PILOT]]="PENDERS Bernard",0,Tableau3[[#This Row],[TPS VOL]]*1440)</f>
        <v>0</v>
      </c>
    </row>
    <row r="117" spans="9:17" x14ac:dyDescent="0.25">
      <c r="I117" s="18"/>
      <c r="J117" s="1">
        <f t="shared" si="6"/>
        <v>0</v>
      </c>
      <c r="M117" s="11">
        <f t="shared" si="7"/>
        <v>0</v>
      </c>
      <c r="N117" s="11">
        <f t="shared" si="8"/>
        <v>0</v>
      </c>
      <c r="P117" s="1">
        <f>IF(K117="PENDERS Bernard",Tableau3[[#This Row],[TPS VOL]]*1440,0)</f>
        <v>0</v>
      </c>
      <c r="Q117" s="11">
        <f>IF(Tableau3[[#This Row],[NAME PILOT]]="PENDERS Bernard",0,Tableau3[[#This Row],[TPS VOL]]*1440)</f>
        <v>0</v>
      </c>
    </row>
    <row r="118" spans="9:17" x14ac:dyDescent="0.25">
      <c r="I118" s="18"/>
      <c r="J118" s="1">
        <f t="shared" si="6"/>
        <v>0</v>
      </c>
      <c r="M118" s="11">
        <f t="shared" si="7"/>
        <v>0</v>
      </c>
      <c r="N118" s="11">
        <f t="shared" si="8"/>
        <v>0</v>
      </c>
      <c r="P118" s="1">
        <f>IF(K118="PENDERS Bernard",Tableau3[[#This Row],[TPS VOL]]*1440,0)</f>
        <v>0</v>
      </c>
      <c r="Q118" s="11">
        <f>IF(Tableau3[[#This Row],[NAME PILOT]]="PENDERS Bernard",0,Tableau3[[#This Row],[TPS VOL]]*1440)</f>
        <v>0</v>
      </c>
    </row>
    <row r="119" spans="9:17" x14ac:dyDescent="0.25">
      <c r="I119" s="18"/>
      <c r="J119" s="1">
        <f t="shared" si="6"/>
        <v>0</v>
      </c>
      <c r="M119" s="11">
        <f t="shared" si="7"/>
        <v>0</v>
      </c>
      <c r="N119" s="11">
        <f t="shared" si="8"/>
        <v>0</v>
      </c>
      <c r="P119" s="1">
        <f>IF(K119="PENDERS Bernard",Tableau3[[#This Row],[TPS VOL]]*1440,0)</f>
        <v>0</v>
      </c>
      <c r="Q119" s="11">
        <f>IF(Tableau3[[#This Row],[NAME PILOT]]="PENDERS Bernard",0,Tableau3[[#This Row],[TPS VOL]]*1440)</f>
        <v>0</v>
      </c>
    </row>
    <row r="120" spans="9:17" x14ac:dyDescent="0.25">
      <c r="I120" s="18"/>
      <c r="J120" s="1">
        <f t="shared" si="6"/>
        <v>0</v>
      </c>
      <c r="M120" s="11">
        <f t="shared" si="7"/>
        <v>0</v>
      </c>
      <c r="N120" s="11">
        <f t="shared" si="8"/>
        <v>0</v>
      </c>
      <c r="P120" s="1">
        <f>IF(K120="PENDERS Bernard",Tableau3[[#This Row],[TPS VOL]]*1440,0)</f>
        <v>0</v>
      </c>
      <c r="Q120" s="11">
        <f>IF(Tableau3[[#This Row],[NAME PILOT]]="PENDERS Bernard",0,Tableau3[[#This Row],[TPS VOL]]*1440)</f>
        <v>0</v>
      </c>
    </row>
    <row r="121" spans="9:17" x14ac:dyDescent="0.25">
      <c r="I121" s="18"/>
      <c r="J121" s="1">
        <f t="shared" si="6"/>
        <v>0</v>
      </c>
      <c r="M121" s="11">
        <f t="shared" si="7"/>
        <v>0</v>
      </c>
      <c r="N121" s="11">
        <f t="shared" si="8"/>
        <v>0</v>
      </c>
      <c r="P121" s="1">
        <f>IF(K121="PENDERS Bernard",Tableau3[[#This Row],[TPS VOL]]*1440,0)</f>
        <v>0</v>
      </c>
      <c r="Q121" s="11">
        <f>IF(Tableau3[[#This Row],[NAME PILOT]]="PENDERS Bernard",0,Tableau3[[#This Row],[TPS VOL]]*1440)</f>
        <v>0</v>
      </c>
    </row>
    <row r="122" spans="9:17" x14ac:dyDescent="0.25">
      <c r="I122" s="18"/>
      <c r="J122" s="1">
        <f t="shared" si="6"/>
        <v>0</v>
      </c>
      <c r="M122" s="11">
        <f t="shared" si="7"/>
        <v>0</v>
      </c>
      <c r="N122" s="11">
        <f t="shared" si="8"/>
        <v>0</v>
      </c>
      <c r="P122" s="1">
        <f>IF(K122="PENDERS Bernard",Tableau3[[#This Row],[TPS VOL]]*1440,0)</f>
        <v>0</v>
      </c>
      <c r="Q122" s="11">
        <f>IF(Tableau3[[#This Row],[NAME PILOT]]="PENDERS Bernard",0,Tableau3[[#This Row],[TPS VOL]]*1440)</f>
        <v>0</v>
      </c>
    </row>
    <row r="123" spans="9:17" x14ac:dyDescent="0.25">
      <c r="I123" s="18"/>
      <c r="J123" s="1">
        <f t="shared" si="6"/>
        <v>0</v>
      </c>
      <c r="M123" s="11">
        <f t="shared" si="7"/>
        <v>0</v>
      </c>
      <c r="N123" s="11">
        <f t="shared" si="8"/>
        <v>0</v>
      </c>
      <c r="P123" s="1">
        <f>IF(K123="PENDERS Bernard",Tableau3[[#This Row],[TPS VOL]]*1440,0)</f>
        <v>0</v>
      </c>
      <c r="Q123" s="11">
        <f>IF(Tableau3[[#This Row],[NAME PILOT]]="PENDERS Bernard",0,Tableau3[[#This Row],[TPS VOL]]*1440)</f>
        <v>0</v>
      </c>
    </row>
    <row r="124" spans="9:17" x14ac:dyDescent="0.25">
      <c r="I124" s="18"/>
      <c r="J124" s="1">
        <f t="shared" si="6"/>
        <v>0</v>
      </c>
      <c r="M124" s="11">
        <f t="shared" si="7"/>
        <v>0</v>
      </c>
      <c r="N124" s="11">
        <f t="shared" si="8"/>
        <v>0</v>
      </c>
      <c r="P124" s="1">
        <f>IF(K124="PENDERS Bernard",Tableau3[[#This Row],[TPS VOL]]*1440,0)</f>
        <v>0</v>
      </c>
      <c r="Q124" s="11">
        <f>IF(Tableau3[[#This Row],[NAME PILOT]]="PENDERS Bernard",0,Tableau3[[#This Row],[TPS VOL]]*1440)</f>
        <v>0</v>
      </c>
    </row>
    <row r="125" spans="9:17" x14ac:dyDescent="0.25">
      <c r="I125" s="18"/>
      <c r="J125" s="1">
        <f t="shared" si="6"/>
        <v>0</v>
      </c>
      <c r="M125" s="11">
        <f t="shared" si="7"/>
        <v>0</v>
      </c>
      <c r="N125" s="11">
        <f t="shared" si="8"/>
        <v>0</v>
      </c>
      <c r="P125" s="1">
        <f>IF(K125="PENDERS Bernard",Tableau3[[#This Row],[TPS VOL]]*1440,0)</f>
        <v>0</v>
      </c>
      <c r="Q125" s="11">
        <f>IF(Tableau3[[#This Row],[NAME PILOT]]="PENDERS Bernard",0,Tableau3[[#This Row],[TPS VOL]]*1440)</f>
        <v>0</v>
      </c>
    </row>
    <row r="126" spans="9:17" x14ac:dyDescent="0.25">
      <c r="I126" s="18"/>
      <c r="J126" s="1">
        <f t="shared" si="6"/>
        <v>0</v>
      </c>
      <c r="M126" s="11">
        <f t="shared" si="7"/>
        <v>0</v>
      </c>
      <c r="N126" s="11">
        <f t="shared" si="8"/>
        <v>0</v>
      </c>
      <c r="P126" s="1">
        <f>IF(K126="PENDERS Bernard",Tableau3[[#This Row],[TPS VOL]]*1440,0)</f>
        <v>0</v>
      </c>
      <c r="Q126" s="11">
        <f>IF(Tableau3[[#This Row],[NAME PILOT]]="PENDERS Bernard",0,Tableau3[[#This Row],[TPS VOL]]*1440)</f>
        <v>0</v>
      </c>
    </row>
    <row r="127" spans="9:17" x14ac:dyDescent="0.25">
      <c r="I127" s="18"/>
      <c r="J127" s="1">
        <f t="shared" si="6"/>
        <v>0</v>
      </c>
      <c r="M127" s="11">
        <f t="shared" si="7"/>
        <v>0</v>
      </c>
      <c r="N127" s="11">
        <f t="shared" si="8"/>
        <v>0</v>
      </c>
      <c r="P127" s="1">
        <f>IF(K127="PENDERS Bernard",Tableau3[[#This Row],[TPS VOL]]*1440,0)</f>
        <v>0</v>
      </c>
      <c r="Q127" s="11">
        <f>IF(Tableau3[[#This Row],[NAME PILOT]]="PENDERS Bernard",0,Tableau3[[#This Row],[TPS VOL]]*1440)</f>
        <v>0</v>
      </c>
    </row>
    <row r="128" spans="9:17" x14ac:dyDescent="0.25">
      <c r="I128" s="18"/>
      <c r="J128" s="1">
        <f t="shared" si="6"/>
        <v>0</v>
      </c>
      <c r="M128" s="11">
        <f t="shared" si="7"/>
        <v>0</v>
      </c>
      <c r="N128" s="11">
        <f t="shared" si="8"/>
        <v>0</v>
      </c>
      <c r="P128" s="1">
        <f>IF(K128="PENDERS Bernard",Tableau3[[#This Row],[TPS VOL]]*1440,0)</f>
        <v>0</v>
      </c>
      <c r="Q128" s="11">
        <f>IF(Tableau3[[#This Row],[NAME PILOT]]="PENDERS Bernard",0,Tableau3[[#This Row],[TPS VOL]]*1440)</f>
        <v>0</v>
      </c>
    </row>
    <row r="129" spans="9:17" x14ac:dyDescent="0.25">
      <c r="I129" s="18"/>
      <c r="J129" s="1">
        <f t="shared" si="6"/>
        <v>0</v>
      </c>
      <c r="M129" s="11">
        <f t="shared" si="7"/>
        <v>0</v>
      </c>
      <c r="N129" s="11">
        <f t="shared" si="8"/>
        <v>0</v>
      </c>
      <c r="P129" s="1">
        <f>IF(K129="PENDERS Bernard",Tableau3[[#This Row],[TPS VOL]]*1440,0)</f>
        <v>0</v>
      </c>
      <c r="Q129" s="11">
        <f>IF(Tableau3[[#This Row],[NAME PILOT]]="PENDERS Bernard",0,Tableau3[[#This Row],[TPS VOL]]*1440)</f>
        <v>0</v>
      </c>
    </row>
    <row r="130" spans="9:17" x14ac:dyDescent="0.25">
      <c r="I130" s="18"/>
      <c r="J130" s="1">
        <f t="shared" si="6"/>
        <v>0</v>
      </c>
      <c r="M130" s="11">
        <f t="shared" si="7"/>
        <v>0</v>
      </c>
      <c r="N130" s="11">
        <f t="shared" si="8"/>
        <v>0</v>
      </c>
      <c r="P130" s="1">
        <f>IF(K130="PENDERS Bernard",Tableau3[[#This Row],[TPS VOL]]*1440,0)</f>
        <v>0</v>
      </c>
      <c r="Q130" s="11">
        <f>IF(Tableau3[[#This Row],[NAME PILOT]]="PENDERS Bernard",0,Tableau3[[#This Row],[TPS VOL]]*1440)</f>
        <v>0</v>
      </c>
    </row>
    <row r="131" spans="9:17" x14ac:dyDescent="0.25">
      <c r="I131" s="18"/>
      <c r="J131" s="1">
        <f t="shared" si="6"/>
        <v>0</v>
      </c>
      <c r="M131" s="11">
        <f t="shared" si="7"/>
        <v>0</v>
      </c>
      <c r="N131" s="11">
        <f t="shared" si="8"/>
        <v>0</v>
      </c>
      <c r="P131" s="1">
        <f>IF(K131="PENDERS Bernard",Tableau3[[#This Row],[TPS VOL]]*1440,0)</f>
        <v>0</v>
      </c>
      <c r="Q131" s="11">
        <f>IF(Tableau3[[#This Row],[NAME PILOT]]="PENDERS Bernard",0,Tableau3[[#This Row],[TPS VOL]]*1440)</f>
        <v>0</v>
      </c>
    </row>
    <row r="132" spans="9:17" x14ac:dyDescent="0.25">
      <c r="I132" s="18"/>
      <c r="J132" s="1">
        <f t="shared" si="6"/>
        <v>0</v>
      </c>
      <c r="M132" s="11">
        <f t="shared" si="7"/>
        <v>0</v>
      </c>
      <c r="N132" s="11">
        <f t="shared" si="8"/>
        <v>0</v>
      </c>
      <c r="P132" s="1">
        <f>IF(K132="PENDERS Bernard",Tableau3[[#This Row],[TPS VOL]]*1440,0)</f>
        <v>0</v>
      </c>
      <c r="Q132" s="11">
        <f>IF(Tableau3[[#This Row],[NAME PILOT]]="PENDERS Bernard",0,Tableau3[[#This Row],[TPS VOL]]*1440)</f>
        <v>0</v>
      </c>
    </row>
    <row r="133" spans="9:17" x14ac:dyDescent="0.25">
      <c r="I133" s="18"/>
      <c r="J133" s="1">
        <f t="shared" si="6"/>
        <v>0</v>
      </c>
      <c r="M133" s="11">
        <f t="shared" si="7"/>
        <v>0</v>
      </c>
      <c r="N133" s="11">
        <f t="shared" si="8"/>
        <v>0</v>
      </c>
      <c r="P133" s="1">
        <f>IF(K133="PENDERS Bernard",Tableau3[[#This Row],[TPS VOL]]*1440,0)</f>
        <v>0</v>
      </c>
      <c r="Q133" s="11">
        <f>IF(Tableau3[[#This Row],[NAME PILOT]]="PENDERS Bernard",0,Tableau3[[#This Row],[TPS VOL]]*1440)</f>
        <v>0</v>
      </c>
    </row>
    <row r="134" spans="9:17" x14ac:dyDescent="0.25">
      <c r="I134" s="18"/>
      <c r="J134" s="1">
        <f t="shared" si="6"/>
        <v>0</v>
      </c>
      <c r="M134" s="11">
        <f t="shared" si="7"/>
        <v>0</v>
      </c>
      <c r="N134" s="11">
        <f t="shared" si="8"/>
        <v>0</v>
      </c>
      <c r="P134" s="1">
        <f>IF(K134="PENDERS Bernard",Tableau3[[#This Row],[TPS VOL]]*1440,0)</f>
        <v>0</v>
      </c>
      <c r="Q134" s="11">
        <f>IF(Tableau3[[#This Row],[NAME PILOT]]="PENDERS Bernard",0,Tableau3[[#This Row],[TPS VOL]]*1440)</f>
        <v>0</v>
      </c>
    </row>
    <row r="135" spans="9:17" x14ac:dyDescent="0.25">
      <c r="I135" s="18"/>
      <c r="J135" s="1">
        <f t="shared" si="6"/>
        <v>0</v>
      </c>
      <c r="M135" s="11">
        <f t="shared" si="7"/>
        <v>0</v>
      </c>
      <c r="N135" s="11">
        <f t="shared" si="8"/>
        <v>0</v>
      </c>
      <c r="P135" s="1">
        <f>IF(K135="PENDERS Bernard",Tableau3[[#This Row],[TPS VOL]]*1440,0)</f>
        <v>0</v>
      </c>
      <c r="Q135" s="11">
        <f>IF(Tableau3[[#This Row],[NAME PILOT]]="PENDERS Bernard",0,Tableau3[[#This Row],[TPS VOL]]*1440)</f>
        <v>0</v>
      </c>
    </row>
    <row r="136" spans="9:17" x14ac:dyDescent="0.25">
      <c r="I136" s="18"/>
      <c r="J136" s="1">
        <f t="shared" si="6"/>
        <v>0</v>
      </c>
      <c r="M136" s="11">
        <f t="shared" si="7"/>
        <v>0</v>
      </c>
      <c r="N136" s="11">
        <f t="shared" si="8"/>
        <v>0</v>
      </c>
      <c r="P136" s="1">
        <f>IF(K136="PENDERS Bernard",Tableau3[[#This Row],[TPS VOL]]*1440,0)</f>
        <v>0</v>
      </c>
      <c r="Q136" s="11">
        <f>IF(Tableau3[[#This Row],[NAME PILOT]]="PENDERS Bernard",0,Tableau3[[#This Row],[TPS VOL]]*1440)</f>
        <v>0</v>
      </c>
    </row>
    <row r="137" spans="9:17" x14ac:dyDescent="0.25">
      <c r="I137" s="18"/>
      <c r="J137" s="1">
        <f t="shared" si="6"/>
        <v>0</v>
      </c>
      <c r="M137" s="11">
        <f t="shared" si="7"/>
        <v>0</v>
      </c>
      <c r="N137" s="11">
        <f t="shared" si="8"/>
        <v>0</v>
      </c>
      <c r="P137" s="1">
        <f>IF(K137="PENDERS Bernard",Tableau3[[#This Row],[TPS VOL]]*1440,0)</f>
        <v>0</v>
      </c>
      <c r="Q137" s="11">
        <f>IF(Tableau3[[#This Row],[NAME PILOT]]="PENDERS Bernard",0,Tableau3[[#This Row],[TPS VOL]]*1440)</f>
        <v>0</v>
      </c>
    </row>
    <row r="138" spans="9:17" x14ac:dyDescent="0.25">
      <c r="I138" s="18"/>
      <c r="J138" s="1">
        <f t="shared" si="6"/>
        <v>0</v>
      </c>
      <c r="M138" s="11">
        <f t="shared" si="7"/>
        <v>0</v>
      </c>
      <c r="N138" s="11">
        <f t="shared" si="8"/>
        <v>0</v>
      </c>
      <c r="P138" s="1">
        <f>IF(K138="PENDERS Bernard",Tableau3[[#This Row],[TPS VOL]]*1440,0)</f>
        <v>0</v>
      </c>
      <c r="Q138" s="11">
        <f>IF(Tableau3[[#This Row],[NAME PILOT]]="PENDERS Bernard",0,Tableau3[[#This Row],[TPS VOL]]*1440)</f>
        <v>0</v>
      </c>
    </row>
    <row r="139" spans="9:17" x14ac:dyDescent="0.25">
      <c r="I139" s="18"/>
      <c r="J139" s="1">
        <f t="shared" si="6"/>
        <v>0</v>
      </c>
      <c r="M139" s="11">
        <f t="shared" si="7"/>
        <v>0</v>
      </c>
      <c r="N139" s="11">
        <f t="shared" si="8"/>
        <v>0</v>
      </c>
      <c r="P139" s="1">
        <f>IF(K139="PENDERS Bernard",Tableau3[[#This Row],[TPS VOL]]*1440,0)</f>
        <v>0</v>
      </c>
      <c r="Q139" s="11">
        <f>IF(Tableau3[[#This Row],[NAME PILOT]]="PENDERS Bernard",0,Tableau3[[#This Row],[TPS VOL]]*1440)</f>
        <v>0</v>
      </c>
    </row>
    <row r="140" spans="9:17" x14ac:dyDescent="0.25">
      <c r="I140" s="18"/>
      <c r="J140" s="1">
        <f t="shared" si="6"/>
        <v>0</v>
      </c>
      <c r="M140" s="11">
        <f t="shared" si="7"/>
        <v>0</v>
      </c>
      <c r="N140" s="11">
        <f t="shared" si="8"/>
        <v>0</v>
      </c>
      <c r="P140" s="1">
        <f>IF(K140="PENDERS Bernard",Tableau3[[#This Row],[TPS VOL]]*1440,0)</f>
        <v>0</v>
      </c>
      <c r="Q140" s="11">
        <f>IF(Tableau3[[#This Row],[NAME PILOT]]="PENDERS Bernard",0,Tableau3[[#This Row],[TPS VOL]]*1440)</f>
        <v>0</v>
      </c>
    </row>
    <row r="141" spans="9:17" x14ac:dyDescent="0.25">
      <c r="I141" s="18"/>
      <c r="J141" s="1">
        <f t="shared" si="6"/>
        <v>0</v>
      </c>
      <c r="M141" s="11">
        <f t="shared" si="7"/>
        <v>0</v>
      </c>
      <c r="N141" s="11">
        <f t="shared" si="8"/>
        <v>0</v>
      </c>
      <c r="P141" s="1">
        <f>IF(K141="PENDERS Bernard",Tableau3[[#This Row],[TPS VOL]]*1440,0)</f>
        <v>0</v>
      </c>
      <c r="Q141" s="11">
        <f>IF(Tableau3[[#This Row],[NAME PILOT]]="PENDERS Bernard",0,Tableau3[[#This Row],[TPS VOL]]*1440)</f>
        <v>0</v>
      </c>
    </row>
    <row r="142" spans="9:17" x14ac:dyDescent="0.25">
      <c r="I142" s="18"/>
      <c r="J142" s="1">
        <f t="shared" si="6"/>
        <v>0</v>
      </c>
      <c r="M142" s="11">
        <f t="shared" si="7"/>
        <v>0</v>
      </c>
      <c r="N142" s="11">
        <f t="shared" si="8"/>
        <v>0</v>
      </c>
      <c r="P142" s="1">
        <f>IF(K142="PENDERS Bernard",Tableau3[[#This Row],[TPS VOL]]*1440,0)</f>
        <v>0</v>
      </c>
      <c r="Q142" s="11">
        <f>IF(Tableau3[[#This Row],[NAME PILOT]]="PENDERS Bernard",0,Tableau3[[#This Row],[TPS VOL]]*1440)</f>
        <v>0</v>
      </c>
    </row>
    <row r="143" spans="9:17" x14ac:dyDescent="0.25">
      <c r="I143" s="18"/>
      <c r="J143" s="1">
        <f t="shared" si="6"/>
        <v>0</v>
      </c>
      <c r="M143" s="11">
        <f t="shared" si="7"/>
        <v>0</v>
      </c>
      <c r="N143" s="11">
        <f t="shared" si="8"/>
        <v>0</v>
      </c>
      <c r="P143" s="1">
        <f>IF(K143="PENDERS Bernard",Tableau3[[#This Row],[TPS VOL]]*1440,0)</f>
        <v>0</v>
      </c>
      <c r="Q143" s="11">
        <f>IF(Tableau3[[#This Row],[NAME PILOT]]="PENDERS Bernard",0,Tableau3[[#This Row],[TPS VOL]]*1440)</f>
        <v>0</v>
      </c>
    </row>
    <row r="144" spans="9:17" x14ac:dyDescent="0.25">
      <c r="I144" s="18"/>
      <c r="J144" s="1">
        <f t="shared" si="6"/>
        <v>0</v>
      </c>
      <c r="M144" s="11">
        <f t="shared" si="7"/>
        <v>0</v>
      </c>
      <c r="N144" s="11">
        <f t="shared" si="8"/>
        <v>0</v>
      </c>
      <c r="P144" s="1">
        <f>IF(K144="PENDERS Bernard",Tableau3[[#This Row],[TPS VOL]]*1440,0)</f>
        <v>0</v>
      </c>
      <c r="Q144" s="11">
        <f>IF(Tableau3[[#This Row],[NAME PILOT]]="PENDERS Bernard",0,Tableau3[[#This Row],[TPS VOL]]*1440)</f>
        <v>0</v>
      </c>
    </row>
    <row r="145" spans="9:17" x14ac:dyDescent="0.25">
      <c r="I145" s="18"/>
      <c r="J145" s="1">
        <f t="shared" si="6"/>
        <v>0</v>
      </c>
      <c r="M145" s="11">
        <f t="shared" si="7"/>
        <v>0</v>
      </c>
      <c r="N145" s="11">
        <f t="shared" si="8"/>
        <v>0</v>
      </c>
      <c r="P145" s="1">
        <f>IF(K145="PENDERS Bernard",Tableau3[[#This Row],[TPS VOL]]*1440,0)</f>
        <v>0</v>
      </c>
      <c r="Q145" s="11">
        <f>IF(Tableau3[[#This Row],[NAME PILOT]]="PENDERS Bernard",0,Tableau3[[#This Row],[TPS VOL]]*1440)</f>
        <v>0</v>
      </c>
    </row>
    <row r="146" spans="9:17" x14ac:dyDescent="0.25">
      <c r="I146" s="18"/>
      <c r="J146" s="1">
        <f t="shared" si="6"/>
        <v>0</v>
      </c>
      <c r="M146" s="11">
        <f t="shared" si="7"/>
        <v>0</v>
      </c>
      <c r="N146" s="11">
        <f t="shared" si="8"/>
        <v>0</v>
      </c>
      <c r="P146" s="1">
        <f>IF(K146="PENDERS Bernard",Tableau3[[#This Row],[TPS VOL]]*1440,0)</f>
        <v>0</v>
      </c>
      <c r="Q146" s="11">
        <f>IF(Tableau3[[#This Row],[NAME PILOT]]="PENDERS Bernard",0,Tableau3[[#This Row],[TPS VOL]]*1440)</f>
        <v>0</v>
      </c>
    </row>
    <row r="147" spans="9:17" x14ac:dyDescent="0.25">
      <c r="I147" s="18"/>
      <c r="J147" s="1">
        <f t="shared" si="6"/>
        <v>0</v>
      </c>
      <c r="M147" s="11">
        <f t="shared" si="7"/>
        <v>0</v>
      </c>
      <c r="N147" s="11">
        <f t="shared" si="8"/>
        <v>0</v>
      </c>
      <c r="P147" s="1">
        <f>IF(K147="PENDERS Bernard",Tableau3[[#This Row],[TPS VOL]]*1440,0)</f>
        <v>0</v>
      </c>
      <c r="Q147" s="11">
        <f>IF(Tableau3[[#This Row],[NAME PILOT]]="PENDERS Bernard",0,Tableau3[[#This Row],[TPS VOL]]*1440)</f>
        <v>0</v>
      </c>
    </row>
    <row r="148" spans="9:17" x14ac:dyDescent="0.25">
      <c r="I148" s="18"/>
      <c r="J148" s="1">
        <f t="shared" si="6"/>
        <v>0</v>
      </c>
      <c r="M148" s="11">
        <f t="shared" si="7"/>
        <v>0</v>
      </c>
      <c r="N148" s="11">
        <f t="shared" si="8"/>
        <v>0</v>
      </c>
      <c r="P148" s="1">
        <f>IF(K148="PENDERS Bernard",Tableau3[[#This Row],[TPS VOL]]*1440,0)</f>
        <v>0</v>
      </c>
      <c r="Q148" s="11">
        <f>IF(Tableau3[[#This Row],[NAME PILOT]]="PENDERS Bernard",0,Tableau3[[#This Row],[TPS VOL]]*1440)</f>
        <v>0</v>
      </c>
    </row>
    <row r="149" spans="9:17" x14ac:dyDescent="0.25">
      <c r="I149" s="18"/>
      <c r="J149" s="1">
        <f t="shared" si="6"/>
        <v>0</v>
      </c>
      <c r="M149" s="11">
        <f t="shared" si="7"/>
        <v>0</v>
      </c>
      <c r="N149" s="11">
        <f t="shared" si="8"/>
        <v>0</v>
      </c>
      <c r="P149" s="1">
        <f>IF(K149="PENDERS Bernard",Tableau3[[#This Row],[TPS VOL]]*1440,0)</f>
        <v>0</v>
      </c>
      <c r="Q149" s="11">
        <f>IF(Tableau3[[#This Row],[NAME PILOT]]="PENDERS Bernard",0,Tableau3[[#This Row],[TPS VOL]]*1440)</f>
        <v>0</v>
      </c>
    </row>
    <row r="150" spans="9:17" x14ac:dyDescent="0.25">
      <c r="I150" s="18"/>
      <c r="J150" s="1">
        <f t="shared" si="6"/>
        <v>0</v>
      </c>
      <c r="M150" s="11">
        <f t="shared" si="7"/>
        <v>0</v>
      </c>
      <c r="N150" s="11">
        <f t="shared" si="8"/>
        <v>0</v>
      </c>
      <c r="P150" s="1">
        <f>IF(K150="PENDERS Bernard",Tableau3[[#This Row],[TPS VOL]]*1440,0)</f>
        <v>0</v>
      </c>
      <c r="Q150" s="11">
        <f>IF(Tableau3[[#This Row],[NAME PILOT]]="PENDERS Bernard",0,Tableau3[[#This Row],[TPS VOL]]*1440)</f>
        <v>0</v>
      </c>
    </row>
    <row r="151" spans="9:17" x14ac:dyDescent="0.25">
      <c r="I151" s="18"/>
      <c r="J151" s="1">
        <f t="shared" si="6"/>
        <v>0</v>
      </c>
      <c r="M151" s="11">
        <f t="shared" si="7"/>
        <v>0</v>
      </c>
      <c r="N151" s="11">
        <f t="shared" si="8"/>
        <v>0</v>
      </c>
      <c r="P151" s="1">
        <f>IF(K151="PENDERS Bernard",Tableau3[[#This Row],[TPS VOL]]*1440,0)</f>
        <v>0</v>
      </c>
      <c r="Q151" s="11">
        <f>IF(Tableau3[[#This Row],[NAME PILOT]]="PENDERS Bernard",0,Tableau3[[#This Row],[TPS VOL]]*1440)</f>
        <v>0</v>
      </c>
    </row>
    <row r="152" spans="9:17" x14ac:dyDescent="0.25">
      <c r="I152" s="18"/>
      <c r="J152" s="1">
        <f t="shared" si="6"/>
        <v>0</v>
      </c>
      <c r="M152" s="11">
        <f t="shared" si="7"/>
        <v>0</v>
      </c>
      <c r="N152" s="11">
        <f t="shared" si="8"/>
        <v>0</v>
      </c>
      <c r="P152" s="1">
        <f>IF(K152="PENDERS Bernard",Tableau3[[#This Row],[TPS VOL]]*1440,0)</f>
        <v>0</v>
      </c>
      <c r="Q152" s="11">
        <f>IF(Tableau3[[#This Row],[NAME PILOT]]="PENDERS Bernard",0,Tableau3[[#This Row],[TPS VOL]]*1440)</f>
        <v>0</v>
      </c>
    </row>
    <row r="153" spans="9:17" x14ac:dyDescent="0.25">
      <c r="I153" s="18"/>
      <c r="J153" s="1">
        <f t="shared" si="6"/>
        <v>0</v>
      </c>
      <c r="M153" s="11">
        <f t="shared" si="7"/>
        <v>0</v>
      </c>
      <c r="N153" s="11">
        <f t="shared" si="8"/>
        <v>0</v>
      </c>
      <c r="P153" s="1">
        <f>IF(K153="PENDERS Bernard",Tableau3[[#This Row],[TPS VOL]]*1440,0)</f>
        <v>0</v>
      </c>
      <c r="Q153" s="11">
        <f>IF(Tableau3[[#This Row],[NAME PILOT]]="PENDERS Bernard",0,Tableau3[[#This Row],[TPS VOL]]*1440)</f>
        <v>0</v>
      </c>
    </row>
    <row r="154" spans="9:17" x14ac:dyDescent="0.25">
      <c r="I154" s="18"/>
      <c r="J154" s="1">
        <f t="shared" si="6"/>
        <v>0</v>
      </c>
      <c r="M154" s="11">
        <f t="shared" si="7"/>
        <v>0</v>
      </c>
      <c r="N154" s="11">
        <f t="shared" si="8"/>
        <v>0</v>
      </c>
      <c r="P154" s="1">
        <f>IF(K154="PENDERS Bernard",Tableau3[[#This Row],[TPS VOL]]*1440,0)</f>
        <v>0</v>
      </c>
      <c r="Q154" s="11">
        <f>IF(Tableau3[[#This Row],[NAME PILOT]]="PENDERS Bernard",0,Tableau3[[#This Row],[TPS VOL]]*1440)</f>
        <v>0</v>
      </c>
    </row>
    <row r="155" spans="9:17" x14ac:dyDescent="0.25">
      <c r="I155" s="18"/>
      <c r="J155" s="1">
        <f t="shared" si="6"/>
        <v>0</v>
      </c>
      <c r="M155" s="11">
        <f t="shared" si="7"/>
        <v>0</v>
      </c>
      <c r="N155" s="11">
        <f t="shared" si="8"/>
        <v>0</v>
      </c>
      <c r="P155" s="1">
        <f>IF(K155="PENDERS Bernard",Tableau3[[#This Row],[TPS VOL]]*1440,0)</f>
        <v>0</v>
      </c>
      <c r="Q155" s="11">
        <f>IF(Tableau3[[#This Row],[NAME PILOT]]="PENDERS Bernard",0,Tableau3[[#This Row],[TPS VOL]]*1440)</f>
        <v>0</v>
      </c>
    </row>
    <row r="156" spans="9:17" x14ac:dyDescent="0.25">
      <c r="I156" s="18"/>
      <c r="J156" s="1">
        <f t="shared" si="6"/>
        <v>0</v>
      </c>
      <c r="M156" s="11">
        <f t="shared" si="7"/>
        <v>0</v>
      </c>
      <c r="N156" s="11">
        <f t="shared" si="8"/>
        <v>0</v>
      </c>
      <c r="P156" s="1">
        <f>IF(K156="PENDERS Bernard",Tableau3[[#This Row],[TPS VOL]]*1440,0)</f>
        <v>0</v>
      </c>
      <c r="Q156" s="11">
        <f>IF(Tableau3[[#This Row],[NAME PILOT]]="PENDERS Bernard",0,Tableau3[[#This Row],[TPS VOL]]*1440)</f>
        <v>0</v>
      </c>
    </row>
    <row r="157" spans="9:17" x14ac:dyDescent="0.25">
      <c r="I157" s="18"/>
      <c r="J157" s="1">
        <f t="shared" si="6"/>
        <v>0</v>
      </c>
      <c r="M157" s="11">
        <f t="shared" si="7"/>
        <v>0</v>
      </c>
      <c r="N157" s="11">
        <f t="shared" si="8"/>
        <v>0</v>
      </c>
      <c r="P157" s="1">
        <f>IF(K157="PENDERS Bernard",Tableau3[[#This Row],[TPS VOL]]*1440,0)</f>
        <v>0</v>
      </c>
      <c r="Q157" s="11">
        <f>IF(Tableau3[[#This Row],[NAME PILOT]]="PENDERS Bernard",0,Tableau3[[#This Row],[TPS VOL]]*1440)</f>
        <v>0</v>
      </c>
    </row>
    <row r="158" spans="9:17" x14ac:dyDescent="0.25">
      <c r="I158" s="18"/>
      <c r="J158" s="1">
        <f t="shared" si="6"/>
        <v>0</v>
      </c>
      <c r="M158" s="11">
        <f t="shared" si="7"/>
        <v>0</v>
      </c>
      <c r="N158" s="11">
        <f t="shared" si="8"/>
        <v>0</v>
      </c>
      <c r="P158" s="1">
        <f>IF(K158="PENDERS Bernard",Tableau3[[#This Row],[TPS VOL]]*1440,0)</f>
        <v>0</v>
      </c>
      <c r="Q158" s="11">
        <f>IF(Tableau3[[#This Row],[NAME PILOT]]="PENDERS Bernard",0,Tableau3[[#This Row],[TPS VOL]]*1440)</f>
        <v>0</v>
      </c>
    </row>
    <row r="159" spans="9:17" x14ac:dyDescent="0.25">
      <c r="I159" s="18"/>
      <c r="J159" s="1">
        <f t="shared" si="6"/>
        <v>0</v>
      </c>
      <c r="M159" s="11">
        <f t="shared" si="7"/>
        <v>0</v>
      </c>
      <c r="N159" s="11">
        <f t="shared" si="8"/>
        <v>0</v>
      </c>
      <c r="P159" s="1">
        <f>IF(K159="PENDERS Bernard",Tableau3[[#This Row],[TPS VOL]]*1440,0)</f>
        <v>0</v>
      </c>
      <c r="Q159" s="11">
        <f>IF(Tableau3[[#This Row],[NAME PILOT]]="PENDERS Bernard",0,Tableau3[[#This Row],[TPS VOL]]*1440)</f>
        <v>0</v>
      </c>
    </row>
    <row r="160" spans="9:17" x14ac:dyDescent="0.25">
      <c r="I160" s="18"/>
      <c r="J160" s="1">
        <f t="shared" si="6"/>
        <v>0</v>
      </c>
      <c r="M160" s="11">
        <f t="shared" si="7"/>
        <v>0</v>
      </c>
      <c r="N160" s="11">
        <f t="shared" si="8"/>
        <v>0</v>
      </c>
      <c r="P160" s="1">
        <f>IF(K160="PENDERS Bernard",Tableau3[[#This Row],[TPS VOL]]*1440,0)</f>
        <v>0</v>
      </c>
      <c r="Q160" s="11">
        <f>IF(Tableau3[[#This Row],[NAME PILOT]]="PENDERS Bernard",0,Tableau3[[#This Row],[TPS VOL]]*1440)</f>
        <v>0</v>
      </c>
    </row>
    <row r="161" spans="9:17" x14ac:dyDescent="0.25">
      <c r="I161" s="18"/>
      <c r="J161" s="1">
        <f t="shared" si="6"/>
        <v>0</v>
      </c>
      <c r="M161" s="11">
        <f t="shared" si="7"/>
        <v>0</v>
      </c>
      <c r="N161" s="11">
        <f t="shared" si="8"/>
        <v>0</v>
      </c>
      <c r="P161" s="1">
        <f>IF(K161="PENDERS Bernard",Tableau3[[#This Row],[TPS VOL]]*1440,0)</f>
        <v>0</v>
      </c>
      <c r="Q161" s="11">
        <f>IF(Tableau3[[#This Row],[NAME PILOT]]="PENDERS Bernard",0,Tableau3[[#This Row],[TPS VOL]]*1440)</f>
        <v>0</v>
      </c>
    </row>
    <row r="162" spans="9:17" x14ac:dyDescent="0.25">
      <c r="I162" s="18"/>
      <c r="J162" s="1">
        <f t="shared" si="6"/>
        <v>0</v>
      </c>
      <c r="M162" s="11">
        <f t="shared" si="7"/>
        <v>0</v>
      </c>
      <c r="N162" s="11">
        <f t="shared" si="8"/>
        <v>0</v>
      </c>
      <c r="P162" s="1">
        <f>IF(K162="PENDERS Bernard",Tableau3[[#This Row],[TPS VOL]]*1440,0)</f>
        <v>0</v>
      </c>
      <c r="Q162" s="11">
        <f>IF(Tableau3[[#This Row],[NAME PILOT]]="PENDERS Bernard",0,Tableau3[[#This Row],[TPS VOL]]*1440)</f>
        <v>0</v>
      </c>
    </row>
    <row r="163" spans="9:17" x14ac:dyDescent="0.25">
      <c r="I163" s="18"/>
      <c r="J163" s="1">
        <f t="shared" si="6"/>
        <v>0</v>
      </c>
      <c r="M163" s="11">
        <f t="shared" si="7"/>
        <v>0</v>
      </c>
      <c r="N163" s="11">
        <f t="shared" si="8"/>
        <v>0</v>
      </c>
      <c r="P163" s="1">
        <f>IF(K163="PENDERS Bernard",Tableau3[[#This Row],[TPS VOL]]*1440,0)</f>
        <v>0</v>
      </c>
      <c r="Q163" s="11">
        <f>IF(Tableau3[[#This Row],[NAME PILOT]]="PENDERS Bernard",0,Tableau3[[#This Row],[TPS VOL]]*1440)</f>
        <v>0</v>
      </c>
    </row>
    <row r="164" spans="9:17" x14ac:dyDescent="0.25">
      <c r="I164" s="18"/>
      <c r="J164" s="1">
        <f t="shared" si="6"/>
        <v>0</v>
      </c>
      <c r="M164" s="11">
        <f t="shared" si="7"/>
        <v>0</v>
      </c>
      <c r="N164" s="11">
        <f t="shared" si="8"/>
        <v>0</v>
      </c>
      <c r="P164" s="1">
        <f>IF(K164="PENDERS Bernard",Tableau3[[#This Row],[TPS VOL]]*1440,0)</f>
        <v>0</v>
      </c>
      <c r="Q164" s="11">
        <f>IF(Tableau3[[#This Row],[NAME PILOT]]="PENDERS Bernard",0,Tableau3[[#This Row],[TPS VOL]]*1440)</f>
        <v>0</v>
      </c>
    </row>
    <row r="165" spans="9:17" x14ac:dyDescent="0.25">
      <c r="I165" s="18"/>
      <c r="J165" s="1">
        <f t="shared" si="6"/>
        <v>0</v>
      </c>
      <c r="M165" s="11">
        <f t="shared" si="7"/>
        <v>0</v>
      </c>
      <c r="N165" s="11">
        <f t="shared" si="8"/>
        <v>0</v>
      </c>
      <c r="P165" s="1">
        <f>IF(K165="PENDERS Bernard",Tableau3[[#This Row],[TPS VOL]]*1440,0)</f>
        <v>0</v>
      </c>
      <c r="Q165" s="11">
        <f>IF(Tableau3[[#This Row],[NAME PILOT]]="PENDERS Bernard",0,Tableau3[[#This Row],[TPS VOL]]*1440)</f>
        <v>0</v>
      </c>
    </row>
    <row r="166" spans="9:17" x14ac:dyDescent="0.25">
      <c r="I166" s="18"/>
      <c r="J166" s="1">
        <f t="shared" ref="J166:J229" si="9">F166*(H166*1440)</f>
        <v>0</v>
      </c>
      <c r="M166" s="11">
        <f t="shared" ref="M166:M229" si="10">F166*(L166*1440)</f>
        <v>0</v>
      </c>
      <c r="N166" s="11">
        <f t="shared" ref="N166:N229" si="11">(L166*(F166*1440)+(H166*(F166*1440)))</f>
        <v>0</v>
      </c>
      <c r="P166" s="1">
        <f>IF(K166="PENDERS Bernard",Tableau3[[#This Row],[TPS VOL]]*1440,0)</f>
        <v>0</v>
      </c>
      <c r="Q166" s="11">
        <f>IF(Tableau3[[#This Row],[NAME PILOT]]="PENDERS Bernard",0,Tableau3[[#This Row],[TPS VOL]]*1440)</f>
        <v>0</v>
      </c>
    </row>
    <row r="167" spans="9:17" x14ac:dyDescent="0.25">
      <c r="I167" s="18"/>
      <c r="J167" s="1">
        <f t="shared" si="9"/>
        <v>0</v>
      </c>
      <c r="M167" s="11">
        <f t="shared" si="10"/>
        <v>0</v>
      </c>
      <c r="N167" s="11">
        <f t="shared" si="11"/>
        <v>0</v>
      </c>
      <c r="P167" s="1">
        <f>IF(K167="PENDERS Bernard",Tableau3[[#This Row],[TPS VOL]]*1440,0)</f>
        <v>0</v>
      </c>
      <c r="Q167" s="11">
        <f>IF(Tableau3[[#This Row],[NAME PILOT]]="PENDERS Bernard",0,Tableau3[[#This Row],[TPS VOL]]*1440)</f>
        <v>0</v>
      </c>
    </row>
    <row r="168" spans="9:17" x14ac:dyDescent="0.25">
      <c r="I168" s="18"/>
      <c r="J168" s="1">
        <f t="shared" si="9"/>
        <v>0</v>
      </c>
      <c r="M168" s="11">
        <f t="shared" si="10"/>
        <v>0</v>
      </c>
      <c r="N168" s="11">
        <f t="shared" si="11"/>
        <v>0</v>
      </c>
      <c r="P168" s="1">
        <f>IF(K168="PENDERS Bernard",Tableau3[[#This Row],[TPS VOL]]*1440,0)</f>
        <v>0</v>
      </c>
      <c r="Q168" s="11">
        <f>IF(Tableau3[[#This Row],[NAME PILOT]]="PENDERS Bernard",0,Tableau3[[#This Row],[TPS VOL]]*1440)</f>
        <v>0</v>
      </c>
    </row>
    <row r="169" spans="9:17" x14ac:dyDescent="0.25">
      <c r="I169" s="18"/>
      <c r="J169" s="1">
        <f t="shared" si="9"/>
        <v>0</v>
      </c>
      <c r="M169" s="11">
        <f t="shared" si="10"/>
        <v>0</v>
      </c>
      <c r="N169" s="11">
        <f t="shared" si="11"/>
        <v>0</v>
      </c>
      <c r="P169" s="1">
        <f>IF(K169="PENDERS Bernard",Tableau3[[#This Row],[TPS VOL]]*1440,0)</f>
        <v>0</v>
      </c>
      <c r="Q169" s="11">
        <f>IF(Tableau3[[#This Row],[NAME PILOT]]="PENDERS Bernard",0,Tableau3[[#This Row],[TPS VOL]]*1440)</f>
        <v>0</v>
      </c>
    </row>
    <row r="170" spans="9:17" x14ac:dyDescent="0.25">
      <c r="I170" s="18"/>
      <c r="J170" s="1">
        <f t="shared" si="9"/>
        <v>0</v>
      </c>
      <c r="M170" s="11">
        <f t="shared" si="10"/>
        <v>0</v>
      </c>
      <c r="N170" s="11">
        <f t="shared" si="11"/>
        <v>0</v>
      </c>
      <c r="P170" s="1">
        <f>IF(K170="PENDERS Bernard",Tableau3[[#This Row],[TPS VOL]]*1440,0)</f>
        <v>0</v>
      </c>
      <c r="Q170" s="11">
        <f>IF(Tableau3[[#This Row],[NAME PILOT]]="PENDERS Bernard",0,Tableau3[[#This Row],[TPS VOL]]*1440)</f>
        <v>0</v>
      </c>
    </row>
    <row r="171" spans="9:17" x14ac:dyDescent="0.25">
      <c r="I171" s="18"/>
      <c r="J171" s="1">
        <f t="shared" si="9"/>
        <v>0</v>
      </c>
      <c r="M171" s="11">
        <f t="shared" si="10"/>
        <v>0</v>
      </c>
      <c r="N171" s="11">
        <f t="shared" si="11"/>
        <v>0</v>
      </c>
      <c r="P171" s="1">
        <f>IF(K171="PENDERS Bernard",Tableau3[[#This Row],[TPS VOL]]*1440,0)</f>
        <v>0</v>
      </c>
      <c r="Q171" s="11">
        <f>IF(Tableau3[[#This Row],[NAME PILOT]]="PENDERS Bernard",0,Tableau3[[#This Row],[TPS VOL]]*1440)</f>
        <v>0</v>
      </c>
    </row>
    <row r="172" spans="9:17" x14ac:dyDescent="0.25">
      <c r="I172" s="18"/>
      <c r="J172" s="1">
        <f t="shared" si="9"/>
        <v>0</v>
      </c>
      <c r="M172" s="11">
        <f t="shared" si="10"/>
        <v>0</v>
      </c>
      <c r="N172" s="11">
        <f t="shared" si="11"/>
        <v>0</v>
      </c>
      <c r="P172" s="1">
        <f>IF(K172="PENDERS Bernard",Tableau3[[#This Row],[TPS VOL]]*1440,0)</f>
        <v>0</v>
      </c>
      <c r="Q172" s="11">
        <f>IF(Tableau3[[#This Row],[NAME PILOT]]="PENDERS Bernard",0,Tableau3[[#This Row],[TPS VOL]]*1440)</f>
        <v>0</v>
      </c>
    </row>
    <row r="173" spans="9:17" x14ac:dyDescent="0.25">
      <c r="I173" s="18"/>
      <c r="J173" s="1">
        <f t="shared" si="9"/>
        <v>0</v>
      </c>
      <c r="M173" s="11">
        <f t="shared" si="10"/>
        <v>0</v>
      </c>
      <c r="N173" s="11">
        <f t="shared" si="11"/>
        <v>0</v>
      </c>
      <c r="P173" s="1">
        <f>IF(K173="PENDERS Bernard",Tableau3[[#This Row],[TPS VOL]]*1440,0)</f>
        <v>0</v>
      </c>
      <c r="Q173" s="11">
        <f>IF(Tableau3[[#This Row],[NAME PILOT]]="PENDERS Bernard",0,Tableau3[[#This Row],[TPS VOL]]*1440)</f>
        <v>0</v>
      </c>
    </row>
    <row r="174" spans="9:17" x14ac:dyDescent="0.25">
      <c r="I174" s="18"/>
      <c r="J174" s="1">
        <f t="shared" si="9"/>
        <v>0</v>
      </c>
      <c r="M174" s="11">
        <f t="shared" si="10"/>
        <v>0</v>
      </c>
      <c r="N174" s="11">
        <f t="shared" si="11"/>
        <v>0</v>
      </c>
      <c r="P174" s="1">
        <f>IF(K174="PENDERS Bernard",Tableau3[[#This Row],[TPS VOL]]*1440,0)</f>
        <v>0</v>
      </c>
      <c r="Q174" s="11">
        <f>IF(Tableau3[[#This Row],[NAME PILOT]]="PENDERS Bernard",0,Tableau3[[#This Row],[TPS VOL]]*1440)</f>
        <v>0</v>
      </c>
    </row>
    <row r="175" spans="9:17" x14ac:dyDescent="0.25">
      <c r="I175" s="18"/>
      <c r="J175" s="1">
        <f t="shared" si="9"/>
        <v>0</v>
      </c>
      <c r="M175" s="11">
        <f t="shared" si="10"/>
        <v>0</v>
      </c>
      <c r="N175" s="11">
        <f t="shared" si="11"/>
        <v>0</v>
      </c>
      <c r="P175" s="1">
        <f>IF(K175="PENDERS Bernard",Tableau3[[#This Row],[TPS VOL]]*1440,0)</f>
        <v>0</v>
      </c>
      <c r="Q175" s="11">
        <f>IF(Tableau3[[#This Row],[NAME PILOT]]="PENDERS Bernard",0,Tableau3[[#This Row],[TPS VOL]]*1440)</f>
        <v>0</v>
      </c>
    </row>
    <row r="176" spans="9:17" x14ac:dyDescent="0.25">
      <c r="I176" s="18"/>
      <c r="J176" s="1">
        <f t="shared" si="9"/>
        <v>0</v>
      </c>
      <c r="M176" s="11">
        <f t="shared" si="10"/>
        <v>0</v>
      </c>
      <c r="N176" s="11">
        <f t="shared" si="11"/>
        <v>0</v>
      </c>
      <c r="P176" s="1">
        <f>IF(K176="PENDERS Bernard",Tableau3[[#This Row],[TPS VOL]]*1440,0)</f>
        <v>0</v>
      </c>
      <c r="Q176" s="11">
        <f>IF(Tableau3[[#This Row],[NAME PILOT]]="PENDERS Bernard",0,Tableau3[[#This Row],[TPS VOL]]*1440)</f>
        <v>0</v>
      </c>
    </row>
    <row r="177" spans="9:17" x14ac:dyDescent="0.25">
      <c r="I177" s="18"/>
      <c r="J177" s="1">
        <f t="shared" si="9"/>
        <v>0</v>
      </c>
      <c r="M177" s="11">
        <f t="shared" si="10"/>
        <v>0</v>
      </c>
      <c r="N177" s="11">
        <f t="shared" si="11"/>
        <v>0</v>
      </c>
      <c r="P177" s="1">
        <f>IF(K177="PENDERS Bernard",Tableau3[[#This Row],[TPS VOL]]*1440,0)</f>
        <v>0</v>
      </c>
      <c r="Q177" s="11">
        <f>IF(Tableau3[[#This Row],[NAME PILOT]]="PENDERS Bernard",0,Tableau3[[#This Row],[TPS VOL]]*1440)</f>
        <v>0</v>
      </c>
    </row>
    <row r="178" spans="9:17" x14ac:dyDescent="0.25">
      <c r="I178" s="18"/>
      <c r="J178" s="1">
        <f t="shared" si="9"/>
        <v>0</v>
      </c>
      <c r="M178" s="11">
        <f t="shared" si="10"/>
        <v>0</v>
      </c>
      <c r="N178" s="11">
        <f t="shared" si="11"/>
        <v>0</v>
      </c>
      <c r="P178" s="1">
        <f>IF(K178="PENDERS Bernard",Tableau3[[#This Row],[TPS VOL]]*1440,0)</f>
        <v>0</v>
      </c>
      <c r="Q178" s="11">
        <f>IF(Tableau3[[#This Row],[NAME PILOT]]="PENDERS Bernard",0,Tableau3[[#This Row],[TPS VOL]]*1440)</f>
        <v>0</v>
      </c>
    </row>
    <row r="179" spans="9:17" x14ac:dyDescent="0.25">
      <c r="I179" s="18"/>
      <c r="J179" s="1">
        <f t="shared" si="9"/>
        <v>0</v>
      </c>
      <c r="M179" s="11">
        <f t="shared" si="10"/>
        <v>0</v>
      </c>
      <c r="N179" s="11">
        <f t="shared" si="11"/>
        <v>0</v>
      </c>
      <c r="P179" s="1">
        <f>IF(K179="PENDERS Bernard",Tableau3[[#This Row],[TPS VOL]]*1440,0)</f>
        <v>0</v>
      </c>
      <c r="Q179" s="11">
        <f>IF(Tableau3[[#This Row],[NAME PILOT]]="PENDERS Bernard",0,Tableau3[[#This Row],[TPS VOL]]*1440)</f>
        <v>0</v>
      </c>
    </row>
    <row r="180" spans="9:17" x14ac:dyDescent="0.25">
      <c r="I180" s="18"/>
      <c r="J180" s="1">
        <f t="shared" si="9"/>
        <v>0</v>
      </c>
      <c r="M180" s="11">
        <f t="shared" si="10"/>
        <v>0</v>
      </c>
      <c r="N180" s="11">
        <f t="shared" si="11"/>
        <v>0</v>
      </c>
      <c r="P180" s="1">
        <f>IF(K180="PENDERS Bernard",Tableau3[[#This Row],[TPS VOL]]*1440,0)</f>
        <v>0</v>
      </c>
      <c r="Q180" s="11">
        <f>IF(Tableau3[[#This Row],[NAME PILOT]]="PENDERS Bernard",0,Tableau3[[#This Row],[TPS VOL]]*1440)</f>
        <v>0</v>
      </c>
    </row>
    <row r="181" spans="9:17" x14ac:dyDescent="0.25">
      <c r="I181" s="18"/>
      <c r="J181" s="1">
        <f t="shared" si="9"/>
        <v>0</v>
      </c>
      <c r="M181" s="11">
        <f t="shared" si="10"/>
        <v>0</v>
      </c>
      <c r="N181" s="11">
        <f t="shared" si="11"/>
        <v>0</v>
      </c>
      <c r="P181" s="1">
        <f>IF(K181="PENDERS Bernard",Tableau3[[#This Row],[TPS VOL]]*1440,0)</f>
        <v>0</v>
      </c>
      <c r="Q181" s="11">
        <f>IF(Tableau3[[#This Row],[NAME PILOT]]="PENDERS Bernard",0,Tableau3[[#This Row],[TPS VOL]]*1440)</f>
        <v>0</v>
      </c>
    </row>
    <row r="182" spans="9:17" x14ac:dyDescent="0.25">
      <c r="I182" s="18"/>
      <c r="J182" s="1">
        <f t="shared" si="9"/>
        <v>0</v>
      </c>
      <c r="M182" s="11">
        <f t="shared" si="10"/>
        <v>0</v>
      </c>
      <c r="N182" s="11">
        <f t="shared" si="11"/>
        <v>0</v>
      </c>
      <c r="P182" s="1">
        <f>IF(K182="PENDERS Bernard",Tableau3[[#This Row],[TPS VOL]]*1440,0)</f>
        <v>0</v>
      </c>
      <c r="Q182" s="11">
        <f>IF(Tableau3[[#This Row],[NAME PILOT]]="PENDERS Bernard",0,Tableau3[[#This Row],[TPS VOL]]*1440)</f>
        <v>0</v>
      </c>
    </row>
    <row r="183" spans="9:17" x14ac:dyDescent="0.25">
      <c r="I183" s="18"/>
      <c r="J183" s="1">
        <f t="shared" si="9"/>
        <v>0</v>
      </c>
      <c r="M183" s="11">
        <f t="shared" si="10"/>
        <v>0</v>
      </c>
      <c r="N183" s="11">
        <f t="shared" si="11"/>
        <v>0</v>
      </c>
      <c r="P183" s="1">
        <f>IF(K183="PENDERS Bernard",Tableau3[[#This Row],[TPS VOL]]*1440,0)</f>
        <v>0</v>
      </c>
      <c r="Q183" s="11">
        <f>IF(Tableau3[[#This Row],[NAME PILOT]]="PENDERS Bernard",0,Tableau3[[#This Row],[TPS VOL]]*1440)</f>
        <v>0</v>
      </c>
    </row>
    <row r="184" spans="9:17" x14ac:dyDescent="0.25">
      <c r="I184" s="18"/>
      <c r="J184" s="1">
        <f t="shared" si="9"/>
        <v>0</v>
      </c>
      <c r="M184" s="11">
        <f t="shared" si="10"/>
        <v>0</v>
      </c>
      <c r="N184" s="11">
        <f t="shared" si="11"/>
        <v>0</v>
      </c>
      <c r="P184" s="1">
        <f>IF(K184="PENDERS Bernard",Tableau3[[#This Row],[TPS VOL]]*1440,0)</f>
        <v>0</v>
      </c>
      <c r="Q184" s="11">
        <f>IF(Tableau3[[#This Row],[NAME PILOT]]="PENDERS Bernard",0,Tableau3[[#This Row],[TPS VOL]]*1440)</f>
        <v>0</v>
      </c>
    </row>
    <row r="185" spans="9:17" x14ac:dyDescent="0.25">
      <c r="I185" s="18"/>
      <c r="J185" s="1">
        <f t="shared" si="9"/>
        <v>0</v>
      </c>
      <c r="M185" s="11">
        <f t="shared" si="10"/>
        <v>0</v>
      </c>
      <c r="N185" s="11">
        <f t="shared" si="11"/>
        <v>0</v>
      </c>
      <c r="P185" s="1">
        <f>IF(K185="PENDERS Bernard",Tableau3[[#This Row],[TPS VOL]]*1440,0)</f>
        <v>0</v>
      </c>
      <c r="Q185" s="11">
        <f>IF(Tableau3[[#This Row],[NAME PILOT]]="PENDERS Bernard",0,Tableau3[[#This Row],[TPS VOL]]*1440)</f>
        <v>0</v>
      </c>
    </row>
    <row r="186" spans="9:17" x14ac:dyDescent="0.25">
      <c r="I186" s="18"/>
      <c r="J186" s="1">
        <f t="shared" si="9"/>
        <v>0</v>
      </c>
      <c r="M186" s="11">
        <f t="shared" si="10"/>
        <v>0</v>
      </c>
      <c r="N186" s="11">
        <f t="shared" si="11"/>
        <v>0</v>
      </c>
      <c r="P186" s="1">
        <f>IF(K186="PENDERS Bernard",Tableau3[[#This Row],[TPS VOL]]*1440,0)</f>
        <v>0</v>
      </c>
      <c r="Q186" s="11">
        <f>IF(Tableau3[[#This Row],[NAME PILOT]]="PENDERS Bernard",0,Tableau3[[#This Row],[TPS VOL]]*1440)</f>
        <v>0</v>
      </c>
    </row>
    <row r="187" spans="9:17" x14ac:dyDescent="0.25">
      <c r="I187" s="18"/>
      <c r="J187" s="1">
        <f t="shared" si="9"/>
        <v>0</v>
      </c>
      <c r="M187" s="11">
        <f t="shared" si="10"/>
        <v>0</v>
      </c>
      <c r="N187" s="11">
        <f t="shared" si="11"/>
        <v>0</v>
      </c>
      <c r="P187" s="1">
        <f>IF(K187="PENDERS Bernard",Tableau3[[#This Row],[TPS VOL]]*1440,0)</f>
        <v>0</v>
      </c>
      <c r="Q187" s="11">
        <f>IF(Tableau3[[#This Row],[NAME PILOT]]="PENDERS Bernard",0,Tableau3[[#This Row],[TPS VOL]]*1440)</f>
        <v>0</v>
      </c>
    </row>
    <row r="188" spans="9:17" x14ac:dyDescent="0.25">
      <c r="I188" s="18"/>
      <c r="J188" s="1">
        <f t="shared" si="9"/>
        <v>0</v>
      </c>
      <c r="M188" s="11">
        <f t="shared" si="10"/>
        <v>0</v>
      </c>
      <c r="N188" s="11">
        <f t="shared" si="11"/>
        <v>0</v>
      </c>
      <c r="P188" s="1">
        <f>IF(K188="PENDERS Bernard",Tableau3[[#This Row],[TPS VOL]]*1440,0)</f>
        <v>0</v>
      </c>
      <c r="Q188" s="11">
        <f>IF(Tableau3[[#This Row],[NAME PILOT]]="PENDERS Bernard",0,Tableau3[[#This Row],[TPS VOL]]*1440)</f>
        <v>0</v>
      </c>
    </row>
    <row r="189" spans="9:17" x14ac:dyDescent="0.25">
      <c r="I189" s="18"/>
      <c r="J189" s="1">
        <f t="shared" si="9"/>
        <v>0</v>
      </c>
      <c r="M189" s="11">
        <f t="shared" si="10"/>
        <v>0</v>
      </c>
      <c r="N189" s="11">
        <f t="shared" si="11"/>
        <v>0</v>
      </c>
      <c r="P189" s="1">
        <f>IF(K189="PENDERS Bernard",Tableau3[[#This Row],[TPS VOL]]*1440,0)</f>
        <v>0</v>
      </c>
      <c r="Q189" s="11">
        <f>IF(Tableau3[[#This Row],[NAME PILOT]]="PENDERS Bernard",0,Tableau3[[#This Row],[TPS VOL]]*1440)</f>
        <v>0</v>
      </c>
    </row>
    <row r="190" spans="9:17" x14ac:dyDescent="0.25">
      <c r="I190" s="18"/>
      <c r="J190" s="1">
        <f t="shared" si="9"/>
        <v>0</v>
      </c>
      <c r="M190" s="11">
        <f t="shared" si="10"/>
        <v>0</v>
      </c>
      <c r="N190" s="11">
        <f t="shared" si="11"/>
        <v>0</v>
      </c>
      <c r="P190" s="1">
        <f>IF(K190="PENDERS Bernard",Tableau3[[#This Row],[TPS VOL]]*1440,0)</f>
        <v>0</v>
      </c>
      <c r="Q190" s="11">
        <f>IF(Tableau3[[#This Row],[NAME PILOT]]="PENDERS Bernard",0,Tableau3[[#This Row],[TPS VOL]]*1440)</f>
        <v>0</v>
      </c>
    </row>
    <row r="191" spans="9:17" x14ac:dyDescent="0.25">
      <c r="I191" s="18"/>
      <c r="J191" s="1">
        <f t="shared" si="9"/>
        <v>0</v>
      </c>
      <c r="M191" s="11">
        <f t="shared" si="10"/>
        <v>0</v>
      </c>
      <c r="N191" s="11">
        <f t="shared" si="11"/>
        <v>0</v>
      </c>
      <c r="P191" s="1">
        <f>IF(K191="PENDERS Bernard",Tableau3[[#This Row],[TPS VOL]]*1440,0)</f>
        <v>0</v>
      </c>
      <c r="Q191" s="11">
        <f>IF(Tableau3[[#This Row],[NAME PILOT]]="PENDERS Bernard",0,Tableau3[[#This Row],[TPS VOL]]*1440)</f>
        <v>0</v>
      </c>
    </row>
    <row r="192" spans="9:17" x14ac:dyDescent="0.25">
      <c r="I192" s="18"/>
      <c r="J192" s="1">
        <f t="shared" si="9"/>
        <v>0</v>
      </c>
      <c r="M192" s="11">
        <f t="shared" si="10"/>
        <v>0</v>
      </c>
      <c r="N192" s="11">
        <f t="shared" si="11"/>
        <v>0</v>
      </c>
      <c r="P192" s="1">
        <f>IF(K192="PENDERS Bernard",Tableau3[[#This Row],[TPS VOL]]*1440,0)</f>
        <v>0</v>
      </c>
      <c r="Q192" s="11">
        <f>IF(Tableau3[[#This Row],[NAME PILOT]]="PENDERS Bernard",0,Tableau3[[#This Row],[TPS VOL]]*1440)</f>
        <v>0</v>
      </c>
    </row>
    <row r="193" spans="9:17" x14ac:dyDescent="0.25">
      <c r="I193" s="18"/>
      <c r="J193" s="1">
        <f t="shared" si="9"/>
        <v>0</v>
      </c>
      <c r="M193" s="11">
        <f t="shared" si="10"/>
        <v>0</v>
      </c>
      <c r="N193" s="11">
        <f t="shared" si="11"/>
        <v>0</v>
      </c>
      <c r="P193" s="1">
        <f>IF(K193="PENDERS Bernard",Tableau3[[#This Row],[TPS VOL]]*1440,0)</f>
        <v>0</v>
      </c>
      <c r="Q193" s="11">
        <f>IF(Tableau3[[#This Row],[NAME PILOT]]="PENDERS Bernard",0,Tableau3[[#This Row],[TPS VOL]]*1440)</f>
        <v>0</v>
      </c>
    </row>
    <row r="194" spans="9:17" x14ac:dyDescent="0.25">
      <c r="I194" s="18"/>
      <c r="J194" s="1">
        <f t="shared" si="9"/>
        <v>0</v>
      </c>
      <c r="M194" s="11">
        <f t="shared" si="10"/>
        <v>0</v>
      </c>
      <c r="N194" s="11">
        <f t="shared" si="11"/>
        <v>0</v>
      </c>
      <c r="P194" s="1">
        <f>IF(K194="PENDERS Bernard",Tableau3[[#This Row],[TPS VOL]]*1440,0)</f>
        <v>0</v>
      </c>
      <c r="Q194" s="11">
        <f>IF(Tableau3[[#This Row],[NAME PILOT]]="PENDERS Bernard",0,Tableau3[[#This Row],[TPS VOL]]*1440)</f>
        <v>0</v>
      </c>
    </row>
    <row r="195" spans="9:17" x14ac:dyDescent="0.25">
      <c r="I195" s="18"/>
      <c r="J195" s="1">
        <f t="shared" si="9"/>
        <v>0</v>
      </c>
      <c r="M195" s="11">
        <f t="shared" si="10"/>
        <v>0</v>
      </c>
      <c r="N195" s="11">
        <f t="shared" si="11"/>
        <v>0</v>
      </c>
      <c r="P195" s="1">
        <f>IF(K195="PENDERS Bernard",Tableau3[[#This Row],[TPS VOL]]*1440,0)</f>
        <v>0</v>
      </c>
      <c r="Q195" s="11">
        <f>IF(Tableau3[[#This Row],[NAME PILOT]]="PENDERS Bernard",0,Tableau3[[#This Row],[TPS VOL]]*1440)</f>
        <v>0</v>
      </c>
    </row>
    <row r="196" spans="9:17" x14ac:dyDescent="0.25">
      <c r="I196" s="18"/>
      <c r="J196" s="1">
        <f t="shared" si="9"/>
        <v>0</v>
      </c>
      <c r="M196" s="11">
        <f t="shared" si="10"/>
        <v>0</v>
      </c>
      <c r="N196" s="11">
        <f t="shared" si="11"/>
        <v>0</v>
      </c>
      <c r="P196" s="1">
        <f>IF(K196="PENDERS Bernard",Tableau3[[#This Row],[TPS VOL]]*1440,0)</f>
        <v>0</v>
      </c>
      <c r="Q196" s="11">
        <f>IF(Tableau3[[#This Row],[NAME PILOT]]="PENDERS Bernard",0,Tableau3[[#This Row],[TPS VOL]]*1440)</f>
        <v>0</v>
      </c>
    </row>
    <row r="197" spans="9:17" x14ac:dyDescent="0.25">
      <c r="I197" s="18"/>
      <c r="J197" s="1">
        <f t="shared" si="9"/>
        <v>0</v>
      </c>
      <c r="M197" s="11">
        <f t="shared" si="10"/>
        <v>0</v>
      </c>
      <c r="N197" s="11">
        <f t="shared" si="11"/>
        <v>0</v>
      </c>
      <c r="P197" s="1">
        <f>IF(K197="PENDERS Bernard",Tableau3[[#This Row],[TPS VOL]]*1440,0)</f>
        <v>0</v>
      </c>
      <c r="Q197" s="11">
        <f>IF(Tableau3[[#This Row],[NAME PILOT]]="PENDERS Bernard",0,Tableau3[[#This Row],[TPS VOL]]*1440)</f>
        <v>0</v>
      </c>
    </row>
    <row r="198" spans="9:17" x14ac:dyDescent="0.25">
      <c r="I198" s="18"/>
      <c r="J198" s="1">
        <f t="shared" si="9"/>
        <v>0</v>
      </c>
      <c r="M198" s="11">
        <f t="shared" si="10"/>
        <v>0</v>
      </c>
      <c r="N198" s="11">
        <f t="shared" si="11"/>
        <v>0</v>
      </c>
      <c r="P198" s="1">
        <f>IF(K198="PENDERS Bernard",Tableau3[[#This Row],[TPS VOL]]*1440,0)</f>
        <v>0</v>
      </c>
      <c r="Q198" s="11">
        <f>IF(Tableau3[[#This Row],[NAME PILOT]]="PENDERS Bernard",0,Tableau3[[#This Row],[TPS VOL]]*1440)</f>
        <v>0</v>
      </c>
    </row>
    <row r="199" spans="9:17" x14ac:dyDescent="0.25">
      <c r="I199" s="18"/>
      <c r="J199" s="1">
        <f t="shared" si="9"/>
        <v>0</v>
      </c>
      <c r="M199" s="11">
        <f t="shared" si="10"/>
        <v>0</v>
      </c>
      <c r="N199" s="11">
        <f t="shared" si="11"/>
        <v>0</v>
      </c>
      <c r="P199" s="1">
        <f>IF(K199="PENDERS Bernard",Tableau3[[#This Row],[TPS VOL]]*1440,0)</f>
        <v>0</v>
      </c>
      <c r="Q199" s="11">
        <f>IF(Tableau3[[#This Row],[NAME PILOT]]="PENDERS Bernard",0,Tableau3[[#This Row],[TPS VOL]]*1440)</f>
        <v>0</v>
      </c>
    </row>
    <row r="200" spans="9:17" x14ac:dyDescent="0.25">
      <c r="I200" s="18"/>
      <c r="J200" s="1">
        <f t="shared" si="9"/>
        <v>0</v>
      </c>
      <c r="M200" s="11">
        <f t="shared" si="10"/>
        <v>0</v>
      </c>
      <c r="N200" s="11">
        <f t="shared" si="11"/>
        <v>0</v>
      </c>
      <c r="P200" s="1">
        <f>IF(K200="PENDERS Bernard",Tableau3[[#This Row],[TPS VOL]]*1440,0)</f>
        <v>0</v>
      </c>
      <c r="Q200" s="11">
        <f>IF(Tableau3[[#This Row],[NAME PILOT]]="PENDERS Bernard",0,Tableau3[[#This Row],[TPS VOL]]*1440)</f>
        <v>0</v>
      </c>
    </row>
    <row r="201" spans="9:17" x14ac:dyDescent="0.25">
      <c r="I201" s="18"/>
      <c r="J201" s="1">
        <f t="shared" si="9"/>
        <v>0</v>
      </c>
      <c r="M201" s="11">
        <f t="shared" si="10"/>
        <v>0</v>
      </c>
      <c r="N201" s="11">
        <f t="shared" si="11"/>
        <v>0</v>
      </c>
      <c r="P201" s="1">
        <f>IF(K201="PENDERS Bernard",Tableau3[[#This Row],[TPS VOL]]*1440,0)</f>
        <v>0</v>
      </c>
      <c r="Q201" s="11">
        <f>IF(Tableau3[[#This Row],[NAME PILOT]]="PENDERS Bernard",0,Tableau3[[#This Row],[TPS VOL]]*1440)</f>
        <v>0</v>
      </c>
    </row>
    <row r="202" spans="9:17" x14ac:dyDescent="0.25">
      <c r="I202" s="18"/>
      <c r="J202" s="1">
        <f t="shared" si="9"/>
        <v>0</v>
      </c>
      <c r="M202" s="11">
        <f t="shared" si="10"/>
        <v>0</v>
      </c>
      <c r="N202" s="11">
        <f t="shared" si="11"/>
        <v>0</v>
      </c>
      <c r="P202" s="1">
        <f>IF(K202="PENDERS Bernard",Tableau3[[#This Row],[TPS VOL]]*1440,0)</f>
        <v>0</v>
      </c>
      <c r="Q202" s="11">
        <f>IF(Tableau3[[#This Row],[NAME PILOT]]="PENDERS Bernard",0,Tableau3[[#This Row],[TPS VOL]]*1440)</f>
        <v>0</v>
      </c>
    </row>
    <row r="203" spans="9:17" x14ac:dyDescent="0.25">
      <c r="I203" s="18"/>
      <c r="J203" s="1">
        <f t="shared" si="9"/>
        <v>0</v>
      </c>
      <c r="M203" s="11">
        <f t="shared" si="10"/>
        <v>0</v>
      </c>
      <c r="N203" s="11">
        <f t="shared" si="11"/>
        <v>0</v>
      </c>
      <c r="P203" s="1">
        <f>IF(K203="PENDERS Bernard",Tableau3[[#This Row],[TPS VOL]]*1440,0)</f>
        <v>0</v>
      </c>
      <c r="Q203" s="11">
        <f>IF(Tableau3[[#This Row],[NAME PILOT]]="PENDERS Bernard",0,Tableau3[[#This Row],[TPS VOL]]*1440)</f>
        <v>0</v>
      </c>
    </row>
    <row r="204" spans="9:17" x14ac:dyDescent="0.25">
      <c r="I204" s="18"/>
      <c r="J204" s="1">
        <f t="shared" si="9"/>
        <v>0</v>
      </c>
      <c r="M204" s="11">
        <f t="shared" si="10"/>
        <v>0</v>
      </c>
      <c r="N204" s="11">
        <f t="shared" si="11"/>
        <v>0</v>
      </c>
      <c r="P204" s="1">
        <f>IF(K204="PENDERS Bernard",Tableau3[[#This Row],[TPS VOL]]*1440,0)</f>
        <v>0</v>
      </c>
      <c r="Q204" s="11">
        <f>IF(Tableau3[[#This Row],[NAME PILOT]]="PENDERS Bernard",0,Tableau3[[#This Row],[TPS VOL]]*1440)</f>
        <v>0</v>
      </c>
    </row>
    <row r="205" spans="9:17" x14ac:dyDescent="0.25">
      <c r="I205" s="18"/>
      <c r="J205" s="1">
        <f t="shared" si="9"/>
        <v>0</v>
      </c>
      <c r="M205" s="11">
        <f t="shared" si="10"/>
        <v>0</v>
      </c>
      <c r="N205" s="11">
        <f t="shared" si="11"/>
        <v>0</v>
      </c>
      <c r="P205" s="1">
        <f>IF(K205="PENDERS Bernard",Tableau3[[#This Row],[TPS VOL]]*1440,0)</f>
        <v>0</v>
      </c>
      <c r="Q205" s="11">
        <f>IF(Tableau3[[#This Row],[NAME PILOT]]="PENDERS Bernard",0,Tableau3[[#This Row],[TPS VOL]]*1440)</f>
        <v>0</v>
      </c>
    </row>
    <row r="206" spans="9:17" x14ac:dyDescent="0.25">
      <c r="I206" s="18"/>
      <c r="J206" s="1">
        <f t="shared" si="9"/>
        <v>0</v>
      </c>
      <c r="M206" s="11">
        <f t="shared" si="10"/>
        <v>0</v>
      </c>
      <c r="N206" s="11">
        <f t="shared" si="11"/>
        <v>0</v>
      </c>
      <c r="P206" s="1">
        <f>IF(K206="PENDERS Bernard",Tableau3[[#This Row],[TPS VOL]]*1440,0)</f>
        <v>0</v>
      </c>
      <c r="Q206" s="11">
        <f>IF(Tableau3[[#This Row],[NAME PILOT]]="PENDERS Bernard",0,Tableau3[[#This Row],[TPS VOL]]*1440)</f>
        <v>0</v>
      </c>
    </row>
    <row r="207" spans="9:17" x14ac:dyDescent="0.25">
      <c r="I207" s="18"/>
      <c r="J207" s="1">
        <f t="shared" si="9"/>
        <v>0</v>
      </c>
      <c r="M207" s="11">
        <f t="shared" si="10"/>
        <v>0</v>
      </c>
      <c r="N207" s="11">
        <f t="shared" si="11"/>
        <v>0</v>
      </c>
      <c r="P207" s="1">
        <f>IF(K207="PENDERS Bernard",Tableau3[[#This Row],[TPS VOL]]*1440,0)</f>
        <v>0</v>
      </c>
      <c r="Q207" s="11">
        <f>IF(Tableau3[[#This Row],[NAME PILOT]]="PENDERS Bernard",0,Tableau3[[#This Row],[TPS VOL]]*1440)</f>
        <v>0</v>
      </c>
    </row>
    <row r="208" spans="9:17" x14ac:dyDescent="0.25">
      <c r="I208" s="18"/>
      <c r="J208" s="1">
        <f t="shared" si="9"/>
        <v>0</v>
      </c>
      <c r="M208" s="11">
        <f t="shared" si="10"/>
        <v>0</v>
      </c>
      <c r="N208" s="11">
        <f t="shared" si="11"/>
        <v>0</v>
      </c>
      <c r="P208" s="1">
        <f>IF(K208="PENDERS Bernard",Tableau3[[#This Row],[TPS VOL]]*1440,0)</f>
        <v>0</v>
      </c>
      <c r="Q208" s="11">
        <f>IF(Tableau3[[#This Row],[NAME PILOT]]="PENDERS Bernard",0,Tableau3[[#This Row],[TPS VOL]]*1440)</f>
        <v>0</v>
      </c>
    </row>
    <row r="209" spans="9:17" x14ac:dyDescent="0.25">
      <c r="I209" s="18"/>
      <c r="J209" s="1">
        <f t="shared" si="9"/>
        <v>0</v>
      </c>
      <c r="M209" s="11">
        <f t="shared" si="10"/>
        <v>0</v>
      </c>
      <c r="N209" s="11">
        <f t="shared" si="11"/>
        <v>0</v>
      </c>
      <c r="P209" s="1">
        <f>IF(K209="PENDERS Bernard",Tableau3[[#This Row],[TPS VOL]]*1440,0)</f>
        <v>0</v>
      </c>
      <c r="Q209" s="11">
        <f>IF(Tableau3[[#This Row],[NAME PILOT]]="PENDERS Bernard",0,Tableau3[[#This Row],[TPS VOL]]*1440)</f>
        <v>0</v>
      </c>
    </row>
    <row r="210" spans="9:17" x14ac:dyDescent="0.25">
      <c r="I210" s="18"/>
      <c r="J210" s="1">
        <f t="shared" si="9"/>
        <v>0</v>
      </c>
      <c r="M210" s="11">
        <f t="shared" si="10"/>
        <v>0</v>
      </c>
      <c r="N210" s="11">
        <f t="shared" si="11"/>
        <v>0</v>
      </c>
      <c r="P210" s="1">
        <f>IF(K210="PENDERS Bernard",Tableau3[[#This Row],[TPS VOL]]*1440,0)</f>
        <v>0</v>
      </c>
      <c r="Q210" s="11">
        <f>IF(Tableau3[[#This Row],[NAME PILOT]]="PENDERS Bernard",0,Tableau3[[#This Row],[TPS VOL]]*1440)</f>
        <v>0</v>
      </c>
    </row>
    <row r="211" spans="9:17" x14ac:dyDescent="0.25">
      <c r="I211" s="18"/>
      <c r="J211" s="1">
        <f t="shared" si="9"/>
        <v>0</v>
      </c>
      <c r="M211" s="11">
        <f t="shared" si="10"/>
        <v>0</v>
      </c>
      <c r="N211" s="11">
        <f t="shared" si="11"/>
        <v>0</v>
      </c>
      <c r="P211" s="1">
        <f>IF(K211="PENDERS Bernard",Tableau3[[#This Row],[TPS VOL]]*1440,0)</f>
        <v>0</v>
      </c>
      <c r="Q211" s="11">
        <f>IF(Tableau3[[#This Row],[NAME PILOT]]="PENDERS Bernard",0,Tableau3[[#This Row],[TPS VOL]]*1440)</f>
        <v>0</v>
      </c>
    </row>
    <row r="212" spans="9:17" x14ac:dyDescent="0.25">
      <c r="I212" s="18"/>
      <c r="J212" s="1">
        <f t="shared" si="9"/>
        <v>0</v>
      </c>
      <c r="M212" s="11">
        <f t="shared" si="10"/>
        <v>0</v>
      </c>
      <c r="N212" s="11">
        <f t="shared" si="11"/>
        <v>0</v>
      </c>
      <c r="P212" s="1">
        <f>IF(K212="PENDERS Bernard",Tableau3[[#This Row],[TPS VOL]]*1440,0)</f>
        <v>0</v>
      </c>
      <c r="Q212" s="11">
        <f>IF(Tableau3[[#This Row],[NAME PILOT]]="PENDERS Bernard",0,Tableau3[[#This Row],[TPS VOL]]*1440)</f>
        <v>0</v>
      </c>
    </row>
    <row r="213" spans="9:17" x14ac:dyDescent="0.25">
      <c r="I213" s="18"/>
      <c r="J213" s="1">
        <f t="shared" si="9"/>
        <v>0</v>
      </c>
      <c r="M213" s="11">
        <f t="shared" si="10"/>
        <v>0</v>
      </c>
      <c r="N213" s="11">
        <f t="shared" si="11"/>
        <v>0</v>
      </c>
      <c r="P213" s="1">
        <f>IF(K213="PENDERS Bernard",Tableau3[[#This Row],[TPS VOL]]*1440,0)</f>
        <v>0</v>
      </c>
      <c r="Q213" s="11">
        <f>IF(Tableau3[[#This Row],[NAME PILOT]]="PENDERS Bernard",0,Tableau3[[#This Row],[TPS VOL]]*1440)</f>
        <v>0</v>
      </c>
    </row>
    <row r="214" spans="9:17" x14ac:dyDescent="0.25">
      <c r="I214" s="18"/>
      <c r="J214" s="1">
        <f t="shared" si="9"/>
        <v>0</v>
      </c>
      <c r="M214" s="11">
        <f t="shared" si="10"/>
        <v>0</v>
      </c>
      <c r="N214" s="11">
        <f t="shared" si="11"/>
        <v>0</v>
      </c>
      <c r="P214" s="1">
        <f>IF(K214="PENDERS Bernard",Tableau3[[#This Row],[TPS VOL]]*1440,0)</f>
        <v>0</v>
      </c>
      <c r="Q214" s="11">
        <f>IF(Tableau3[[#This Row],[NAME PILOT]]="PENDERS Bernard",0,Tableau3[[#This Row],[TPS VOL]]*1440)</f>
        <v>0</v>
      </c>
    </row>
    <row r="215" spans="9:17" x14ac:dyDescent="0.25">
      <c r="I215" s="18"/>
      <c r="J215" s="1">
        <f t="shared" si="9"/>
        <v>0</v>
      </c>
      <c r="M215" s="11">
        <f t="shared" si="10"/>
        <v>0</v>
      </c>
      <c r="N215" s="11">
        <f t="shared" si="11"/>
        <v>0</v>
      </c>
      <c r="P215" s="1">
        <f>IF(K215="PENDERS Bernard",Tableau3[[#This Row],[TPS VOL]]*1440,0)</f>
        <v>0</v>
      </c>
      <c r="Q215" s="11">
        <f>IF(Tableau3[[#This Row],[NAME PILOT]]="PENDERS Bernard",0,Tableau3[[#This Row],[TPS VOL]]*1440)</f>
        <v>0</v>
      </c>
    </row>
    <row r="216" spans="9:17" x14ac:dyDescent="0.25">
      <c r="I216" s="18"/>
      <c r="J216" s="1">
        <f t="shared" si="9"/>
        <v>0</v>
      </c>
      <c r="M216" s="11">
        <f t="shared" si="10"/>
        <v>0</v>
      </c>
      <c r="N216" s="11">
        <f t="shared" si="11"/>
        <v>0</v>
      </c>
      <c r="P216" s="1">
        <f>IF(K216="PENDERS Bernard",Tableau3[[#This Row],[TPS VOL]]*1440,0)</f>
        <v>0</v>
      </c>
      <c r="Q216" s="11">
        <f>IF(Tableau3[[#This Row],[NAME PILOT]]="PENDERS Bernard",0,Tableau3[[#This Row],[TPS VOL]]*1440)</f>
        <v>0</v>
      </c>
    </row>
    <row r="217" spans="9:17" x14ac:dyDescent="0.25">
      <c r="I217" s="18"/>
      <c r="J217" s="1">
        <f t="shared" si="9"/>
        <v>0</v>
      </c>
      <c r="M217" s="11">
        <f t="shared" si="10"/>
        <v>0</v>
      </c>
      <c r="N217" s="11">
        <f t="shared" si="11"/>
        <v>0</v>
      </c>
      <c r="P217" s="1">
        <f>IF(K217="PENDERS Bernard",Tableau3[[#This Row],[TPS VOL]]*1440,0)</f>
        <v>0</v>
      </c>
      <c r="Q217" s="11">
        <f>IF(Tableau3[[#This Row],[NAME PILOT]]="PENDERS Bernard",0,Tableau3[[#This Row],[TPS VOL]]*1440)</f>
        <v>0</v>
      </c>
    </row>
    <row r="218" spans="9:17" x14ac:dyDescent="0.25">
      <c r="I218" s="18"/>
      <c r="J218" s="1">
        <f t="shared" si="9"/>
        <v>0</v>
      </c>
      <c r="M218" s="11">
        <f t="shared" si="10"/>
        <v>0</v>
      </c>
      <c r="N218" s="11">
        <f t="shared" si="11"/>
        <v>0</v>
      </c>
      <c r="P218" s="1">
        <f>IF(K218="PENDERS Bernard",Tableau3[[#This Row],[TPS VOL]]*1440,0)</f>
        <v>0</v>
      </c>
      <c r="Q218" s="11">
        <f>IF(Tableau3[[#This Row],[NAME PILOT]]="PENDERS Bernard",0,Tableau3[[#This Row],[TPS VOL]]*1440)</f>
        <v>0</v>
      </c>
    </row>
    <row r="219" spans="9:17" x14ac:dyDescent="0.25">
      <c r="I219" s="18"/>
      <c r="J219" s="1">
        <f t="shared" si="9"/>
        <v>0</v>
      </c>
      <c r="M219" s="11">
        <f t="shared" si="10"/>
        <v>0</v>
      </c>
      <c r="N219" s="11">
        <f t="shared" si="11"/>
        <v>0</v>
      </c>
      <c r="P219" s="1">
        <f>IF(K219="PENDERS Bernard",Tableau3[[#This Row],[TPS VOL]]*1440,0)</f>
        <v>0</v>
      </c>
      <c r="Q219" s="11">
        <f>IF(Tableau3[[#This Row],[NAME PILOT]]="PENDERS Bernard",0,Tableau3[[#This Row],[TPS VOL]]*1440)</f>
        <v>0</v>
      </c>
    </row>
    <row r="220" spans="9:17" x14ac:dyDescent="0.25">
      <c r="I220" s="18"/>
      <c r="J220" s="1">
        <f t="shared" si="9"/>
        <v>0</v>
      </c>
      <c r="M220" s="11">
        <f t="shared" si="10"/>
        <v>0</v>
      </c>
      <c r="N220" s="11">
        <f t="shared" si="11"/>
        <v>0</v>
      </c>
      <c r="P220" s="1">
        <f>IF(K220="PENDERS Bernard",Tableau3[[#This Row],[TPS VOL]]*1440,0)</f>
        <v>0</v>
      </c>
      <c r="Q220" s="11">
        <f>IF(Tableau3[[#This Row],[NAME PILOT]]="PENDERS Bernard",0,Tableau3[[#This Row],[TPS VOL]]*1440)</f>
        <v>0</v>
      </c>
    </row>
    <row r="221" spans="9:17" x14ac:dyDescent="0.25">
      <c r="I221" s="18"/>
      <c r="J221" s="1">
        <f t="shared" si="9"/>
        <v>0</v>
      </c>
      <c r="M221" s="11">
        <f t="shared" si="10"/>
        <v>0</v>
      </c>
      <c r="N221" s="11">
        <f t="shared" si="11"/>
        <v>0</v>
      </c>
      <c r="P221" s="1">
        <f>IF(K221="PENDERS Bernard",Tableau3[[#This Row],[TPS VOL]]*1440,0)</f>
        <v>0</v>
      </c>
      <c r="Q221" s="11">
        <f>IF(Tableau3[[#This Row],[NAME PILOT]]="PENDERS Bernard",0,Tableau3[[#This Row],[TPS VOL]]*1440)</f>
        <v>0</v>
      </c>
    </row>
    <row r="222" spans="9:17" x14ac:dyDescent="0.25">
      <c r="I222" s="18"/>
      <c r="J222" s="1">
        <f t="shared" si="9"/>
        <v>0</v>
      </c>
      <c r="M222" s="11">
        <f t="shared" si="10"/>
        <v>0</v>
      </c>
      <c r="N222" s="11">
        <f t="shared" si="11"/>
        <v>0</v>
      </c>
      <c r="P222" s="1">
        <f>IF(K222="PENDERS Bernard",Tableau3[[#This Row],[TPS VOL]]*1440,0)</f>
        <v>0</v>
      </c>
      <c r="Q222" s="11">
        <f>IF(Tableau3[[#This Row],[NAME PILOT]]="PENDERS Bernard",0,Tableau3[[#This Row],[TPS VOL]]*1440)</f>
        <v>0</v>
      </c>
    </row>
    <row r="223" spans="9:17" x14ac:dyDescent="0.25">
      <c r="I223" s="18"/>
      <c r="J223" s="1">
        <f t="shared" si="9"/>
        <v>0</v>
      </c>
      <c r="M223" s="11">
        <f t="shared" si="10"/>
        <v>0</v>
      </c>
      <c r="N223" s="11">
        <f t="shared" si="11"/>
        <v>0</v>
      </c>
      <c r="P223" s="1">
        <f>IF(K223="PENDERS Bernard",Tableau3[[#This Row],[TPS VOL]]*1440,0)</f>
        <v>0</v>
      </c>
      <c r="Q223" s="11">
        <f>IF(Tableau3[[#This Row],[NAME PILOT]]="PENDERS Bernard",0,Tableau3[[#This Row],[TPS VOL]]*1440)</f>
        <v>0</v>
      </c>
    </row>
    <row r="224" spans="9:17" x14ac:dyDescent="0.25">
      <c r="I224" s="18"/>
      <c r="J224" s="1">
        <f t="shared" si="9"/>
        <v>0</v>
      </c>
      <c r="M224" s="11">
        <f t="shared" si="10"/>
        <v>0</v>
      </c>
      <c r="N224" s="11">
        <f t="shared" si="11"/>
        <v>0</v>
      </c>
      <c r="P224" s="1">
        <f>IF(K224="PENDERS Bernard",Tableau3[[#This Row],[TPS VOL]]*1440,0)</f>
        <v>0</v>
      </c>
      <c r="Q224" s="11">
        <f>IF(Tableau3[[#This Row],[NAME PILOT]]="PENDERS Bernard",0,Tableau3[[#This Row],[TPS VOL]]*1440)</f>
        <v>0</v>
      </c>
    </row>
    <row r="225" spans="9:17" x14ac:dyDescent="0.25">
      <c r="I225" s="18"/>
      <c r="J225" s="1">
        <f t="shared" si="9"/>
        <v>0</v>
      </c>
      <c r="M225" s="11">
        <f t="shared" si="10"/>
        <v>0</v>
      </c>
      <c r="N225" s="11">
        <f t="shared" si="11"/>
        <v>0</v>
      </c>
      <c r="P225" s="1">
        <f>IF(K225="PENDERS Bernard",Tableau3[[#This Row],[TPS VOL]]*1440,0)</f>
        <v>0</v>
      </c>
      <c r="Q225" s="11">
        <f>IF(Tableau3[[#This Row],[NAME PILOT]]="PENDERS Bernard",0,Tableau3[[#This Row],[TPS VOL]]*1440)</f>
        <v>0</v>
      </c>
    </row>
    <row r="226" spans="9:17" x14ac:dyDescent="0.25">
      <c r="I226" s="18"/>
      <c r="J226" s="1">
        <f t="shared" si="9"/>
        <v>0</v>
      </c>
      <c r="M226" s="11">
        <f t="shared" si="10"/>
        <v>0</v>
      </c>
      <c r="N226" s="11">
        <f t="shared" si="11"/>
        <v>0</v>
      </c>
      <c r="P226" s="1">
        <f>IF(K226="PENDERS Bernard",Tableau3[[#This Row],[TPS VOL]]*1440,0)</f>
        <v>0</v>
      </c>
      <c r="Q226" s="11">
        <f>IF(Tableau3[[#This Row],[NAME PILOT]]="PENDERS Bernard",0,Tableau3[[#This Row],[TPS VOL]]*1440)</f>
        <v>0</v>
      </c>
    </row>
    <row r="227" spans="9:17" x14ac:dyDescent="0.25">
      <c r="I227" s="18"/>
      <c r="J227" s="1">
        <f t="shared" si="9"/>
        <v>0</v>
      </c>
      <c r="M227" s="11">
        <f t="shared" si="10"/>
        <v>0</v>
      </c>
      <c r="N227" s="11">
        <f t="shared" si="11"/>
        <v>0</v>
      </c>
      <c r="P227" s="1">
        <f>IF(K227="PENDERS Bernard",Tableau3[[#This Row],[TPS VOL]]*1440,0)</f>
        <v>0</v>
      </c>
      <c r="Q227" s="11">
        <f>IF(Tableau3[[#This Row],[NAME PILOT]]="PENDERS Bernard",0,Tableau3[[#This Row],[TPS VOL]]*1440)</f>
        <v>0</v>
      </c>
    </row>
    <row r="228" spans="9:17" x14ac:dyDescent="0.25">
      <c r="I228" s="18"/>
      <c r="J228" s="1">
        <f t="shared" si="9"/>
        <v>0</v>
      </c>
      <c r="M228" s="11">
        <f t="shared" si="10"/>
        <v>0</v>
      </c>
      <c r="N228" s="11">
        <f t="shared" si="11"/>
        <v>0</v>
      </c>
      <c r="P228" s="1">
        <f>IF(K228="PENDERS Bernard",Tableau3[[#This Row],[TPS VOL]]*1440,0)</f>
        <v>0</v>
      </c>
      <c r="Q228" s="11">
        <f>IF(Tableau3[[#This Row],[NAME PILOT]]="PENDERS Bernard",0,Tableau3[[#This Row],[TPS VOL]]*1440)</f>
        <v>0</v>
      </c>
    </row>
    <row r="229" spans="9:17" x14ac:dyDescent="0.25">
      <c r="I229" s="18"/>
      <c r="J229" s="1">
        <f t="shared" si="9"/>
        <v>0</v>
      </c>
      <c r="M229" s="11">
        <f t="shared" si="10"/>
        <v>0</v>
      </c>
      <c r="N229" s="11">
        <f t="shared" si="11"/>
        <v>0</v>
      </c>
      <c r="P229" s="1">
        <f>IF(K229="PENDERS Bernard",Tableau3[[#This Row],[TPS VOL]]*1440,0)</f>
        <v>0</v>
      </c>
      <c r="Q229" s="11">
        <f>IF(Tableau3[[#This Row],[NAME PILOT]]="PENDERS Bernard",0,Tableau3[[#This Row],[TPS VOL]]*1440)</f>
        <v>0</v>
      </c>
    </row>
    <row r="230" spans="9:17" x14ac:dyDescent="0.25">
      <c r="I230" s="18"/>
      <c r="J230" s="1">
        <f t="shared" ref="J230:J293" si="12">F230*(H230*1440)</f>
        <v>0</v>
      </c>
      <c r="M230" s="11">
        <f t="shared" ref="M230:M293" si="13">F230*(L230*1440)</f>
        <v>0</v>
      </c>
      <c r="N230" s="11">
        <f t="shared" ref="N230:N293" si="14">(L230*(F230*1440)+(H230*(F230*1440)))</f>
        <v>0</v>
      </c>
      <c r="P230" s="1">
        <f>IF(K230="PENDERS Bernard",Tableau3[[#This Row],[TPS VOL]]*1440,0)</f>
        <v>0</v>
      </c>
      <c r="Q230" s="11">
        <f>IF(Tableau3[[#This Row],[NAME PILOT]]="PENDERS Bernard",0,Tableau3[[#This Row],[TPS VOL]]*1440)</f>
        <v>0</v>
      </c>
    </row>
    <row r="231" spans="9:17" x14ac:dyDescent="0.25">
      <c r="I231" s="18"/>
      <c r="J231" s="1">
        <f t="shared" si="12"/>
        <v>0</v>
      </c>
      <c r="M231" s="11">
        <f t="shared" si="13"/>
        <v>0</v>
      </c>
      <c r="N231" s="11">
        <f t="shared" si="14"/>
        <v>0</v>
      </c>
      <c r="P231" s="1">
        <f>IF(K231="PENDERS Bernard",Tableau3[[#This Row],[TPS VOL]]*1440,0)</f>
        <v>0</v>
      </c>
      <c r="Q231" s="11">
        <f>IF(Tableau3[[#This Row],[NAME PILOT]]="PENDERS Bernard",0,Tableau3[[#This Row],[TPS VOL]]*1440)</f>
        <v>0</v>
      </c>
    </row>
    <row r="232" spans="9:17" x14ac:dyDescent="0.25">
      <c r="I232" s="18"/>
      <c r="J232" s="1">
        <f t="shared" si="12"/>
        <v>0</v>
      </c>
      <c r="M232" s="11">
        <f t="shared" si="13"/>
        <v>0</v>
      </c>
      <c r="N232" s="11">
        <f t="shared" si="14"/>
        <v>0</v>
      </c>
      <c r="P232" s="1">
        <f>IF(K232="PENDERS Bernard",Tableau3[[#This Row],[TPS VOL]]*1440,0)</f>
        <v>0</v>
      </c>
      <c r="Q232" s="11">
        <f>IF(Tableau3[[#This Row],[NAME PILOT]]="PENDERS Bernard",0,Tableau3[[#This Row],[TPS VOL]]*1440)</f>
        <v>0</v>
      </c>
    </row>
    <row r="233" spans="9:17" x14ac:dyDescent="0.25">
      <c r="I233" s="18"/>
      <c r="J233" s="1">
        <f t="shared" si="12"/>
        <v>0</v>
      </c>
      <c r="M233" s="11">
        <f t="shared" si="13"/>
        <v>0</v>
      </c>
      <c r="N233" s="11">
        <f t="shared" si="14"/>
        <v>0</v>
      </c>
      <c r="P233" s="1">
        <f>IF(K233="PENDERS Bernard",Tableau3[[#This Row],[TPS VOL]]*1440,0)</f>
        <v>0</v>
      </c>
      <c r="Q233" s="11">
        <f>IF(Tableau3[[#This Row],[NAME PILOT]]="PENDERS Bernard",0,Tableau3[[#This Row],[TPS VOL]]*1440)</f>
        <v>0</v>
      </c>
    </row>
    <row r="234" spans="9:17" x14ac:dyDescent="0.25">
      <c r="I234" s="18"/>
      <c r="J234" s="1">
        <f t="shared" si="12"/>
        <v>0</v>
      </c>
      <c r="M234" s="11">
        <f t="shared" si="13"/>
        <v>0</v>
      </c>
      <c r="N234" s="11">
        <f t="shared" si="14"/>
        <v>0</v>
      </c>
      <c r="P234" s="1">
        <f>IF(K234="PENDERS Bernard",Tableau3[[#This Row],[TPS VOL]]*1440,0)</f>
        <v>0</v>
      </c>
      <c r="Q234" s="11">
        <f>IF(Tableau3[[#This Row],[NAME PILOT]]="PENDERS Bernard",0,Tableau3[[#This Row],[TPS VOL]]*1440)</f>
        <v>0</v>
      </c>
    </row>
    <row r="235" spans="9:17" x14ac:dyDescent="0.25">
      <c r="I235" s="18"/>
      <c r="J235" s="1">
        <f t="shared" si="12"/>
        <v>0</v>
      </c>
      <c r="M235" s="11">
        <f t="shared" si="13"/>
        <v>0</v>
      </c>
      <c r="N235" s="11">
        <f t="shared" si="14"/>
        <v>0</v>
      </c>
      <c r="P235" s="1">
        <f>IF(K235="PENDERS Bernard",Tableau3[[#This Row],[TPS VOL]]*1440,0)</f>
        <v>0</v>
      </c>
      <c r="Q235" s="11">
        <f>IF(Tableau3[[#This Row],[NAME PILOT]]="PENDERS Bernard",0,Tableau3[[#This Row],[TPS VOL]]*1440)</f>
        <v>0</v>
      </c>
    </row>
    <row r="236" spans="9:17" x14ac:dyDescent="0.25">
      <c r="I236" s="18"/>
      <c r="J236" s="1">
        <f t="shared" si="12"/>
        <v>0</v>
      </c>
      <c r="M236" s="11">
        <f t="shared" si="13"/>
        <v>0</v>
      </c>
      <c r="N236" s="11">
        <f t="shared" si="14"/>
        <v>0</v>
      </c>
      <c r="P236" s="1">
        <f>IF(K236="PENDERS Bernard",Tableau3[[#This Row],[TPS VOL]]*1440,0)</f>
        <v>0</v>
      </c>
      <c r="Q236" s="11">
        <f>IF(Tableau3[[#This Row],[NAME PILOT]]="PENDERS Bernard",0,Tableau3[[#This Row],[TPS VOL]]*1440)</f>
        <v>0</v>
      </c>
    </row>
    <row r="237" spans="9:17" x14ac:dyDescent="0.25">
      <c r="I237" s="18"/>
      <c r="J237" s="1">
        <f t="shared" si="12"/>
        <v>0</v>
      </c>
      <c r="M237" s="11">
        <f t="shared" si="13"/>
        <v>0</v>
      </c>
      <c r="N237" s="11">
        <f t="shared" si="14"/>
        <v>0</v>
      </c>
      <c r="P237" s="1">
        <f>IF(K237="PENDERS Bernard",Tableau3[[#This Row],[TPS VOL]]*1440,0)</f>
        <v>0</v>
      </c>
      <c r="Q237" s="11">
        <f>IF(Tableau3[[#This Row],[NAME PILOT]]="PENDERS Bernard",0,Tableau3[[#This Row],[TPS VOL]]*1440)</f>
        <v>0</v>
      </c>
    </row>
    <row r="238" spans="9:17" x14ac:dyDescent="0.25">
      <c r="I238" s="18"/>
      <c r="J238" s="1">
        <f t="shared" si="12"/>
        <v>0</v>
      </c>
      <c r="M238" s="11">
        <f t="shared" si="13"/>
        <v>0</v>
      </c>
      <c r="N238" s="11">
        <f t="shared" si="14"/>
        <v>0</v>
      </c>
      <c r="P238" s="1">
        <f>IF(K238="PENDERS Bernard",Tableau3[[#This Row],[TPS VOL]]*1440,0)</f>
        <v>0</v>
      </c>
      <c r="Q238" s="11">
        <f>IF(Tableau3[[#This Row],[NAME PILOT]]="PENDERS Bernard",0,Tableau3[[#This Row],[TPS VOL]]*1440)</f>
        <v>0</v>
      </c>
    </row>
    <row r="239" spans="9:17" x14ac:dyDescent="0.25">
      <c r="I239" s="18"/>
      <c r="J239" s="1">
        <f t="shared" si="12"/>
        <v>0</v>
      </c>
      <c r="M239" s="11">
        <f t="shared" si="13"/>
        <v>0</v>
      </c>
      <c r="N239" s="11">
        <f t="shared" si="14"/>
        <v>0</v>
      </c>
      <c r="P239" s="1">
        <f>IF(K239="PENDERS Bernard",Tableau3[[#This Row],[TPS VOL]]*1440,0)</f>
        <v>0</v>
      </c>
      <c r="Q239" s="11">
        <f>IF(Tableau3[[#This Row],[NAME PILOT]]="PENDERS Bernard",0,Tableau3[[#This Row],[TPS VOL]]*1440)</f>
        <v>0</v>
      </c>
    </row>
    <row r="240" spans="9:17" x14ac:dyDescent="0.25">
      <c r="I240" s="18"/>
      <c r="J240" s="1">
        <f t="shared" si="12"/>
        <v>0</v>
      </c>
      <c r="M240" s="11">
        <f t="shared" si="13"/>
        <v>0</v>
      </c>
      <c r="N240" s="11">
        <f t="shared" si="14"/>
        <v>0</v>
      </c>
      <c r="P240" s="1">
        <f>IF(K240="PENDERS Bernard",Tableau3[[#This Row],[TPS VOL]]*1440,0)</f>
        <v>0</v>
      </c>
      <c r="Q240" s="11">
        <f>IF(Tableau3[[#This Row],[NAME PILOT]]="PENDERS Bernard",0,Tableau3[[#This Row],[TPS VOL]]*1440)</f>
        <v>0</v>
      </c>
    </row>
    <row r="241" spans="9:17" x14ac:dyDescent="0.25">
      <c r="I241" s="18"/>
      <c r="J241" s="1">
        <f t="shared" si="12"/>
        <v>0</v>
      </c>
      <c r="M241" s="11">
        <f t="shared" si="13"/>
        <v>0</v>
      </c>
      <c r="N241" s="11">
        <f t="shared" si="14"/>
        <v>0</v>
      </c>
      <c r="P241" s="1">
        <f>IF(K241="PENDERS Bernard",Tableau3[[#This Row],[TPS VOL]]*1440,0)</f>
        <v>0</v>
      </c>
      <c r="Q241" s="11">
        <f>IF(Tableau3[[#This Row],[NAME PILOT]]="PENDERS Bernard",0,Tableau3[[#This Row],[TPS VOL]]*1440)</f>
        <v>0</v>
      </c>
    </row>
    <row r="242" spans="9:17" x14ac:dyDescent="0.25">
      <c r="I242" s="18"/>
      <c r="J242" s="1">
        <f t="shared" si="12"/>
        <v>0</v>
      </c>
      <c r="M242" s="11">
        <f t="shared" si="13"/>
        <v>0</v>
      </c>
      <c r="N242" s="11">
        <f t="shared" si="14"/>
        <v>0</v>
      </c>
      <c r="P242" s="1">
        <f>IF(K242="PENDERS Bernard",Tableau3[[#This Row],[TPS VOL]]*1440,0)</f>
        <v>0</v>
      </c>
      <c r="Q242" s="11">
        <f>IF(Tableau3[[#This Row],[NAME PILOT]]="PENDERS Bernard",0,Tableau3[[#This Row],[TPS VOL]]*1440)</f>
        <v>0</v>
      </c>
    </row>
    <row r="243" spans="9:17" x14ac:dyDescent="0.25">
      <c r="I243" s="18"/>
      <c r="J243" s="1">
        <f t="shared" si="12"/>
        <v>0</v>
      </c>
      <c r="M243" s="11">
        <f t="shared" si="13"/>
        <v>0</v>
      </c>
      <c r="N243" s="11">
        <f t="shared" si="14"/>
        <v>0</v>
      </c>
      <c r="P243" s="1">
        <f>IF(K243="PENDERS Bernard",Tableau3[[#This Row],[TPS VOL]]*1440,0)</f>
        <v>0</v>
      </c>
      <c r="Q243" s="11">
        <f>IF(Tableau3[[#This Row],[NAME PILOT]]="PENDERS Bernard",0,Tableau3[[#This Row],[TPS VOL]]*1440)</f>
        <v>0</v>
      </c>
    </row>
    <row r="244" spans="9:17" x14ac:dyDescent="0.25">
      <c r="I244" s="18"/>
      <c r="J244" s="1">
        <f t="shared" si="12"/>
        <v>0</v>
      </c>
      <c r="M244" s="11">
        <f t="shared" si="13"/>
        <v>0</v>
      </c>
      <c r="N244" s="11">
        <f t="shared" si="14"/>
        <v>0</v>
      </c>
      <c r="P244" s="1">
        <f>IF(K244="PENDERS Bernard",Tableau3[[#This Row],[TPS VOL]]*1440,0)</f>
        <v>0</v>
      </c>
      <c r="Q244" s="11">
        <f>IF(Tableau3[[#This Row],[NAME PILOT]]="PENDERS Bernard",0,Tableau3[[#This Row],[TPS VOL]]*1440)</f>
        <v>0</v>
      </c>
    </row>
    <row r="245" spans="9:17" x14ac:dyDescent="0.25">
      <c r="I245" s="18"/>
      <c r="J245" s="1">
        <f t="shared" si="12"/>
        <v>0</v>
      </c>
      <c r="M245" s="11">
        <f t="shared" si="13"/>
        <v>0</v>
      </c>
      <c r="N245" s="11">
        <f t="shared" si="14"/>
        <v>0</v>
      </c>
      <c r="P245" s="1">
        <f>IF(K245="PENDERS Bernard",Tableau3[[#This Row],[TPS VOL]]*1440,0)</f>
        <v>0</v>
      </c>
      <c r="Q245" s="11">
        <f>IF(Tableau3[[#This Row],[NAME PILOT]]="PENDERS Bernard",0,Tableau3[[#This Row],[TPS VOL]]*1440)</f>
        <v>0</v>
      </c>
    </row>
    <row r="246" spans="9:17" x14ac:dyDescent="0.25">
      <c r="I246" s="18"/>
      <c r="J246" s="1">
        <f t="shared" si="12"/>
        <v>0</v>
      </c>
      <c r="M246" s="11">
        <f t="shared" si="13"/>
        <v>0</v>
      </c>
      <c r="N246" s="11">
        <f t="shared" si="14"/>
        <v>0</v>
      </c>
      <c r="P246" s="1">
        <f>IF(K246="PENDERS Bernard",Tableau3[[#This Row],[TPS VOL]]*1440,0)</f>
        <v>0</v>
      </c>
      <c r="Q246" s="11">
        <f>IF(Tableau3[[#This Row],[NAME PILOT]]="PENDERS Bernard",0,Tableau3[[#This Row],[TPS VOL]]*1440)</f>
        <v>0</v>
      </c>
    </row>
    <row r="247" spans="9:17" x14ac:dyDescent="0.25">
      <c r="I247" s="18"/>
      <c r="J247" s="1">
        <f t="shared" si="12"/>
        <v>0</v>
      </c>
      <c r="M247" s="11">
        <f t="shared" si="13"/>
        <v>0</v>
      </c>
      <c r="N247" s="11">
        <f t="shared" si="14"/>
        <v>0</v>
      </c>
      <c r="P247" s="1">
        <f>IF(K247="PENDERS Bernard",Tableau3[[#This Row],[TPS VOL]]*1440,0)</f>
        <v>0</v>
      </c>
      <c r="Q247" s="11">
        <f>IF(Tableau3[[#This Row],[NAME PILOT]]="PENDERS Bernard",0,Tableau3[[#This Row],[TPS VOL]]*1440)</f>
        <v>0</v>
      </c>
    </row>
    <row r="248" spans="9:17" x14ac:dyDescent="0.25">
      <c r="I248" s="18"/>
      <c r="J248" s="1">
        <f t="shared" si="12"/>
        <v>0</v>
      </c>
      <c r="M248" s="11">
        <f t="shared" si="13"/>
        <v>0</v>
      </c>
      <c r="N248" s="11">
        <f t="shared" si="14"/>
        <v>0</v>
      </c>
      <c r="P248" s="1">
        <f>IF(K248="PENDERS Bernard",Tableau3[[#This Row],[TPS VOL]]*1440,0)</f>
        <v>0</v>
      </c>
      <c r="Q248" s="11">
        <f>IF(Tableau3[[#This Row],[NAME PILOT]]="PENDERS Bernard",0,Tableau3[[#This Row],[TPS VOL]]*1440)</f>
        <v>0</v>
      </c>
    </row>
    <row r="249" spans="9:17" x14ac:dyDescent="0.25">
      <c r="I249" s="18"/>
      <c r="J249" s="1">
        <f t="shared" si="12"/>
        <v>0</v>
      </c>
      <c r="M249" s="11">
        <f t="shared" si="13"/>
        <v>0</v>
      </c>
      <c r="N249" s="11">
        <f t="shared" si="14"/>
        <v>0</v>
      </c>
      <c r="P249" s="1">
        <f>IF(K249="PENDERS Bernard",Tableau3[[#This Row],[TPS VOL]]*1440,0)</f>
        <v>0</v>
      </c>
      <c r="Q249" s="11">
        <f>IF(Tableau3[[#This Row],[NAME PILOT]]="PENDERS Bernard",0,Tableau3[[#This Row],[TPS VOL]]*1440)</f>
        <v>0</v>
      </c>
    </row>
    <row r="250" spans="9:17" x14ac:dyDescent="0.25">
      <c r="I250" s="18"/>
      <c r="J250" s="1">
        <f t="shared" si="12"/>
        <v>0</v>
      </c>
      <c r="M250" s="11">
        <f t="shared" si="13"/>
        <v>0</v>
      </c>
      <c r="N250" s="11">
        <f t="shared" si="14"/>
        <v>0</v>
      </c>
      <c r="P250" s="1">
        <f>IF(K250="PENDERS Bernard",Tableau3[[#This Row],[TPS VOL]]*1440,0)</f>
        <v>0</v>
      </c>
      <c r="Q250" s="11">
        <f>IF(Tableau3[[#This Row],[NAME PILOT]]="PENDERS Bernard",0,Tableau3[[#This Row],[TPS VOL]]*1440)</f>
        <v>0</v>
      </c>
    </row>
    <row r="251" spans="9:17" x14ac:dyDescent="0.25">
      <c r="I251" s="18"/>
      <c r="J251" s="1">
        <f t="shared" si="12"/>
        <v>0</v>
      </c>
      <c r="M251" s="11">
        <f t="shared" si="13"/>
        <v>0</v>
      </c>
      <c r="N251" s="11">
        <f t="shared" si="14"/>
        <v>0</v>
      </c>
      <c r="P251" s="1">
        <f>IF(K251="PENDERS Bernard",Tableau3[[#This Row],[TPS VOL]]*1440,0)</f>
        <v>0</v>
      </c>
      <c r="Q251" s="11">
        <f>IF(Tableau3[[#This Row],[NAME PILOT]]="PENDERS Bernard",0,Tableau3[[#This Row],[TPS VOL]]*1440)</f>
        <v>0</v>
      </c>
    </row>
    <row r="252" spans="9:17" x14ac:dyDescent="0.25">
      <c r="I252" s="18"/>
      <c r="J252" s="1">
        <f t="shared" si="12"/>
        <v>0</v>
      </c>
      <c r="M252" s="11">
        <f t="shared" si="13"/>
        <v>0</v>
      </c>
      <c r="N252" s="11">
        <f t="shared" si="14"/>
        <v>0</v>
      </c>
      <c r="P252" s="1">
        <f>IF(K252="PENDERS Bernard",Tableau3[[#This Row],[TPS VOL]]*1440,0)</f>
        <v>0</v>
      </c>
      <c r="Q252" s="11">
        <f>IF(Tableau3[[#This Row],[NAME PILOT]]="PENDERS Bernard",0,Tableau3[[#This Row],[TPS VOL]]*1440)</f>
        <v>0</v>
      </c>
    </row>
    <row r="253" spans="9:17" x14ac:dyDescent="0.25">
      <c r="I253" s="18"/>
      <c r="J253" s="1">
        <f t="shared" si="12"/>
        <v>0</v>
      </c>
      <c r="M253" s="11">
        <f t="shared" si="13"/>
        <v>0</v>
      </c>
      <c r="N253" s="11">
        <f t="shared" si="14"/>
        <v>0</v>
      </c>
      <c r="P253" s="1">
        <f>IF(K253="PENDERS Bernard",Tableau3[[#This Row],[TPS VOL]]*1440,0)</f>
        <v>0</v>
      </c>
      <c r="Q253" s="11">
        <f>IF(Tableau3[[#This Row],[NAME PILOT]]="PENDERS Bernard",0,Tableau3[[#This Row],[TPS VOL]]*1440)</f>
        <v>0</v>
      </c>
    </row>
    <row r="254" spans="9:17" x14ac:dyDescent="0.25">
      <c r="I254" s="18"/>
      <c r="J254" s="1">
        <f t="shared" si="12"/>
        <v>0</v>
      </c>
      <c r="M254" s="11">
        <f t="shared" si="13"/>
        <v>0</v>
      </c>
      <c r="N254" s="11">
        <f t="shared" si="14"/>
        <v>0</v>
      </c>
      <c r="P254" s="1">
        <f>IF(K254="PENDERS Bernard",Tableau3[[#This Row],[TPS VOL]]*1440,0)</f>
        <v>0</v>
      </c>
      <c r="Q254" s="11">
        <f>IF(Tableau3[[#This Row],[NAME PILOT]]="PENDERS Bernard",0,Tableau3[[#This Row],[TPS VOL]]*1440)</f>
        <v>0</v>
      </c>
    </row>
    <row r="255" spans="9:17" x14ac:dyDescent="0.25">
      <c r="I255" s="18"/>
      <c r="J255" s="1">
        <f t="shared" si="12"/>
        <v>0</v>
      </c>
      <c r="M255" s="11">
        <f t="shared" si="13"/>
        <v>0</v>
      </c>
      <c r="N255" s="11">
        <f t="shared" si="14"/>
        <v>0</v>
      </c>
      <c r="P255" s="1">
        <f>IF(K255="PENDERS Bernard",Tableau3[[#This Row],[TPS VOL]]*1440,0)</f>
        <v>0</v>
      </c>
      <c r="Q255" s="11">
        <f>IF(Tableau3[[#This Row],[NAME PILOT]]="PENDERS Bernard",0,Tableau3[[#This Row],[TPS VOL]]*1440)</f>
        <v>0</v>
      </c>
    </row>
    <row r="256" spans="9:17" x14ac:dyDescent="0.25">
      <c r="I256" s="18"/>
      <c r="J256" s="1">
        <f t="shared" si="12"/>
        <v>0</v>
      </c>
      <c r="M256" s="11">
        <f t="shared" si="13"/>
        <v>0</v>
      </c>
      <c r="N256" s="11">
        <f t="shared" si="14"/>
        <v>0</v>
      </c>
      <c r="P256" s="1">
        <f>IF(K256="PENDERS Bernard",Tableau3[[#This Row],[TPS VOL]]*1440,0)</f>
        <v>0</v>
      </c>
      <c r="Q256" s="11">
        <f>IF(Tableau3[[#This Row],[NAME PILOT]]="PENDERS Bernard",0,Tableau3[[#This Row],[TPS VOL]]*1440)</f>
        <v>0</v>
      </c>
    </row>
    <row r="257" spans="9:17" x14ac:dyDescent="0.25">
      <c r="I257" s="18"/>
      <c r="J257" s="1">
        <f t="shared" si="12"/>
        <v>0</v>
      </c>
      <c r="M257" s="11">
        <f t="shared" si="13"/>
        <v>0</v>
      </c>
      <c r="N257" s="11">
        <f t="shared" si="14"/>
        <v>0</v>
      </c>
      <c r="P257" s="1">
        <f>IF(K257="PENDERS Bernard",Tableau3[[#This Row],[TPS VOL]]*1440,0)</f>
        <v>0</v>
      </c>
      <c r="Q257" s="11">
        <f>IF(Tableau3[[#This Row],[NAME PILOT]]="PENDERS Bernard",0,Tableau3[[#This Row],[TPS VOL]]*1440)</f>
        <v>0</v>
      </c>
    </row>
    <row r="258" spans="9:17" x14ac:dyDescent="0.25">
      <c r="I258" s="18"/>
      <c r="J258" s="1">
        <f t="shared" si="12"/>
        <v>0</v>
      </c>
      <c r="M258" s="11">
        <f t="shared" si="13"/>
        <v>0</v>
      </c>
      <c r="N258" s="11">
        <f t="shared" si="14"/>
        <v>0</v>
      </c>
      <c r="P258" s="1">
        <f>IF(K258="PENDERS Bernard",Tableau3[[#This Row],[TPS VOL]]*1440,0)</f>
        <v>0</v>
      </c>
      <c r="Q258" s="11">
        <f>IF(Tableau3[[#This Row],[NAME PILOT]]="PENDERS Bernard",0,Tableau3[[#This Row],[TPS VOL]]*1440)</f>
        <v>0</v>
      </c>
    </row>
    <row r="259" spans="9:17" x14ac:dyDescent="0.25">
      <c r="I259" s="18"/>
      <c r="J259" s="1">
        <f t="shared" si="12"/>
        <v>0</v>
      </c>
      <c r="M259" s="11">
        <f t="shared" si="13"/>
        <v>0</v>
      </c>
      <c r="N259" s="11">
        <f t="shared" si="14"/>
        <v>0</v>
      </c>
      <c r="P259" s="1">
        <f>IF(K259="PENDERS Bernard",Tableau3[[#This Row],[TPS VOL]]*1440,0)</f>
        <v>0</v>
      </c>
      <c r="Q259" s="11">
        <f>IF(Tableau3[[#This Row],[NAME PILOT]]="PENDERS Bernard",0,Tableau3[[#This Row],[TPS VOL]]*1440)</f>
        <v>0</v>
      </c>
    </row>
    <row r="260" spans="9:17" x14ac:dyDescent="0.25">
      <c r="I260" s="18"/>
      <c r="J260" s="1">
        <f t="shared" si="12"/>
        <v>0</v>
      </c>
      <c r="M260" s="11">
        <f t="shared" si="13"/>
        <v>0</v>
      </c>
      <c r="N260" s="11">
        <f t="shared" si="14"/>
        <v>0</v>
      </c>
      <c r="P260" s="1">
        <f>IF(K260="PENDERS Bernard",Tableau3[[#This Row],[TPS VOL]]*1440,0)</f>
        <v>0</v>
      </c>
      <c r="Q260" s="11">
        <f>IF(Tableau3[[#This Row],[NAME PILOT]]="PENDERS Bernard",0,Tableau3[[#This Row],[TPS VOL]]*1440)</f>
        <v>0</v>
      </c>
    </row>
    <row r="261" spans="9:17" x14ac:dyDescent="0.25">
      <c r="I261" s="18"/>
      <c r="J261" s="1">
        <f t="shared" si="12"/>
        <v>0</v>
      </c>
      <c r="M261" s="11">
        <f t="shared" si="13"/>
        <v>0</v>
      </c>
      <c r="N261" s="11">
        <f t="shared" si="14"/>
        <v>0</v>
      </c>
      <c r="P261" s="1">
        <f>IF(K261="PENDERS Bernard",Tableau3[[#This Row],[TPS VOL]]*1440,0)</f>
        <v>0</v>
      </c>
      <c r="Q261" s="11">
        <f>IF(Tableau3[[#This Row],[NAME PILOT]]="PENDERS Bernard",0,Tableau3[[#This Row],[TPS VOL]]*1440)</f>
        <v>0</v>
      </c>
    </row>
    <row r="262" spans="9:17" x14ac:dyDescent="0.25">
      <c r="I262" s="18"/>
      <c r="J262" s="1">
        <f t="shared" si="12"/>
        <v>0</v>
      </c>
      <c r="M262" s="11">
        <f t="shared" si="13"/>
        <v>0</v>
      </c>
      <c r="N262" s="11">
        <f t="shared" si="14"/>
        <v>0</v>
      </c>
      <c r="P262" s="1">
        <f>IF(K262="PENDERS Bernard",Tableau3[[#This Row],[TPS VOL]]*1440,0)</f>
        <v>0</v>
      </c>
      <c r="Q262" s="11">
        <f>IF(Tableau3[[#This Row],[NAME PILOT]]="PENDERS Bernard",0,Tableau3[[#This Row],[TPS VOL]]*1440)</f>
        <v>0</v>
      </c>
    </row>
    <row r="263" spans="9:17" x14ac:dyDescent="0.25">
      <c r="I263" s="18"/>
      <c r="J263" s="1">
        <f t="shared" si="12"/>
        <v>0</v>
      </c>
      <c r="M263" s="11">
        <f t="shared" si="13"/>
        <v>0</v>
      </c>
      <c r="N263" s="11">
        <f t="shared" si="14"/>
        <v>0</v>
      </c>
      <c r="P263" s="1">
        <f>IF(K263="PENDERS Bernard",Tableau3[[#This Row],[TPS VOL]]*1440,0)</f>
        <v>0</v>
      </c>
      <c r="Q263" s="11">
        <f>IF(Tableau3[[#This Row],[NAME PILOT]]="PENDERS Bernard",0,Tableau3[[#This Row],[TPS VOL]]*1440)</f>
        <v>0</v>
      </c>
    </row>
    <row r="264" spans="9:17" x14ac:dyDescent="0.25">
      <c r="I264" s="18"/>
      <c r="J264" s="1">
        <f t="shared" si="12"/>
        <v>0</v>
      </c>
      <c r="M264" s="11">
        <f t="shared" si="13"/>
        <v>0</v>
      </c>
      <c r="N264" s="11">
        <f t="shared" si="14"/>
        <v>0</v>
      </c>
      <c r="P264" s="1">
        <f>IF(K264="PENDERS Bernard",Tableau3[[#This Row],[TPS VOL]]*1440,0)</f>
        <v>0</v>
      </c>
      <c r="Q264" s="11">
        <f>IF(Tableau3[[#This Row],[NAME PILOT]]="PENDERS Bernard",0,Tableau3[[#This Row],[TPS VOL]]*1440)</f>
        <v>0</v>
      </c>
    </row>
    <row r="265" spans="9:17" x14ac:dyDescent="0.25">
      <c r="I265" s="18"/>
      <c r="J265" s="1">
        <f t="shared" si="12"/>
        <v>0</v>
      </c>
      <c r="M265" s="11">
        <f t="shared" si="13"/>
        <v>0</v>
      </c>
      <c r="N265" s="11">
        <f t="shared" si="14"/>
        <v>0</v>
      </c>
      <c r="P265" s="1">
        <f>IF(K265="PENDERS Bernard",Tableau3[[#This Row],[TPS VOL]]*1440,0)</f>
        <v>0</v>
      </c>
      <c r="Q265" s="11">
        <f>IF(Tableau3[[#This Row],[NAME PILOT]]="PENDERS Bernard",0,Tableau3[[#This Row],[TPS VOL]]*1440)</f>
        <v>0</v>
      </c>
    </row>
    <row r="266" spans="9:17" x14ac:dyDescent="0.25">
      <c r="I266" s="18"/>
      <c r="J266" s="1">
        <f t="shared" si="12"/>
        <v>0</v>
      </c>
      <c r="M266" s="11">
        <f t="shared" si="13"/>
        <v>0</v>
      </c>
      <c r="N266" s="11">
        <f t="shared" si="14"/>
        <v>0</v>
      </c>
      <c r="P266" s="1">
        <f>IF(K266="PENDERS Bernard",Tableau3[[#This Row],[TPS VOL]]*1440,0)</f>
        <v>0</v>
      </c>
      <c r="Q266" s="11">
        <f>IF(Tableau3[[#This Row],[NAME PILOT]]="PENDERS Bernard",0,Tableau3[[#This Row],[TPS VOL]]*1440)</f>
        <v>0</v>
      </c>
    </row>
    <row r="267" spans="9:17" x14ac:dyDescent="0.25">
      <c r="I267" s="18"/>
      <c r="J267" s="1">
        <f t="shared" si="12"/>
        <v>0</v>
      </c>
      <c r="M267" s="11">
        <f t="shared" si="13"/>
        <v>0</v>
      </c>
      <c r="N267" s="11">
        <f t="shared" si="14"/>
        <v>0</v>
      </c>
      <c r="P267" s="1">
        <f>IF(K267="PENDERS Bernard",Tableau3[[#This Row],[TPS VOL]]*1440,0)</f>
        <v>0</v>
      </c>
      <c r="Q267" s="11">
        <f>IF(Tableau3[[#This Row],[NAME PILOT]]="PENDERS Bernard",0,Tableau3[[#This Row],[TPS VOL]]*1440)</f>
        <v>0</v>
      </c>
    </row>
    <row r="268" spans="9:17" x14ac:dyDescent="0.25">
      <c r="I268" s="18"/>
      <c r="J268" s="1">
        <f t="shared" si="12"/>
        <v>0</v>
      </c>
      <c r="M268" s="11">
        <f t="shared" si="13"/>
        <v>0</v>
      </c>
      <c r="N268" s="11">
        <f t="shared" si="14"/>
        <v>0</v>
      </c>
      <c r="P268" s="1">
        <f>IF(K268="PENDERS Bernard",Tableau3[[#This Row],[TPS VOL]]*1440,0)</f>
        <v>0</v>
      </c>
      <c r="Q268" s="11">
        <f>IF(Tableau3[[#This Row],[NAME PILOT]]="PENDERS Bernard",0,Tableau3[[#This Row],[TPS VOL]]*1440)</f>
        <v>0</v>
      </c>
    </row>
    <row r="269" spans="9:17" x14ac:dyDescent="0.25">
      <c r="I269" s="18"/>
      <c r="J269" s="1">
        <f t="shared" si="12"/>
        <v>0</v>
      </c>
      <c r="M269" s="11">
        <f t="shared" si="13"/>
        <v>0</v>
      </c>
      <c r="N269" s="11">
        <f t="shared" si="14"/>
        <v>0</v>
      </c>
      <c r="P269" s="1">
        <f>IF(K269="PENDERS Bernard",Tableau3[[#This Row],[TPS VOL]]*1440,0)</f>
        <v>0</v>
      </c>
      <c r="Q269" s="11">
        <f>IF(Tableau3[[#This Row],[NAME PILOT]]="PENDERS Bernard",0,Tableau3[[#This Row],[TPS VOL]]*1440)</f>
        <v>0</v>
      </c>
    </row>
    <row r="270" spans="9:17" x14ac:dyDescent="0.25">
      <c r="I270" s="18"/>
      <c r="J270" s="1">
        <f t="shared" si="12"/>
        <v>0</v>
      </c>
      <c r="M270" s="11">
        <f t="shared" si="13"/>
        <v>0</v>
      </c>
      <c r="N270" s="11">
        <f t="shared" si="14"/>
        <v>0</v>
      </c>
      <c r="P270" s="1">
        <f>IF(K270="PENDERS Bernard",Tableau3[[#This Row],[TPS VOL]]*1440,0)</f>
        <v>0</v>
      </c>
      <c r="Q270" s="11">
        <f>IF(Tableau3[[#This Row],[NAME PILOT]]="PENDERS Bernard",0,Tableau3[[#This Row],[TPS VOL]]*1440)</f>
        <v>0</v>
      </c>
    </row>
    <row r="271" spans="9:17" x14ac:dyDescent="0.25">
      <c r="I271" s="18"/>
      <c r="J271" s="1">
        <f t="shared" si="12"/>
        <v>0</v>
      </c>
      <c r="M271" s="11">
        <f t="shared" si="13"/>
        <v>0</v>
      </c>
      <c r="N271" s="11">
        <f t="shared" si="14"/>
        <v>0</v>
      </c>
      <c r="P271" s="1">
        <f>IF(K271="PENDERS Bernard",Tableau3[[#This Row],[TPS VOL]]*1440,0)</f>
        <v>0</v>
      </c>
      <c r="Q271" s="11">
        <f>IF(Tableau3[[#This Row],[NAME PILOT]]="PENDERS Bernard",0,Tableau3[[#This Row],[TPS VOL]]*1440)</f>
        <v>0</v>
      </c>
    </row>
    <row r="272" spans="9:17" x14ac:dyDescent="0.25">
      <c r="I272" s="18"/>
      <c r="J272" s="1">
        <f t="shared" si="12"/>
        <v>0</v>
      </c>
      <c r="M272" s="11">
        <f t="shared" si="13"/>
        <v>0</v>
      </c>
      <c r="N272" s="11">
        <f t="shared" si="14"/>
        <v>0</v>
      </c>
      <c r="P272" s="1">
        <f>IF(K272="PENDERS Bernard",Tableau3[[#This Row],[TPS VOL]]*1440,0)</f>
        <v>0</v>
      </c>
      <c r="Q272" s="11">
        <f>IF(Tableau3[[#This Row],[NAME PILOT]]="PENDERS Bernard",0,Tableau3[[#This Row],[TPS VOL]]*1440)</f>
        <v>0</v>
      </c>
    </row>
    <row r="273" spans="9:17" x14ac:dyDescent="0.25">
      <c r="I273" s="18"/>
      <c r="J273" s="1">
        <f t="shared" si="12"/>
        <v>0</v>
      </c>
      <c r="M273" s="11">
        <f t="shared" si="13"/>
        <v>0</v>
      </c>
      <c r="N273" s="11">
        <f t="shared" si="14"/>
        <v>0</v>
      </c>
      <c r="P273" s="1">
        <f>IF(K273="PENDERS Bernard",Tableau3[[#This Row],[TPS VOL]]*1440,0)</f>
        <v>0</v>
      </c>
      <c r="Q273" s="11">
        <f>IF(Tableau3[[#This Row],[NAME PILOT]]="PENDERS Bernard",0,Tableau3[[#This Row],[TPS VOL]]*1440)</f>
        <v>0</v>
      </c>
    </row>
    <row r="274" spans="9:17" x14ac:dyDescent="0.25">
      <c r="I274" s="18"/>
      <c r="J274" s="1">
        <f t="shared" si="12"/>
        <v>0</v>
      </c>
      <c r="M274" s="11">
        <f t="shared" si="13"/>
        <v>0</v>
      </c>
      <c r="N274" s="11">
        <f t="shared" si="14"/>
        <v>0</v>
      </c>
      <c r="P274" s="1">
        <f>IF(K274="PENDERS Bernard",Tableau3[[#This Row],[TPS VOL]]*1440,0)</f>
        <v>0</v>
      </c>
      <c r="Q274" s="11">
        <f>IF(Tableau3[[#This Row],[NAME PILOT]]="PENDERS Bernard",0,Tableau3[[#This Row],[TPS VOL]]*1440)</f>
        <v>0</v>
      </c>
    </row>
    <row r="275" spans="9:17" x14ac:dyDescent="0.25">
      <c r="I275" s="18"/>
      <c r="J275" s="1">
        <f t="shared" si="12"/>
        <v>0</v>
      </c>
      <c r="M275" s="11">
        <f t="shared" si="13"/>
        <v>0</v>
      </c>
      <c r="N275" s="11">
        <f t="shared" si="14"/>
        <v>0</v>
      </c>
      <c r="P275" s="1">
        <f>IF(K275="PENDERS Bernard",Tableau3[[#This Row],[TPS VOL]]*1440,0)</f>
        <v>0</v>
      </c>
      <c r="Q275" s="11">
        <f>IF(Tableau3[[#This Row],[NAME PILOT]]="PENDERS Bernard",0,Tableau3[[#This Row],[TPS VOL]]*1440)</f>
        <v>0</v>
      </c>
    </row>
    <row r="276" spans="9:17" x14ac:dyDescent="0.25">
      <c r="I276" s="18"/>
      <c r="J276" s="1">
        <f t="shared" si="12"/>
        <v>0</v>
      </c>
      <c r="M276" s="11">
        <f t="shared" si="13"/>
        <v>0</v>
      </c>
      <c r="N276" s="11">
        <f t="shared" si="14"/>
        <v>0</v>
      </c>
      <c r="P276" s="1">
        <f>IF(K276="PENDERS Bernard",Tableau3[[#This Row],[TPS VOL]]*1440,0)</f>
        <v>0</v>
      </c>
      <c r="Q276" s="11">
        <f>IF(Tableau3[[#This Row],[NAME PILOT]]="PENDERS Bernard",0,Tableau3[[#This Row],[TPS VOL]]*1440)</f>
        <v>0</v>
      </c>
    </row>
    <row r="277" spans="9:17" x14ac:dyDescent="0.25">
      <c r="I277" s="18"/>
      <c r="J277" s="1">
        <f t="shared" si="12"/>
        <v>0</v>
      </c>
      <c r="M277" s="11">
        <f t="shared" si="13"/>
        <v>0</v>
      </c>
      <c r="N277" s="11">
        <f t="shared" si="14"/>
        <v>0</v>
      </c>
      <c r="P277" s="1">
        <f>IF(K277="PENDERS Bernard",Tableau3[[#This Row],[TPS VOL]]*1440,0)</f>
        <v>0</v>
      </c>
      <c r="Q277" s="11">
        <f>IF(Tableau3[[#This Row],[NAME PILOT]]="PENDERS Bernard",0,Tableau3[[#This Row],[TPS VOL]]*1440)</f>
        <v>0</v>
      </c>
    </row>
    <row r="278" spans="9:17" x14ac:dyDescent="0.25">
      <c r="I278" s="18"/>
      <c r="J278" s="1">
        <f t="shared" si="12"/>
        <v>0</v>
      </c>
      <c r="M278" s="11">
        <f t="shared" si="13"/>
        <v>0</v>
      </c>
      <c r="N278" s="11">
        <f t="shared" si="14"/>
        <v>0</v>
      </c>
      <c r="P278" s="1">
        <f>IF(K278="PENDERS Bernard",Tableau3[[#This Row],[TPS VOL]]*1440,0)</f>
        <v>0</v>
      </c>
      <c r="Q278" s="11">
        <f>IF(Tableau3[[#This Row],[NAME PILOT]]="PENDERS Bernard",0,Tableau3[[#This Row],[TPS VOL]]*1440)</f>
        <v>0</v>
      </c>
    </row>
    <row r="279" spans="9:17" x14ac:dyDescent="0.25">
      <c r="I279" s="18"/>
      <c r="J279" s="1">
        <f t="shared" si="12"/>
        <v>0</v>
      </c>
      <c r="M279" s="11">
        <f t="shared" si="13"/>
        <v>0</v>
      </c>
      <c r="N279" s="11">
        <f t="shared" si="14"/>
        <v>0</v>
      </c>
      <c r="P279" s="1">
        <f>IF(K279="PENDERS Bernard",Tableau3[[#This Row],[TPS VOL]]*1440,0)</f>
        <v>0</v>
      </c>
      <c r="Q279" s="11">
        <f>IF(Tableau3[[#This Row],[NAME PILOT]]="PENDERS Bernard",0,Tableau3[[#This Row],[TPS VOL]]*1440)</f>
        <v>0</v>
      </c>
    </row>
    <row r="280" spans="9:17" x14ac:dyDescent="0.25">
      <c r="I280" s="18"/>
      <c r="J280" s="1">
        <f t="shared" si="12"/>
        <v>0</v>
      </c>
      <c r="M280" s="11">
        <f t="shared" si="13"/>
        <v>0</v>
      </c>
      <c r="N280" s="11">
        <f t="shared" si="14"/>
        <v>0</v>
      </c>
      <c r="P280" s="1">
        <f>IF(K280="PENDERS Bernard",Tableau3[[#This Row],[TPS VOL]]*1440,0)</f>
        <v>0</v>
      </c>
      <c r="Q280" s="11">
        <f>IF(Tableau3[[#This Row],[NAME PILOT]]="PENDERS Bernard",0,Tableau3[[#This Row],[TPS VOL]]*1440)</f>
        <v>0</v>
      </c>
    </row>
    <row r="281" spans="9:17" x14ac:dyDescent="0.25">
      <c r="I281" s="18"/>
      <c r="J281" s="1">
        <f t="shared" si="12"/>
        <v>0</v>
      </c>
      <c r="M281" s="11">
        <f t="shared" si="13"/>
        <v>0</v>
      </c>
      <c r="N281" s="11">
        <f t="shared" si="14"/>
        <v>0</v>
      </c>
      <c r="P281" s="1">
        <f>IF(K281="PENDERS Bernard",Tableau3[[#This Row],[TPS VOL]]*1440,0)</f>
        <v>0</v>
      </c>
      <c r="Q281" s="11">
        <f>IF(Tableau3[[#This Row],[NAME PILOT]]="PENDERS Bernard",0,Tableau3[[#This Row],[TPS VOL]]*1440)</f>
        <v>0</v>
      </c>
    </row>
    <row r="282" spans="9:17" x14ac:dyDescent="0.25">
      <c r="I282" s="18"/>
      <c r="J282" s="1">
        <f t="shared" si="12"/>
        <v>0</v>
      </c>
      <c r="M282" s="11">
        <f t="shared" si="13"/>
        <v>0</v>
      </c>
      <c r="N282" s="11">
        <f t="shared" si="14"/>
        <v>0</v>
      </c>
      <c r="P282" s="1">
        <f>IF(K282="PENDERS Bernard",Tableau3[[#This Row],[TPS VOL]]*1440,0)</f>
        <v>0</v>
      </c>
      <c r="Q282" s="11">
        <f>IF(Tableau3[[#This Row],[NAME PILOT]]="PENDERS Bernard",0,Tableau3[[#This Row],[TPS VOL]]*1440)</f>
        <v>0</v>
      </c>
    </row>
    <row r="283" spans="9:17" x14ac:dyDescent="0.25">
      <c r="I283" s="18"/>
      <c r="J283" s="1">
        <f t="shared" si="12"/>
        <v>0</v>
      </c>
      <c r="M283" s="11">
        <f t="shared" si="13"/>
        <v>0</v>
      </c>
      <c r="N283" s="11">
        <f t="shared" si="14"/>
        <v>0</v>
      </c>
      <c r="P283" s="1">
        <f>IF(K283="PENDERS Bernard",Tableau3[[#This Row],[TPS VOL]]*1440,0)</f>
        <v>0</v>
      </c>
      <c r="Q283" s="11">
        <f>IF(Tableau3[[#This Row],[NAME PILOT]]="PENDERS Bernard",0,Tableau3[[#This Row],[TPS VOL]]*1440)</f>
        <v>0</v>
      </c>
    </row>
    <row r="284" spans="9:17" x14ac:dyDescent="0.25">
      <c r="I284" s="18"/>
      <c r="J284" s="1">
        <f t="shared" si="12"/>
        <v>0</v>
      </c>
      <c r="M284" s="11">
        <f t="shared" si="13"/>
        <v>0</v>
      </c>
      <c r="N284" s="11">
        <f t="shared" si="14"/>
        <v>0</v>
      </c>
      <c r="P284" s="1">
        <f>IF(K284="PENDERS Bernard",Tableau3[[#This Row],[TPS VOL]]*1440,0)</f>
        <v>0</v>
      </c>
      <c r="Q284" s="11">
        <f>IF(Tableau3[[#This Row],[NAME PILOT]]="PENDERS Bernard",0,Tableau3[[#This Row],[TPS VOL]]*1440)</f>
        <v>0</v>
      </c>
    </row>
    <row r="285" spans="9:17" x14ac:dyDescent="0.25">
      <c r="I285" s="18"/>
      <c r="J285" s="1">
        <f t="shared" si="12"/>
        <v>0</v>
      </c>
      <c r="M285" s="11">
        <f t="shared" si="13"/>
        <v>0</v>
      </c>
      <c r="N285" s="11">
        <f t="shared" si="14"/>
        <v>0</v>
      </c>
      <c r="P285" s="1">
        <f>IF(K285="PENDERS Bernard",Tableau3[[#This Row],[TPS VOL]]*1440,0)</f>
        <v>0</v>
      </c>
      <c r="Q285" s="11">
        <f>IF(Tableau3[[#This Row],[NAME PILOT]]="PENDERS Bernard",0,Tableau3[[#This Row],[TPS VOL]]*1440)</f>
        <v>0</v>
      </c>
    </row>
    <row r="286" spans="9:17" x14ac:dyDescent="0.25">
      <c r="I286" s="18"/>
      <c r="J286" s="1">
        <f t="shared" si="12"/>
        <v>0</v>
      </c>
      <c r="M286" s="11">
        <f t="shared" si="13"/>
        <v>0</v>
      </c>
      <c r="N286" s="11">
        <f t="shared" si="14"/>
        <v>0</v>
      </c>
      <c r="P286" s="1">
        <f>IF(K286="PENDERS Bernard",Tableau3[[#This Row],[TPS VOL]]*1440,0)</f>
        <v>0</v>
      </c>
      <c r="Q286" s="11">
        <f>IF(Tableau3[[#This Row],[NAME PILOT]]="PENDERS Bernard",0,Tableau3[[#This Row],[TPS VOL]]*1440)</f>
        <v>0</v>
      </c>
    </row>
    <row r="287" spans="9:17" x14ac:dyDescent="0.25">
      <c r="I287" s="18"/>
      <c r="J287" s="1">
        <f t="shared" si="12"/>
        <v>0</v>
      </c>
      <c r="M287" s="11">
        <f t="shared" si="13"/>
        <v>0</v>
      </c>
      <c r="N287" s="11">
        <f t="shared" si="14"/>
        <v>0</v>
      </c>
      <c r="P287" s="1">
        <f>IF(K287="PENDERS Bernard",Tableau3[[#This Row],[TPS VOL]]*1440,0)</f>
        <v>0</v>
      </c>
      <c r="Q287" s="11">
        <f>IF(Tableau3[[#This Row],[NAME PILOT]]="PENDERS Bernard",0,Tableau3[[#This Row],[TPS VOL]]*1440)</f>
        <v>0</v>
      </c>
    </row>
    <row r="288" spans="9:17" x14ac:dyDescent="0.25">
      <c r="I288" s="18"/>
      <c r="J288" s="1">
        <f t="shared" si="12"/>
        <v>0</v>
      </c>
      <c r="M288" s="11">
        <f t="shared" si="13"/>
        <v>0</v>
      </c>
      <c r="N288" s="11">
        <f t="shared" si="14"/>
        <v>0</v>
      </c>
      <c r="P288" s="1">
        <f>IF(K288="PENDERS Bernard",Tableau3[[#This Row],[TPS VOL]]*1440,0)</f>
        <v>0</v>
      </c>
      <c r="Q288" s="11">
        <f>IF(Tableau3[[#This Row],[NAME PILOT]]="PENDERS Bernard",0,Tableau3[[#This Row],[TPS VOL]]*1440)</f>
        <v>0</v>
      </c>
    </row>
    <row r="289" spans="9:17" x14ac:dyDescent="0.25">
      <c r="I289" s="18"/>
      <c r="J289" s="1">
        <f t="shared" si="12"/>
        <v>0</v>
      </c>
      <c r="M289" s="11">
        <f t="shared" si="13"/>
        <v>0</v>
      </c>
      <c r="N289" s="11">
        <f t="shared" si="14"/>
        <v>0</v>
      </c>
      <c r="P289" s="1">
        <f>IF(K289="PENDERS Bernard",Tableau3[[#This Row],[TPS VOL]]*1440,0)</f>
        <v>0</v>
      </c>
      <c r="Q289" s="11">
        <f>IF(Tableau3[[#This Row],[NAME PILOT]]="PENDERS Bernard",0,Tableau3[[#This Row],[TPS VOL]]*1440)</f>
        <v>0</v>
      </c>
    </row>
    <row r="290" spans="9:17" x14ac:dyDescent="0.25">
      <c r="I290" s="18"/>
      <c r="J290" s="1">
        <f t="shared" si="12"/>
        <v>0</v>
      </c>
      <c r="M290" s="11">
        <f t="shared" si="13"/>
        <v>0</v>
      </c>
      <c r="N290" s="11">
        <f t="shared" si="14"/>
        <v>0</v>
      </c>
      <c r="P290" s="1">
        <f>IF(K290="PENDERS Bernard",Tableau3[[#This Row],[TPS VOL]]*1440,0)</f>
        <v>0</v>
      </c>
      <c r="Q290" s="11">
        <f>IF(Tableau3[[#This Row],[NAME PILOT]]="PENDERS Bernard",0,Tableau3[[#This Row],[TPS VOL]]*1440)</f>
        <v>0</v>
      </c>
    </row>
    <row r="291" spans="9:17" x14ac:dyDescent="0.25">
      <c r="I291" s="18"/>
      <c r="J291" s="1">
        <f t="shared" si="12"/>
        <v>0</v>
      </c>
      <c r="M291" s="11">
        <f t="shared" si="13"/>
        <v>0</v>
      </c>
      <c r="N291" s="11">
        <f t="shared" si="14"/>
        <v>0</v>
      </c>
      <c r="P291" s="1">
        <f>IF(K291="PENDERS Bernard",Tableau3[[#This Row],[TPS VOL]]*1440,0)</f>
        <v>0</v>
      </c>
      <c r="Q291" s="11">
        <f>IF(Tableau3[[#This Row],[NAME PILOT]]="PENDERS Bernard",0,Tableau3[[#This Row],[TPS VOL]]*1440)</f>
        <v>0</v>
      </c>
    </row>
    <row r="292" spans="9:17" x14ac:dyDescent="0.25">
      <c r="I292" s="18"/>
      <c r="J292" s="1">
        <f t="shared" si="12"/>
        <v>0</v>
      </c>
      <c r="M292" s="11">
        <f t="shared" si="13"/>
        <v>0</v>
      </c>
      <c r="N292" s="11">
        <f t="shared" si="14"/>
        <v>0</v>
      </c>
      <c r="P292" s="1">
        <f>IF(K292="PENDERS Bernard",Tableau3[[#This Row],[TPS VOL]]*1440,0)</f>
        <v>0</v>
      </c>
      <c r="Q292" s="11">
        <f>IF(Tableau3[[#This Row],[NAME PILOT]]="PENDERS Bernard",0,Tableau3[[#This Row],[TPS VOL]]*1440)</f>
        <v>0</v>
      </c>
    </row>
    <row r="293" spans="9:17" x14ac:dyDescent="0.25">
      <c r="I293" s="18"/>
      <c r="J293" s="1">
        <f t="shared" si="12"/>
        <v>0</v>
      </c>
      <c r="M293" s="11">
        <f t="shared" si="13"/>
        <v>0</v>
      </c>
      <c r="N293" s="11">
        <f t="shared" si="14"/>
        <v>0</v>
      </c>
      <c r="P293" s="1">
        <f>IF(K293="PENDERS Bernard",Tableau3[[#This Row],[TPS VOL]]*1440,0)</f>
        <v>0</v>
      </c>
      <c r="Q293" s="11">
        <f>IF(Tableau3[[#This Row],[NAME PILOT]]="PENDERS Bernard",0,Tableau3[[#This Row],[TPS VOL]]*1440)</f>
        <v>0</v>
      </c>
    </row>
    <row r="294" spans="9:17" x14ac:dyDescent="0.25">
      <c r="I294" s="18"/>
      <c r="J294" s="1">
        <f t="shared" ref="J294:J357" si="15">F294*(H294*1440)</f>
        <v>0</v>
      </c>
      <c r="M294" s="11">
        <f t="shared" ref="M294:M357" si="16">F294*(L294*1440)</f>
        <v>0</v>
      </c>
      <c r="N294" s="11">
        <f t="shared" ref="N294:N357" si="17">(L294*(F294*1440)+(H294*(F294*1440)))</f>
        <v>0</v>
      </c>
      <c r="P294" s="1">
        <f>IF(K294="PENDERS Bernard",Tableau3[[#This Row],[TPS VOL]]*1440,0)</f>
        <v>0</v>
      </c>
      <c r="Q294" s="11">
        <f>IF(Tableau3[[#This Row],[NAME PILOT]]="PENDERS Bernard",0,Tableau3[[#This Row],[TPS VOL]]*1440)</f>
        <v>0</v>
      </c>
    </row>
    <row r="295" spans="9:17" x14ac:dyDescent="0.25">
      <c r="I295" s="18"/>
      <c r="J295" s="1">
        <f t="shared" si="15"/>
        <v>0</v>
      </c>
      <c r="M295" s="11">
        <f t="shared" si="16"/>
        <v>0</v>
      </c>
      <c r="N295" s="11">
        <f t="shared" si="17"/>
        <v>0</v>
      </c>
      <c r="P295" s="1">
        <f>IF(K295="PENDERS Bernard",Tableau3[[#This Row],[TPS VOL]]*1440,0)</f>
        <v>0</v>
      </c>
      <c r="Q295" s="11">
        <f>IF(Tableau3[[#This Row],[NAME PILOT]]="PENDERS Bernard",0,Tableau3[[#This Row],[TPS VOL]]*1440)</f>
        <v>0</v>
      </c>
    </row>
    <row r="296" spans="9:17" x14ac:dyDescent="0.25">
      <c r="I296" s="18"/>
      <c r="J296" s="1">
        <f t="shared" si="15"/>
        <v>0</v>
      </c>
      <c r="M296" s="11">
        <f t="shared" si="16"/>
        <v>0</v>
      </c>
      <c r="N296" s="11">
        <f t="shared" si="17"/>
        <v>0</v>
      </c>
      <c r="P296" s="1">
        <f>IF(K296="PENDERS Bernard",Tableau3[[#This Row],[TPS VOL]]*1440,0)</f>
        <v>0</v>
      </c>
      <c r="Q296" s="11">
        <f>IF(Tableau3[[#This Row],[NAME PILOT]]="PENDERS Bernard",0,Tableau3[[#This Row],[TPS VOL]]*1440)</f>
        <v>0</v>
      </c>
    </row>
    <row r="297" spans="9:17" x14ac:dyDescent="0.25">
      <c r="I297" s="18"/>
      <c r="J297" s="1">
        <f t="shared" si="15"/>
        <v>0</v>
      </c>
      <c r="M297" s="11">
        <f t="shared" si="16"/>
        <v>0</v>
      </c>
      <c r="N297" s="11">
        <f t="shared" si="17"/>
        <v>0</v>
      </c>
      <c r="P297" s="1">
        <f>IF(K297="PENDERS Bernard",Tableau3[[#This Row],[TPS VOL]]*1440,0)</f>
        <v>0</v>
      </c>
      <c r="Q297" s="11">
        <f>IF(Tableau3[[#This Row],[NAME PILOT]]="PENDERS Bernard",0,Tableau3[[#This Row],[TPS VOL]]*1440)</f>
        <v>0</v>
      </c>
    </row>
    <row r="298" spans="9:17" x14ac:dyDescent="0.25">
      <c r="I298" s="18"/>
      <c r="J298" s="1">
        <f t="shared" si="15"/>
        <v>0</v>
      </c>
      <c r="M298" s="11">
        <f t="shared" si="16"/>
        <v>0</v>
      </c>
      <c r="N298" s="11">
        <f t="shared" si="17"/>
        <v>0</v>
      </c>
      <c r="P298" s="1">
        <f>IF(K298="PENDERS Bernard",Tableau3[[#This Row],[TPS VOL]]*1440,0)</f>
        <v>0</v>
      </c>
      <c r="Q298" s="11">
        <f>IF(Tableau3[[#This Row],[NAME PILOT]]="PENDERS Bernard",0,Tableau3[[#This Row],[TPS VOL]]*1440)</f>
        <v>0</v>
      </c>
    </row>
    <row r="299" spans="9:17" x14ac:dyDescent="0.25">
      <c r="I299" s="18"/>
      <c r="J299" s="1">
        <f t="shared" si="15"/>
        <v>0</v>
      </c>
      <c r="M299" s="11">
        <f t="shared" si="16"/>
        <v>0</v>
      </c>
      <c r="N299" s="11">
        <f t="shared" si="17"/>
        <v>0</v>
      </c>
      <c r="P299" s="1">
        <f>IF(K299="PENDERS Bernard",Tableau3[[#This Row],[TPS VOL]]*1440,0)</f>
        <v>0</v>
      </c>
      <c r="Q299" s="11">
        <f>IF(Tableau3[[#This Row],[NAME PILOT]]="PENDERS Bernard",0,Tableau3[[#This Row],[TPS VOL]]*1440)</f>
        <v>0</v>
      </c>
    </row>
    <row r="300" spans="9:17" x14ac:dyDescent="0.25">
      <c r="I300" s="18"/>
      <c r="J300" s="1">
        <f t="shared" si="15"/>
        <v>0</v>
      </c>
      <c r="M300" s="11">
        <f t="shared" si="16"/>
        <v>0</v>
      </c>
      <c r="N300" s="11">
        <f t="shared" si="17"/>
        <v>0</v>
      </c>
      <c r="P300" s="1">
        <f>IF(K300="PENDERS Bernard",Tableau3[[#This Row],[TPS VOL]]*1440,0)</f>
        <v>0</v>
      </c>
      <c r="Q300" s="11">
        <f>IF(Tableau3[[#This Row],[NAME PILOT]]="PENDERS Bernard",0,Tableau3[[#This Row],[TPS VOL]]*1440)</f>
        <v>0</v>
      </c>
    </row>
    <row r="301" spans="9:17" x14ac:dyDescent="0.25">
      <c r="I301" s="18"/>
      <c r="J301" s="1">
        <f t="shared" si="15"/>
        <v>0</v>
      </c>
      <c r="M301" s="11">
        <f t="shared" si="16"/>
        <v>0</v>
      </c>
      <c r="N301" s="11">
        <f t="shared" si="17"/>
        <v>0</v>
      </c>
      <c r="P301" s="1">
        <f>IF(K301="PENDERS Bernard",Tableau3[[#This Row],[TPS VOL]]*1440,0)</f>
        <v>0</v>
      </c>
      <c r="Q301" s="11">
        <f>IF(Tableau3[[#This Row],[NAME PILOT]]="PENDERS Bernard",0,Tableau3[[#This Row],[TPS VOL]]*1440)</f>
        <v>0</v>
      </c>
    </row>
    <row r="302" spans="9:17" x14ac:dyDescent="0.25">
      <c r="I302" s="18"/>
      <c r="J302" s="1">
        <f t="shared" si="15"/>
        <v>0</v>
      </c>
      <c r="M302" s="11">
        <f t="shared" si="16"/>
        <v>0</v>
      </c>
      <c r="N302" s="11">
        <f t="shared" si="17"/>
        <v>0</v>
      </c>
      <c r="P302" s="1">
        <f>IF(K302="PENDERS Bernard",Tableau3[[#This Row],[TPS VOL]]*1440,0)</f>
        <v>0</v>
      </c>
      <c r="Q302" s="11">
        <f>IF(Tableau3[[#This Row],[NAME PILOT]]="PENDERS Bernard",0,Tableau3[[#This Row],[TPS VOL]]*1440)</f>
        <v>0</v>
      </c>
    </row>
    <row r="303" spans="9:17" x14ac:dyDescent="0.25">
      <c r="I303" s="18"/>
      <c r="J303" s="1">
        <f t="shared" si="15"/>
        <v>0</v>
      </c>
      <c r="M303" s="11">
        <f t="shared" si="16"/>
        <v>0</v>
      </c>
      <c r="N303" s="11">
        <f t="shared" si="17"/>
        <v>0</v>
      </c>
      <c r="P303" s="1">
        <f>IF(K303="PENDERS Bernard",Tableau3[[#This Row],[TPS VOL]]*1440,0)</f>
        <v>0</v>
      </c>
      <c r="Q303" s="11">
        <f>IF(Tableau3[[#This Row],[NAME PILOT]]="PENDERS Bernard",0,Tableau3[[#This Row],[TPS VOL]]*1440)</f>
        <v>0</v>
      </c>
    </row>
    <row r="304" spans="9:17" x14ac:dyDescent="0.25">
      <c r="I304" s="18"/>
      <c r="J304" s="1">
        <f t="shared" si="15"/>
        <v>0</v>
      </c>
      <c r="M304" s="11">
        <f t="shared" si="16"/>
        <v>0</v>
      </c>
      <c r="N304" s="11">
        <f t="shared" si="17"/>
        <v>0</v>
      </c>
      <c r="P304" s="1">
        <f>IF(K304="PENDERS Bernard",Tableau3[[#This Row],[TPS VOL]]*1440,0)</f>
        <v>0</v>
      </c>
      <c r="Q304" s="11">
        <f>IF(Tableau3[[#This Row],[NAME PILOT]]="PENDERS Bernard",0,Tableau3[[#This Row],[TPS VOL]]*1440)</f>
        <v>0</v>
      </c>
    </row>
    <row r="305" spans="9:17" x14ac:dyDescent="0.25">
      <c r="I305" s="18"/>
      <c r="J305" s="1">
        <f t="shared" si="15"/>
        <v>0</v>
      </c>
      <c r="M305" s="11">
        <f t="shared" si="16"/>
        <v>0</v>
      </c>
      <c r="N305" s="11">
        <f t="shared" si="17"/>
        <v>0</v>
      </c>
      <c r="P305" s="1">
        <f>IF(K305="PENDERS Bernard",Tableau3[[#This Row],[TPS VOL]]*1440,0)</f>
        <v>0</v>
      </c>
      <c r="Q305" s="11">
        <f>IF(Tableau3[[#This Row],[NAME PILOT]]="PENDERS Bernard",0,Tableau3[[#This Row],[TPS VOL]]*1440)</f>
        <v>0</v>
      </c>
    </row>
    <row r="306" spans="9:17" x14ac:dyDescent="0.25">
      <c r="I306" s="18"/>
      <c r="J306" s="1">
        <f t="shared" si="15"/>
        <v>0</v>
      </c>
      <c r="M306" s="11">
        <f t="shared" si="16"/>
        <v>0</v>
      </c>
      <c r="N306" s="11">
        <f t="shared" si="17"/>
        <v>0</v>
      </c>
      <c r="P306" s="1">
        <f>IF(K306="PENDERS Bernard",Tableau3[[#This Row],[TPS VOL]]*1440,0)</f>
        <v>0</v>
      </c>
      <c r="Q306" s="11">
        <f>IF(Tableau3[[#This Row],[NAME PILOT]]="PENDERS Bernard",0,Tableau3[[#This Row],[TPS VOL]]*1440)</f>
        <v>0</v>
      </c>
    </row>
    <row r="307" spans="9:17" x14ac:dyDescent="0.25">
      <c r="I307" s="18"/>
      <c r="J307" s="1">
        <f t="shared" si="15"/>
        <v>0</v>
      </c>
      <c r="M307" s="11">
        <f t="shared" si="16"/>
        <v>0</v>
      </c>
      <c r="N307" s="11">
        <f t="shared" si="17"/>
        <v>0</v>
      </c>
      <c r="P307" s="1">
        <f>IF(K307="PENDERS Bernard",Tableau3[[#This Row],[TPS VOL]]*1440,0)</f>
        <v>0</v>
      </c>
      <c r="Q307" s="11">
        <f>IF(Tableau3[[#This Row],[NAME PILOT]]="PENDERS Bernard",0,Tableau3[[#This Row],[TPS VOL]]*1440)</f>
        <v>0</v>
      </c>
    </row>
    <row r="308" spans="9:17" x14ac:dyDescent="0.25">
      <c r="I308" s="18"/>
      <c r="J308" s="1">
        <f t="shared" si="15"/>
        <v>0</v>
      </c>
      <c r="M308" s="11">
        <f t="shared" si="16"/>
        <v>0</v>
      </c>
      <c r="N308" s="11">
        <f t="shared" si="17"/>
        <v>0</v>
      </c>
      <c r="P308" s="1">
        <f>IF(K308="PENDERS Bernard",Tableau3[[#This Row],[TPS VOL]]*1440,0)</f>
        <v>0</v>
      </c>
      <c r="Q308" s="11">
        <f>IF(Tableau3[[#This Row],[NAME PILOT]]="PENDERS Bernard",0,Tableau3[[#This Row],[TPS VOL]]*1440)</f>
        <v>0</v>
      </c>
    </row>
    <row r="309" spans="9:17" x14ac:dyDescent="0.25">
      <c r="I309" s="18"/>
      <c r="J309" s="1">
        <f t="shared" si="15"/>
        <v>0</v>
      </c>
      <c r="M309" s="11">
        <f t="shared" si="16"/>
        <v>0</v>
      </c>
      <c r="N309" s="11">
        <f t="shared" si="17"/>
        <v>0</v>
      </c>
      <c r="P309" s="1">
        <f>IF(K309="PENDERS Bernard",Tableau3[[#This Row],[TPS VOL]]*1440,0)</f>
        <v>0</v>
      </c>
      <c r="Q309" s="11">
        <f>IF(Tableau3[[#This Row],[NAME PILOT]]="PENDERS Bernard",0,Tableau3[[#This Row],[TPS VOL]]*1440)</f>
        <v>0</v>
      </c>
    </row>
    <row r="310" spans="9:17" x14ac:dyDescent="0.25">
      <c r="I310" s="18"/>
      <c r="J310" s="1">
        <f t="shared" si="15"/>
        <v>0</v>
      </c>
      <c r="M310" s="11">
        <f t="shared" si="16"/>
        <v>0</v>
      </c>
      <c r="N310" s="11">
        <f t="shared" si="17"/>
        <v>0</v>
      </c>
      <c r="P310" s="1">
        <f>IF(K310="PENDERS Bernard",Tableau3[[#This Row],[TPS VOL]]*1440,0)</f>
        <v>0</v>
      </c>
      <c r="Q310" s="11">
        <f>IF(Tableau3[[#This Row],[NAME PILOT]]="PENDERS Bernard",0,Tableau3[[#This Row],[TPS VOL]]*1440)</f>
        <v>0</v>
      </c>
    </row>
    <row r="311" spans="9:17" x14ac:dyDescent="0.25">
      <c r="I311" s="18"/>
      <c r="J311" s="1">
        <f t="shared" si="15"/>
        <v>0</v>
      </c>
      <c r="M311" s="11">
        <f t="shared" si="16"/>
        <v>0</v>
      </c>
      <c r="N311" s="11">
        <f t="shared" si="17"/>
        <v>0</v>
      </c>
      <c r="P311" s="1">
        <f>IF(K311="PENDERS Bernard",Tableau3[[#This Row],[TPS VOL]]*1440,0)</f>
        <v>0</v>
      </c>
      <c r="Q311" s="11">
        <f>IF(Tableau3[[#This Row],[NAME PILOT]]="PENDERS Bernard",0,Tableau3[[#This Row],[TPS VOL]]*1440)</f>
        <v>0</v>
      </c>
    </row>
    <row r="312" spans="9:17" x14ac:dyDescent="0.25">
      <c r="I312" s="18"/>
      <c r="J312" s="1">
        <f t="shared" si="15"/>
        <v>0</v>
      </c>
      <c r="M312" s="11">
        <f t="shared" si="16"/>
        <v>0</v>
      </c>
      <c r="N312" s="11">
        <f t="shared" si="17"/>
        <v>0</v>
      </c>
      <c r="P312" s="1">
        <f>IF(K312="PENDERS Bernard",Tableau3[[#This Row],[TPS VOL]]*1440,0)</f>
        <v>0</v>
      </c>
      <c r="Q312" s="11">
        <f>IF(Tableau3[[#This Row],[NAME PILOT]]="PENDERS Bernard",0,Tableau3[[#This Row],[TPS VOL]]*1440)</f>
        <v>0</v>
      </c>
    </row>
    <row r="313" spans="9:17" x14ac:dyDescent="0.25">
      <c r="I313" s="18"/>
      <c r="J313" s="1">
        <f t="shared" si="15"/>
        <v>0</v>
      </c>
      <c r="M313" s="11">
        <f t="shared" si="16"/>
        <v>0</v>
      </c>
      <c r="N313" s="11">
        <f t="shared" si="17"/>
        <v>0</v>
      </c>
      <c r="P313" s="1">
        <f>IF(K313="PENDERS Bernard",Tableau3[[#This Row],[TPS VOL]]*1440,0)</f>
        <v>0</v>
      </c>
      <c r="Q313" s="11">
        <f>IF(Tableau3[[#This Row],[NAME PILOT]]="PENDERS Bernard",0,Tableau3[[#This Row],[TPS VOL]]*1440)</f>
        <v>0</v>
      </c>
    </row>
    <row r="314" spans="9:17" x14ac:dyDescent="0.25">
      <c r="I314" s="18"/>
      <c r="J314" s="1">
        <f t="shared" si="15"/>
        <v>0</v>
      </c>
      <c r="M314" s="11">
        <f t="shared" si="16"/>
        <v>0</v>
      </c>
      <c r="N314" s="11">
        <f t="shared" si="17"/>
        <v>0</v>
      </c>
      <c r="P314" s="1">
        <f>IF(K314="PENDERS Bernard",Tableau3[[#This Row],[TPS VOL]]*1440,0)</f>
        <v>0</v>
      </c>
      <c r="Q314" s="11">
        <f>IF(Tableau3[[#This Row],[NAME PILOT]]="PENDERS Bernard",0,Tableau3[[#This Row],[TPS VOL]]*1440)</f>
        <v>0</v>
      </c>
    </row>
    <row r="315" spans="9:17" x14ac:dyDescent="0.25">
      <c r="I315" s="18"/>
      <c r="J315" s="1">
        <f t="shared" si="15"/>
        <v>0</v>
      </c>
      <c r="M315" s="11">
        <f t="shared" si="16"/>
        <v>0</v>
      </c>
      <c r="N315" s="11">
        <f t="shared" si="17"/>
        <v>0</v>
      </c>
      <c r="P315" s="1">
        <f>IF(K315="PENDERS Bernard",Tableau3[[#This Row],[TPS VOL]]*1440,0)</f>
        <v>0</v>
      </c>
      <c r="Q315" s="11">
        <f>IF(Tableau3[[#This Row],[NAME PILOT]]="PENDERS Bernard",0,Tableau3[[#This Row],[TPS VOL]]*1440)</f>
        <v>0</v>
      </c>
    </row>
    <row r="316" spans="9:17" x14ac:dyDescent="0.25">
      <c r="I316" s="18"/>
      <c r="J316" s="1">
        <f t="shared" si="15"/>
        <v>0</v>
      </c>
      <c r="M316" s="11">
        <f t="shared" si="16"/>
        <v>0</v>
      </c>
      <c r="N316" s="11">
        <f t="shared" si="17"/>
        <v>0</v>
      </c>
      <c r="P316" s="1">
        <f>IF(K316="PENDERS Bernard",Tableau3[[#This Row],[TPS VOL]]*1440,0)</f>
        <v>0</v>
      </c>
      <c r="Q316" s="11">
        <f>IF(Tableau3[[#This Row],[NAME PILOT]]="PENDERS Bernard",0,Tableau3[[#This Row],[TPS VOL]]*1440)</f>
        <v>0</v>
      </c>
    </row>
    <row r="317" spans="9:17" x14ac:dyDescent="0.25">
      <c r="I317" s="18"/>
      <c r="J317" s="1">
        <f t="shared" si="15"/>
        <v>0</v>
      </c>
      <c r="M317" s="11">
        <f t="shared" si="16"/>
        <v>0</v>
      </c>
      <c r="N317" s="11">
        <f t="shared" si="17"/>
        <v>0</v>
      </c>
      <c r="P317" s="1">
        <f>IF(K317="PENDERS Bernard",Tableau3[[#This Row],[TPS VOL]]*1440,0)</f>
        <v>0</v>
      </c>
      <c r="Q317" s="11">
        <f>IF(Tableau3[[#This Row],[NAME PILOT]]="PENDERS Bernard",0,Tableau3[[#This Row],[TPS VOL]]*1440)</f>
        <v>0</v>
      </c>
    </row>
    <row r="318" spans="9:17" x14ac:dyDescent="0.25">
      <c r="I318" s="18"/>
      <c r="J318" s="1">
        <f t="shared" si="15"/>
        <v>0</v>
      </c>
      <c r="M318" s="11">
        <f t="shared" si="16"/>
        <v>0</v>
      </c>
      <c r="N318" s="11">
        <f t="shared" si="17"/>
        <v>0</v>
      </c>
      <c r="P318" s="1">
        <f>IF(K318="PENDERS Bernard",Tableau3[[#This Row],[TPS VOL]]*1440,0)</f>
        <v>0</v>
      </c>
      <c r="Q318" s="11">
        <f>IF(Tableau3[[#This Row],[NAME PILOT]]="PENDERS Bernard",0,Tableau3[[#This Row],[TPS VOL]]*1440)</f>
        <v>0</v>
      </c>
    </row>
    <row r="319" spans="9:17" x14ac:dyDescent="0.25">
      <c r="I319" s="18"/>
      <c r="J319" s="1">
        <f t="shared" si="15"/>
        <v>0</v>
      </c>
      <c r="M319" s="11">
        <f t="shared" si="16"/>
        <v>0</v>
      </c>
      <c r="N319" s="11">
        <f t="shared" si="17"/>
        <v>0</v>
      </c>
      <c r="P319" s="1">
        <f>IF(K319="PENDERS Bernard",Tableau3[[#This Row],[TPS VOL]]*1440,0)</f>
        <v>0</v>
      </c>
      <c r="Q319" s="11">
        <f>IF(Tableau3[[#This Row],[NAME PILOT]]="PENDERS Bernard",0,Tableau3[[#This Row],[TPS VOL]]*1440)</f>
        <v>0</v>
      </c>
    </row>
    <row r="320" spans="9:17" x14ac:dyDescent="0.25">
      <c r="I320" s="18"/>
      <c r="J320" s="1">
        <f t="shared" si="15"/>
        <v>0</v>
      </c>
      <c r="M320" s="11">
        <f t="shared" si="16"/>
        <v>0</v>
      </c>
      <c r="N320" s="11">
        <f t="shared" si="17"/>
        <v>0</v>
      </c>
      <c r="P320" s="1">
        <f>IF(K320="PENDERS Bernard",Tableau3[[#This Row],[TPS VOL]]*1440,0)</f>
        <v>0</v>
      </c>
      <c r="Q320" s="11">
        <f>IF(Tableau3[[#This Row],[NAME PILOT]]="PENDERS Bernard",0,Tableau3[[#This Row],[TPS VOL]]*1440)</f>
        <v>0</v>
      </c>
    </row>
    <row r="321" spans="9:17" x14ac:dyDescent="0.25">
      <c r="I321" s="18"/>
      <c r="J321" s="1">
        <f t="shared" si="15"/>
        <v>0</v>
      </c>
      <c r="M321" s="11">
        <f t="shared" si="16"/>
        <v>0</v>
      </c>
      <c r="N321" s="11">
        <f t="shared" si="17"/>
        <v>0</v>
      </c>
      <c r="P321" s="1">
        <f>IF(K321="PENDERS Bernard",Tableau3[[#This Row],[TPS VOL]]*1440,0)</f>
        <v>0</v>
      </c>
      <c r="Q321" s="11">
        <f>IF(Tableau3[[#This Row],[NAME PILOT]]="PENDERS Bernard",0,Tableau3[[#This Row],[TPS VOL]]*1440)</f>
        <v>0</v>
      </c>
    </row>
    <row r="322" spans="9:17" x14ac:dyDescent="0.25">
      <c r="I322" s="18"/>
      <c r="J322" s="1">
        <f t="shared" si="15"/>
        <v>0</v>
      </c>
      <c r="M322" s="11">
        <f t="shared" si="16"/>
        <v>0</v>
      </c>
      <c r="N322" s="11">
        <f t="shared" si="17"/>
        <v>0</v>
      </c>
      <c r="P322" s="1">
        <f>IF(K322="PENDERS Bernard",Tableau3[[#This Row],[TPS VOL]]*1440,0)</f>
        <v>0</v>
      </c>
      <c r="Q322" s="11">
        <f>IF(Tableau3[[#This Row],[NAME PILOT]]="PENDERS Bernard",0,Tableau3[[#This Row],[TPS VOL]]*1440)</f>
        <v>0</v>
      </c>
    </row>
    <row r="323" spans="9:17" x14ac:dyDescent="0.25">
      <c r="I323" s="18"/>
      <c r="J323" s="1">
        <f t="shared" si="15"/>
        <v>0</v>
      </c>
      <c r="M323" s="11">
        <f t="shared" si="16"/>
        <v>0</v>
      </c>
      <c r="N323" s="11">
        <f t="shared" si="17"/>
        <v>0</v>
      </c>
      <c r="P323" s="1">
        <f>IF(K323="PENDERS Bernard",Tableau3[[#This Row],[TPS VOL]]*1440,0)</f>
        <v>0</v>
      </c>
      <c r="Q323" s="11">
        <f>IF(Tableau3[[#This Row],[NAME PILOT]]="PENDERS Bernard",0,Tableau3[[#This Row],[TPS VOL]]*1440)</f>
        <v>0</v>
      </c>
    </row>
    <row r="324" spans="9:17" x14ac:dyDescent="0.25">
      <c r="I324" s="18"/>
      <c r="J324" s="1">
        <f t="shared" si="15"/>
        <v>0</v>
      </c>
      <c r="M324" s="11">
        <f t="shared" si="16"/>
        <v>0</v>
      </c>
      <c r="N324" s="11">
        <f t="shared" si="17"/>
        <v>0</v>
      </c>
      <c r="P324" s="1">
        <f>IF(K324="PENDERS Bernard",Tableau3[[#This Row],[TPS VOL]]*1440,0)</f>
        <v>0</v>
      </c>
      <c r="Q324" s="11">
        <f>IF(Tableau3[[#This Row],[NAME PILOT]]="PENDERS Bernard",0,Tableau3[[#This Row],[TPS VOL]]*1440)</f>
        <v>0</v>
      </c>
    </row>
    <row r="325" spans="9:17" x14ac:dyDescent="0.25">
      <c r="I325" s="18"/>
      <c r="J325" s="1">
        <f t="shared" si="15"/>
        <v>0</v>
      </c>
      <c r="M325" s="11">
        <f t="shared" si="16"/>
        <v>0</v>
      </c>
      <c r="N325" s="11">
        <f t="shared" si="17"/>
        <v>0</v>
      </c>
      <c r="P325" s="1">
        <f>IF(K325="PENDERS Bernard",Tableau3[[#This Row],[TPS VOL]]*1440,0)</f>
        <v>0</v>
      </c>
      <c r="Q325" s="11">
        <f>IF(Tableau3[[#This Row],[NAME PILOT]]="PENDERS Bernard",0,Tableau3[[#This Row],[TPS VOL]]*1440)</f>
        <v>0</v>
      </c>
    </row>
    <row r="326" spans="9:17" x14ac:dyDescent="0.25">
      <c r="I326" s="18"/>
      <c r="J326" s="1">
        <f t="shared" si="15"/>
        <v>0</v>
      </c>
      <c r="M326" s="11">
        <f t="shared" si="16"/>
        <v>0</v>
      </c>
      <c r="N326" s="11">
        <f t="shared" si="17"/>
        <v>0</v>
      </c>
      <c r="P326" s="1">
        <f>IF(K326="PENDERS Bernard",Tableau3[[#This Row],[TPS VOL]]*1440,0)</f>
        <v>0</v>
      </c>
      <c r="Q326" s="11">
        <f>IF(Tableau3[[#This Row],[NAME PILOT]]="PENDERS Bernard",0,Tableau3[[#This Row],[TPS VOL]]*1440)</f>
        <v>0</v>
      </c>
    </row>
    <row r="327" spans="9:17" x14ac:dyDescent="0.25">
      <c r="I327" s="18"/>
      <c r="J327" s="1">
        <f t="shared" si="15"/>
        <v>0</v>
      </c>
      <c r="M327" s="11">
        <f t="shared" si="16"/>
        <v>0</v>
      </c>
      <c r="N327" s="11">
        <f t="shared" si="17"/>
        <v>0</v>
      </c>
      <c r="P327" s="1">
        <f>IF(K327="PENDERS Bernard",Tableau3[[#This Row],[TPS VOL]]*1440,0)</f>
        <v>0</v>
      </c>
      <c r="Q327" s="11">
        <f>IF(Tableau3[[#This Row],[NAME PILOT]]="PENDERS Bernard",0,Tableau3[[#This Row],[TPS VOL]]*1440)</f>
        <v>0</v>
      </c>
    </row>
    <row r="328" spans="9:17" x14ac:dyDescent="0.25">
      <c r="I328" s="18"/>
      <c r="J328" s="1">
        <f t="shared" si="15"/>
        <v>0</v>
      </c>
      <c r="M328" s="11">
        <f t="shared" si="16"/>
        <v>0</v>
      </c>
      <c r="N328" s="11">
        <f t="shared" si="17"/>
        <v>0</v>
      </c>
      <c r="P328" s="1">
        <f>IF(K328="PENDERS Bernard",Tableau3[[#This Row],[TPS VOL]]*1440,0)</f>
        <v>0</v>
      </c>
      <c r="Q328" s="11">
        <f>IF(Tableau3[[#This Row],[NAME PILOT]]="PENDERS Bernard",0,Tableau3[[#This Row],[TPS VOL]]*1440)</f>
        <v>0</v>
      </c>
    </row>
    <row r="329" spans="9:17" x14ac:dyDescent="0.25">
      <c r="I329" s="18"/>
      <c r="J329" s="1">
        <f t="shared" si="15"/>
        <v>0</v>
      </c>
      <c r="M329" s="11">
        <f t="shared" si="16"/>
        <v>0</v>
      </c>
      <c r="N329" s="11">
        <f t="shared" si="17"/>
        <v>0</v>
      </c>
      <c r="P329" s="1">
        <f>IF(K329="PENDERS Bernard",Tableau3[[#This Row],[TPS VOL]]*1440,0)</f>
        <v>0</v>
      </c>
      <c r="Q329" s="11">
        <f>IF(Tableau3[[#This Row],[NAME PILOT]]="PENDERS Bernard",0,Tableau3[[#This Row],[TPS VOL]]*1440)</f>
        <v>0</v>
      </c>
    </row>
    <row r="330" spans="9:17" x14ac:dyDescent="0.25">
      <c r="I330" s="18"/>
      <c r="J330" s="1">
        <f t="shared" si="15"/>
        <v>0</v>
      </c>
      <c r="M330" s="11">
        <f t="shared" si="16"/>
        <v>0</v>
      </c>
      <c r="N330" s="11">
        <f t="shared" si="17"/>
        <v>0</v>
      </c>
      <c r="P330" s="1">
        <f>IF(K330="PENDERS Bernard",Tableau3[[#This Row],[TPS VOL]]*1440,0)</f>
        <v>0</v>
      </c>
      <c r="Q330" s="11">
        <f>IF(Tableau3[[#This Row],[NAME PILOT]]="PENDERS Bernard",0,Tableau3[[#This Row],[TPS VOL]]*1440)</f>
        <v>0</v>
      </c>
    </row>
    <row r="331" spans="9:17" x14ac:dyDescent="0.25">
      <c r="I331" s="18"/>
      <c r="J331" s="1">
        <f t="shared" si="15"/>
        <v>0</v>
      </c>
      <c r="M331" s="11">
        <f t="shared" si="16"/>
        <v>0</v>
      </c>
      <c r="N331" s="11">
        <f t="shared" si="17"/>
        <v>0</v>
      </c>
      <c r="P331" s="1">
        <f>IF(K331="PENDERS Bernard",Tableau3[[#This Row],[TPS VOL]]*1440,0)</f>
        <v>0</v>
      </c>
      <c r="Q331" s="11">
        <f>IF(Tableau3[[#This Row],[NAME PILOT]]="PENDERS Bernard",0,Tableau3[[#This Row],[TPS VOL]]*1440)</f>
        <v>0</v>
      </c>
    </row>
    <row r="332" spans="9:17" x14ac:dyDescent="0.25">
      <c r="I332" s="18"/>
      <c r="J332" s="1">
        <f t="shared" si="15"/>
        <v>0</v>
      </c>
      <c r="M332" s="11">
        <f t="shared" si="16"/>
        <v>0</v>
      </c>
      <c r="N332" s="11">
        <f t="shared" si="17"/>
        <v>0</v>
      </c>
      <c r="P332" s="1">
        <f>IF(K332="PENDERS Bernard",Tableau3[[#This Row],[TPS VOL]]*1440,0)</f>
        <v>0</v>
      </c>
      <c r="Q332" s="11">
        <f>IF(Tableau3[[#This Row],[NAME PILOT]]="PENDERS Bernard",0,Tableau3[[#This Row],[TPS VOL]]*1440)</f>
        <v>0</v>
      </c>
    </row>
    <row r="333" spans="9:17" x14ac:dyDescent="0.25">
      <c r="I333" s="18"/>
      <c r="J333" s="1">
        <f t="shared" si="15"/>
        <v>0</v>
      </c>
      <c r="M333" s="11">
        <f t="shared" si="16"/>
        <v>0</v>
      </c>
      <c r="N333" s="11">
        <f t="shared" si="17"/>
        <v>0</v>
      </c>
      <c r="P333" s="1">
        <f>IF(K333="PENDERS Bernard",Tableau3[[#This Row],[TPS VOL]]*1440,0)</f>
        <v>0</v>
      </c>
      <c r="Q333" s="11">
        <f>IF(Tableau3[[#This Row],[NAME PILOT]]="PENDERS Bernard",0,Tableau3[[#This Row],[TPS VOL]]*1440)</f>
        <v>0</v>
      </c>
    </row>
    <row r="334" spans="9:17" x14ac:dyDescent="0.25">
      <c r="I334" s="18"/>
      <c r="J334" s="1">
        <f t="shared" si="15"/>
        <v>0</v>
      </c>
      <c r="M334" s="11">
        <f t="shared" si="16"/>
        <v>0</v>
      </c>
      <c r="N334" s="11">
        <f t="shared" si="17"/>
        <v>0</v>
      </c>
      <c r="P334" s="1">
        <f>IF(K334="PENDERS Bernard",Tableau3[[#This Row],[TPS VOL]]*1440,0)</f>
        <v>0</v>
      </c>
      <c r="Q334" s="11">
        <f>IF(Tableau3[[#This Row],[NAME PILOT]]="PENDERS Bernard",0,Tableau3[[#This Row],[TPS VOL]]*1440)</f>
        <v>0</v>
      </c>
    </row>
    <row r="335" spans="9:17" x14ac:dyDescent="0.25">
      <c r="I335" s="18"/>
      <c r="J335" s="1">
        <f t="shared" si="15"/>
        <v>0</v>
      </c>
      <c r="M335" s="11">
        <f t="shared" si="16"/>
        <v>0</v>
      </c>
      <c r="N335" s="11">
        <f t="shared" si="17"/>
        <v>0</v>
      </c>
      <c r="P335" s="1">
        <f>IF(K335="PENDERS Bernard",Tableau3[[#This Row],[TPS VOL]]*1440,0)</f>
        <v>0</v>
      </c>
      <c r="Q335" s="11">
        <f>IF(Tableau3[[#This Row],[NAME PILOT]]="PENDERS Bernard",0,Tableau3[[#This Row],[TPS VOL]]*1440)</f>
        <v>0</v>
      </c>
    </row>
    <row r="336" spans="9:17" x14ac:dyDescent="0.25">
      <c r="I336" s="18"/>
      <c r="J336" s="1">
        <f t="shared" si="15"/>
        <v>0</v>
      </c>
      <c r="M336" s="11">
        <f t="shared" si="16"/>
        <v>0</v>
      </c>
      <c r="N336" s="11">
        <f t="shared" si="17"/>
        <v>0</v>
      </c>
      <c r="P336" s="1">
        <f>IF(K336="PENDERS Bernard",Tableau3[[#This Row],[TPS VOL]]*1440,0)</f>
        <v>0</v>
      </c>
      <c r="Q336" s="11">
        <f>IF(Tableau3[[#This Row],[NAME PILOT]]="PENDERS Bernard",0,Tableau3[[#This Row],[TPS VOL]]*1440)</f>
        <v>0</v>
      </c>
    </row>
    <row r="337" spans="9:17" x14ac:dyDescent="0.25">
      <c r="I337" s="18"/>
      <c r="J337" s="1">
        <f t="shared" si="15"/>
        <v>0</v>
      </c>
      <c r="M337" s="11">
        <f t="shared" si="16"/>
        <v>0</v>
      </c>
      <c r="N337" s="11">
        <f t="shared" si="17"/>
        <v>0</v>
      </c>
      <c r="P337" s="1">
        <f>IF(K337="PENDERS Bernard",Tableau3[[#This Row],[TPS VOL]]*1440,0)</f>
        <v>0</v>
      </c>
      <c r="Q337" s="11">
        <f>IF(Tableau3[[#This Row],[NAME PILOT]]="PENDERS Bernard",0,Tableau3[[#This Row],[TPS VOL]]*1440)</f>
        <v>0</v>
      </c>
    </row>
    <row r="338" spans="9:17" x14ac:dyDescent="0.25">
      <c r="I338" s="18"/>
      <c r="J338" s="1">
        <f t="shared" si="15"/>
        <v>0</v>
      </c>
      <c r="M338" s="11">
        <f t="shared" si="16"/>
        <v>0</v>
      </c>
      <c r="N338" s="11">
        <f t="shared" si="17"/>
        <v>0</v>
      </c>
      <c r="P338" s="1">
        <f>IF(K338="PENDERS Bernard",Tableau3[[#This Row],[TPS VOL]]*1440,0)</f>
        <v>0</v>
      </c>
      <c r="Q338" s="11">
        <f>IF(Tableau3[[#This Row],[NAME PILOT]]="PENDERS Bernard",0,Tableau3[[#This Row],[TPS VOL]]*1440)</f>
        <v>0</v>
      </c>
    </row>
    <row r="339" spans="9:17" x14ac:dyDescent="0.25">
      <c r="I339" s="18"/>
      <c r="J339" s="1">
        <f t="shared" si="15"/>
        <v>0</v>
      </c>
      <c r="M339" s="11">
        <f t="shared" si="16"/>
        <v>0</v>
      </c>
      <c r="N339" s="11">
        <f t="shared" si="17"/>
        <v>0</v>
      </c>
      <c r="P339" s="1">
        <f>IF(K339="PENDERS Bernard",Tableau3[[#This Row],[TPS VOL]]*1440,0)</f>
        <v>0</v>
      </c>
      <c r="Q339" s="11">
        <f>IF(Tableau3[[#This Row],[NAME PILOT]]="PENDERS Bernard",0,Tableau3[[#This Row],[TPS VOL]]*1440)</f>
        <v>0</v>
      </c>
    </row>
    <row r="340" spans="9:17" x14ac:dyDescent="0.25">
      <c r="I340" s="18"/>
      <c r="J340" s="1">
        <f t="shared" si="15"/>
        <v>0</v>
      </c>
      <c r="M340" s="11">
        <f t="shared" si="16"/>
        <v>0</v>
      </c>
      <c r="N340" s="11">
        <f t="shared" si="17"/>
        <v>0</v>
      </c>
      <c r="P340" s="1">
        <f>IF(K340="PENDERS Bernard",Tableau3[[#This Row],[TPS VOL]]*1440,0)</f>
        <v>0</v>
      </c>
      <c r="Q340" s="11">
        <f>IF(Tableau3[[#This Row],[NAME PILOT]]="PENDERS Bernard",0,Tableau3[[#This Row],[TPS VOL]]*1440)</f>
        <v>0</v>
      </c>
    </row>
    <row r="341" spans="9:17" x14ac:dyDescent="0.25">
      <c r="I341" s="18"/>
      <c r="J341" s="1">
        <f t="shared" si="15"/>
        <v>0</v>
      </c>
      <c r="M341" s="11">
        <f t="shared" si="16"/>
        <v>0</v>
      </c>
      <c r="N341" s="11">
        <f t="shared" si="17"/>
        <v>0</v>
      </c>
      <c r="P341" s="1">
        <f>IF(K341="PENDERS Bernard",Tableau3[[#This Row],[TPS VOL]]*1440,0)</f>
        <v>0</v>
      </c>
      <c r="Q341" s="11">
        <f>IF(Tableau3[[#This Row],[NAME PILOT]]="PENDERS Bernard",0,Tableau3[[#This Row],[TPS VOL]]*1440)</f>
        <v>0</v>
      </c>
    </row>
    <row r="342" spans="9:17" x14ac:dyDescent="0.25">
      <c r="I342" s="18"/>
      <c r="J342" s="1">
        <f t="shared" si="15"/>
        <v>0</v>
      </c>
      <c r="M342" s="11">
        <f t="shared" si="16"/>
        <v>0</v>
      </c>
      <c r="N342" s="11">
        <f t="shared" si="17"/>
        <v>0</v>
      </c>
      <c r="P342" s="1">
        <f>IF(K342="PENDERS Bernard",Tableau3[[#This Row],[TPS VOL]]*1440,0)</f>
        <v>0</v>
      </c>
      <c r="Q342" s="11">
        <f>IF(Tableau3[[#This Row],[NAME PILOT]]="PENDERS Bernard",0,Tableau3[[#This Row],[TPS VOL]]*1440)</f>
        <v>0</v>
      </c>
    </row>
    <row r="343" spans="9:17" x14ac:dyDescent="0.25">
      <c r="I343" s="18"/>
      <c r="J343" s="1">
        <f t="shared" si="15"/>
        <v>0</v>
      </c>
      <c r="M343" s="11">
        <f t="shared" si="16"/>
        <v>0</v>
      </c>
      <c r="N343" s="11">
        <f t="shared" si="17"/>
        <v>0</v>
      </c>
      <c r="P343" s="1">
        <f>IF(K343="PENDERS Bernard",Tableau3[[#This Row],[TPS VOL]]*1440,0)</f>
        <v>0</v>
      </c>
      <c r="Q343" s="11">
        <f>IF(Tableau3[[#This Row],[NAME PILOT]]="PENDERS Bernard",0,Tableau3[[#This Row],[TPS VOL]]*1440)</f>
        <v>0</v>
      </c>
    </row>
    <row r="344" spans="9:17" x14ac:dyDescent="0.25">
      <c r="I344" s="18"/>
      <c r="J344" s="1">
        <f t="shared" si="15"/>
        <v>0</v>
      </c>
      <c r="M344" s="11">
        <f t="shared" si="16"/>
        <v>0</v>
      </c>
      <c r="N344" s="11">
        <f t="shared" si="17"/>
        <v>0</v>
      </c>
      <c r="P344" s="1">
        <f>IF(K344="PENDERS Bernard",Tableau3[[#This Row],[TPS VOL]]*1440,0)</f>
        <v>0</v>
      </c>
      <c r="Q344" s="11">
        <f>IF(Tableau3[[#This Row],[NAME PILOT]]="PENDERS Bernard",0,Tableau3[[#This Row],[TPS VOL]]*1440)</f>
        <v>0</v>
      </c>
    </row>
    <row r="345" spans="9:17" x14ac:dyDescent="0.25">
      <c r="I345" s="18"/>
      <c r="J345" s="1">
        <f t="shared" si="15"/>
        <v>0</v>
      </c>
      <c r="M345" s="11">
        <f t="shared" si="16"/>
        <v>0</v>
      </c>
      <c r="N345" s="11">
        <f t="shared" si="17"/>
        <v>0</v>
      </c>
      <c r="P345" s="1">
        <f>IF(K345="PENDERS Bernard",Tableau3[[#This Row],[TPS VOL]]*1440,0)</f>
        <v>0</v>
      </c>
      <c r="Q345" s="11">
        <f>IF(Tableau3[[#This Row],[NAME PILOT]]="PENDERS Bernard",0,Tableau3[[#This Row],[TPS VOL]]*1440)</f>
        <v>0</v>
      </c>
    </row>
    <row r="346" spans="9:17" x14ac:dyDescent="0.25">
      <c r="I346" s="18"/>
      <c r="J346" s="1">
        <f t="shared" si="15"/>
        <v>0</v>
      </c>
      <c r="M346" s="11">
        <f t="shared" si="16"/>
        <v>0</v>
      </c>
      <c r="N346" s="11">
        <f t="shared" si="17"/>
        <v>0</v>
      </c>
      <c r="P346" s="1">
        <f>IF(K346="PENDERS Bernard",Tableau3[[#This Row],[TPS VOL]]*1440,0)</f>
        <v>0</v>
      </c>
      <c r="Q346" s="11">
        <f>IF(Tableau3[[#This Row],[NAME PILOT]]="PENDERS Bernard",0,Tableau3[[#This Row],[TPS VOL]]*1440)</f>
        <v>0</v>
      </c>
    </row>
    <row r="347" spans="9:17" x14ac:dyDescent="0.25">
      <c r="I347" s="18"/>
      <c r="J347" s="1">
        <f t="shared" si="15"/>
        <v>0</v>
      </c>
      <c r="M347" s="11">
        <f t="shared" si="16"/>
        <v>0</v>
      </c>
      <c r="N347" s="11">
        <f t="shared" si="17"/>
        <v>0</v>
      </c>
      <c r="P347" s="1">
        <f>IF(K347="PENDERS Bernard",Tableau3[[#This Row],[TPS VOL]]*1440,0)</f>
        <v>0</v>
      </c>
      <c r="Q347" s="11">
        <f>IF(Tableau3[[#This Row],[NAME PILOT]]="PENDERS Bernard",0,Tableau3[[#This Row],[TPS VOL]]*1440)</f>
        <v>0</v>
      </c>
    </row>
    <row r="348" spans="9:17" x14ac:dyDescent="0.25">
      <c r="I348" s="18"/>
      <c r="J348" s="1">
        <f t="shared" si="15"/>
        <v>0</v>
      </c>
      <c r="M348" s="11">
        <f t="shared" si="16"/>
        <v>0</v>
      </c>
      <c r="N348" s="11">
        <f t="shared" si="17"/>
        <v>0</v>
      </c>
      <c r="P348" s="1">
        <f>IF(K348="PENDERS Bernard",Tableau3[[#This Row],[TPS VOL]]*1440,0)</f>
        <v>0</v>
      </c>
      <c r="Q348" s="11">
        <f>IF(Tableau3[[#This Row],[NAME PILOT]]="PENDERS Bernard",0,Tableau3[[#This Row],[TPS VOL]]*1440)</f>
        <v>0</v>
      </c>
    </row>
    <row r="349" spans="9:17" x14ac:dyDescent="0.25">
      <c r="I349" s="18"/>
      <c r="J349" s="1">
        <f t="shared" si="15"/>
        <v>0</v>
      </c>
      <c r="M349" s="11">
        <f t="shared" si="16"/>
        <v>0</v>
      </c>
      <c r="N349" s="11">
        <f t="shared" si="17"/>
        <v>0</v>
      </c>
      <c r="P349" s="1">
        <f>IF(K349="PENDERS Bernard",Tableau3[[#This Row],[TPS VOL]]*1440,0)</f>
        <v>0</v>
      </c>
      <c r="Q349" s="11">
        <f>IF(Tableau3[[#This Row],[NAME PILOT]]="PENDERS Bernard",0,Tableau3[[#This Row],[TPS VOL]]*1440)</f>
        <v>0</v>
      </c>
    </row>
    <row r="350" spans="9:17" x14ac:dyDescent="0.25">
      <c r="I350" s="18"/>
      <c r="J350" s="1">
        <f t="shared" si="15"/>
        <v>0</v>
      </c>
      <c r="M350" s="11">
        <f t="shared" si="16"/>
        <v>0</v>
      </c>
      <c r="N350" s="11">
        <f t="shared" si="17"/>
        <v>0</v>
      </c>
      <c r="P350" s="1">
        <f>IF(K350="PENDERS Bernard",Tableau3[[#This Row],[TPS VOL]]*1440,0)</f>
        <v>0</v>
      </c>
      <c r="Q350" s="11">
        <f>IF(Tableau3[[#This Row],[NAME PILOT]]="PENDERS Bernard",0,Tableau3[[#This Row],[TPS VOL]]*1440)</f>
        <v>0</v>
      </c>
    </row>
    <row r="351" spans="9:17" x14ac:dyDescent="0.25">
      <c r="I351" s="18"/>
      <c r="J351" s="1">
        <f t="shared" si="15"/>
        <v>0</v>
      </c>
      <c r="M351" s="11">
        <f t="shared" si="16"/>
        <v>0</v>
      </c>
      <c r="N351" s="11">
        <f t="shared" si="17"/>
        <v>0</v>
      </c>
      <c r="P351" s="1">
        <f>IF(K351="PENDERS Bernard",Tableau3[[#This Row],[TPS VOL]]*1440,0)</f>
        <v>0</v>
      </c>
      <c r="Q351" s="11">
        <f>IF(Tableau3[[#This Row],[NAME PILOT]]="PENDERS Bernard",0,Tableau3[[#This Row],[TPS VOL]]*1440)</f>
        <v>0</v>
      </c>
    </row>
    <row r="352" spans="9:17" x14ac:dyDescent="0.25">
      <c r="I352" s="18"/>
      <c r="J352" s="1">
        <f t="shared" si="15"/>
        <v>0</v>
      </c>
      <c r="M352" s="11">
        <f t="shared" si="16"/>
        <v>0</v>
      </c>
      <c r="N352" s="11">
        <f t="shared" si="17"/>
        <v>0</v>
      </c>
      <c r="P352" s="1">
        <f>IF(K352="PENDERS Bernard",Tableau3[[#This Row],[TPS VOL]]*1440,0)</f>
        <v>0</v>
      </c>
      <c r="Q352" s="11">
        <f>IF(Tableau3[[#This Row],[NAME PILOT]]="PENDERS Bernard",0,Tableau3[[#This Row],[TPS VOL]]*1440)</f>
        <v>0</v>
      </c>
    </row>
    <row r="353" spans="9:17" x14ac:dyDescent="0.25">
      <c r="I353" s="18"/>
      <c r="J353" s="1">
        <f t="shared" si="15"/>
        <v>0</v>
      </c>
      <c r="M353" s="11">
        <f t="shared" si="16"/>
        <v>0</v>
      </c>
      <c r="N353" s="11">
        <f t="shared" si="17"/>
        <v>0</v>
      </c>
      <c r="P353" s="1">
        <f>IF(K353="PENDERS Bernard",Tableau3[[#This Row],[TPS VOL]]*1440,0)</f>
        <v>0</v>
      </c>
      <c r="Q353" s="11">
        <f>IF(Tableau3[[#This Row],[NAME PILOT]]="PENDERS Bernard",0,Tableau3[[#This Row],[TPS VOL]]*1440)</f>
        <v>0</v>
      </c>
    </row>
    <row r="354" spans="9:17" x14ac:dyDescent="0.25">
      <c r="I354" s="18"/>
      <c r="J354" s="1">
        <f t="shared" si="15"/>
        <v>0</v>
      </c>
      <c r="M354" s="11">
        <f t="shared" si="16"/>
        <v>0</v>
      </c>
      <c r="N354" s="11">
        <f t="shared" si="17"/>
        <v>0</v>
      </c>
      <c r="P354" s="1">
        <f>IF(K354="PENDERS Bernard",Tableau3[[#This Row],[TPS VOL]]*1440,0)</f>
        <v>0</v>
      </c>
      <c r="Q354" s="11">
        <f>IF(Tableau3[[#This Row],[NAME PILOT]]="PENDERS Bernard",0,Tableau3[[#This Row],[TPS VOL]]*1440)</f>
        <v>0</v>
      </c>
    </row>
    <row r="355" spans="9:17" x14ac:dyDescent="0.25">
      <c r="I355" s="18"/>
      <c r="J355" s="1">
        <f t="shared" si="15"/>
        <v>0</v>
      </c>
      <c r="M355" s="11">
        <f t="shared" si="16"/>
        <v>0</v>
      </c>
      <c r="N355" s="11">
        <f t="shared" si="17"/>
        <v>0</v>
      </c>
      <c r="P355" s="1">
        <f>IF(K355="PENDERS Bernard",Tableau3[[#This Row],[TPS VOL]]*1440,0)</f>
        <v>0</v>
      </c>
      <c r="Q355" s="11">
        <f>IF(Tableau3[[#This Row],[NAME PILOT]]="PENDERS Bernard",0,Tableau3[[#This Row],[TPS VOL]]*1440)</f>
        <v>0</v>
      </c>
    </row>
    <row r="356" spans="9:17" x14ac:dyDescent="0.25">
      <c r="I356" s="18"/>
      <c r="J356" s="1">
        <f t="shared" si="15"/>
        <v>0</v>
      </c>
      <c r="M356" s="11">
        <f t="shared" si="16"/>
        <v>0</v>
      </c>
      <c r="N356" s="11">
        <f t="shared" si="17"/>
        <v>0</v>
      </c>
      <c r="P356" s="1">
        <f>IF(K356="PENDERS Bernard",Tableau3[[#This Row],[TPS VOL]]*1440,0)</f>
        <v>0</v>
      </c>
      <c r="Q356" s="11">
        <f>IF(Tableau3[[#This Row],[NAME PILOT]]="PENDERS Bernard",0,Tableau3[[#This Row],[TPS VOL]]*1440)</f>
        <v>0</v>
      </c>
    </row>
    <row r="357" spans="9:17" x14ac:dyDescent="0.25">
      <c r="I357" s="18"/>
      <c r="J357" s="1">
        <f t="shared" si="15"/>
        <v>0</v>
      </c>
      <c r="M357" s="11">
        <f t="shared" si="16"/>
        <v>0</v>
      </c>
      <c r="N357" s="11">
        <f t="shared" si="17"/>
        <v>0</v>
      </c>
      <c r="P357" s="1">
        <f>IF(K357="PENDERS Bernard",Tableau3[[#This Row],[TPS VOL]]*1440,0)</f>
        <v>0</v>
      </c>
      <c r="Q357" s="11">
        <f>IF(Tableau3[[#This Row],[NAME PILOT]]="PENDERS Bernard",0,Tableau3[[#This Row],[TPS VOL]]*1440)</f>
        <v>0</v>
      </c>
    </row>
    <row r="358" spans="9:17" x14ac:dyDescent="0.25">
      <c r="I358" s="18"/>
      <c r="J358" s="1">
        <f t="shared" ref="J358:J421" si="18">F358*(H358*1440)</f>
        <v>0</v>
      </c>
      <c r="M358" s="11">
        <f t="shared" ref="M358:M421" si="19">F358*(L358*1440)</f>
        <v>0</v>
      </c>
      <c r="N358" s="11">
        <f t="shared" ref="N358:N421" si="20">(L358*(F358*1440)+(H358*(F358*1440)))</f>
        <v>0</v>
      </c>
      <c r="P358" s="1">
        <f>IF(K358="PENDERS Bernard",Tableau3[[#This Row],[TPS VOL]]*1440,0)</f>
        <v>0</v>
      </c>
      <c r="Q358" s="11">
        <f>IF(Tableau3[[#This Row],[NAME PILOT]]="PENDERS Bernard",0,Tableau3[[#This Row],[TPS VOL]]*1440)</f>
        <v>0</v>
      </c>
    </row>
    <row r="359" spans="9:17" x14ac:dyDescent="0.25">
      <c r="I359" s="18"/>
      <c r="J359" s="1">
        <f t="shared" si="18"/>
        <v>0</v>
      </c>
      <c r="M359" s="11">
        <f t="shared" si="19"/>
        <v>0</v>
      </c>
      <c r="N359" s="11">
        <f t="shared" si="20"/>
        <v>0</v>
      </c>
      <c r="P359" s="1">
        <f>IF(K359="PENDERS Bernard",Tableau3[[#This Row],[TPS VOL]]*1440,0)</f>
        <v>0</v>
      </c>
      <c r="Q359" s="11">
        <f>IF(Tableau3[[#This Row],[NAME PILOT]]="PENDERS Bernard",0,Tableau3[[#This Row],[TPS VOL]]*1440)</f>
        <v>0</v>
      </c>
    </row>
    <row r="360" spans="9:17" x14ac:dyDescent="0.25">
      <c r="I360" s="18"/>
      <c r="J360" s="1">
        <f t="shared" si="18"/>
        <v>0</v>
      </c>
      <c r="M360" s="11">
        <f t="shared" si="19"/>
        <v>0</v>
      </c>
      <c r="N360" s="11">
        <f t="shared" si="20"/>
        <v>0</v>
      </c>
      <c r="P360" s="1">
        <f>IF(K360="PENDERS Bernard",Tableau3[[#This Row],[TPS VOL]]*1440,0)</f>
        <v>0</v>
      </c>
      <c r="Q360" s="11">
        <f>IF(Tableau3[[#This Row],[NAME PILOT]]="PENDERS Bernard",0,Tableau3[[#This Row],[TPS VOL]]*1440)</f>
        <v>0</v>
      </c>
    </row>
    <row r="361" spans="9:17" x14ac:dyDescent="0.25">
      <c r="I361" s="18"/>
      <c r="J361" s="1">
        <f t="shared" si="18"/>
        <v>0</v>
      </c>
      <c r="M361" s="11">
        <f t="shared" si="19"/>
        <v>0</v>
      </c>
      <c r="N361" s="11">
        <f t="shared" si="20"/>
        <v>0</v>
      </c>
      <c r="P361" s="1">
        <f>IF(K361="PENDERS Bernard",Tableau3[[#This Row],[TPS VOL]]*1440,0)</f>
        <v>0</v>
      </c>
      <c r="Q361" s="11">
        <f>IF(Tableau3[[#This Row],[NAME PILOT]]="PENDERS Bernard",0,Tableau3[[#This Row],[TPS VOL]]*1440)</f>
        <v>0</v>
      </c>
    </row>
    <row r="362" spans="9:17" x14ac:dyDescent="0.25">
      <c r="I362" s="18"/>
      <c r="J362" s="1">
        <f t="shared" si="18"/>
        <v>0</v>
      </c>
      <c r="M362" s="11">
        <f t="shared" si="19"/>
        <v>0</v>
      </c>
      <c r="N362" s="11">
        <f t="shared" si="20"/>
        <v>0</v>
      </c>
      <c r="P362" s="1">
        <f>IF(K362="PENDERS Bernard",Tableau3[[#This Row],[TPS VOL]]*1440,0)</f>
        <v>0</v>
      </c>
      <c r="Q362" s="11">
        <f>IF(Tableau3[[#This Row],[NAME PILOT]]="PENDERS Bernard",0,Tableau3[[#This Row],[TPS VOL]]*1440)</f>
        <v>0</v>
      </c>
    </row>
    <row r="363" spans="9:17" x14ac:dyDescent="0.25">
      <c r="I363" s="18"/>
      <c r="J363" s="1">
        <f t="shared" si="18"/>
        <v>0</v>
      </c>
      <c r="M363" s="11">
        <f t="shared" si="19"/>
        <v>0</v>
      </c>
      <c r="N363" s="11">
        <f t="shared" si="20"/>
        <v>0</v>
      </c>
      <c r="P363" s="1">
        <f>IF(K363="PENDERS Bernard",Tableau3[[#This Row],[TPS VOL]]*1440,0)</f>
        <v>0</v>
      </c>
      <c r="Q363" s="11">
        <f>IF(Tableau3[[#This Row],[NAME PILOT]]="PENDERS Bernard",0,Tableau3[[#This Row],[TPS VOL]]*1440)</f>
        <v>0</v>
      </c>
    </row>
    <row r="364" spans="9:17" x14ac:dyDescent="0.25">
      <c r="I364" s="18"/>
      <c r="J364" s="1">
        <f t="shared" si="18"/>
        <v>0</v>
      </c>
      <c r="M364" s="11">
        <f t="shared" si="19"/>
        <v>0</v>
      </c>
      <c r="N364" s="11">
        <f t="shared" si="20"/>
        <v>0</v>
      </c>
      <c r="P364" s="1">
        <f>IF(K364="PENDERS Bernard",Tableau3[[#This Row],[TPS VOL]]*1440,0)</f>
        <v>0</v>
      </c>
      <c r="Q364" s="11">
        <f>IF(Tableau3[[#This Row],[NAME PILOT]]="PENDERS Bernard",0,Tableau3[[#This Row],[TPS VOL]]*1440)</f>
        <v>0</v>
      </c>
    </row>
    <row r="365" spans="9:17" x14ac:dyDescent="0.25">
      <c r="I365" s="18"/>
      <c r="J365" s="1">
        <f t="shared" si="18"/>
        <v>0</v>
      </c>
      <c r="M365" s="11">
        <f t="shared" si="19"/>
        <v>0</v>
      </c>
      <c r="N365" s="11">
        <f t="shared" si="20"/>
        <v>0</v>
      </c>
      <c r="P365" s="1">
        <f>IF(K365="PENDERS Bernard",Tableau3[[#This Row],[TPS VOL]]*1440,0)</f>
        <v>0</v>
      </c>
      <c r="Q365" s="11">
        <f>IF(Tableau3[[#This Row],[NAME PILOT]]="PENDERS Bernard",0,Tableau3[[#This Row],[TPS VOL]]*1440)</f>
        <v>0</v>
      </c>
    </row>
    <row r="366" spans="9:17" x14ac:dyDescent="0.25">
      <c r="I366" s="18"/>
      <c r="J366" s="1">
        <f t="shared" si="18"/>
        <v>0</v>
      </c>
      <c r="M366" s="11">
        <f t="shared" si="19"/>
        <v>0</v>
      </c>
      <c r="N366" s="11">
        <f t="shared" si="20"/>
        <v>0</v>
      </c>
      <c r="P366" s="1">
        <f>IF(K366="PENDERS Bernard",Tableau3[[#This Row],[TPS VOL]]*1440,0)</f>
        <v>0</v>
      </c>
      <c r="Q366" s="11">
        <f>IF(Tableau3[[#This Row],[NAME PILOT]]="PENDERS Bernard",0,Tableau3[[#This Row],[TPS VOL]]*1440)</f>
        <v>0</v>
      </c>
    </row>
    <row r="367" spans="9:17" x14ac:dyDescent="0.25">
      <c r="I367" s="18"/>
      <c r="J367" s="1">
        <f t="shared" si="18"/>
        <v>0</v>
      </c>
      <c r="M367" s="11">
        <f t="shared" si="19"/>
        <v>0</v>
      </c>
      <c r="N367" s="11">
        <f t="shared" si="20"/>
        <v>0</v>
      </c>
      <c r="P367" s="1">
        <f>IF(K367="PENDERS Bernard",Tableau3[[#This Row],[TPS VOL]]*1440,0)</f>
        <v>0</v>
      </c>
      <c r="Q367" s="11">
        <f>IF(Tableau3[[#This Row],[NAME PILOT]]="PENDERS Bernard",0,Tableau3[[#This Row],[TPS VOL]]*1440)</f>
        <v>0</v>
      </c>
    </row>
    <row r="368" spans="9:17" x14ac:dyDescent="0.25">
      <c r="I368" s="18"/>
      <c r="J368" s="1">
        <f t="shared" si="18"/>
        <v>0</v>
      </c>
      <c r="M368" s="11">
        <f t="shared" si="19"/>
        <v>0</v>
      </c>
      <c r="N368" s="11">
        <f t="shared" si="20"/>
        <v>0</v>
      </c>
      <c r="P368" s="1">
        <f>IF(K368="PENDERS Bernard",Tableau3[[#This Row],[TPS VOL]]*1440,0)</f>
        <v>0</v>
      </c>
      <c r="Q368" s="11">
        <f>IF(Tableau3[[#This Row],[NAME PILOT]]="PENDERS Bernard",0,Tableau3[[#This Row],[TPS VOL]]*1440)</f>
        <v>0</v>
      </c>
    </row>
    <row r="369" spans="9:17" x14ac:dyDescent="0.25">
      <c r="I369" s="18"/>
      <c r="J369" s="1">
        <f t="shared" si="18"/>
        <v>0</v>
      </c>
      <c r="M369" s="11">
        <f t="shared" si="19"/>
        <v>0</v>
      </c>
      <c r="N369" s="11">
        <f t="shared" si="20"/>
        <v>0</v>
      </c>
      <c r="P369" s="1">
        <f>IF(K369="PENDERS Bernard",Tableau3[[#This Row],[TPS VOL]]*1440,0)</f>
        <v>0</v>
      </c>
      <c r="Q369" s="11">
        <f>IF(Tableau3[[#This Row],[NAME PILOT]]="PENDERS Bernard",0,Tableau3[[#This Row],[TPS VOL]]*1440)</f>
        <v>0</v>
      </c>
    </row>
    <row r="370" spans="9:17" x14ac:dyDescent="0.25">
      <c r="I370" s="18"/>
      <c r="J370" s="1">
        <f t="shared" si="18"/>
        <v>0</v>
      </c>
      <c r="M370" s="11">
        <f t="shared" si="19"/>
        <v>0</v>
      </c>
      <c r="N370" s="11">
        <f t="shared" si="20"/>
        <v>0</v>
      </c>
      <c r="P370" s="1">
        <f>IF(K370="PENDERS Bernard",Tableau3[[#This Row],[TPS VOL]]*1440,0)</f>
        <v>0</v>
      </c>
      <c r="Q370" s="11">
        <f>IF(Tableau3[[#This Row],[NAME PILOT]]="PENDERS Bernard",0,Tableau3[[#This Row],[TPS VOL]]*1440)</f>
        <v>0</v>
      </c>
    </row>
    <row r="371" spans="9:17" x14ac:dyDescent="0.25">
      <c r="I371" s="18"/>
      <c r="J371" s="1">
        <f t="shared" si="18"/>
        <v>0</v>
      </c>
      <c r="M371" s="11">
        <f t="shared" si="19"/>
        <v>0</v>
      </c>
      <c r="N371" s="11">
        <f t="shared" si="20"/>
        <v>0</v>
      </c>
      <c r="P371" s="1">
        <f>IF(K371="PENDERS Bernard",Tableau3[[#This Row],[TPS VOL]]*1440,0)</f>
        <v>0</v>
      </c>
      <c r="Q371" s="11">
        <f>IF(Tableau3[[#This Row],[NAME PILOT]]="PENDERS Bernard",0,Tableau3[[#This Row],[TPS VOL]]*1440)</f>
        <v>0</v>
      </c>
    </row>
    <row r="372" spans="9:17" x14ac:dyDescent="0.25">
      <c r="I372" s="18"/>
      <c r="J372" s="1">
        <f t="shared" si="18"/>
        <v>0</v>
      </c>
      <c r="M372" s="11">
        <f t="shared" si="19"/>
        <v>0</v>
      </c>
      <c r="N372" s="11">
        <f t="shared" si="20"/>
        <v>0</v>
      </c>
      <c r="P372" s="1">
        <f>IF(K372="PENDERS Bernard",Tableau3[[#This Row],[TPS VOL]]*1440,0)</f>
        <v>0</v>
      </c>
      <c r="Q372" s="11">
        <f>IF(Tableau3[[#This Row],[NAME PILOT]]="PENDERS Bernard",0,Tableau3[[#This Row],[TPS VOL]]*1440)</f>
        <v>0</v>
      </c>
    </row>
    <row r="373" spans="9:17" x14ac:dyDescent="0.25">
      <c r="I373" s="18"/>
      <c r="J373" s="1">
        <f t="shared" si="18"/>
        <v>0</v>
      </c>
      <c r="M373" s="11">
        <f t="shared" si="19"/>
        <v>0</v>
      </c>
      <c r="N373" s="11">
        <f t="shared" si="20"/>
        <v>0</v>
      </c>
      <c r="P373" s="1">
        <f>IF(K373="PENDERS Bernard",Tableau3[[#This Row],[TPS VOL]]*1440,0)</f>
        <v>0</v>
      </c>
      <c r="Q373" s="11">
        <f>IF(Tableau3[[#This Row],[NAME PILOT]]="PENDERS Bernard",0,Tableau3[[#This Row],[TPS VOL]]*1440)</f>
        <v>0</v>
      </c>
    </row>
    <row r="374" spans="9:17" x14ac:dyDescent="0.25">
      <c r="I374" s="18"/>
      <c r="J374" s="1">
        <f t="shared" si="18"/>
        <v>0</v>
      </c>
      <c r="M374" s="11">
        <f t="shared" si="19"/>
        <v>0</v>
      </c>
      <c r="N374" s="11">
        <f t="shared" si="20"/>
        <v>0</v>
      </c>
      <c r="P374" s="1">
        <f>IF(K374="PENDERS Bernard",Tableau3[[#This Row],[TPS VOL]]*1440,0)</f>
        <v>0</v>
      </c>
      <c r="Q374" s="11">
        <f>IF(Tableau3[[#This Row],[NAME PILOT]]="PENDERS Bernard",0,Tableau3[[#This Row],[TPS VOL]]*1440)</f>
        <v>0</v>
      </c>
    </row>
    <row r="375" spans="9:17" x14ac:dyDescent="0.25">
      <c r="I375" s="18"/>
      <c r="J375" s="1">
        <f t="shared" si="18"/>
        <v>0</v>
      </c>
      <c r="M375" s="11">
        <f t="shared" si="19"/>
        <v>0</v>
      </c>
      <c r="N375" s="11">
        <f t="shared" si="20"/>
        <v>0</v>
      </c>
      <c r="P375" s="1">
        <f>IF(K375="PENDERS Bernard",Tableau3[[#This Row],[TPS VOL]]*1440,0)</f>
        <v>0</v>
      </c>
      <c r="Q375" s="11">
        <f>IF(Tableau3[[#This Row],[NAME PILOT]]="PENDERS Bernard",0,Tableau3[[#This Row],[TPS VOL]]*1440)</f>
        <v>0</v>
      </c>
    </row>
    <row r="376" spans="9:17" x14ac:dyDescent="0.25">
      <c r="I376" s="18"/>
      <c r="J376" s="1">
        <f t="shared" si="18"/>
        <v>0</v>
      </c>
      <c r="M376" s="11">
        <f t="shared" si="19"/>
        <v>0</v>
      </c>
      <c r="N376" s="11">
        <f t="shared" si="20"/>
        <v>0</v>
      </c>
      <c r="P376" s="1">
        <f>IF(K376="PENDERS Bernard",Tableau3[[#This Row],[TPS VOL]]*1440,0)</f>
        <v>0</v>
      </c>
      <c r="Q376" s="11">
        <f>IF(Tableau3[[#This Row],[NAME PILOT]]="PENDERS Bernard",0,Tableau3[[#This Row],[TPS VOL]]*1440)</f>
        <v>0</v>
      </c>
    </row>
    <row r="377" spans="9:17" x14ac:dyDescent="0.25">
      <c r="I377" s="18"/>
      <c r="J377" s="1">
        <f t="shared" si="18"/>
        <v>0</v>
      </c>
      <c r="M377" s="11">
        <f t="shared" si="19"/>
        <v>0</v>
      </c>
      <c r="N377" s="11">
        <f t="shared" si="20"/>
        <v>0</v>
      </c>
      <c r="P377" s="1">
        <f>IF(K377="PENDERS Bernard",Tableau3[[#This Row],[TPS VOL]]*1440,0)</f>
        <v>0</v>
      </c>
      <c r="Q377" s="11">
        <f>IF(Tableau3[[#This Row],[NAME PILOT]]="PENDERS Bernard",0,Tableau3[[#This Row],[TPS VOL]]*1440)</f>
        <v>0</v>
      </c>
    </row>
    <row r="378" spans="9:17" x14ac:dyDescent="0.25">
      <c r="I378" s="18"/>
      <c r="J378" s="1">
        <f t="shared" si="18"/>
        <v>0</v>
      </c>
      <c r="M378" s="11">
        <f t="shared" si="19"/>
        <v>0</v>
      </c>
      <c r="N378" s="11">
        <f t="shared" si="20"/>
        <v>0</v>
      </c>
      <c r="P378" s="1">
        <f>IF(K378="PENDERS Bernard",Tableau3[[#This Row],[TPS VOL]]*1440,0)</f>
        <v>0</v>
      </c>
      <c r="Q378" s="11">
        <f>IF(Tableau3[[#This Row],[NAME PILOT]]="PENDERS Bernard",0,Tableau3[[#This Row],[TPS VOL]]*1440)</f>
        <v>0</v>
      </c>
    </row>
    <row r="379" spans="9:17" x14ac:dyDescent="0.25">
      <c r="I379" s="18"/>
      <c r="J379" s="1">
        <f t="shared" si="18"/>
        <v>0</v>
      </c>
      <c r="M379" s="11">
        <f t="shared" si="19"/>
        <v>0</v>
      </c>
      <c r="N379" s="11">
        <f t="shared" si="20"/>
        <v>0</v>
      </c>
      <c r="P379" s="1">
        <f>IF(K379="PENDERS Bernard",Tableau3[[#This Row],[TPS VOL]]*1440,0)</f>
        <v>0</v>
      </c>
      <c r="Q379" s="11">
        <f>IF(Tableau3[[#This Row],[NAME PILOT]]="PENDERS Bernard",0,Tableau3[[#This Row],[TPS VOL]]*1440)</f>
        <v>0</v>
      </c>
    </row>
    <row r="380" spans="9:17" x14ac:dyDescent="0.25">
      <c r="I380" s="18"/>
      <c r="J380" s="1">
        <f t="shared" si="18"/>
        <v>0</v>
      </c>
      <c r="M380" s="11">
        <f t="shared" si="19"/>
        <v>0</v>
      </c>
      <c r="N380" s="11">
        <f t="shared" si="20"/>
        <v>0</v>
      </c>
      <c r="P380" s="1">
        <f>IF(K380="PENDERS Bernard",Tableau3[[#This Row],[TPS VOL]]*1440,0)</f>
        <v>0</v>
      </c>
      <c r="Q380" s="11">
        <f>IF(Tableau3[[#This Row],[NAME PILOT]]="PENDERS Bernard",0,Tableau3[[#This Row],[TPS VOL]]*1440)</f>
        <v>0</v>
      </c>
    </row>
    <row r="381" spans="9:17" x14ac:dyDescent="0.25">
      <c r="I381" s="18"/>
      <c r="J381" s="1">
        <f t="shared" si="18"/>
        <v>0</v>
      </c>
      <c r="M381" s="11">
        <f t="shared" si="19"/>
        <v>0</v>
      </c>
      <c r="N381" s="11">
        <f t="shared" si="20"/>
        <v>0</v>
      </c>
      <c r="P381" s="1">
        <f>IF(K381="PENDERS Bernard",Tableau3[[#This Row],[TPS VOL]]*1440,0)</f>
        <v>0</v>
      </c>
      <c r="Q381" s="11">
        <f>IF(Tableau3[[#This Row],[NAME PILOT]]="PENDERS Bernard",0,Tableau3[[#This Row],[TPS VOL]]*1440)</f>
        <v>0</v>
      </c>
    </row>
    <row r="382" spans="9:17" x14ac:dyDescent="0.25">
      <c r="I382" s="18"/>
      <c r="J382" s="1">
        <f t="shared" si="18"/>
        <v>0</v>
      </c>
      <c r="M382" s="11">
        <f t="shared" si="19"/>
        <v>0</v>
      </c>
      <c r="N382" s="11">
        <f t="shared" si="20"/>
        <v>0</v>
      </c>
      <c r="P382" s="1">
        <f>IF(K382="PENDERS Bernard",Tableau3[[#This Row],[TPS VOL]]*1440,0)</f>
        <v>0</v>
      </c>
      <c r="Q382" s="11">
        <f>IF(Tableau3[[#This Row],[NAME PILOT]]="PENDERS Bernard",0,Tableau3[[#This Row],[TPS VOL]]*1440)</f>
        <v>0</v>
      </c>
    </row>
    <row r="383" spans="9:17" x14ac:dyDescent="0.25">
      <c r="I383" s="18"/>
      <c r="J383" s="1">
        <f t="shared" si="18"/>
        <v>0</v>
      </c>
      <c r="M383" s="11">
        <f t="shared" si="19"/>
        <v>0</v>
      </c>
      <c r="N383" s="11">
        <f t="shared" si="20"/>
        <v>0</v>
      </c>
      <c r="P383" s="1">
        <f>IF(K383="PENDERS Bernard",Tableau3[[#This Row],[TPS VOL]]*1440,0)</f>
        <v>0</v>
      </c>
      <c r="Q383" s="11">
        <f>IF(Tableau3[[#This Row],[NAME PILOT]]="PENDERS Bernard",0,Tableau3[[#This Row],[TPS VOL]]*1440)</f>
        <v>0</v>
      </c>
    </row>
    <row r="384" spans="9:17" x14ac:dyDescent="0.25">
      <c r="I384" s="18"/>
      <c r="J384" s="1">
        <f t="shared" si="18"/>
        <v>0</v>
      </c>
      <c r="M384" s="11">
        <f t="shared" si="19"/>
        <v>0</v>
      </c>
      <c r="N384" s="11">
        <f t="shared" si="20"/>
        <v>0</v>
      </c>
      <c r="P384" s="1">
        <f>IF(K384="PENDERS Bernard",Tableau3[[#This Row],[TPS VOL]]*1440,0)</f>
        <v>0</v>
      </c>
      <c r="Q384" s="11">
        <f>IF(Tableau3[[#This Row],[NAME PILOT]]="PENDERS Bernard",0,Tableau3[[#This Row],[TPS VOL]]*1440)</f>
        <v>0</v>
      </c>
    </row>
    <row r="385" spans="9:17" x14ac:dyDescent="0.25">
      <c r="I385" s="18"/>
      <c r="J385" s="1">
        <f t="shared" si="18"/>
        <v>0</v>
      </c>
      <c r="M385" s="11">
        <f t="shared" si="19"/>
        <v>0</v>
      </c>
      <c r="N385" s="11">
        <f t="shared" si="20"/>
        <v>0</v>
      </c>
      <c r="P385" s="1">
        <f>IF(K385="PENDERS Bernard",Tableau3[[#This Row],[TPS VOL]]*1440,0)</f>
        <v>0</v>
      </c>
      <c r="Q385" s="11">
        <f>IF(Tableau3[[#This Row],[NAME PILOT]]="PENDERS Bernard",0,Tableau3[[#This Row],[TPS VOL]]*1440)</f>
        <v>0</v>
      </c>
    </row>
    <row r="386" spans="9:17" x14ac:dyDescent="0.25">
      <c r="I386" s="18"/>
      <c r="J386" s="1">
        <f t="shared" si="18"/>
        <v>0</v>
      </c>
      <c r="M386" s="11">
        <f t="shared" si="19"/>
        <v>0</v>
      </c>
      <c r="N386" s="11">
        <f t="shared" si="20"/>
        <v>0</v>
      </c>
      <c r="P386" s="1">
        <f>IF(K386="PENDERS Bernard",Tableau3[[#This Row],[TPS VOL]]*1440,0)</f>
        <v>0</v>
      </c>
      <c r="Q386" s="11">
        <f>IF(Tableau3[[#This Row],[NAME PILOT]]="PENDERS Bernard",0,Tableau3[[#This Row],[TPS VOL]]*1440)</f>
        <v>0</v>
      </c>
    </row>
    <row r="387" spans="9:17" x14ac:dyDescent="0.25">
      <c r="I387" s="18"/>
      <c r="J387" s="1">
        <f t="shared" si="18"/>
        <v>0</v>
      </c>
      <c r="M387" s="11">
        <f t="shared" si="19"/>
        <v>0</v>
      </c>
      <c r="N387" s="11">
        <f t="shared" si="20"/>
        <v>0</v>
      </c>
      <c r="P387" s="1">
        <f>IF(K387="PENDERS Bernard",Tableau3[[#This Row],[TPS VOL]]*1440,0)</f>
        <v>0</v>
      </c>
      <c r="Q387" s="11">
        <f>IF(Tableau3[[#This Row],[NAME PILOT]]="PENDERS Bernard",0,Tableau3[[#This Row],[TPS VOL]]*1440)</f>
        <v>0</v>
      </c>
    </row>
    <row r="388" spans="9:17" x14ac:dyDescent="0.25">
      <c r="I388" s="18"/>
      <c r="J388" s="1">
        <f t="shared" si="18"/>
        <v>0</v>
      </c>
      <c r="M388" s="11">
        <f t="shared" si="19"/>
        <v>0</v>
      </c>
      <c r="N388" s="11">
        <f t="shared" si="20"/>
        <v>0</v>
      </c>
      <c r="P388" s="1">
        <f>IF(K388="PENDERS Bernard",Tableau3[[#This Row],[TPS VOL]]*1440,0)</f>
        <v>0</v>
      </c>
      <c r="Q388" s="11">
        <f>IF(Tableau3[[#This Row],[NAME PILOT]]="PENDERS Bernard",0,Tableau3[[#This Row],[TPS VOL]]*1440)</f>
        <v>0</v>
      </c>
    </row>
    <row r="389" spans="9:17" x14ac:dyDescent="0.25">
      <c r="I389" s="18"/>
      <c r="J389" s="1">
        <f t="shared" si="18"/>
        <v>0</v>
      </c>
      <c r="M389" s="11">
        <f t="shared" si="19"/>
        <v>0</v>
      </c>
      <c r="N389" s="11">
        <f t="shared" si="20"/>
        <v>0</v>
      </c>
      <c r="P389" s="1">
        <f>IF(K389="PENDERS Bernard",Tableau3[[#This Row],[TPS VOL]]*1440,0)</f>
        <v>0</v>
      </c>
      <c r="Q389" s="11">
        <f>IF(Tableau3[[#This Row],[NAME PILOT]]="PENDERS Bernard",0,Tableau3[[#This Row],[TPS VOL]]*1440)</f>
        <v>0</v>
      </c>
    </row>
    <row r="390" spans="9:17" x14ac:dyDescent="0.25">
      <c r="I390" s="18"/>
      <c r="J390" s="1">
        <f t="shared" si="18"/>
        <v>0</v>
      </c>
      <c r="M390" s="11">
        <f t="shared" si="19"/>
        <v>0</v>
      </c>
      <c r="N390" s="11">
        <f t="shared" si="20"/>
        <v>0</v>
      </c>
      <c r="P390" s="1">
        <f>IF(K390="PENDERS Bernard",Tableau3[[#This Row],[TPS VOL]]*1440,0)</f>
        <v>0</v>
      </c>
      <c r="Q390" s="11">
        <f>IF(Tableau3[[#This Row],[NAME PILOT]]="PENDERS Bernard",0,Tableau3[[#This Row],[TPS VOL]]*1440)</f>
        <v>0</v>
      </c>
    </row>
    <row r="391" spans="9:17" x14ac:dyDescent="0.25">
      <c r="I391" s="18"/>
      <c r="J391" s="1">
        <f t="shared" si="18"/>
        <v>0</v>
      </c>
      <c r="M391" s="11">
        <f t="shared" si="19"/>
        <v>0</v>
      </c>
      <c r="N391" s="11">
        <f t="shared" si="20"/>
        <v>0</v>
      </c>
      <c r="P391" s="1">
        <f>IF(K391="PENDERS Bernard",Tableau3[[#This Row],[TPS VOL]]*1440,0)</f>
        <v>0</v>
      </c>
      <c r="Q391" s="11">
        <f>IF(Tableau3[[#This Row],[NAME PILOT]]="PENDERS Bernard",0,Tableau3[[#This Row],[TPS VOL]]*1440)</f>
        <v>0</v>
      </c>
    </row>
    <row r="392" spans="9:17" x14ac:dyDescent="0.25">
      <c r="I392" s="18"/>
      <c r="J392" s="1">
        <f t="shared" si="18"/>
        <v>0</v>
      </c>
      <c r="M392" s="11">
        <f t="shared" si="19"/>
        <v>0</v>
      </c>
      <c r="N392" s="11">
        <f t="shared" si="20"/>
        <v>0</v>
      </c>
      <c r="P392" s="1">
        <f>IF(K392="PENDERS Bernard",Tableau3[[#This Row],[TPS VOL]]*1440,0)</f>
        <v>0</v>
      </c>
      <c r="Q392" s="11">
        <f>IF(Tableau3[[#This Row],[NAME PILOT]]="PENDERS Bernard",0,Tableau3[[#This Row],[TPS VOL]]*1440)</f>
        <v>0</v>
      </c>
    </row>
    <row r="393" spans="9:17" x14ac:dyDescent="0.25">
      <c r="I393" s="18"/>
      <c r="J393" s="1">
        <f t="shared" si="18"/>
        <v>0</v>
      </c>
      <c r="M393" s="11">
        <f t="shared" si="19"/>
        <v>0</v>
      </c>
      <c r="N393" s="11">
        <f t="shared" si="20"/>
        <v>0</v>
      </c>
      <c r="P393" s="1">
        <f>IF(K393="PENDERS Bernard",Tableau3[[#This Row],[TPS VOL]]*1440,0)</f>
        <v>0</v>
      </c>
      <c r="Q393" s="11">
        <f>IF(Tableau3[[#This Row],[NAME PILOT]]="PENDERS Bernard",0,Tableau3[[#This Row],[TPS VOL]]*1440)</f>
        <v>0</v>
      </c>
    </row>
    <row r="394" spans="9:17" x14ac:dyDescent="0.25">
      <c r="I394" s="18"/>
      <c r="J394" s="1">
        <f t="shared" si="18"/>
        <v>0</v>
      </c>
      <c r="M394" s="11">
        <f t="shared" si="19"/>
        <v>0</v>
      </c>
      <c r="N394" s="11">
        <f t="shared" si="20"/>
        <v>0</v>
      </c>
      <c r="P394" s="1">
        <f>IF(K394="PENDERS Bernard",Tableau3[[#This Row],[TPS VOL]]*1440,0)</f>
        <v>0</v>
      </c>
      <c r="Q394" s="11">
        <f>IF(Tableau3[[#This Row],[NAME PILOT]]="PENDERS Bernard",0,Tableau3[[#This Row],[TPS VOL]]*1440)</f>
        <v>0</v>
      </c>
    </row>
    <row r="395" spans="9:17" x14ac:dyDescent="0.25">
      <c r="I395" s="18"/>
      <c r="J395" s="1">
        <f t="shared" si="18"/>
        <v>0</v>
      </c>
      <c r="M395" s="11">
        <f t="shared" si="19"/>
        <v>0</v>
      </c>
      <c r="N395" s="11">
        <f t="shared" si="20"/>
        <v>0</v>
      </c>
      <c r="P395" s="1">
        <f>IF(K395="PENDERS Bernard",Tableau3[[#This Row],[TPS VOL]]*1440,0)</f>
        <v>0</v>
      </c>
      <c r="Q395" s="11">
        <f>IF(Tableau3[[#This Row],[NAME PILOT]]="PENDERS Bernard",0,Tableau3[[#This Row],[TPS VOL]]*1440)</f>
        <v>0</v>
      </c>
    </row>
    <row r="396" spans="9:17" x14ac:dyDescent="0.25">
      <c r="I396" s="18"/>
      <c r="J396" s="1">
        <f t="shared" si="18"/>
        <v>0</v>
      </c>
      <c r="M396" s="11">
        <f t="shared" si="19"/>
        <v>0</v>
      </c>
      <c r="N396" s="11">
        <f t="shared" si="20"/>
        <v>0</v>
      </c>
      <c r="P396" s="1">
        <f>IF(K396="PENDERS Bernard",Tableau3[[#This Row],[TPS VOL]]*1440,0)</f>
        <v>0</v>
      </c>
      <c r="Q396" s="11">
        <f>IF(Tableau3[[#This Row],[NAME PILOT]]="PENDERS Bernard",0,Tableau3[[#This Row],[TPS VOL]]*1440)</f>
        <v>0</v>
      </c>
    </row>
    <row r="397" spans="9:17" x14ac:dyDescent="0.25">
      <c r="I397" s="18"/>
      <c r="J397" s="1">
        <f t="shared" si="18"/>
        <v>0</v>
      </c>
      <c r="M397" s="11">
        <f t="shared" si="19"/>
        <v>0</v>
      </c>
      <c r="N397" s="11">
        <f t="shared" si="20"/>
        <v>0</v>
      </c>
      <c r="P397" s="1">
        <f>IF(K397="PENDERS Bernard",Tableau3[[#This Row],[TPS VOL]]*1440,0)</f>
        <v>0</v>
      </c>
      <c r="Q397" s="11">
        <f>IF(Tableau3[[#This Row],[NAME PILOT]]="PENDERS Bernard",0,Tableau3[[#This Row],[TPS VOL]]*1440)</f>
        <v>0</v>
      </c>
    </row>
    <row r="398" spans="9:17" x14ac:dyDescent="0.25">
      <c r="I398" s="18"/>
      <c r="J398" s="1">
        <f t="shared" si="18"/>
        <v>0</v>
      </c>
      <c r="M398" s="11">
        <f t="shared" si="19"/>
        <v>0</v>
      </c>
      <c r="N398" s="11">
        <f t="shared" si="20"/>
        <v>0</v>
      </c>
      <c r="P398" s="1">
        <f>IF(K398="PENDERS Bernard",Tableau3[[#This Row],[TPS VOL]]*1440,0)</f>
        <v>0</v>
      </c>
      <c r="Q398" s="11">
        <f>IF(Tableau3[[#This Row],[NAME PILOT]]="PENDERS Bernard",0,Tableau3[[#This Row],[TPS VOL]]*1440)</f>
        <v>0</v>
      </c>
    </row>
    <row r="399" spans="9:17" x14ac:dyDescent="0.25">
      <c r="I399" s="18"/>
      <c r="J399" s="1">
        <f t="shared" si="18"/>
        <v>0</v>
      </c>
      <c r="M399" s="11">
        <f t="shared" si="19"/>
        <v>0</v>
      </c>
      <c r="N399" s="11">
        <f t="shared" si="20"/>
        <v>0</v>
      </c>
      <c r="P399" s="1">
        <f>IF(K399="PENDERS Bernard",Tableau3[[#This Row],[TPS VOL]]*1440,0)</f>
        <v>0</v>
      </c>
      <c r="Q399" s="11">
        <f>IF(Tableau3[[#This Row],[NAME PILOT]]="PENDERS Bernard",0,Tableau3[[#This Row],[TPS VOL]]*1440)</f>
        <v>0</v>
      </c>
    </row>
    <row r="400" spans="9:17" x14ac:dyDescent="0.25">
      <c r="I400" s="18"/>
      <c r="J400" s="1">
        <f t="shared" si="18"/>
        <v>0</v>
      </c>
      <c r="M400" s="11">
        <f t="shared" si="19"/>
        <v>0</v>
      </c>
      <c r="N400" s="11">
        <f t="shared" si="20"/>
        <v>0</v>
      </c>
      <c r="P400" s="1">
        <f>IF(K400="PENDERS Bernard",Tableau3[[#This Row],[TPS VOL]]*1440,0)</f>
        <v>0</v>
      </c>
      <c r="Q400" s="11">
        <f>IF(Tableau3[[#This Row],[NAME PILOT]]="PENDERS Bernard",0,Tableau3[[#This Row],[TPS VOL]]*1440)</f>
        <v>0</v>
      </c>
    </row>
    <row r="401" spans="9:17" x14ac:dyDescent="0.25">
      <c r="I401" s="18"/>
      <c r="J401" s="1">
        <f t="shared" si="18"/>
        <v>0</v>
      </c>
      <c r="M401" s="11">
        <f t="shared" si="19"/>
        <v>0</v>
      </c>
      <c r="N401" s="11">
        <f t="shared" si="20"/>
        <v>0</v>
      </c>
      <c r="P401" s="1">
        <f>IF(K401="PENDERS Bernard",Tableau3[[#This Row],[TPS VOL]]*1440,0)</f>
        <v>0</v>
      </c>
      <c r="Q401" s="11">
        <f>IF(Tableau3[[#This Row],[NAME PILOT]]="PENDERS Bernard",0,Tableau3[[#This Row],[TPS VOL]]*1440)</f>
        <v>0</v>
      </c>
    </row>
    <row r="402" spans="9:17" x14ac:dyDescent="0.25">
      <c r="I402" s="18"/>
      <c r="J402" s="1">
        <f t="shared" si="18"/>
        <v>0</v>
      </c>
      <c r="M402" s="11">
        <f t="shared" si="19"/>
        <v>0</v>
      </c>
      <c r="N402" s="11">
        <f t="shared" si="20"/>
        <v>0</v>
      </c>
      <c r="P402" s="1">
        <f>IF(K402="PENDERS Bernard",Tableau3[[#This Row],[TPS VOL]]*1440,0)</f>
        <v>0</v>
      </c>
      <c r="Q402" s="11">
        <f>IF(Tableau3[[#This Row],[NAME PILOT]]="PENDERS Bernard",0,Tableau3[[#This Row],[TPS VOL]]*1440)</f>
        <v>0</v>
      </c>
    </row>
    <row r="403" spans="9:17" x14ac:dyDescent="0.25">
      <c r="I403" s="18"/>
      <c r="J403" s="1">
        <f t="shared" si="18"/>
        <v>0</v>
      </c>
      <c r="M403" s="11">
        <f t="shared" si="19"/>
        <v>0</v>
      </c>
      <c r="N403" s="11">
        <f t="shared" si="20"/>
        <v>0</v>
      </c>
      <c r="P403" s="1">
        <f>IF(K403="PENDERS Bernard",Tableau3[[#This Row],[TPS VOL]]*1440,0)</f>
        <v>0</v>
      </c>
      <c r="Q403" s="11">
        <f>IF(Tableau3[[#This Row],[NAME PILOT]]="PENDERS Bernard",0,Tableau3[[#This Row],[TPS VOL]]*1440)</f>
        <v>0</v>
      </c>
    </row>
    <row r="404" spans="9:17" x14ac:dyDescent="0.25">
      <c r="I404" s="18"/>
      <c r="J404" s="1">
        <f t="shared" si="18"/>
        <v>0</v>
      </c>
      <c r="M404" s="11">
        <f t="shared" si="19"/>
        <v>0</v>
      </c>
      <c r="N404" s="11">
        <f t="shared" si="20"/>
        <v>0</v>
      </c>
      <c r="P404" s="1">
        <f>IF(K404="PENDERS Bernard",Tableau3[[#This Row],[TPS VOL]]*1440,0)</f>
        <v>0</v>
      </c>
      <c r="Q404" s="11">
        <f>IF(Tableau3[[#This Row],[NAME PILOT]]="PENDERS Bernard",0,Tableau3[[#This Row],[TPS VOL]]*1440)</f>
        <v>0</v>
      </c>
    </row>
    <row r="405" spans="9:17" x14ac:dyDescent="0.25">
      <c r="I405" s="18"/>
      <c r="J405" s="1">
        <f t="shared" si="18"/>
        <v>0</v>
      </c>
      <c r="M405" s="11">
        <f t="shared" si="19"/>
        <v>0</v>
      </c>
      <c r="N405" s="11">
        <f t="shared" si="20"/>
        <v>0</v>
      </c>
      <c r="P405" s="1">
        <f>IF(K405="PENDERS Bernard",Tableau3[[#This Row],[TPS VOL]]*1440,0)</f>
        <v>0</v>
      </c>
      <c r="Q405" s="11">
        <f>IF(Tableau3[[#This Row],[NAME PILOT]]="PENDERS Bernard",0,Tableau3[[#This Row],[TPS VOL]]*1440)</f>
        <v>0</v>
      </c>
    </row>
    <row r="406" spans="9:17" x14ac:dyDescent="0.25">
      <c r="I406" s="18"/>
      <c r="J406" s="1">
        <f t="shared" si="18"/>
        <v>0</v>
      </c>
      <c r="M406" s="11">
        <f t="shared" si="19"/>
        <v>0</v>
      </c>
      <c r="N406" s="11">
        <f t="shared" si="20"/>
        <v>0</v>
      </c>
      <c r="P406" s="1">
        <f>IF(K406="PENDERS Bernard",Tableau3[[#This Row],[TPS VOL]]*1440,0)</f>
        <v>0</v>
      </c>
      <c r="Q406" s="11">
        <f>IF(Tableau3[[#This Row],[NAME PILOT]]="PENDERS Bernard",0,Tableau3[[#This Row],[TPS VOL]]*1440)</f>
        <v>0</v>
      </c>
    </row>
    <row r="407" spans="9:17" x14ac:dyDescent="0.25">
      <c r="I407" s="18"/>
      <c r="J407" s="1">
        <f t="shared" si="18"/>
        <v>0</v>
      </c>
      <c r="M407" s="11">
        <f t="shared" si="19"/>
        <v>0</v>
      </c>
      <c r="N407" s="11">
        <f t="shared" si="20"/>
        <v>0</v>
      </c>
      <c r="P407" s="1">
        <f>IF(K407="PENDERS Bernard",Tableau3[[#This Row],[TPS VOL]]*1440,0)</f>
        <v>0</v>
      </c>
      <c r="Q407" s="11">
        <f>IF(Tableau3[[#This Row],[NAME PILOT]]="PENDERS Bernard",0,Tableau3[[#This Row],[TPS VOL]]*1440)</f>
        <v>0</v>
      </c>
    </row>
    <row r="408" spans="9:17" x14ac:dyDescent="0.25">
      <c r="I408" s="18"/>
      <c r="J408" s="1">
        <f t="shared" si="18"/>
        <v>0</v>
      </c>
      <c r="M408" s="11">
        <f t="shared" si="19"/>
        <v>0</v>
      </c>
      <c r="N408" s="11">
        <f t="shared" si="20"/>
        <v>0</v>
      </c>
      <c r="P408" s="1">
        <f>IF(K408="PENDERS Bernard",Tableau3[[#This Row],[TPS VOL]]*1440,0)</f>
        <v>0</v>
      </c>
      <c r="Q408" s="11">
        <f>IF(Tableau3[[#This Row],[NAME PILOT]]="PENDERS Bernard",0,Tableau3[[#This Row],[TPS VOL]]*1440)</f>
        <v>0</v>
      </c>
    </row>
    <row r="409" spans="9:17" x14ac:dyDescent="0.25">
      <c r="I409" s="18"/>
      <c r="J409" s="1">
        <f t="shared" si="18"/>
        <v>0</v>
      </c>
      <c r="M409" s="11">
        <f t="shared" si="19"/>
        <v>0</v>
      </c>
      <c r="N409" s="11">
        <f t="shared" si="20"/>
        <v>0</v>
      </c>
      <c r="P409" s="1">
        <f>IF(K409="PENDERS Bernard",Tableau3[[#This Row],[TPS VOL]]*1440,0)</f>
        <v>0</v>
      </c>
      <c r="Q409" s="11">
        <f>IF(Tableau3[[#This Row],[NAME PILOT]]="PENDERS Bernard",0,Tableau3[[#This Row],[TPS VOL]]*1440)</f>
        <v>0</v>
      </c>
    </row>
    <row r="410" spans="9:17" x14ac:dyDescent="0.25">
      <c r="I410" s="18"/>
      <c r="J410" s="1">
        <f t="shared" si="18"/>
        <v>0</v>
      </c>
      <c r="M410" s="11">
        <f t="shared" si="19"/>
        <v>0</v>
      </c>
      <c r="N410" s="11">
        <f t="shared" si="20"/>
        <v>0</v>
      </c>
      <c r="P410" s="1">
        <f>IF(K410="PENDERS Bernard",Tableau3[[#This Row],[TPS VOL]]*1440,0)</f>
        <v>0</v>
      </c>
      <c r="Q410" s="11">
        <f>IF(Tableau3[[#This Row],[NAME PILOT]]="PENDERS Bernard",0,Tableau3[[#This Row],[TPS VOL]]*1440)</f>
        <v>0</v>
      </c>
    </row>
    <row r="411" spans="9:17" x14ac:dyDescent="0.25">
      <c r="I411" s="18"/>
      <c r="J411" s="1">
        <f t="shared" si="18"/>
        <v>0</v>
      </c>
      <c r="M411" s="11">
        <f t="shared" si="19"/>
        <v>0</v>
      </c>
      <c r="N411" s="11">
        <f t="shared" si="20"/>
        <v>0</v>
      </c>
      <c r="P411" s="1">
        <f>IF(K411="PENDERS Bernard",Tableau3[[#This Row],[TPS VOL]]*1440,0)</f>
        <v>0</v>
      </c>
      <c r="Q411" s="11">
        <f>IF(Tableau3[[#This Row],[NAME PILOT]]="PENDERS Bernard",0,Tableau3[[#This Row],[TPS VOL]]*1440)</f>
        <v>0</v>
      </c>
    </row>
    <row r="412" spans="9:17" x14ac:dyDescent="0.25">
      <c r="I412" s="18"/>
      <c r="J412" s="1">
        <f t="shared" si="18"/>
        <v>0</v>
      </c>
      <c r="M412" s="11">
        <f t="shared" si="19"/>
        <v>0</v>
      </c>
      <c r="N412" s="11">
        <f t="shared" si="20"/>
        <v>0</v>
      </c>
      <c r="P412" s="1">
        <f>IF(K412="PENDERS Bernard",Tableau3[[#This Row],[TPS VOL]]*1440,0)</f>
        <v>0</v>
      </c>
      <c r="Q412" s="11">
        <f>IF(Tableau3[[#This Row],[NAME PILOT]]="PENDERS Bernard",0,Tableau3[[#This Row],[TPS VOL]]*1440)</f>
        <v>0</v>
      </c>
    </row>
    <row r="413" spans="9:17" x14ac:dyDescent="0.25">
      <c r="I413" s="18"/>
      <c r="J413" s="1">
        <f t="shared" si="18"/>
        <v>0</v>
      </c>
      <c r="M413" s="11">
        <f t="shared" si="19"/>
        <v>0</v>
      </c>
      <c r="N413" s="11">
        <f t="shared" si="20"/>
        <v>0</v>
      </c>
      <c r="P413" s="1">
        <f>IF(K413="PENDERS Bernard",Tableau3[[#This Row],[TPS VOL]]*1440,0)</f>
        <v>0</v>
      </c>
      <c r="Q413" s="11">
        <f>IF(Tableau3[[#This Row],[NAME PILOT]]="PENDERS Bernard",0,Tableau3[[#This Row],[TPS VOL]]*1440)</f>
        <v>0</v>
      </c>
    </row>
    <row r="414" spans="9:17" x14ac:dyDescent="0.25">
      <c r="I414" s="18"/>
      <c r="J414" s="1">
        <f t="shared" si="18"/>
        <v>0</v>
      </c>
      <c r="M414" s="11">
        <f t="shared" si="19"/>
        <v>0</v>
      </c>
      <c r="N414" s="11">
        <f t="shared" si="20"/>
        <v>0</v>
      </c>
      <c r="P414" s="1">
        <f>IF(K414="PENDERS Bernard",Tableau3[[#This Row],[TPS VOL]]*1440,0)</f>
        <v>0</v>
      </c>
      <c r="Q414" s="11">
        <f>IF(Tableau3[[#This Row],[NAME PILOT]]="PENDERS Bernard",0,Tableau3[[#This Row],[TPS VOL]]*1440)</f>
        <v>0</v>
      </c>
    </row>
    <row r="415" spans="9:17" x14ac:dyDescent="0.25">
      <c r="I415" s="18"/>
      <c r="J415" s="1">
        <f t="shared" si="18"/>
        <v>0</v>
      </c>
      <c r="M415" s="11">
        <f t="shared" si="19"/>
        <v>0</v>
      </c>
      <c r="N415" s="11">
        <f t="shared" si="20"/>
        <v>0</v>
      </c>
      <c r="P415" s="1">
        <f>IF(K415="PENDERS Bernard",Tableau3[[#This Row],[TPS VOL]]*1440,0)</f>
        <v>0</v>
      </c>
      <c r="Q415" s="11">
        <f>IF(Tableau3[[#This Row],[NAME PILOT]]="PENDERS Bernard",0,Tableau3[[#This Row],[TPS VOL]]*1440)</f>
        <v>0</v>
      </c>
    </row>
    <row r="416" spans="9:17" x14ac:dyDescent="0.25">
      <c r="I416" s="18"/>
      <c r="J416" s="1">
        <f t="shared" si="18"/>
        <v>0</v>
      </c>
      <c r="M416" s="11">
        <f t="shared" si="19"/>
        <v>0</v>
      </c>
      <c r="N416" s="11">
        <f t="shared" si="20"/>
        <v>0</v>
      </c>
      <c r="P416" s="1">
        <f>IF(K416="PENDERS Bernard",Tableau3[[#This Row],[TPS VOL]]*1440,0)</f>
        <v>0</v>
      </c>
      <c r="Q416" s="11">
        <f>IF(Tableau3[[#This Row],[NAME PILOT]]="PENDERS Bernard",0,Tableau3[[#This Row],[TPS VOL]]*1440)</f>
        <v>0</v>
      </c>
    </row>
    <row r="417" spans="9:17" x14ac:dyDescent="0.25">
      <c r="I417" s="18"/>
      <c r="J417" s="1">
        <f t="shared" si="18"/>
        <v>0</v>
      </c>
      <c r="M417" s="11">
        <f t="shared" si="19"/>
        <v>0</v>
      </c>
      <c r="N417" s="11">
        <f t="shared" si="20"/>
        <v>0</v>
      </c>
      <c r="P417" s="1">
        <f>IF(K417="PENDERS Bernard",Tableau3[[#This Row],[TPS VOL]]*1440,0)</f>
        <v>0</v>
      </c>
      <c r="Q417" s="11">
        <f>IF(Tableau3[[#This Row],[NAME PILOT]]="PENDERS Bernard",0,Tableau3[[#This Row],[TPS VOL]]*1440)</f>
        <v>0</v>
      </c>
    </row>
    <row r="418" spans="9:17" x14ac:dyDescent="0.25">
      <c r="I418" s="18"/>
      <c r="J418" s="1">
        <f t="shared" si="18"/>
        <v>0</v>
      </c>
      <c r="M418" s="11">
        <f t="shared" si="19"/>
        <v>0</v>
      </c>
      <c r="N418" s="11">
        <f t="shared" si="20"/>
        <v>0</v>
      </c>
      <c r="P418" s="1">
        <f>IF(K418="PENDERS Bernard",Tableau3[[#This Row],[TPS VOL]]*1440,0)</f>
        <v>0</v>
      </c>
      <c r="Q418" s="11">
        <f>IF(Tableau3[[#This Row],[NAME PILOT]]="PENDERS Bernard",0,Tableau3[[#This Row],[TPS VOL]]*1440)</f>
        <v>0</v>
      </c>
    </row>
    <row r="419" spans="9:17" x14ac:dyDescent="0.25">
      <c r="I419" s="18"/>
      <c r="J419" s="1">
        <f t="shared" si="18"/>
        <v>0</v>
      </c>
      <c r="M419" s="11">
        <f t="shared" si="19"/>
        <v>0</v>
      </c>
      <c r="N419" s="11">
        <f t="shared" si="20"/>
        <v>0</v>
      </c>
      <c r="P419" s="1">
        <f>IF(K419="PENDERS Bernard",Tableau3[[#This Row],[TPS VOL]]*1440,0)</f>
        <v>0</v>
      </c>
      <c r="Q419" s="11">
        <f>IF(Tableau3[[#This Row],[NAME PILOT]]="PENDERS Bernard",0,Tableau3[[#This Row],[TPS VOL]]*1440)</f>
        <v>0</v>
      </c>
    </row>
    <row r="420" spans="9:17" x14ac:dyDescent="0.25">
      <c r="I420" s="18"/>
      <c r="J420" s="1">
        <f t="shared" si="18"/>
        <v>0</v>
      </c>
      <c r="M420" s="11">
        <f t="shared" si="19"/>
        <v>0</v>
      </c>
      <c r="N420" s="11">
        <f t="shared" si="20"/>
        <v>0</v>
      </c>
      <c r="P420" s="1">
        <f>IF(K420="PENDERS Bernard",Tableau3[[#This Row],[TPS VOL]]*1440,0)</f>
        <v>0</v>
      </c>
      <c r="Q420" s="11">
        <f>IF(Tableau3[[#This Row],[NAME PILOT]]="PENDERS Bernard",0,Tableau3[[#This Row],[TPS VOL]]*1440)</f>
        <v>0</v>
      </c>
    </row>
    <row r="421" spans="9:17" x14ac:dyDescent="0.25">
      <c r="I421" s="18"/>
      <c r="J421" s="1">
        <f t="shared" si="18"/>
        <v>0</v>
      </c>
      <c r="M421" s="11">
        <f t="shared" si="19"/>
        <v>0</v>
      </c>
      <c r="N421" s="11">
        <f t="shared" si="20"/>
        <v>0</v>
      </c>
      <c r="P421" s="1">
        <f>IF(K421="PENDERS Bernard",Tableau3[[#This Row],[TPS VOL]]*1440,0)</f>
        <v>0</v>
      </c>
      <c r="Q421" s="11">
        <f>IF(Tableau3[[#This Row],[NAME PILOT]]="PENDERS Bernard",0,Tableau3[[#This Row],[TPS VOL]]*1440)</f>
        <v>0</v>
      </c>
    </row>
    <row r="422" spans="9:17" x14ac:dyDescent="0.25">
      <c r="I422" s="18"/>
      <c r="J422" s="1">
        <f t="shared" ref="J422:J485" si="21">F422*(H422*1440)</f>
        <v>0</v>
      </c>
      <c r="M422" s="11">
        <f t="shared" ref="M422:M485" si="22">F422*(L422*1440)</f>
        <v>0</v>
      </c>
      <c r="N422" s="11">
        <f t="shared" ref="N422:N485" si="23">(L422*(F422*1440)+(H422*(F422*1440)))</f>
        <v>0</v>
      </c>
      <c r="P422" s="1">
        <f>IF(K422="PENDERS Bernard",Tableau3[[#This Row],[TPS VOL]]*1440,0)</f>
        <v>0</v>
      </c>
      <c r="Q422" s="11">
        <f>IF(Tableau3[[#This Row],[NAME PILOT]]="PENDERS Bernard",0,Tableau3[[#This Row],[TPS VOL]]*1440)</f>
        <v>0</v>
      </c>
    </row>
    <row r="423" spans="9:17" x14ac:dyDescent="0.25">
      <c r="I423" s="18"/>
      <c r="J423" s="1">
        <f t="shared" si="21"/>
        <v>0</v>
      </c>
      <c r="M423" s="11">
        <f t="shared" si="22"/>
        <v>0</v>
      </c>
      <c r="N423" s="11">
        <f t="shared" si="23"/>
        <v>0</v>
      </c>
      <c r="P423" s="1">
        <f>IF(K423="PENDERS Bernard",Tableau3[[#This Row],[TPS VOL]]*1440,0)</f>
        <v>0</v>
      </c>
      <c r="Q423" s="11">
        <f>IF(Tableau3[[#This Row],[NAME PILOT]]="PENDERS Bernard",0,Tableau3[[#This Row],[TPS VOL]]*1440)</f>
        <v>0</v>
      </c>
    </row>
    <row r="424" spans="9:17" x14ac:dyDescent="0.25">
      <c r="I424" s="18"/>
      <c r="J424" s="1">
        <f t="shared" si="21"/>
        <v>0</v>
      </c>
      <c r="M424" s="11">
        <f t="shared" si="22"/>
        <v>0</v>
      </c>
      <c r="N424" s="11">
        <f t="shared" si="23"/>
        <v>0</v>
      </c>
      <c r="P424" s="1">
        <f>IF(K424="PENDERS Bernard",Tableau3[[#This Row],[TPS VOL]]*1440,0)</f>
        <v>0</v>
      </c>
      <c r="Q424" s="11">
        <f>IF(Tableau3[[#This Row],[NAME PILOT]]="PENDERS Bernard",0,Tableau3[[#This Row],[TPS VOL]]*1440)</f>
        <v>0</v>
      </c>
    </row>
    <row r="425" spans="9:17" x14ac:dyDescent="0.25">
      <c r="I425" s="18"/>
      <c r="J425" s="1">
        <f t="shared" si="21"/>
        <v>0</v>
      </c>
      <c r="M425" s="11">
        <f t="shared" si="22"/>
        <v>0</v>
      </c>
      <c r="N425" s="11">
        <f t="shared" si="23"/>
        <v>0</v>
      </c>
      <c r="P425" s="1">
        <f>IF(K425="PENDERS Bernard",Tableau3[[#This Row],[TPS VOL]]*1440,0)</f>
        <v>0</v>
      </c>
      <c r="Q425" s="11">
        <f>IF(Tableau3[[#This Row],[NAME PILOT]]="PENDERS Bernard",0,Tableau3[[#This Row],[TPS VOL]]*1440)</f>
        <v>0</v>
      </c>
    </row>
    <row r="426" spans="9:17" x14ac:dyDescent="0.25">
      <c r="I426" s="18"/>
      <c r="J426" s="1">
        <f t="shared" si="21"/>
        <v>0</v>
      </c>
      <c r="M426" s="11">
        <f t="shared" si="22"/>
        <v>0</v>
      </c>
      <c r="N426" s="11">
        <f t="shared" si="23"/>
        <v>0</v>
      </c>
      <c r="P426" s="1">
        <f>IF(K426="PENDERS Bernard",Tableau3[[#This Row],[TPS VOL]]*1440,0)</f>
        <v>0</v>
      </c>
      <c r="Q426" s="11">
        <f>IF(Tableau3[[#This Row],[NAME PILOT]]="PENDERS Bernard",0,Tableau3[[#This Row],[TPS VOL]]*1440)</f>
        <v>0</v>
      </c>
    </row>
    <row r="427" spans="9:17" x14ac:dyDescent="0.25">
      <c r="I427" s="18"/>
      <c r="J427" s="1">
        <f t="shared" si="21"/>
        <v>0</v>
      </c>
      <c r="M427" s="11">
        <f t="shared" si="22"/>
        <v>0</v>
      </c>
      <c r="N427" s="11">
        <f t="shared" si="23"/>
        <v>0</v>
      </c>
      <c r="P427" s="1">
        <f>IF(K427="PENDERS Bernard",Tableau3[[#This Row],[TPS VOL]]*1440,0)</f>
        <v>0</v>
      </c>
      <c r="Q427" s="11">
        <f>IF(Tableau3[[#This Row],[NAME PILOT]]="PENDERS Bernard",0,Tableau3[[#This Row],[TPS VOL]]*1440)</f>
        <v>0</v>
      </c>
    </row>
    <row r="428" spans="9:17" x14ac:dyDescent="0.25">
      <c r="I428" s="18"/>
      <c r="J428" s="1">
        <f t="shared" si="21"/>
        <v>0</v>
      </c>
      <c r="M428" s="11">
        <f t="shared" si="22"/>
        <v>0</v>
      </c>
      <c r="N428" s="11">
        <f t="shared" si="23"/>
        <v>0</v>
      </c>
      <c r="P428" s="1">
        <f>IF(K428="PENDERS Bernard",Tableau3[[#This Row],[TPS VOL]]*1440,0)</f>
        <v>0</v>
      </c>
      <c r="Q428" s="11">
        <f>IF(Tableau3[[#This Row],[NAME PILOT]]="PENDERS Bernard",0,Tableau3[[#This Row],[TPS VOL]]*1440)</f>
        <v>0</v>
      </c>
    </row>
    <row r="429" spans="9:17" x14ac:dyDescent="0.25">
      <c r="I429" s="18"/>
      <c r="J429" s="1">
        <f t="shared" si="21"/>
        <v>0</v>
      </c>
      <c r="M429" s="11">
        <f t="shared" si="22"/>
        <v>0</v>
      </c>
      <c r="N429" s="11">
        <f t="shared" si="23"/>
        <v>0</v>
      </c>
      <c r="P429" s="1">
        <f>IF(K429="PENDERS Bernard",Tableau3[[#This Row],[TPS VOL]]*1440,0)</f>
        <v>0</v>
      </c>
      <c r="Q429" s="11">
        <f>IF(Tableau3[[#This Row],[NAME PILOT]]="PENDERS Bernard",0,Tableau3[[#This Row],[TPS VOL]]*1440)</f>
        <v>0</v>
      </c>
    </row>
    <row r="430" spans="9:17" x14ac:dyDescent="0.25">
      <c r="I430" s="18"/>
      <c r="J430" s="1">
        <f t="shared" si="21"/>
        <v>0</v>
      </c>
      <c r="M430" s="11">
        <f t="shared" si="22"/>
        <v>0</v>
      </c>
      <c r="N430" s="11">
        <f t="shared" si="23"/>
        <v>0</v>
      </c>
      <c r="P430" s="1">
        <f>IF(K430="PENDERS Bernard",Tableau3[[#This Row],[TPS VOL]]*1440,0)</f>
        <v>0</v>
      </c>
      <c r="Q430" s="11">
        <f>IF(Tableau3[[#This Row],[NAME PILOT]]="PENDERS Bernard",0,Tableau3[[#This Row],[TPS VOL]]*1440)</f>
        <v>0</v>
      </c>
    </row>
    <row r="431" spans="9:17" x14ac:dyDescent="0.25">
      <c r="I431" s="18"/>
      <c r="J431" s="1">
        <f t="shared" si="21"/>
        <v>0</v>
      </c>
      <c r="M431" s="11">
        <f t="shared" si="22"/>
        <v>0</v>
      </c>
      <c r="N431" s="11">
        <f t="shared" si="23"/>
        <v>0</v>
      </c>
      <c r="P431" s="1">
        <f>IF(K431="PENDERS Bernard",Tableau3[[#This Row],[TPS VOL]]*1440,0)</f>
        <v>0</v>
      </c>
      <c r="Q431" s="11">
        <f>IF(Tableau3[[#This Row],[NAME PILOT]]="PENDERS Bernard",0,Tableau3[[#This Row],[TPS VOL]]*1440)</f>
        <v>0</v>
      </c>
    </row>
    <row r="432" spans="9:17" x14ac:dyDescent="0.25">
      <c r="I432" s="18"/>
      <c r="J432" s="1">
        <f t="shared" si="21"/>
        <v>0</v>
      </c>
      <c r="M432" s="11">
        <f t="shared" si="22"/>
        <v>0</v>
      </c>
      <c r="N432" s="11">
        <f t="shared" si="23"/>
        <v>0</v>
      </c>
      <c r="P432" s="1">
        <f>IF(K432="PENDERS Bernard",Tableau3[[#This Row],[TPS VOL]]*1440,0)</f>
        <v>0</v>
      </c>
      <c r="Q432" s="11">
        <f>IF(Tableau3[[#This Row],[NAME PILOT]]="PENDERS Bernard",0,Tableau3[[#This Row],[TPS VOL]]*1440)</f>
        <v>0</v>
      </c>
    </row>
    <row r="433" spans="9:17" x14ac:dyDescent="0.25">
      <c r="I433" s="18"/>
      <c r="J433" s="1">
        <f t="shared" si="21"/>
        <v>0</v>
      </c>
      <c r="M433" s="11">
        <f t="shared" si="22"/>
        <v>0</v>
      </c>
      <c r="N433" s="11">
        <f t="shared" si="23"/>
        <v>0</v>
      </c>
      <c r="P433" s="1">
        <f>IF(K433="PENDERS Bernard",Tableau3[[#This Row],[TPS VOL]]*1440,0)</f>
        <v>0</v>
      </c>
      <c r="Q433" s="11">
        <f>IF(Tableau3[[#This Row],[NAME PILOT]]="PENDERS Bernard",0,Tableau3[[#This Row],[TPS VOL]]*1440)</f>
        <v>0</v>
      </c>
    </row>
    <row r="434" spans="9:17" x14ac:dyDescent="0.25">
      <c r="I434" s="18"/>
      <c r="J434" s="1">
        <f t="shared" si="21"/>
        <v>0</v>
      </c>
      <c r="M434" s="11">
        <f t="shared" si="22"/>
        <v>0</v>
      </c>
      <c r="N434" s="11">
        <f t="shared" si="23"/>
        <v>0</v>
      </c>
      <c r="P434" s="1">
        <f>IF(K434="PENDERS Bernard",Tableau3[[#This Row],[TPS VOL]]*1440,0)</f>
        <v>0</v>
      </c>
      <c r="Q434" s="11">
        <f>IF(Tableau3[[#This Row],[NAME PILOT]]="PENDERS Bernard",0,Tableau3[[#This Row],[TPS VOL]]*1440)</f>
        <v>0</v>
      </c>
    </row>
    <row r="435" spans="9:17" x14ac:dyDescent="0.25">
      <c r="I435" s="18"/>
      <c r="J435" s="1">
        <f t="shared" si="21"/>
        <v>0</v>
      </c>
      <c r="M435" s="11">
        <f t="shared" si="22"/>
        <v>0</v>
      </c>
      <c r="N435" s="11">
        <f t="shared" si="23"/>
        <v>0</v>
      </c>
      <c r="P435" s="1">
        <f>IF(K435="PENDERS Bernard",Tableau3[[#This Row],[TPS VOL]]*1440,0)</f>
        <v>0</v>
      </c>
      <c r="Q435" s="11">
        <f>IF(Tableau3[[#This Row],[NAME PILOT]]="PENDERS Bernard",0,Tableau3[[#This Row],[TPS VOL]]*1440)</f>
        <v>0</v>
      </c>
    </row>
    <row r="436" spans="9:17" x14ac:dyDescent="0.25">
      <c r="I436" s="18"/>
      <c r="J436" s="1">
        <f t="shared" si="21"/>
        <v>0</v>
      </c>
      <c r="M436" s="11">
        <f t="shared" si="22"/>
        <v>0</v>
      </c>
      <c r="N436" s="11">
        <f t="shared" si="23"/>
        <v>0</v>
      </c>
      <c r="P436" s="1">
        <f>IF(K436="PENDERS Bernard",Tableau3[[#This Row],[TPS VOL]]*1440,0)</f>
        <v>0</v>
      </c>
      <c r="Q436" s="11">
        <f>IF(Tableau3[[#This Row],[NAME PILOT]]="PENDERS Bernard",0,Tableau3[[#This Row],[TPS VOL]]*1440)</f>
        <v>0</v>
      </c>
    </row>
    <row r="437" spans="9:17" x14ac:dyDescent="0.25">
      <c r="I437" s="18"/>
      <c r="J437" s="1">
        <f t="shared" si="21"/>
        <v>0</v>
      </c>
      <c r="M437" s="11">
        <f t="shared" si="22"/>
        <v>0</v>
      </c>
      <c r="N437" s="11">
        <f t="shared" si="23"/>
        <v>0</v>
      </c>
      <c r="P437" s="1">
        <f>IF(K437="PENDERS Bernard",Tableau3[[#This Row],[TPS VOL]]*1440,0)</f>
        <v>0</v>
      </c>
      <c r="Q437" s="11">
        <f>IF(Tableau3[[#This Row],[NAME PILOT]]="PENDERS Bernard",0,Tableau3[[#This Row],[TPS VOL]]*1440)</f>
        <v>0</v>
      </c>
    </row>
    <row r="438" spans="9:17" x14ac:dyDescent="0.25">
      <c r="I438" s="18"/>
      <c r="J438" s="1">
        <f t="shared" si="21"/>
        <v>0</v>
      </c>
      <c r="M438" s="11">
        <f t="shared" si="22"/>
        <v>0</v>
      </c>
      <c r="N438" s="11">
        <f t="shared" si="23"/>
        <v>0</v>
      </c>
      <c r="P438" s="1">
        <f>IF(K438="PENDERS Bernard",Tableau3[[#This Row],[TPS VOL]]*1440,0)</f>
        <v>0</v>
      </c>
      <c r="Q438" s="11">
        <f>IF(Tableau3[[#This Row],[NAME PILOT]]="PENDERS Bernard",0,Tableau3[[#This Row],[TPS VOL]]*1440)</f>
        <v>0</v>
      </c>
    </row>
    <row r="439" spans="9:17" x14ac:dyDescent="0.25">
      <c r="I439" s="18"/>
      <c r="J439" s="1">
        <f t="shared" si="21"/>
        <v>0</v>
      </c>
      <c r="M439" s="11">
        <f t="shared" si="22"/>
        <v>0</v>
      </c>
      <c r="N439" s="11">
        <f t="shared" si="23"/>
        <v>0</v>
      </c>
      <c r="P439" s="1">
        <f>IF(K439="PENDERS Bernard",Tableau3[[#This Row],[TPS VOL]]*1440,0)</f>
        <v>0</v>
      </c>
      <c r="Q439" s="11">
        <f>IF(Tableau3[[#This Row],[NAME PILOT]]="PENDERS Bernard",0,Tableau3[[#This Row],[TPS VOL]]*1440)</f>
        <v>0</v>
      </c>
    </row>
    <row r="440" spans="9:17" x14ac:dyDescent="0.25">
      <c r="I440" s="18"/>
      <c r="J440" s="1">
        <f t="shared" si="21"/>
        <v>0</v>
      </c>
      <c r="M440" s="11">
        <f t="shared" si="22"/>
        <v>0</v>
      </c>
      <c r="N440" s="11">
        <f t="shared" si="23"/>
        <v>0</v>
      </c>
      <c r="P440" s="1">
        <f>IF(K440="PENDERS Bernard",Tableau3[[#This Row],[TPS VOL]]*1440,0)</f>
        <v>0</v>
      </c>
      <c r="Q440" s="11">
        <f>IF(Tableau3[[#This Row],[NAME PILOT]]="PENDERS Bernard",0,Tableau3[[#This Row],[TPS VOL]]*1440)</f>
        <v>0</v>
      </c>
    </row>
    <row r="441" spans="9:17" x14ac:dyDescent="0.25">
      <c r="I441" s="18"/>
      <c r="J441" s="1">
        <f t="shared" si="21"/>
        <v>0</v>
      </c>
      <c r="M441" s="11">
        <f t="shared" si="22"/>
        <v>0</v>
      </c>
      <c r="N441" s="11">
        <f t="shared" si="23"/>
        <v>0</v>
      </c>
      <c r="P441" s="1">
        <f>IF(K441="PENDERS Bernard",Tableau3[[#This Row],[TPS VOL]]*1440,0)</f>
        <v>0</v>
      </c>
      <c r="Q441" s="11">
        <f>IF(Tableau3[[#This Row],[NAME PILOT]]="PENDERS Bernard",0,Tableau3[[#This Row],[TPS VOL]]*1440)</f>
        <v>0</v>
      </c>
    </row>
    <row r="442" spans="9:17" x14ac:dyDescent="0.25">
      <c r="I442" s="18"/>
      <c r="J442" s="1">
        <f t="shared" si="21"/>
        <v>0</v>
      </c>
      <c r="M442" s="11">
        <f t="shared" si="22"/>
        <v>0</v>
      </c>
      <c r="N442" s="11">
        <f t="shared" si="23"/>
        <v>0</v>
      </c>
      <c r="P442" s="1">
        <f>IF(K442="PENDERS Bernard",Tableau3[[#This Row],[TPS VOL]]*1440,0)</f>
        <v>0</v>
      </c>
      <c r="Q442" s="11">
        <f>IF(Tableau3[[#This Row],[NAME PILOT]]="PENDERS Bernard",0,Tableau3[[#This Row],[TPS VOL]]*1440)</f>
        <v>0</v>
      </c>
    </row>
    <row r="443" spans="9:17" x14ac:dyDescent="0.25">
      <c r="I443" s="18"/>
      <c r="J443" s="1">
        <f t="shared" si="21"/>
        <v>0</v>
      </c>
      <c r="M443" s="11">
        <f t="shared" si="22"/>
        <v>0</v>
      </c>
      <c r="N443" s="11">
        <f t="shared" si="23"/>
        <v>0</v>
      </c>
      <c r="P443" s="1">
        <f>IF(K443="PENDERS Bernard",Tableau3[[#This Row],[TPS VOL]]*1440,0)</f>
        <v>0</v>
      </c>
      <c r="Q443" s="11">
        <f>IF(Tableau3[[#This Row],[NAME PILOT]]="PENDERS Bernard",0,Tableau3[[#This Row],[TPS VOL]]*1440)</f>
        <v>0</v>
      </c>
    </row>
    <row r="444" spans="9:17" x14ac:dyDescent="0.25">
      <c r="I444" s="18"/>
      <c r="J444" s="1">
        <f t="shared" si="21"/>
        <v>0</v>
      </c>
      <c r="M444" s="11">
        <f t="shared" si="22"/>
        <v>0</v>
      </c>
      <c r="N444" s="11">
        <f t="shared" si="23"/>
        <v>0</v>
      </c>
      <c r="P444" s="1">
        <f>IF(K444="PENDERS Bernard",Tableau3[[#This Row],[TPS VOL]]*1440,0)</f>
        <v>0</v>
      </c>
      <c r="Q444" s="11">
        <f>IF(Tableau3[[#This Row],[NAME PILOT]]="PENDERS Bernard",0,Tableau3[[#This Row],[TPS VOL]]*1440)</f>
        <v>0</v>
      </c>
    </row>
    <row r="445" spans="9:17" x14ac:dyDescent="0.25">
      <c r="I445" s="18"/>
      <c r="J445" s="1">
        <f t="shared" si="21"/>
        <v>0</v>
      </c>
      <c r="M445" s="11">
        <f t="shared" si="22"/>
        <v>0</v>
      </c>
      <c r="N445" s="11">
        <f t="shared" si="23"/>
        <v>0</v>
      </c>
      <c r="P445" s="1">
        <f>IF(K445="PENDERS Bernard",Tableau3[[#This Row],[TPS VOL]]*1440,0)</f>
        <v>0</v>
      </c>
      <c r="Q445" s="11">
        <f>IF(Tableau3[[#This Row],[NAME PILOT]]="PENDERS Bernard",0,Tableau3[[#This Row],[TPS VOL]]*1440)</f>
        <v>0</v>
      </c>
    </row>
    <row r="446" spans="9:17" x14ac:dyDescent="0.25">
      <c r="I446" s="18"/>
      <c r="J446" s="1">
        <f t="shared" si="21"/>
        <v>0</v>
      </c>
      <c r="M446" s="11">
        <f t="shared" si="22"/>
        <v>0</v>
      </c>
      <c r="N446" s="11">
        <f t="shared" si="23"/>
        <v>0</v>
      </c>
      <c r="P446" s="1">
        <f>IF(K446="PENDERS Bernard",Tableau3[[#This Row],[TPS VOL]]*1440,0)</f>
        <v>0</v>
      </c>
      <c r="Q446" s="11">
        <f>IF(Tableau3[[#This Row],[NAME PILOT]]="PENDERS Bernard",0,Tableau3[[#This Row],[TPS VOL]]*1440)</f>
        <v>0</v>
      </c>
    </row>
    <row r="447" spans="9:17" x14ac:dyDescent="0.25">
      <c r="I447" s="18"/>
      <c r="J447" s="1">
        <f t="shared" si="21"/>
        <v>0</v>
      </c>
      <c r="M447" s="11">
        <f t="shared" si="22"/>
        <v>0</v>
      </c>
      <c r="N447" s="11">
        <f t="shared" si="23"/>
        <v>0</v>
      </c>
      <c r="P447" s="1">
        <f>IF(K447="PENDERS Bernard",Tableau3[[#This Row],[TPS VOL]]*1440,0)</f>
        <v>0</v>
      </c>
      <c r="Q447" s="11">
        <f>IF(Tableau3[[#This Row],[NAME PILOT]]="PENDERS Bernard",0,Tableau3[[#This Row],[TPS VOL]]*1440)</f>
        <v>0</v>
      </c>
    </row>
    <row r="448" spans="9:17" x14ac:dyDescent="0.25">
      <c r="I448" s="18"/>
      <c r="J448" s="1">
        <f t="shared" si="21"/>
        <v>0</v>
      </c>
      <c r="M448" s="11">
        <f t="shared" si="22"/>
        <v>0</v>
      </c>
      <c r="N448" s="11">
        <f t="shared" si="23"/>
        <v>0</v>
      </c>
      <c r="P448" s="1">
        <f>IF(K448="PENDERS Bernard",Tableau3[[#This Row],[TPS VOL]]*1440,0)</f>
        <v>0</v>
      </c>
      <c r="Q448" s="11">
        <f>IF(Tableau3[[#This Row],[NAME PILOT]]="PENDERS Bernard",0,Tableau3[[#This Row],[TPS VOL]]*1440)</f>
        <v>0</v>
      </c>
    </row>
    <row r="449" spans="9:17" x14ac:dyDescent="0.25">
      <c r="I449" s="18"/>
      <c r="J449" s="1">
        <f t="shared" si="21"/>
        <v>0</v>
      </c>
      <c r="M449" s="11">
        <f t="shared" si="22"/>
        <v>0</v>
      </c>
      <c r="N449" s="11">
        <f t="shared" si="23"/>
        <v>0</v>
      </c>
      <c r="P449" s="1">
        <f>IF(K449="PENDERS Bernard",Tableau3[[#This Row],[TPS VOL]]*1440,0)</f>
        <v>0</v>
      </c>
      <c r="Q449" s="11">
        <f>IF(Tableau3[[#This Row],[NAME PILOT]]="PENDERS Bernard",0,Tableau3[[#This Row],[TPS VOL]]*1440)</f>
        <v>0</v>
      </c>
    </row>
    <row r="450" spans="9:17" x14ac:dyDescent="0.25">
      <c r="I450" s="18"/>
      <c r="J450" s="1">
        <f t="shared" si="21"/>
        <v>0</v>
      </c>
      <c r="M450" s="11">
        <f t="shared" si="22"/>
        <v>0</v>
      </c>
      <c r="N450" s="11">
        <f t="shared" si="23"/>
        <v>0</v>
      </c>
      <c r="P450" s="1">
        <f>IF(K450="PENDERS Bernard",Tableau3[[#This Row],[TPS VOL]]*1440,0)</f>
        <v>0</v>
      </c>
      <c r="Q450" s="11">
        <f>IF(Tableau3[[#This Row],[NAME PILOT]]="PENDERS Bernard",0,Tableau3[[#This Row],[TPS VOL]]*1440)</f>
        <v>0</v>
      </c>
    </row>
    <row r="451" spans="9:17" x14ac:dyDescent="0.25">
      <c r="I451" s="18"/>
      <c r="J451" s="1">
        <f t="shared" si="21"/>
        <v>0</v>
      </c>
      <c r="M451" s="11">
        <f t="shared" si="22"/>
        <v>0</v>
      </c>
      <c r="N451" s="11">
        <f t="shared" si="23"/>
        <v>0</v>
      </c>
      <c r="P451" s="1">
        <f>IF(K451="PENDERS Bernard",Tableau3[[#This Row],[TPS VOL]]*1440,0)</f>
        <v>0</v>
      </c>
      <c r="Q451" s="11">
        <f>IF(Tableau3[[#This Row],[NAME PILOT]]="PENDERS Bernard",0,Tableau3[[#This Row],[TPS VOL]]*1440)</f>
        <v>0</v>
      </c>
    </row>
    <row r="452" spans="9:17" x14ac:dyDescent="0.25">
      <c r="I452" s="18"/>
      <c r="J452" s="1">
        <f t="shared" si="21"/>
        <v>0</v>
      </c>
      <c r="M452" s="11">
        <f t="shared" si="22"/>
        <v>0</v>
      </c>
      <c r="N452" s="11">
        <f t="shared" si="23"/>
        <v>0</v>
      </c>
      <c r="P452" s="1">
        <f>IF(K452="PENDERS Bernard",Tableau3[[#This Row],[TPS VOL]]*1440,0)</f>
        <v>0</v>
      </c>
      <c r="Q452" s="11">
        <f>IF(Tableau3[[#This Row],[NAME PILOT]]="PENDERS Bernard",0,Tableau3[[#This Row],[TPS VOL]]*1440)</f>
        <v>0</v>
      </c>
    </row>
    <row r="453" spans="9:17" x14ac:dyDescent="0.25">
      <c r="I453" s="18"/>
      <c r="J453" s="1">
        <f t="shared" si="21"/>
        <v>0</v>
      </c>
      <c r="M453" s="11">
        <f t="shared" si="22"/>
        <v>0</v>
      </c>
      <c r="N453" s="11">
        <f t="shared" si="23"/>
        <v>0</v>
      </c>
      <c r="P453" s="1">
        <f>IF(K453="PENDERS Bernard",Tableau3[[#This Row],[TPS VOL]]*1440,0)</f>
        <v>0</v>
      </c>
      <c r="Q453" s="11">
        <f>IF(Tableau3[[#This Row],[NAME PILOT]]="PENDERS Bernard",0,Tableau3[[#This Row],[TPS VOL]]*1440)</f>
        <v>0</v>
      </c>
    </row>
    <row r="454" spans="9:17" x14ac:dyDescent="0.25">
      <c r="I454" s="18"/>
      <c r="J454" s="1">
        <f t="shared" si="21"/>
        <v>0</v>
      </c>
      <c r="M454" s="11">
        <f t="shared" si="22"/>
        <v>0</v>
      </c>
      <c r="N454" s="11">
        <f t="shared" si="23"/>
        <v>0</v>
      </c>
      <c r="P454" s="1">
        <f>IF(K454="PENDERS Bernard",Tableau3[[#This Row],[TPS VOL]]*1440,0)</f>
        <v>0</v>
      </c>
      <c r="Q454" s="11">
        <f>IF(Tableau3[[#This Row],[NAME PILOT]]="PENDERS Bernard",0,Tableau3[[#This Row],[TPS VOL]]*1440)</f>
        <v>0</v>
      </c>
    </row>
    <row r="455" spans="9:17" x14ac:dyDescent="0.25">
      <c r="I455" s="18"/>
      <c r="J455" s="1">
        <f t="shared" si="21"/>
        <v>0</v>
      </c>
      <c r="M455" s="11">
        <f t="shared" si="22"/>
        <v>0</v>
      </c>
      <c r="N455" s="11">
        <f t="shared" si="23"/>
        <v>0</v>
      </c>
      <c r="P455" s="1">
        <f>IF(K455="PENDERS Bernard",Tableau3[[#This Row],[TPS VOL]]*1440,0)</f>
        <v>0</v>
      </c>
      <c r="Q455" s="11">
        <f>IF(Tableau3[[#This Row],[NAME PILOT]]="PENDERS Bernard",0,Tableau3[[#This Row],[TPS VOL]]*1440)</f>
        <v>0</v>
      </c>
    </row>
    <row r="456" spans="9:17" x14ac:dyDescent="0.25">
      <c r="I456" s="18"/>
      <c r="J456" s="1">
        <f t="shared" si="21"/>
        <v>0</v>
      </c>
      <c r="M456" s="11">
        <f t="shared" si="22"/>
        <v>0</v>
      </c>
      <c r="N456" s="11">
        <f t="shared" si="23"/>
        <v>0</v>
      </c>
      <c r="P456" s="1">
        <f>IF(K456="PENDERS Bernard",Tableau3[[#This Row],[TPS VOL]]*1440,0)</f>
        <v>0</v>
      </c>
      <c r="Q456" s="11">
        <f>IF(Tableau3[[#This Row],[NAME PILOT]]="PENDERS Bernard",0,Tableau3[[#This Row],[TPS VOL]]*1440)</f>
        <v>0</v>
      </c>
    </row>
    <row r="457" spans="9:17" x14ac:dyDescent="0.25">
      <c r="I457" s="18"/>
      <c r="J457" s="1">
        <f t="shared" si="21"/>
        <v>0</v>
      </c>
      <c r="M457" s="11">
        <f t="shared" si="22"/>
        <v>0</v>
      </c>
      <c r="N457" s="11">
        <f t="shared" si="23"/>
        <v>0</v>
      </c>
      <c r="P457" s="1">
        <f>IF(K457="PENDERS Bernard",Tableau3[[#This Row],[TPS VOL]]*1440,0)</f>
        <v>0</v>
      </c>
      <c r="Q457" s="11">
        <f>IF(Tableau3[[#This Row],[NAME PILOT]]="PENDERS Bernard",0,Tableau3[[#This Row],[TPS VOL]]*1440)</f>
        <v>0</v>
      </c>
    </row>
    <row r="458" spans="9:17" x14ac:dyDescent="0.25">
      <c r="I458" s="18"/>
      <c r="J458" s="1">
        <f t="shared" si="21"/>
        <v>0</v>
      </c>
      <c r="M458" s="11">
        <f t="shared" si="22"/>
        <v>0</v>
      </c>
      <c r="N458" s="11">
        <f t="shared" si="23"/>
        <v>0</v>
      </c>
      <c r="P458" s="1">
        <f>IF(K458="PENDERS Bernard",Tableau3[[#This Row],[TPS VOL]]*1440,0)</f>
        <v>0</v>
      </c>
      <c r="Q458" s="11">
        <f>IF(Tableau3[[#This Row],[NAME PILOT]]="PENDERS Bernard",0,Tableau3[[#This Row],[TPS VOL]]*1440)</f>
        <v>0</v>
      </c>
    </row>
    <row r="459" spans="9:17" x14ac:dyDescent="0.25">
      <c r="I459" s="18"/>
      <c r="J459" s="1">
        <f t="shared" si="21"/>
        <v>0</v>
      </c>
      <c r="M459" s="11">
        <f t="shared" si="22"/>
        <v>0</v>
      </c>
      <c r="N459" s="11">
        <f t="shared" si="23"/>
        <v>0</v>
      </c>
      <c r="P459" s="1">
        <f>IF(K459="PENDERS Bernard",Tableau3[[#This Row],[TPS VOL]]*1440,0)</f>
        <v>0</v>
      </c>
      <c r="Q459" s="11">
        <f>IF(Tableau3[[#This Row],[NAME PILOT]]="PENDERS Bernard",0,Tableau3[[#This Row],[TPS VOL]]*1440)</f>
        <v>0</v>
      </c>
    </row>
    <row r="460" spans="9:17" x14ac:dyDescent="0.25">
      <c r="I460" s="18"/>
      <c r="J460" s="1">
        <f t="shared" si="21"/>
        <v>0</v>
      </c>
      <c r="M460" s="11">
        <f t="shared" si="22"/>
        <v>0</v>
      </c>
      <c r="N460" s="11">
        <f t="shared" si="23"/>
        <v>0</v>
      </c>
      <c r="P460" s="1">
        <f>IF(K460="PENDERS Bernard",Tableau3[[#This Row],[TPS VOL]]*1440,0)</f>
        <v>0</v>
      </c>
      <c r="Q460" s="11">
        <f>IF(Tableau3[[#This Row],[NAME PILOT]]="PENDERS Bernard",0,Tableau3[[#This Row],[TPS VOL]]*1440)</f>
        <v>0</v>
      </c>
    </row>
    <row r="461" spans="9:17" x14ac:dyDescent="0.25">
      <c r="I461" s="18"/>
      <c r="J461" s="1">
        <f t="shared" si="21"/>
        <v>0</v>
      </c>
      <c r="M461" s="11">
        <f t="shared" si="22"/>
        <v>0</v>
      </c>
      <c r="N461" s="11">
        <f t="shared" si="23"/>
        <v>0</v>
      </c>
      <c r="P461" s="1">
        <f>IF(K461="PENDERS Bernard",Tableau3[[#This Row],[TPS VOL]]*1440,0)</f>
        <v>0</v>
      </c>
      <c r="Q461" s="11">
        <f>IF(Tableau3[[#This Row],[NAME PILOT]]="PENDERS Bernard",0,Tableau3[[#This Row],[TPS VOL]]*1440)</f>
        <v>0</v>
      </c>
    </row>
    <row r="462" spans="9:17" x14ac:dyDescent="0.25">
      <c r="I462" s="18"/>
      <c r="J462" s="1">
        <f t="shared" si="21"/>
        <v>0</v>
      </c>
      <c r="M462" s="11">
        <f t="shared" si="22"/>
        <v>0</v>
      </c>
      <c r="N462" s="11">
        <f t="shared" si="23"/>
        <v>0</v>
      </c>
      <c r="P462" s="1">
        <f>IF(K462="PENDERS Bernard",Tableau3[[#This Row],[TPS VOL]]*1440,0)</f>
        <v>0</v>
      </c>
      <c r="Q462" s="11">
        <f>IF(Tableau3[[#This Row],[NAME PILOT]]="PENDERS Bernard",0,Tableau3[[#This Row],[TPS VOL]]*1440)</f>
        <v>0</v>
      </c>
    </row>
    <row r="463" spans="9:17" x14ac:dyDescent="0.25">
      <c r="I463" s="18"/>
      <c r="J463" s="1">
        <f t="shared" si="21"/>
        <v>0</v>
      </c>
      <c r="M463" s="11">
        <f t="shared" si="22"/>
        <v>0</v>
      </c>
      <c r="N463" s="11">
        <f t="shared" si="23"/>
        <v>0</v>
      </c>
      <c r="P463" s="1">
        <f>IF(K463="PENDERS Bernard",Tableau3[[#This Row],[TPS VOL]]*1440,0)</f>
        <v>0</v>
      </c>
      <c r="Q463" s="11">
        <f>IF(Tableau3[[#This Row],[NAME PILOT]]="PENDERS Bernard",0,Tableau3[[#This Row],[TPS VOL]]*1440)</f>
        <v>0</v>
      </c>
    </row>
    <row r="464" spans="9:17" x14ac:dyDescent="0.25">
      <c r="I464" s="18"/>
      <c r="J464" s="1">
        <f t="shared" si="21"/>
        <v>0</v>
      </c>
      <c r="M464" s="11">
        <f t="shared" si="22"/>
        <v>0</v>
      </c>
      <c r="N464" s="11">
        <f t="shared" si="23"/>
        <v>0</v>
      </c>
      <c r="P464" s="1">
        <f>IF(K464="PENDERS Bernard",Tableau3[[#This Row],[TPS VOL]]*1440,0)</f>
        <v>0</v>
      </c>
      <c r="Q464" s="11">
        <f>IF(Tableau3[[#This Row],[NAME PILOT]]="PENDERS Bernard",0,Tableau3[[#This Row],[TPS VOL]]*1440)</f>
        <v>0</v>
      </c>
    </row>
    <row r="465" spans="9:17" x14ac:dyDescent="0.25">
      <c r="I465" s="18"/>
      <c r="J465" s="1">
        <f t="shared" si="21"/>
        <v>0</v>
      </c>
      <c r="M465" s="11">
        <f t="shared" si="22"/>
        <v>0</v>
      </c>
      <c r="N465" s="11">
        <f t="shared" si="23"/>
        <v>0</v>
      </c>
      <c r="P465" s="1">
        <f>IF(K465="PENDERS Bernard",Tableau3[[#This Row],[TPS VOL]]*1440,0)</f>
        <v>0</v>
      </c>
      <c r="Q465" s="11">
        <f>IF(Tableau3[[#This Row],[NAME PILOT]]="PENDERS Bernard",0,Tableau3[[#This Row],[TPS VOL]]*1440)</f>
        <v>0</v>
      </c>
    </row>
    <row r="466" spans="9:17" x14ac:dyDescent="0.25">
      <c r="I466" s="18"/>
      <c r="J466" s="1">
        <f t="shared" si="21"/>
        <v>0</v>
      </c>
      <c r="M466" s="11">
        <f t="shared" si="22"/>
        <v>0</v>
      </c>
      <c r="N466" s="11">
        <f t="shared" si="23"/>
        <v>0</v>
      </c>
      <c r="P466" s="1">
        <f>IF(K466="PENDERS Bernard",Tableau3[[#This Row],[TPS VOL]]*1440,0)</f>
        <v>0</v>
      </c>
      <c r="Q466" s="11">
        <f>IF(Tableau3[[#This Row],[NAME PILOT]]="PENDERS Bernard",0,Tableau3[[#This Row],[TPS VOL]]*1440)</f>
        <v>0</v>
      </c>
    </row>
    <row r="467" spans="9:17" x14ac:dyDescent="0.25">
      <c r="I467" s="18"/>
      <c r="J467" s="1">
        <f t="shared" si="21"/>
        <v>0</v>
      </c>
      <c r="M467" s="11">
        <f t="shared" si="22"/>
        <v>0</v>
      </c>
      <c r="N467" s="11">
        <f t="shared" si="23"/>
        <v>0</v>
      </c>
      <c r="P467" s="1">
        <f>IF(K467="PENDERS Bernard",Tableau3[[#This Row],[TPS VOL]]*1440,0)</f>
        <v>0</v>
      </c>
      <c r="Q467" s="11">
        <f>IF(Tableau3[[#This Row],[NAME PILOT]]="PENDERS Bernard",0,Tableau3[[#This Row],[TPS VOL]]*1440)</f>
        <v>0</v>
      </c>
    </row>
    <row r="468" spans="9:17" x14ac:dyDescent="0.25">
      <c r="I468" s="18"/>
      <c r="J468" s="1">
        <f t="shared" si="21"/>
        <v>0</v>
      </c>
      <c r="M468" s="11">
        <f t="shared" si="22"/>
        <v>0</v>
      </c>
      <c r="N468" s="11">
        <f t="shared" si="23"/>
        <v>0</v>
      </c>
      <c r="P468" s="1">
        <f>IF(K468="PENDERS Bernard",Tableau3[[#This Row],[TPS VOL]]*1440,0)</f>
        <v>0</v>
      </c>
      <c r="Q468" s="11">
        <f>IF(Tableau3[[#This Row],[NAME PILOT]]="PENDERS Bernard",0,Tableau3[[#This Row],[TPS VOL]]*1440)</f>
        <v>0</v>
      </c>
    </row>
    <row r="469" spans="9:17" x14ac:dyDescent="0.25">
      <c r="I469" s="18"/>
      <c r="J469" s="1">
        <f t="shared" si="21"/>
        <v>0</v>
      </c>
      <c r="M469" s="11">
        <f t="shared" si="22"/>
        <v>0</v>
      </c>
      <c r="N469" s="11">
        <f t="shared" si="23"/>
        <v>0</v>
      </c>
      <c r="P469" s="1">
        <f>IF(K469="PENDERS Bernard",Tableau3[[#This Row],[TPS VOL]]*1440,0)</f>
        <v>0</v>
      </c>
      <c r="Q469" s="11">
        <f>IF(Tableau3[[#This Row],[NAME PILOT]]="PENDERS Bernard",0,Tableau3[[#This Row],[TPS VOL]]*1440)</f>
        <v>0</v>
      </c>
    </row>
    <row r="470" spans="9:17" x14ac:dyDescent="0.25">
      <c r="I470" s="18"/>
      <c r="J470" s="1">
        <f t="shared" si="21"/>
        <v>0</v>
      </c>
      <c r="M470" s="11">
        <f t="shared" si="22"/>
        <v>0</v>
      </c>
      <c r="N470" s="11">
        <f t="shared" si="23"/>
        <v>0</v>
      </c>
      <c r="P470" s="1">
        <f>IF(K470="PENDERS Bernard",Tableau3[[#This Row],[TPS VOL]]*1440,0)</f>
        <v>0</v>
      </c>
      <c r="Q470" s="11">
        <f>IF(Tableau3[[#This Row],[NAME PILOT]]="PENDERS Bernard",0,Tableau3[[#This Row],[TPS VOL]]*1440)</f>
        <v>0</v>
      </c>
    </row>
    <row r="471" spans="9:17" x14ac:dyDescent="0.25">
      <c r="I471" s="18"/>
      <c r="J471" s="1">
        <f t="shared" si="21"/>
        <v>0</v>
      </c>
      <c r="M471" s="11">
        <f t="shared" si="22"/>
        <v>0</v>
      </c>
      <c r="N471" s="11">
        <f t="shared" si="23"/>
        <v>0</v>
      </c>
      <c r="P471" s="1">
        <f>IF(K471="PENDERS Bernard",Tableau3[[#This Row],[TPS VOL]]*1440,0)</f>
        <v>0</v>
      </c>
      <c r="Q471" s="11">
        <f>IF(Tableau3[[#This Row],[NAME PILOT]]="PENDERS Bernard",0,Tableau3[[#This Row],[TPS VOL]]*1440)</f>
        <v>0</v>
      </c>
    </row>
    <row r="472" spans="9:17" x14ac:dyDescent="0.25">
      <c r="I472" s="18"/>
      <c r="J472" s="1">
        <f t="shared" si="21"/>
        <v>0</v>
      </c>
      <c r="M472" s="11">
        <f t="shared" si="22"/>
        <v>0</v>
      </c>
      <c r="N472" s="11">
        <f t="shared" si="23"/>
        <v>0</v>
      </c>
      <c r="P472" s="1">
        <f>IF(K472="PENDERS Bernard",Tableau3[[#This Row],[TPS VOL]]*1440,0)</f>
        <v>0</v>
      </c>
      <c r="Q472" s="11">
        <f>IF(Tableau3[[#This Row],[NAME PILOT]]="PENDERS Bernard",0,Tableau3[[#This Row],[TPS VOL]]*1440)</f>
        <v>0</v>
      </c>
    </row>
    <row r="473" spans="9:17" x14ac:dyDescent="0.25">
      <c r="I473" s="18"/>
      <c r="J473" s="1">
        <f t="shared" si="21"/>
        <v>0</v>
      </c>
      <c r="M473" s="11">
        <f t="shared" si="22"/>
        <v>0</v>
      </c>
      <c r="N473" s="11">
        <f t="shared" si="23"/>
        <v>0</v>
      </c>
      <c r="P473" s="1">
        <f>IF(K473="PENDERS Bernard",Tableau3[[#This Row],[TPS VOL]]*1440,0)</f>
        <v>0</v>
      </c>
      <c r="Q473" s="11">
        <f>IF(Tableau3[[#This Row],[NAME PILOT]]="PENDERS Bernard",0,Tableau3[[#This Row],[TPS VOL]]*1440)</f>
        <v>0</v>
      </c>
    </row>
    <row r="474" spans="9:17" x14ac:dyDescent="0.25">
      <c r="I474" s="18"/>
      <c r="J474" s="1">
        <f t="shared" si="21"/>
        <v>0</v>
      </c>
      <c r="M474" s="11">
        <f t="shared" si="22"/>
        <v>0</v>
      </c>
      <c r="N474" s="11">
        <f t="shared" si="23"/>
        <v>0</v>
      </c>
      <c r="P474" s="1">
        <f>IF(K474="PENDERS Bernard",Tableau3[[#This Row],[TPS VOL]]*1440,0)</f>
        <v>0</v>
      </c>
      <c r="Q474" s="11">
        <f>IF(Tableau3[[#This Row],[NAME PILOT]]="PENDERS Bernard",0,Tableau3[[#This Row],[TPS VOL]]*1440)</f>
        <v>0</v>
      </c>
    </row>
    <row r="475" spans="9:17" x14ac:dyDescent="0.25">
      <c r="I475" s="18"/>
      <c r="J475" s="1">
        <f t="shared" si="21"/>
        <v>0</v>
      </c>
      <c r="M475" s="11">
        <f t="shared" si="22"/>
        <v>0</v>
      </c>
      <c r="N475" s="11">
        <f t="shared" si="23"/>
        <v>0</v>
      </c>
      <c r="P475" s="1">
        <f>IF(K475="PENDERS Bernard",Tableau3[[#This Row],[TPS VOL]]*1440,0)</f>
        <v>0</v>
      </c>
      <c r="Q475" s="11">
        <f>IF(Tableau3[[#This Row],[NAME PILOT]]="PENDERS Bernard",0,Tableau3[[#This Row],[TPS VOL]]*1440)</f>
        <v>0</v>
      </c>
    </row>
    <row r="476" spans="9:17" x14ac:dyDescent="0.25">
      <c r="I476" s="18"/>
      <c r="J476" s="1">
        <f t="shared" si="21"/>
        <v>0</v>
      </c>
      <c r="M476" s="11">
        <f t="shared" si="22"/>
        <v>0</v>
      </c>
      <c r="N476" s="11">
        <f t="shared" si="23"/>
        <v>0</v>
      </c>
      <c r="P476" s="1">
        <f>IF(K476="PENDERS Bernard",Tableau3[[#This Row],[TPS VOL]]*1440,0)</f>
        <v>0</v>
      </c>
      <c r="Q476" s="11">
        <f>IF(Tableau3[[#This Row],[NAME PILOT]]="PENDERS Bernard",0,Tableau3[[#This Row],[TPS VOL]]*1440)</f>
        <v>0</v>
      </c>
    </row>
    <row r="477" spans="9:17" x14ac:dyDescent="0.25">
      <c r="I477" s="18"/>
      <c r="J477" s="1">
        <f t="shared" si="21"/>
        <v>0</v>
      </c>
      <c r="M477" s="11">
        <f t="shared" si="22"/>
        <v>0</v>
      </c>
      <c r="N477" s="11">
        <f t="shared" si="23"/>
        <v>0</v>
      </c>
      <c r="P477" s="1">
        <f>IF(K477="PENDERS Bernard",Tableau3[[#This Row],[TPS VOL]]*1440,0)</f>
        <v>0</v>
      </c>
      <c r="Q477" s="11">
        <f>IF(Tableau3[[#This Row],[NAME PILOT]]="PENDERS Bernard",0,Tableau3[[#This Row],[TPS VOL]]*1440)</f>
        <v>0</v>
      </c>
    </row>
    <row r="478" spans="9:17" x14ac:dyDescent="0.25">
      <c r="I478" s="18"/>
      <c r="J478" s="1">
        <f t="shared" si="21"/>
        <v>0</v>
      </c>
      <c r="M478" s="11">
        <f t="shared" si="22"/>
        <v>0</v>
      </c>
      <c r="N478" s="11">
        <f t="shared" si="23"/>
        <v>0</v>
      </c>
      <c r="P478" s="1">
        <f>IF(K478="PENDERS Bernard",Tableau3[[#This Row],[TPS VOL]]*1440,0)</f>
        <v>0</v>
      </c>
      <c r="Q478" s="11">
        <f>IF(Tableau3[[#This Row],[NAME PILOT]]="PENDERS Bernard",0,Tableau3[[#This Row],[TPS VOL]]*1440)</f>
        <v>0</v>
      </c>
    </row>
    <row r="479" spans="9:17" x14ac:dyDescent="0.25">
      <c r="I479" s="18"/>
      <c r="J479" s="1">
        <f t="shared" si="21"/>
        <v>0</v>
      </c>
      <c r="M479" s="11">
        <f t="shared" si="22"/>
        <v>0</v>
      </c>
      <c r="N479" s="11">
        <f t="shared" si="23"/>
        <v>0</v>
      </c>
      <c r="P479" s="1">
        <f>IF(K479="PENDERS Bernard",Tableau3[[#This Row],[TPS VOL]]*1440,0)</f>
        <v>0</v>
      </c>
      <c r="Q479" s="11">
        <f>IF(Tableau3[[#This Row],[NAME PILOT]]="PENDERS Bernard",0,Tableau3[[#This Row],[TPS VOL]]*1440)</f>
        <v>0</v>
      </c>
    </row>
    <row r="480" spans="9:17" x14ac:dyDescent="0.25">
      <c r="I480" s="18"/>
      <c r="J480" s="1">
        <f t="shared" si="21"/>
        <v>0</v>
      </c>
      <c r="M480" s="11">
        <f t="shared" si="22"/>
        <v>0</v>
      </c>
      <c r="N480" s="11">
        <f t="shared" si="23"/>
        <v>0</v>
      </c>
      <c r="P480" s="1">
        <f>IF(K480="PENDERS Bernard",Tableau3[[#This Row],[TPS VOL]]*1440,0)</f>
        <v>0</v>
      </c>
      <c r="Q480" s="11">
        <f>IF(Tableau3[[#This Row],[NAME PILOT]]="PENDERS Bernard",0,Tableau3[[#This Row],[TPS VOL]]*1440)</f>
        <v>0</v>
      </c>
    </row>
    <row r="481" spans="9:17" x14ac:dyDescent="0.25">
      <c r="I481" s="18"/>
      <c r="J481" s="1">
        <f t="shared" si="21"/>
        <v>0</v>
      </c>
      <c r="M481" s="11">
        <f t="shared" si="22"/>
        <v>0</v>
      </c>
      <c r="N481" s="11">
        <f t="shared" si="23"/>
        <v>0</v>
      </c>
      <c r="P481" s="1">
        <f>IF(K481="PENDERS Bernard",Tableau3[[#This Row],[TPS VOL]]*1440,0)</f>
        <v>0</v>
      </c>
      <c r="Q481" s="11">
        <f>IF(Tableau3[[#This Row],[NAME PILOT]]="PENDERS Bernard",0,Tableau3[[#This Row],[TPS VOL]]*1440)</f>
        <v>0</v>
      </c>
    </row>
    <row r="482" spans="9:17" x14ac:dyDescent="0.25">
      <c r="I482" s="18"/>
      <c r="J482" s="1">
        <f t="shared" si="21"/>
        <v>0</v>
      </c>
      <c r="M482" s="11">
        <f t="shared" si="22"/>
        <v>0</v>
      </c>
      <c r="N482" s="11">
        <f t="shared" si="23"/>
        <v>0</v>
      </c>
      <c r="P482" s="1">
        <f>IF(K482="PENDERS Bernard",Tableau3[[#This Row],[TPS VOL]]*1440,0)</f>
        <v>0</v>
      </c>
      <c r="Q482" s="11">
        <f>IF(Tableau3[[#This Row],[NAME PILOT]]="PENDERS Bernard",0,Tableau3[[#This Row],[TPS VOL]]*1440)</f>
        <v>0</v>
      </c>
    </row>
    <row r="483" spans="9:17" x14ac:dyDescent="0.25">
      <c r="I483" s="18"/>
      <c r="J483" s="1">
        <f t="shared" si="21"/>
        <v>0</v>
      </c>
      <c r="M483" s="11">
        <f t="shared" si="22"/>
        <v>0</v>
      </c>
      <c r="N483" s="11">
        <f t="shared" si="23"/>
        <v>0</v>
      </c>
      <c r="P483" s="1">
        <f>IF(K483="PENDERS Bernard",Tableau3[[#This Row],[TPS VOL]]*1440,0)</f>
        <v>0</v>
      </c>
      <c r="Q483" s="11">
        <f>IF(Tableau3[[#This Row],[NAME PILOT]]="PENDERS Bernard",0,Tableau3[[#This Row],[TPS VOL]]*1440)</f>
        <v>0</v>
      </c>
    </row>
    <row r="484" spans="9:17" x14ac:dyDescent="0.25">
      <c r="I484" s="18"/>
      <c r="J484" s="1">
        <f t="shared" si="21"/>
        <v>0</v>
      </c>
      <c r="M484" s="11">
        <f t="shared" si="22"/>
        <v>0</v>
      </c>
      <c r="N484" s="11">
        <f t="shared" si="23"/>
        <v>0</v>
      </c>
      <c r="P484" s="1">
        <f>IF(K484="PENDERS Bernard",Tableau3[[#This Row],[TPS VOL]]*1440,0)</f>
        <v>0</v>
      </c>
      <c r="Q484" s="11">
        <f>IF(Tableau3[[#This Row],[NAME PILOT]]="PENDERS Bernard",0,Tableau3[[#This Row],[TPS VOL]]*1440)</f>
        <v>0</v>
      </c>
    </row>
    <row r="485" spans="9:17" x14ac:dyDescent="0.25">
      <c r="I485" s="18"/>
      <c r="J485" s="1">
        <f t="shared" si="21"/>
        <v>0</v>
      </c>
      <c r="M485" s="11">
        <f t="shared" si="22"/>
        <v>0</v>
      </c>
      <c r="N485" s="11">
        <f t="shared" si="23"/>
        <v>0</v>
      </c>
      <c r="P485" s="1">
        <f>IF(K485="PENDERS Bernard",Tableau3[[#This Row],[TPS VOL]]*1440,0)</f>
        <v>0</v>
      </c>
      <c r="Q485" s="11">
        <f>IF(Tableau3[[#This Row],[NAME PILOT]]="PENDERS Bernard",0,Tableau3[[#This Row],[TPS VOL]]*1440)</f>
        <v>0</v>
      </c>
    </row>
    <row r="486" spans="9:17" x14ac:dyDescent="0.25">
      <c r="I486" s="18"/>
      <c r="J486" s="1">
        <f t="shared" ref="J486:J549" si="24">F486*(H486*1440)</f>
        <v>0</v>
      </c>
      <c r="M486" s="11">
        <f t="shared" ref="M486:M549" si="25">F486*(L486*1440)</f>
        <v>0</v>
      </c>
      <c r="N486" s="11">
        <f t="shared" ref="N486:N549" si="26">(L486*(F486*1440)+(H486*(F486*1440)))</f>
        <v>0</v>
      </c>
      <c r="P486" s="1">
        <f>IF(K486="PENDERS Bernard",Tableau3[[#This Row],[TPS VOL]]*1440,0)</f>
        <v>0</v>
      </c>
      <c r="Q486" s="11">
        <f>IF(Tableau3[[#This Row],[NAME PILOT]]="PENDERS Bernard",0,Tableau3[[#This Row],[TPS VOL]]*1440)</f>
        <v>0</v>
      </c>
    </row>
    <row r="487" spans="9:17" x14ac:dyDescent="0.25">
      <c r="I487" s="18"/>
      <c r="J487" s="1">
        <f t="shared" si="24"/>
        <v>0</v>
      </c>
      <c r="M487" s="11">
        <f t="shared" si="25"/>
        <v>0</v>
      </c>
      <c r="N487" s="11">
        <f t="shared" si="26"/>
        <v>0</v>
      </c>
      <c r="P487" s="1">
        <f>IF(K487="PENDERS Bernard",Tableau3[[#This Row],[TPS VOL]]*1440,0)</f>
        <v>0</v>
      </c>
      <c r="Q487" s="11">
        <f>IF(Tableau3[[#This Row],[NAME PILOT]]="PENDERS Bernard",0,Tableau3[[#This Row],[TPS VOL]]*1440)</f>
        <v>0</v>
      </c>
    </row>
    <row r="488" spans="9:17" x14ac:dyDescent="0.25">
      <c r="I488" s="18"/>
      <c r="J488" s="1">
        <f t="shared" si="24"/>
        <v>0</v>
      </c>
      <c r="M488" s="11">
        <f t="shared" si="25"/>
        <v>0</v>
      </c>
      <c r="N488" s="11">
        <f t="shared" si="26"/>
        <v>0</v>
      </c>
      <c r="P488" s="1">
        <f>IF(K488="PENDERS Bernard",Tableau3[[#This Row],[TPS VOL]]*1440,0)</f>
        <v>0</v>
      </c>
      <c r="Q488" s="11">
        <f>IF(Tableau3[[#This Row],[NAME PILOT]]="PENDERS Bernard",0,Tableau3[[#This Row],[TPS VOL]]*1440)</f>
        <v>0</v>
      </c>
    </row>
    <row r="489" spans="9:17" x14ac:dyDescent="0.25">
      <c r="I489" s="18"/>
      <c r="J489" s="1">
        <f t="shared" si="24"/>
        <v>0</v>
      </c>
      <c r="M489" s="11">
        <f t="shared" si="25"/>
        <v>0</v>
      </c>
      <c r="N489" s="11">
        <f t="shared" si="26"/>
        <v>0</v>
      </c>
      <c r="P489" s="1">
        <f>IF(K489="PENDERS Bernard",Tableau3[[#This Row],[TPS VOL]]*1440,0)</f>
        <v>0</v>
      </c>
      <c r="Q489" s="11">
        <f>IF(Tableau3[[#This Row],[NAME PILOT]]="PENDERS Bernard",0,Tableau3[[#This Row],[TPS VOL]]*1440)</f>
        <v>0</v>
      </c>
    </row>
    <row r="490" spans="9:17" x14ac:dyDescent="0.25">
      <c r="I490" s="18"/>
      <c r="J490" s="1">
        <f t="shared" si="24"/>
        <v>0</v>
      </c>
      <c r="M490" s="11">
        <f t="shared" si="25"/>
        <v>0</v>
      </c>
      <c r="N490" s="11">
        <f t="shared" si="26"/>
        <v>0</v>
      </c>
      <c r="P490" s="1">
        <f>IF(K490="PENDERS Bernard",Tableau3[[#This Row],[TPS VOL]]*1440,0)</f>
        <v>0</v>
      </c>
      <c r="Q490" s="11">
        <f>IF(Tableau3[[#This Row],[NAME PILOT]]="PENDERS Bernard",0,Tableau3[[#This Row],[TPS VOL]]*1440)</f>
        <v>0</v>
      </c>
    </row>
    <row r="491" spans="9:17" x14ac:dyDescent="0.25">
      <c r="I491" s="18"/>
      <c r="J491" s="1">
        <f t="shared" si="24"/>
        <v>0</v>
      </c>
      <c r="M491" s="11">
        <f t="shared" si="25"/>
        <v>0</v>
      </c>
      <c r="N491" s="11">
        <f t="shared" si="26"/>
        <v>0</v>
      </c>
      <c r="P491" s="1">
        <f>IF(K491="PENDERS Bernard",Tableau3[[#This Row],[TPS VOL]]*1440,0)</f>
        <v>0</v>
      </c>
      <c r="Q491" s="11">
        <f>IF(Tableau3[[#This Row],[NAME PILOT]]="PENDERS Bernard",0,Tableau3[[#This Row],[TPS VOL]]*1440)</f>
        <v>0</v>
      </c>
    </row>
    <row r="492" spans="9:17" x14ac:dyDescent="0.25">
      <c r="I492" s="18"/>
      <c r="J492" s="1">
        <f t="shared" si="24"/>
        <v>0</v>
      </c>
      <c r="M492" s="11">
        <f t="shared" si="25"/>
        <v>0</v>
      </c>
      <c r="N492" s="11">
        <f t="shared" si="26"/>
        <v>0</v>
      </c>
      <c r="P492" s="1">
        <f>IF(K492="PENDERS Bernard",Tableau3[[#This Row],[TPS VOL]]*1440,0)</f>
        <v>0</v>
      </c>
      <c r="Q492" s="11">
        <f>IF(Tableau3[[#This Row],[NAME PILOT]]="PENDERS Bernard",0,Tableau3[[#This Row],[TPS VOL]]*1440)</f>
        <v>0</v>
      </c>
    </row>
    <row r="493" spans="9:17" x14ac:dyDescent="0.25">
      <c r="I493" s="18"/>
      <c r="J493" s="1">
        <f t="shared" si="24"/>
        <v>0</v>
      </c>
      <c r="M493" s="11">
        <f t="shared" si="25"/>
        <v>0</v>
      </c>
      <c r="N493" s="11">
        <f t="shared" si="26"/>
        <v>0</v>
      </c>
      <c r="P493" s="1">
        <f>IF(K493="PENDERS Bernard",Tableau3[[#This Row],[TPS VOL]]*1440,0)</f>
        <v>0</v>
      </c>
      <c r="Q493" s="11">
        <f>IF(Tableau3[[#This Row],[NAME PILOT]]="PENDERS Bernard",0,Tableau3[[#This Row],[TPS VOL]]*1440)</f>
        <v>0</v>
      </c>
    </row>
    <row r="494" spans="9:17" x14ac:dyDescent="0.25">
      <c r="I494" s="18"/>
      <c r="J494" s="1">
        <f t="shared" si="24"/>
        <v>0</v>
      </c>
      <c r="M494" s="11">
        <f t="shared" si="25"/>
        <v>0</v>
      </c>
      <c r="N494" s="11">
        <f t="shared" si="26"/>
        <v>0</v>
      </c>
      <c r="P494" s="1">
        <f>IF(K494="PENDERS Bernard",Tableau3[[#This Row],[TPS VOL]]*1440,0)</f>
        <v>0</v>
      </c>
      <c r="Q494" s="11">
        <f>IF(Tableau3[[#This Row],[NAME PILOT]]="PENDERS Bernard",0,Tableau3[[#This Row],[TPS VOL]]*1440)</f>
        <v>0</v>
      </c>
    </row>
    <row r="495" spans="9:17" x14ac:dyDescent="0.25">
      <c r="I495" s="18"/>
      <c r="J495" s="1">
        <f t="shared" si="24"/>
        <v>0</v>
      </c>
      <c r="M495" s="11">
        <f t="shared" si="25"/>
        <v>0</v>
      </c>
      <c r="N495" s="11">
        <f t="shared" si="26"/>
        <v>0</v>
      </c>
      <c r="P495" s="1">
        <f>IF(K495="PENDERS Bernard",Tableau3[[#This Row],[TPS VOL]]*1440,0)</f>
        <v>0</v>
      </c>
      <c r="Q495" s="11">
        <f>IF(Tableau3[[#This Row],[NAME PILOT]]="PENDERS Bernard",0,Tableau3[[#This Row],[TPS VOL]]*1440)</f>
        <v>0</v>
      </c>
    </row>
    <row r="496" spans="9:17" x14ac:dyDescent="0.25">
      <c r="I496" s="18"/>
      <c r="J496" s="1">
        <f t="shared" si="24"/>
        <v>0</v>
      </c>
      <c r="M496" s="11">
        <f t="shared" si="25"/>
        <v>0</v>
      </c>
      <c r="N496" s="11">
        <f t="shared" si="26"/>
        <v>0</v>
      </c>
      <c r="P496" s="1">
        <f>IF(K496="PENDERS Bernard",Tableau3[[#This Row],[TPS VOL]]*1440,0)</f>
        <v>0</v>
      </c>
      <c r="Q496" s="11">
        <f>IF(Tableau3[[#This Row],[NAME PILOT]]="PENDERS Bernard",0,Tableau3[[#This Row],[TPS VOL]]*1440)</f>
        <v>0</v>
      </c>
    </row>
    <row r="497" spans="9:17" x14ac:dyDescent="0.25">
      <c r="I497" s="18"/>
      <c r="J497" s="1">
        <f t="shared" si="24"/>
        <v>0</v>
      </c>
      <c r="M497" s="11">
        <f t="shared" si="25"/>
        <v>0</v>
      </c>
      <c r="N497" s="11">
        <f t="shared" si="26"/>
        <v>0</v>
      </c>
      <c r="P497" s="1">
        <f>IF(K497="PENDERS Bernard",Tableau3[[#This Row],[TPS VOL]]*1440,0)</f>
        <v>0</v>
      </c>
      <c r="Q497" s="11">
        <f>IF(Tableau3[[#This Row],[NAME PILOT]]="PENDERS Bernard",0,Tableau3[[#This Row],[TPS VOL]]*1440)</f>
        <v>0</v>
      </c>
    </row>
    <row r="498" spans="9:17" x14ac:dyDescent="0.25">
      <c r="I498" s="18"/>
      <c r="J498" s="1">
        <f t="shared" si="24"/>
        <v>0</v>
      </c>
      <c r="M498" s="11">
        <f t="shared" si="25"/>
        <v>0</v>
      </c>
      <c r="N498" s="11">
        <f t="shared" si="26"/>
        <v>0</v>
      </c>
      <c r="P498" s="1">
        <f>IF(K498="PENDERS Bernard",Tableau3[[#This Row],[TPS VOL]]*1440,0)</f>
        <v>0</v>
      </c>
      <c r="Q498" s="11">
        <f>IF(Tableau3[[#This Row],[NAME PILOT]]="PENDERS Bernard",0,Tableau3[[#This Row],[TPS VOL]]*1440)</f>
        <v>0</v>
      </c>
    </row>
    <row r="499" spans="9:17" x14ac:dyDescent="0.25">
      <c r="I499" s="18"/>
      <c r="J499" s="1">
        <f t="shared" si="24"/>
        <v>0</v>
      </c>
      <c r="M499" s="11">
        <f t="shared" si="25"/>
        <v>0</v>
      </c>
      <c r="N499" s="11">
        <f t="shared" si="26"/>
        <v>0</v>
      </c>
      <c r="P499" s="1">
        <f>IF(K499="PENDERS Bernard",Tableau3[[#This Row],[TPS VOL]]*1440,0)</f>
        <v>0</v>
      </c>
      <c r="Q499" s="11">
        <f>IF(Tableau3[[#This Row],[NAME PILOT]]="PENDERS Bernard",0,Tableau3[[#This Row],[TPS VOL]]*1440)</f>
        <v>0</v>
      </c>
    </row>
    <row r="500" spans="9:17" x14ac:dyDescent="0.25">
      <c r="I500" s="18"/>
      <c r="J500" s="1">
        <f t="shared" si="24"/>
        <v>0</v>
      </c>
      <c r="M500" s="11">
        <f t="shared" si="25"/>
        <v>0</v>
      </c>
      <c r="N500" s="11">
        <f t="shared" si="26"/>
        <v>0</v>
      </c>
      <c r="P500" s="1">
        <f>IF(K500="PENDERS Bernard",Tableau3[[#This Row],[TPS VOL]]*1440,0)</f>
        <v>0</v>
      </c>
      <c r="Q500" s="11">
        <f>IF(Tableau3[[#This Row],[NAME PILOT]]="PENDERS Bernard",0,Tableau3[[#This Row],[TPS VOL]]*1440)</f>
        <v>0</v>
      </c>
    </row>
    <row r="501" spans="9:17" x14ac:dyDescent="0.25">
      <c r="I501" s="18"/>
      <c r="J501" s="1">
        <f t="shared" si="24"/>
        <v>0</v>
      </c>
      <c r="M501" s="11">
        <f t="shared" si="25"/>
        <v>0</v>
      </c>
      <c r="N501" s="11">
        <f t="shared" si="26"/>
        <v>0</v>
      </c>
      <c r="P501" s="1">
        <f>IF(K501="PENDERS Bernard",Tableau3[[#This Row],[TPS VOL]]*1440,0)</f>
        <v>0</v>
      </c>
      <c r="Q501" s="11">
        <f>IF(Tableau3[[#This Row],[NAME PILOT]]="PENDERS Bernard",0,Tableau3[[#This Row],[TPS VOL]]*1440)</f>
        <v>0</v>
      </c>
    </row>
    <row r="502" spans="9:17" x14ac:dyDescent="0.25">
      <c r="I502" s="18"/>
      <c r="J502" s="1">
        <f t="shared" si="24"/>
        <v>0</v>
      </c>
      <c r="M502" s="11">
        <f t="shared" si="25"/>
        <v>0</v>
      </c>
      <c r="N502" s="11">
        <f t="shared" si="26"/>
        <v>0</v>
      </c>
      <c r="P502" s="1">
        <f>IF(K502="PENDERS Bernard",Tableau3[[#This Row],[TPS VOL]]*1440,0)</f>
        <v>0</v>
      </c>
      <c r="Q502" s="11">
        <f>IF(Tableau3[[#This Row],[NAME PILOT]]="PENDERS Bernard",0,Tableau3[[#This Row],[TPS VOL]]*1440)</f>
        <v>0</v>
      </c>
    </row>
    <row r="503" spans="9:17" x14ac:dyDescent="0.25">
      <c r="I503" s="18"/>
      <c r="J503" s="1">
        <f t="shared" si="24"/>
        <v>0</v>
      </c>
      <c r="M503" s="11">
        <f t="shared" si="25"/>
        <v>0</v>
      </c>
      <c r="N503" s="11">
        <f t="shared" si="26"/>
        <v>0</v>
      </c>
      <c r="P503" s="1">
        <f>IF(K503="PENDERS Bernard",Tableau3[[#This Row],[TPS VOL]]*1440,0)</f>
        <v>0</v>
      </c>
      <c r="Q503" s="11">
        <f>IF(Tableau3[[#This Row],[NAME PILOT]]="PENDERS Bernard",0,Tableau3[[#This Row],[TPS VOL]]*1440)</f>
        <v>0</v>
      </c>
    </row>
    <row r="504" spans="9:17" x14ac:dyDescent="0.25">
      <c r="I504" s="18"/>
      <c r="J504" s="1">
        <f t="shared" si="24"/>
        <v>0</v>
      </c>
      <c r="M504" s="11">
        <f t="shared" si="25"/>
        <v>0</v>
      </c>
      <c r="N504" s="11">
        <f t="shared" si="26"/>
        <v>0</v>
      </c>
      <c r="P504" s="1">
        <f>IF(K504="PENDERS Bernard",Tableau3[[#This Row],[TPS VOL]]*1440,0)</f>
        <v>0</v>
      </c>
      <c r="Q504" s="11">
        <f>IF(Tableau3[[#This Row],[NAME PILOT]]="PENDERS Bernard",0,Tableau3[[#This Row],[TPS VOL]]*1440)</f>
        <v>0</v>
      </c>
    </row>
    <row r="505" spans="9:17" x14ac:dyDescent="0.25">
      <c r="I505" s="18"/>
      <c r="J505" s="1">
        <f t="shared" si="24"/>
        <v>0</v>
      </c>
      <c r="M505" s="11">
        <f t="shared" si="25"/>
        <v>0</v>
      </c>
      <c r="N505" s="11">
        <f t="shared" si="26"/>
        <v>0</v>
      </c>
      <c r="P505" s="1">
        <f>IF(K505="PENDERS Bernard",Tableau3[[#This Row],[TPS VOL]]*1440,0)</f>
        <v>0</v>
      </c>
      <c r="Q505" s="11">
        <f>IF(Tableau3[[#This Row],[NAME PILOT]]="PENDERS Bernard",0,Tableau3[[#This Row],[TPS VOL]]*1440)</f>
        <v>0</v>
      </c>
    </row>
    <row r="506" spans="9:17" x14ac:dyDescent="0.25">
      <c r="I506" s="18"/>
      <c r="J506" s="1">
        <f t="shared" si="24"/>
        <v>0</v>
      </c>
      <c r="M506" s="11">
        <f t="shared" si="25"/>
        <v>0</v>
      </c>
      <c r="N506" s="11">
        <f t="shared" si="26"/>
        <v>0</v>
      </c>
      <c r="P506" s="1">
        <f>IF(K506="PENDERS Bernard",Tableau3[[#This Row],[TPS VOL]]*1440,0)</f>
        <v>0</v>
      </c>
      <c r="Q506" s="11">
        <f>IF(Tableau3[[#This Row],[NAME PILOT]]="PENDERS Bernard",0,Tableau3[[#This Row],[TPS VOL]]*1440)</f>
        <v>0</v>
      </c>
    </row>
    <row r="507" spans="9:17" x14ac:dyDescent="0.25">
      <c r="I507" s="18"/>
      <c r="J507" s="1">
        <f t="shared" si="24"/>
        <v>0</v>
      </c>
      <c r="M507" s="11">
        <f t="shared" si="25"/>
        <v>0</v>
      </c>
      <c r="N507" s="11">
        <f t="shared" si="26"/>
        <v>0</v>
      </c>
      <c r="P507" s="1">
        <f>IF(K507="PENDERS Bernard",Tableau3[[#This Row],[TPS VOL]]*1440,0)</f>
        <v>0</v>
      </c>
      <c r="Q507" s="11">
        <f>IF(Tableau3[[#This Row],[NAME PILOT]]="PENDERS Bernard",0,Tableau3[[#This Row],[TPS VOL]]*1440)</f>
        <v>0</v>
      </c>
    </row>
    <row r="508" spans="9:17" x14ac:dyDescent="0.25">
      <c r="I508" s="18"/>
      <c r="J508" s="1">
        <f t="shared" si="24"/>
        <v>0</v>
      </c>
      <c r="M508" s="11">
        <f t="shared" si="25"/>
        <v>0</v>
      </c>
      <c r="N508" s="11">
        <f t="shared" si="26"/>
        <v>0</v>
      </c>
      <c r="P508" s="1">
        <f>IF(K508="PENDERS Bernard",Tableau3[[#This Row],[TPS VOL]]*1440,0)</f>
        <v>0</v>
      </c>
      <c r="Q508" s="11">
        <f>IF(Tableau3[[#This Row],[NAME PILOT]]="PENDERS Bernard",0,Tableau3[[#This Row],[TPS VOL]]*1440)</f>
        <v>0</v>
      </c>
    </row>
    <row r="509" spans="9:17" x14ac:dyDescent="0.25">
      <c r="I509" s="18"/>
      <c r="J509" s="1">
        <f t="shared" si="24"/>
        <v>0</v>
      </c>
      <c r="M509" s="11">
        <f t="shared" si="25"/>
        <v>0</v>
      </c>
      <c r="N509" s="11">
        <f t="shared" si="26"/>
        <v>0</v>
      </c>
      <c r="P509" s="1">
        <f>IF(K509="PENDERS Bernard",Tableau3[[#This Row],[TPS VOL]]*1440,0)</f>
        <v>0</v>
      </c>
      <c r="Q509" s="11">
        <f>IF(Tableau3[[#This Row],[NAME PILOT]]="PENDERS Bernard",0,Tableau3[[#This Row],[TPS VOL]]*1440)</f>
        <v>0</v>
      </c>
    </row>
    <row r="510" spans="9:17" x14ac:dyDescent="0.25">
      <c r="I510" s="18"/>
      <c r="J510" s="1">
        <f t="shared" si="24"/>
        <v>0</v>
      </c>
      <c r="M510" s="11">
        <f t="shared" si="25"/>
        <v>0</v>
      </c>
      <c r="N510" s="11">
        <f t="shared" si="26"/>
        <v>0</v>
      </c>
      <c r="P510" s="1">
        <f>IF(K510="PENDERS Bernard",Tableau3[[#This Row],[TPS VOL]]*1440,0)</f>
        <v>0</v>
      </c>
      <c r="Q510" s="11">
        <f>IF(Tableau3[[#This Row],[NAME PILOT]]="PENDERS Bernard",0,Tableau3[[#This Row],[TPS VOL]]*1440)</f>
        <v>0</v>
      </c>
    </row>
    <row r="511" spans="9:17" x14ac:dyDescent="0.25">
      <c r="I511" s="18"/>
      <c r="J511" s="1">
        <f t="shared" si="24"/>
        <v>0</v>
      </c>
      <c r="M511" s="11">
        <f t="shared" si="25"/>
        <v>0</v>
      </c>
      <c r="N511" s="11">
        <f t="shared" si="26"/>
        <v>0</v>
      </c>
      <c r="P511" s="1">
        <f>IF(K511="PENDERS Bernard",Tableau3[[#This Row],[TPS VOL]]*1440,0)</f>
        <v>0</v>
      </c>
      <c r="Q511" s="11">
        <f>IF(Tableau3[[#This Row],[NAME PILOT]]="PENDERS Bernard",0,Tableau3[[#This Row],[TPS VOL]]*1440)</f>
        <v>0</v>
      </c>
    </row>
    <row r="512" spans="9:17" x14ac:dyDescent="0.25">
      <c r="I512" s="18"/>
      <c r="J512" s="1">
        <f t="shared" si="24"/>
        <v>0</v>
      </c>
      <c r="M512" s="11">
        <f t="shared" si="25"/>
        <v>0</v>
      </c>
      <c r="N512" s="11">
        <f t="shared" si="26"/>
        <v>0</v>
      </c>
      <c r="P512" s="1">
        <f>IF(K512="PENDERS Bernard",Tableau3[[#This Row],[TPS VOL]]*1440,0)</f>
        <v>0</v>
      </c>
      <c r="Q512" s="11">
        <f>IF(Tableau3[[#This Row],[NAME PILOT]]="PENDERS Bernard",0,Tableau3[[#This Row],[TPS VOL]]*1440)</f>
        <v>0</v>
      </c>
    </row>
    <row r="513" spans="9:17" x14ac:dyDescent="0.25">
      <c r="I513" s="18"/>
      <c r="J513" s="1">
        <f t="shared" si="24"/>
        <v>0</v>
      </c>
      <c r="M513" s="11">
        <f t="shared" si="25"/>
        <v>0</v>
      </c>
      <c r="N513" s="11">
        <f t="shared" si="26"/>
        <v>0</v>
      </c>
      <c r="P513" s="1">
        <f>IF(K513="PENDERS Bernard",Tableau3[[#This Row],[TPS VOL]]*1440,0)</f>
        <v>0</v>
      </c>
      <c r="Q513" s="11">
        <f>IF(Tableau3[[#This Row],[NAME PILOT]]="PENDERS Bernard",0,Tableau3[[#This Row],[TPS VOL]]*1440)</f>
        <v>0</v>
      </c>
    </row>
    <row r="514" spans="9:17" x14ac:dyDescent="0.25">
      <c r="I514" s="18"/>
      <c r="J514" s="1">
        <f t="shared" si="24"/>
        <v>0</v>
      </c>
      <c r="M514" s="11">
        <f t="shared" si="25"/>
        <v>0</v>
      </c>
      <c r="N514" s="11">
        <f t="shared" si="26"/>
        <v>0</v>
      </c>
      <c r="P514" s="1">
        <f>IF(K514="PENDERS Bernard",Tableau3[[#This Row],[TPS VOL]]*1440,0)</f>
        <v>0</v>
      </c>
      <c r="Q514" s="11">
        <f>IF(Tableau3[[#This Row],[NAME PILOT]]="PENDERS Bernard",0,Tableau3[[#This Row],[TPS VOL]]*1440)</f>
        <v>0</v>
      </c>
    </row>
    <row r="515" spans="9:17" x14ac:dyDescent="0.25">
      <c r="I515" s="18"/>
      <c r="J515" s="1">
        <f t="shared" si="24"/>
        <v>0</v>
      </c>
      <c r="M515" s="11">
        <f t="shared" si="25"/>
        <v>0</v>
      </c>
      <c r="N515" s="11">
        <f t="shared" si="26"/>
        <v>0</v>
      </c>
      <c r="P515" s="1">
        <f>IF(K515="PENDERS Bernard",Tableau3[[#This Row],[TPS VOL]]*1440,0)</f>
        <v>0</v>
      </c>
      <c r="Q515" s="11">
        <f>IF(Tableau3[[#This Row],[NAME PILOT]]="PENDERS Bernard",0,Tableau3[[#This Row],[TPS VOL]]*1440)</f>
        <v>0</v>
      </c>
    </row>
    <row r="516" spans="9:17" x14ac:dyDescent="0.25">
      <c r="I516" s="18"/>
      <c r="J516" s="1">
        <f t="shared" si="24"/>
        <v>0</v>
      </c>
      <c r="M516" s="11">
        <f t="shared" si="25"/>
        <v>0</v>
      </c>
      <c r="N516" s="11">
        <f t="shared" si="26"/>
        <v>0</v>
      </c>
      <c r="P516" s="1">
        <f>IF(K516="PENDERS Bernard",Tableau3[[#This Row],[TPS VOL]]*1440,0)</f>
        <v>0</v>
      </c>
      <c r="Q516" s="11">
        <f>IF(Tableau3[[#This Row],[NAME PILOT]]="PENDERS Bernard",0,Tableau3[[#This Row],[TPS VOL]]*1440)</f>
        <v>0</v>
      </c>
    </row>
    <row r="517" spans="9:17" x14ac:dyDescent="0.25">
      <c r="I517" s="18"/>
      <c r="J517" s="1">
        <f t="shared" si="24"/>
        <v>0</v>
      </c>
      <c r="M517" s="11">
        <f t="shared" si="25"/>
        <v>0</v>
      </c>
      <c r="N517" s="11">
        <f t="shared" si="26"/>
        <v>0</v>
      </c>
      <c r="P517" s="1">
        <f>IF(K517="PENDERS Bernard",Tableau3[[#This Row],[TPS VOL]]*1440,0)</f>
        <v>0</v>
      </c>
      <c r="Q517" s="11">
        <f>IF(Tableau3[[#This Row],[NAME PILOT]]="PENDERS Bernard",0,Tableau3[[#This Row],[TPS VOL]]*1440)</f>
        <v>0</v>
      </c>
    </row>
    <row r="518" spans="9:17" x14ac:dyDescent="0.25">
      <c r="I518" s="18"/>
      <c r="J518" s="1">
        <f t="shared" si="24"/>
        <v>0</v>
      </c>
      <c r="M518" s="11">
        <f t="shared" si="25"/>
        <v>0</v>
      </c>
      <c r="N518" s="11">
        <f t="shared" si="26"/>
        <v>0</v>
      </c>
      <c r="P518" s="1">
        <f>IF(K518="PENDERS Bernard",Tableau3[[#This Row],[TPS VOL]]*1440,0)</f>
        <v>0</v>
      </c>
      <c r="Q518" s="11">
        <f>IF(Tableau3[[#This Row],[NAME PILOT]]="PENDERS Bernard",0,Tableau3[[#This Row],[TPS VOL]]*1440)</f>
        <v>0</v>
      </c>
    </row>
    <row r="519" spans="9:17" x14ac:dyDescent="0.25">
      <c r="I519" s="18"/>
      <c r="J519" s="1">
        <f t="shared" si="24"/>
        <v>0</v>
      </c>
      <c r="M519" s="11">
        <f t="shared" si="25"/>
        <v>0</v>
      </c>
      <c r="N519" s="11">
        <f t="shared" si="26"/>
        <v>0</v>
      </c>
      <c r="P519" s="1">
        <f>IF(K519="PENDERS Bernard",Tableau3[[#This Row],[TPS VOL]]*1440,0)</f>
        <v>0</v>
      </c>
      <c r="Q519" s="11">
        <f>IF(Tableau3[[#This Row],[NAME PILOT]]="PENDERS Bernard",0,Tableau3[[#This Row],[TPS VOL]]*1440)</f>
        <v>0</v>
      </c>
    </row>
    <row r="520" spans="9:17" x14ac:dyDescent="0.25">
      <c r="I520" s="18"/>
      <c r="J520" s="1">
        <f t="shared" si="24"/>
        <v>0</v>
      </c>
      <c r="M520" s="11">
        <f t="shared" si="25"/>
        <v>0</v>
      </c>
      <c r="N520" s="11">
        <f t="shared" si="26"/>
        <v>0</v>
      </c>
      <c r="P520" s="1">
        <f>IF(K520="PENDERS Bernard",Tableau3[[#This Row],[TPS VOL]]*1440,0)</f>
        <v>0</v>
      </c>
      <c r="Q520" s="11">
        <f>IF(Tableau3[[#This Row],[NAME PILOT]]="PENDERS Bernard",0,Tableau3[[#This Row],[TPS VOL]]*1440)</f>
        <v>0</v>
      </c>
    </row>
    <row r="521" spans="9:17" x14ac:dyDescent="0.25">
      <c r="I521" s="18"/>
      <c r="J521" s="1">
        <f t="shared" si="24"/>
        <v>0</v>
      </c>
      <c r="M521" s="11">
        <f t="shared" si="25"/>
        <v>0</v>
      </c>
      <c r="N521" s="11">
        <f t="shared" si="26"/>
        <v>0</v>
      </c>
      <c r="P521" s="1">
        <f>IF(K521="PENDERS Bernard",Tableau3[[#This Row],[TPS VOL]]*1440,0)</f>
        <v>0</v>
      </c>
      <c r="Q521" s="11">
        <f>IF(Tableau3[[#This Row],[NAME PILOT]]="PENDERS Bernard",0,Tableau3[[#This Row],[TPS VOL]]*1440)</f>
        <v>0</v>
      </c>
    </row>
    <row r="522" spans="9:17" x14ac:dyDescent="0.25">
      <c r="I522" s="18"/>
      <c r="J522" s="1">
        <f t="shared" si="24"/>
        <v>0</v>
      </c>
      <c r="M522" s="11">
        <f t="shared" si="25"/>
        <v>0</v>
      </c>
      <c r="N522" s="11">
        <f t="shared" si="26"/>
        <v>0</v>
      </c>
      <c r="P522" s="1">
        <f>IF(K522="PENDERS Bernard",Tableau3[[#This Row],[TPS VOL]]*1440,0)</f>
        <v>0</v>
      </c>
      <c r="Q522" s="11">
        <f>IF(Tableau3[[#This Row],[NAME PILOT]]="PENDERS Bernard",0,Tableau3[[#This Row],[TPS VOL]]*1440)</f>
        <v>0</v>
      </c>
    </row>
    <row r="523" spans="9:17" x14ac:dyDescent="0.25">
      <c r="I523" s="18"/>
      <c r="J523" s="1">
        <f t="shared" si="24"/>
        <v>0</v>
      </c>
      <c r="M523" s="11">
        <f t="shared" si="25"/>
        <v>0</v>
      </c>
      <c r="N523" s="11">
        <f t="shared" si="26"/>
        <v>0</v>
      </c>
      <c r="P523" s="1">
        <f>IF(K523="PENDERS Bernard",Tableau3[[#This Row],[TPS VOL]]*1440,0)</f>
        <v>0</v>
      </c>
      <c r="Q523" s="11">
        <f>IF(Tableau3[[#This Row],[NAME PILOT]]="PENDERS Bernard",0,Tableau3[[#This Row],[TPS VOL]]*1440)</f>
        <v>0</v>
      </c>
    </row>
    <row r="524" spans="9:17" x14ac:dyDescent="0.25">
      <c r="I524" s="18"/>
      <c r="J524" s="1">
        <f t="shared" si="24"/>
        <v>0</v>
      </c>
      <c r="M524" s="11">
        <f t="shared" si="25"/>
        <v>0</v>
      </c>
      <c r="N524" s="11">
        <f t="shared" si="26"/>
        <v>0</v>
      </c>
      <c r="P524" s="1">
        <f>IF(K524="PENDERS Bernard",Tableau3[[#This Row],[TPS VOL]]*1440,0)</f>
        <v>0</v>
      </c>
      <c r="Q524" s="11">
        <f>IF(Tableau3[[#This Row],[NAME PILOT]]="PENDERS Bernard",0,Tableau3[[#This Row],[TPS VOL]]*1440)</f>
        <v>0</v>
      </c>
    </row>
    <row r="525" spans="9:17" x14ac:dyDescent="0.25">
      <c r="I525" s="18"/>
      <c r="J525" s="1">
        <f t="shared" si="24"/>
        <v>0</v>
      </c>
      <c r="M525" s="11">
        <f t="shared" si="25"/>
        <v>0</v>
      </c>
      <c r="N525" s="11">
        <f t="shared" si="26"/>
        <v>0</v>
      </c>
      <c r="P525" s="1">
        <f>IF(K525="PENDERS Bernard",Tableau3[[#This Row],[TPS VOL]]*1440,0)</f>
        <v>0</v>
      </c>
      <c r="Q525" s="11">
        <f>IF(Tableau3[[#This Row],[NAME PILOT]]="PENDERS Bernard",0,Tableau3[[#This Row],[TPS VOL]]*1440)</f>
        <v>0</v>
      </c>
    </row>
    <row r="526" spans="9:17" x14ac:dyDescent="0.25">
      <c r="I526" s="18"/>
      <c r="J526" s="1">
        <f t="shared" si="24"/>
        <v>0</v>
      </c>
      <c r="M526" s="11">
        <f t="shared" si="25"/>
        <v>0</v>
      </c>
      <c r="N526" s="11">
        <f t="shared" si="26"/>
        <v>0</v>
      </c>
      <c r="P526" s="1">
        <f>IF(K526="PENDERS Bernard",Tableau3[[#This Row],[TPS VOL]]*1440,0)</f>
        <v>0</v>
      </c>
      <c r="Q526" s="11">
        <f>IF(Tableau3[[#This Row],[NAME PILOT]]="PENDERS Bernard",0,Tableau3[[#This Row],[TPS VOL]]*1440)</f>
        <v>0</v>
      </c>
    </row>
    <row r="527" spans="9:17" x14ac:dyDescent="0.25">
      <c r="I527" s="18"/>
      <c r="J527" s="1">
        <f t="shared" si="24"/>
        <v>0</v>
      </c>
      <c r="M527" s="11">
        <f t="shared" si="25"/>
        <v>0</v>
      </c>
      <c r="N527" s="11">
        <f t="shared" si="26"/>
        <v>0</v>
      </c>
      <c r="P527" s="1">
        <f>IF(K527="PENDERS Bernard",Tableau3[[#This Row],[TPS VOL]]*1440,0)</f>
        <v>0</v>
      </c>
      <c r="Q527" s="11">
        <f>IF(Tableau3[[#This Row],[NAME PILOT]]="PENDERS Bernard",0,Tableau3[[#This Row],[TPS VOL]]*1440)</f>
        <v>0</v>
      </c>
    </row>
    <row r="528" spans="9:17" x14ac:dyDescent="0.25">
      <c r="I528" s="18"/>
      <c r="J528" s="1">
        <f t="shared" si="24"/>
        <v>0</v>
      </c>
      <c r="M528" s="11">
        <f t="shared" si="25"/>
        <v>0</v>
      </c>
      <c r="N528" s="11">
        <f t="shared" si="26"/>
        <v>0</v>
      </c>
      <c r="P528" s="1">
        <f>IF(K528="PENDERS Bernard",Tableau3[[#This Row],[TPS VOL]]*1440,0)</f>
        <v>0</v>
      </c>
      <c r="Q528" s="11">
        <f>IF(Tableau3[[#This Row],[NAME PILOT]]="PENDERS Bernard",0,Tableau3[[#This Row],[TPS VOL]]*1440)</f>
        <v>0</v>
      </c>
    </row>
    <row r="529" spans="9:17" x14ac:dyDescent="0.25">
      <c r="I529" s="18"/>
      <c r="J529" s="1">
        <f t="shared" si="24"/>
        <v>0</v>
      </c>
      <c r="M529" s="11">
        <f t="shared" si="25"/>
        <v>0</v>
      </c>
      <c r="N529" s="11">
        <f t="shared" si="26"/>
        <v>0</v>
      </c>
      <c r="P529" s="1">
        <f>IF(K529="PENDERS Bernard",Tableau3[[#This Row],[TPS VOL]]*1440,0)</f>
        <v>0</v>
      </c>
      <c r="Q529" s="11">
        <f>IF(Tableau3[[#This Row],[NAME PILOT]]="PENDERS Bernard",0,Tableau3[[#This Row],[TPS VOL]]*1440)</f>
        <v>0</v>
      </c>
    </row>
    <row r="530" spans="9:17" x14ac:dyDescent="0.25">
      <c r="I530" s="18"/>
      <c r="J530" s="1">
        <f t="shared" si="24"/>
        <v>0</v>
      </c>
      <c r="M530" s="11">
        <f t="shared" si="25"/>
        <v>0</v>
      </c>
      <c r="N530" s="11">
        <f t="shared" si="26"/>
        <v>0</v>
      </c>
      <c r="P530" s="1">
        <f>IF(K530="PENDERS Bernard",Tableau3[[#This Row],[TPS VOL]]*1440,0)</f>
        <v>0</v>
      </c>
      <c r="Q530" s="11">
        <f>IF(Tableau3[[#This Row],[NAME PILOT]]="PENDERS Bernard",0,Tableau3[[#This Row],[TPS VOL]]*1440)</f>
        <v>0</v>
      </c>
    </row>
    <row r="531" spans="9:17" x14ac:dyDescent="0.25">
      <c r="I531" s="18"/>
      <c r="J531" s="1">
        <f t="shared" si="24"/>
        <v>0</v>
      </c>
      <c r="M531" s="11">
        <f t="shared" si="25"/>
        <v>0</v>
      </c>
      <c r="N531" s="11">
        <f t="shared" si="26"/>
        <v>0</v>
      </c>
      <c r="P531" s="1">
        <f>IF(K531="PENDERS Bernard",Tableau3[[#This Row],[TPS VOL]]*1440,0)</f>
        <v>0</v>
      </c>
      <c r="Q531" s="11">
        <f>IF(Tableau3[[#This Row],[NAME PILOT]]="PENDERS Bernard",0,Tableau3[[#This Row],[TPS VOL]]*1440)</f>
        <v>0</v>
      </c>
    </row>
    <row r="532" spans="9:17" x14ac:dyDescent="0.25">
      <c r="I532" s="18"/>
      <c r="J532" s="1">
        <f t="shared" si="24"/>
        <v>0</v>
      </c>
      <c r="M532" s="11">
        <f t="shared" si="25"/>
        <v>0</v>
      </c>
      <c r="N532" s="11">
        <f t="shared" si="26"/>
        <v>0</v>
      </c>
      <c r="P532" s="1">
        <f>IF(K532="PENDERS Bernard",Tableau3[[#This Row],[TPS VOL]]*1440,0)</f>
        <v>0</v>
      </c>
      <c r="Q532" s="11">
        <f>IF(Tableau3[[#This Row],[NAME PILOT]]="PENDERS Bernard",0,Tableau3[[#This Row],[TPS VOL]]*1440)</f>
        <v>0</v>
      </c>
    </row>
    <row r="533" spans="9:17" x14ac:dyDescent="0.25">
      <c r="I533" s="18"/>
      <c r="J533" s="1">
        <f t="shared" si="24"/>
        <v>0</v>
      </c>
      <c r="M533" s="11">
        <f t="shared" si="25"/>
        <v>0</v>
      </c>
      <c r="N533" s="11">
        <f t="shared" si="26"/>
        <v>0</v>
      </c>
      <c r="P533" s="1">
        <f>IF(K533="PENDERS Bernard",Tableau3[[#This Row],[TPS VOL]]*1440,0)</f>
        <v>0</v>
      </c>
      <c r="Q533" s="11">
        <f>IF(Tableau3[[#This Row],[NAME PILOT]]="PENDERS Bernard",0,Tableau3[[#This Row],[TPS VOL]]*1440)</f>
        <v>0</v>
      </c>
    </row>
    <row r="534" spans="9:17" x14ac:dyDescent="0.25">
      <c r="I534" s="18"/>
      <c r="J534" s="1">
        <f t="shared" si="24"/>
        <v>0</v>
      </c>
      <c r="M534" s="11">
        <f t="shared" si="25"/>
        <v>0</v>
      </c>
      <c r="N534" s="11">
        <f t="shared" si="26"/>
        <v>0</v>
      </c>
      <c r="P534" s="1">
        <f>IF(K534="PENDERS Bernard",Tableau3[[#This Row],[TPS VOL]]*1440,0)</f>
        <v>0</v>
      </c>
      <c r="Q534" s="11">
        <f>IF(Tableau3[[#This Row],[NAME PILOT]]="PENDERS Bernard",0,Tableau3[[#This Row],[TPS VOL]]*1440)</f>
        <v>0</v>
      </c>
    </row>
    <row r="535" spans="9:17" x14ac:dyDescent="0.25">
      <c r="I535" s="18"/>
      <c r="J535" s="1">
        <f t="shared" si="24"/>
        <v>0</v>
      </c>
      <c r="M535" s="11">
        <f t="shared" si="25"/>
        <v>0</v>
      </c>
      <c r="N535" s="11">
        <f t="shared" si="26"/>
        <v>0</v>
      </c>
      <c r="P535" s="1">
        <f>IF(K535="PENDERS Bernard",Tableau3[[#This Row],[TPS VOL]]*1440,0)</f>
        <v>0</v>
      </c>
      <c r="Q535" s="11">
        <f>IF(Tableau3[[#This Row],[NAME PILOT]]="PENDERS Bernard",0,Tableau3[[#This Row],[TPS VOL]]*1440)</f>
        <v>0</v>
      </c>
    </row>
    <row r="536" spans="9:17" x14ac:dyDescent="0.25">
      <c r="I536" s="18"/>
      <c r="J536" s="1">
        <f t="shared" si="24"/>
        <v>0</v>
      </c>
      <c r="M536" s="11">
        <f t="shared" si="25"/>
        <v>0</v>
      </c>
      <c r="N536" s="11">
        <f t="shared" si="26"/>
        <v>0</v>
      </c>
      <c r="P536" s="1">
        <f>IF(K536="PENDERS Bernard",Tableau3[[#This Row],[TPS VOL]]*1440,0)</f>
        <v>0</v>
      </c>
      <c r="Q536" s="11">
        <f>IF(Tableau3[[#This Row],[NAME PILOT]]="PENDERS Bernard",0,Tableau3[[#This Row],[TPS VOL]]*1440)</f>
        <v>0</v>
      </c>
    </row>
    <row r="537" spans="9:17" x14ac:dyDescent="0.25">
      <c r="I537" s="18"/>
      <c r="J537" s="1">
        <f t="shared" si="24"/>
        <v>0</v>
      </c>
      <c r="M537" s="11">
        <f t="shared" si="25"/>
        <v>0</v>
      </c>
      <c r="N537" s="11">
        <f t="shared" si="26"/>
        <v>0</v>
      </c>
      <c r="P537" s="1">
        <f>IF(K537="PENDERS Bernard",Tableau3[[#This Row],[TPS VOL]]*1440,0)</f>
        <v>0</v>
      </c>
      <c r="Q537" s="11">
        <f>IF(Tableau3[[#This Row],[NAME PILOT]]="PENDERS Bernard",0,Tableau3[[#This Row],[TPS VOL]]*1440)</f>
        <v>0</v>
      </c>
    </row>
    <row r="538" spans="9:17" x14ac:dyDescent="0.25">
      <c r="I538" s="18"/>
      <c r="J538" s="1">
        <f t="shared" si="24"/>
        <v>0</v>
      </c>
      <c r="M538" s="11">
        <f t="shared" si="25"/>
        <v>0</v>
      </c>
      <c r="N538" s="11">
        <f t="shared" si="26"/>
        <v>0</v>
      </c>
      <c r="P538" s="1">
        <f>IF(K538="PENDERS Bernard",Tableau3[[#This Row],[TPS VOL]]*1440,0)</f>
        <v>0</v>
      </c>
      <c r="Q538" s="11">
        <f>IF(Tableau3[[#This Row],[NAME PILOT]]="PENDERS Bernard",0,Tableau3[[#This Row],[TPS VOL]]*1440)</f>
        <v>0</v>
      </c>
    </row>
    <row r="539" spans="9:17" x14ac:dyDescent="0.25">
      <c r="I539" s="18"/>
      <c r="J539" s="1">
        <f t="shared" si="24"/>
        <v>0</v>
      </c>
      <c r="M539" s="11">
        <f t="shared" si="25"/>
        <v>0</v>
      </c>
      <c r="N539" s="11">
        <f t="shared" si="26"/>
        <v>0</v>
      </c>
      <c r="P539" s="1">
        <f>IF(K539="PENDERS Bernard",Tableau3[[#This Row],[TPS VOL]]*1440,0)</f>
        <v>0</v>
      </c>
      <c r="Q539" s="11">
        <f>IF(Tableau3[[#This Row],[NAME PILOT]]="PENDERS Bernard",0,Tableau3[[#This Row],[TPS VOL]]*1440)</f>
        <v>0</v>
      </c>
    </row>
    <row r="540" spans="9:17" x14ac:dyDescent="0.25">
      <c r="I540" s="18"/>
      <c r="J540" s="1">
        <f t="shared" si="24"/>
        <v>0</v>
      </c>
      <c r="M540" s="11">
        <f t="shared" si="25"/>
        <v>0</v>
      </c>
      <c r="N540" s="11">
        <f t="shared" si="26"/>
        <v>0</v>
      </c>
      <c r="P540" s="1">
        <f>IF(K540="PENDERS Bernard",Tableau3[[#This Row],[TPS VOL]]*1440,0)</f>
        <v>0</v>
      </c>
      <c r="Q540" s="11">
        <f>IF(Tableau3[[#This Row],[NAME PILOT]]="PENDERS Bernard",0,Tableau3[[#This Row],[TPS VOL]]*1440)</f>
        <v>0</v>
      </c>
    </row>
    <row r="541" spans="9:17" x14ac:dyDescent="0.25">
      <c r="I541" s="18"/>
      <c r="J541" s="1">
        <f t="shared" si="24"/>
        <v>0</v>
      </c>
      <c r="M541" s="11">
        <f t="shared" si="25"/>
        <v>0</v>
      </c>
      <c r="N541" s="11">
        <f t="shared" si="26"/>
        <v>0</v>
      </c>
      <c r="P541" s="1">
        <f>IF(K541="PENDERS Bernard",Tableau3[[#This Row],[TPS VOL]]*1440,0)</f>
        <v>0</v>
      </c>
      <c r="Q541" s="11">
        <f>IF(Tableau3[[#This Row],[NAME PILOT]]="PENDERS Bernard",0,Tableau3[[#This Row],[TPS VOL]]*1440)</f>
        <v>0</v>
      </c>
    </row>
    <row r="542" spans="9:17" x14ac:dyDescent="0.25">
      <c r="I542" s="18"/>
      <c r="J542" s="1">
        <f t="shared" si="24"/>
        <v>0</v>
      </c>
      <c r="M542" s="11">
        <f t="shared" si="25"/>
        <v>0</v>
      </c>
      <c r="N542" s="11">
        <f t="shared" si="26"/>
        <v>0</v>
      </c>
      <c r="P542" s="1">
        <f>IF(K542="PENDERS Bernard",Tableau3[[#This Row],[TPS VOL]]*1440,0)</f>
        <v>0</v>
      </c>
      <c r="Q542" s="11">
        <f>IF(Tableau3[[#This Row],[NAME PILOT]]="PENDERS Bernard",0,Tableau3[[#This Row],[TPS VOL]]*1440)</f>
        <v>0</v>
      </c>
    </row>
    <row r="543" spans="9:17" x14ac:dyDescent="0.25">
      <c r="I543" s="18"/>
      <c r="J543" s="1">
        <f t="shared" si="24"/>
        <v>0</v>
      </c>
      <c r="M543" s="11">
        <f t="shared" si="25"/>
        <v>0</v>
      </c>
      <c r="N543" s="11">
        <f t="shared" si="26"/>
        <v>0</v>
      </c>
      <c r="P543" s="1">
        <f>IF(K543="PENDERS Bernard",Tableau3[[#This Row],[TPS VOL]]*1440,0)</f>
        <v>0</v>
      </c>
      <c r="Q543" s="11">
        <f>IF(Tableau3[[#This Row],[NAME PILOT]]="PENDERS Bernard",0,Tableau3[[#This Row],[TPS VOL]]*1440)</f>
        <v>0</v>
      </c>
    </row>
    <row r="544" spans="9:17" x14ac:dyDescent="0.25">
      <c r="I544" s="18"/>
      <c r="J544" s="1">
        <f t="shared" si="24"/>
        <v>0</v>
      </c>
      <c r="M544" s="11">
        <f t="shared" si="25"/>
        <v>0</v>
      </c>
      <c r="N544" s="11">
        <f t="shared" si="26"/>
        <v>0</v>
      </c>
      <c r="P544" s="1">
        <f>IF(K544="PENDERS Bernard",Tableau3[[#This Row],[TPS VOL]]*1440,0)</f>
        <v>0</v>
      </c>
      <c r="Q544" s="11">
        <f>IF(Tableau3[[#This Row],[NAME PILOT]]="PENDERS Bernard",0,Tableau3[[#This Row],[TPS VOL]]*1440)</f>
        <v>0</v>
      </c>
    </row>
    <row r="545" spans="9:17" x14ac:dyDescent="0.25">
      <c r="I545" s="18"/>
      <c r="J545" s="1">
        <f t="shared" si="24"/>
        <v>0</v>
      </c>
      <c r="M545" s="11">
        <f t="shared" si="25"/>
        <v>0</v>
      </c>
      <c r="N545" s="11">
        <f t="shared" si="26"/>
        <v>0</v>
      </c>
      <c r="P545" s="1">
        <f>IF(K545="PENDERS Bernard",Tableau3[[#This Row],[TPS VOL]]*1440,0)</f>
        <v>0</v>
      </c>
      <c r="Q545" s="11">
        <f>IF(Tableau3[[#This Row],[NAME PILOT]]="PENDERS Bernard",0,Tableau3[[#This Row],[TPS VOL]]*1440)</f>
        <v>0</v>
      </c>
    </row>
    <row r="546" spans="9:17" x14ac:dyDescent="0.25">
      <c r="I546" s="18"/>
      <c r="J546" s="1">
        <f t="shared" si="24"/>
        <v>0</v>
      </c>
      <c r="M546" s="11">
        <f t="shared" si="25"/>
        <v>0</v>
      </c>
      <c r="N546" s="11">
        <f t="shared" si="26"/>
        <v>0</v>
      </c>
      <c r="P546" s="1">
        <f>IF(K546="PENDERS Bernard",Tableau3[[#This Row],[TPS VOL]]*1440,0)</f>
        <v>0</v>
      </c>
      <c r="Q546" s="11">
        <f>IF(Tableau3[[#This Row],[NAME PILOT]]="PENDERS Bernard",0,Tableau3[[#This Row],[TPS VOL]]*1440)</f>
        <v>0</v>
      </c>
    </row>
    <row r="547" spans="9:17" x14ac:dyDescent="0.25">
      <c r="I547" s="18"/>
      <c r="J547" s="1">
        <f t="shared" si="24"/>
        <v>0</v>
      </c>
      <c r="M547" s="11">
        <f t="shared" si="25"/>
        <v>0</v>
      </c>
      <c r="N547" s="11">
        <f t="shared" si="26"/>
        <v>0</v>
      </c>
      <c r="P547" s="1">
        <f>IF(K547="PENDERS Bernard",Tableau3[[#This Row],[TPS VOL]]*1440,0)</f>
        <v>0</v>
      </c>
      <c r="Q547" s="11">
        <f>IF(Tableau3[[#This Row],[NAME PILOT]]="PENDERS Bernard",0,Tableau3[[#This Row],[TPS VOL]]*1440)</f>
        <v>0</v>
      </c>
    </row>
    <row r="548" spans="9:17" x14ac:dyDescent="0.25">
      <c r="I548" s="18"/>
      <c r="J548" s="1">
        <f t="shared" si="24"/>
        <v>0</v>
      </c>
      <c r="M548" s="11">
        <f t="shared" si="25"/>
        <v>0</v>
      </c>
      <c r="N548" s="11">
        <f t="shared" si="26"/>
        <v>0</v>
      </c>
      <c r="P548" s="1">
        <f>IF(K548="PENDERS Bernard",Tableau3[[#This Row],[TPS VOL]]*1440,0)</f>
        <v>0</v>
      </c>
      <c r="Q548" s="11">
        <f>IF(Tableau3[[#This Row],[NAME PILOT]]="PENDERS Bernard",0,Tableau3[[#This Row],[TPS VOL]]*1440)</f>
        <v>0</v>
      </c>
    </row>
    <row r="549" spans="9:17" x14ac:dyDescent="0.25">
      <c r="I549" s="18"/>
      <c r="J549" s="1">
        <f t="shared" si="24"/>
        <v>0</v>
      </c>
      <c r="M549" s="11">
        <f t="shared" si="25"/>
        <v>0</v>
      </c>
      <c r="N549" s="11">
        <f t="shared" si="26"/>
        <v>0</v>
      </c>
      <c r="P549" s="1">
        <f>IF(K549="PENDERS Bernard",Tableau3[[#This Row],[TPS VOL]]*1440,0)</f>
        <v>0</v>
      </c>
      <c r="Q549" s="11">
        <f>IF(Tableau3[[#This Row],[NAME PILOT]]="PENDERS Bernard",0,Tableau3[[#This Row],[TPS VOL]]*1440)</f>
        <v>0</v>
      </c>
    </row>
    <row r="550" spans="9:17" x14ac:dyDescent="0.25">
      <c r="I550" s="18"/>
      <c r="J550" s="1">
        <f t="shared" ref="J550:J613" si="27">F550*(H550*1440)</f>
        <v>0</v>
      </c>
      <c r="M550" s="11">
        <f t="shared" ref="M550:M613" si="28">F550*(L550*1440)</f>
        <v>0</v>
      </c>
      <c r="N550" s="11">
        <f t="shared" ref="N550:N613" si="29">(L550*(F550*1440)+(H550*(F550*1440)))</f>
        <v>0</v>
      </c>
      <c r="P550" s="1">
        <f>IF(K550="PENDERS Bernard",Tableau3[[#This Row],[TPS VOL]]*1440,0)</f>
        <v>0</v>
      </c>
      <c r="Q550" s="11">
        <f>IF(Tableau3[[#This Row],[NAME PILOT]]="PENDERS Bernard",0,Tableau3[[#This Row],[TPS VOL]]*1440)</f>
        <v>0</v>
      </c>
    </row>
    <row r="551" spans="9:17" x14ac:dyDescent="0.25">
      <c r="I551" s="18"/>
      <c r="J551" s="1">
        <f t="shared" si="27"/>
        <v>0</v>
      </c>
      <c r="M551" s="11">
        <f t="shared" si="28"/>
        <v>0</v>
      </c>
      <c r="N551" s="11">
        <f t="shared" si="29"/>
        <v>0</v>
      </c>
      <c r="P551" s="1">
        <f>IF(K551="PENDERS Bernard",Tableau3[[#This Row],[TPS VOL]]*1440,0)</f>
        <v>0</v>
      </c>
      <c r="Q551" s="11">
        <f>IF(Tableau3[[#This Row],[NAME PILOT]]="PENDERS Bernard",0,Tableau3[[#This Row],[TPS VOL]]*1440)</f>
        <v>0</v>
      </c>
    </row>
    <row r="552" spans="9:17" x14ac:dyDescent="0.25">
      <c r="I552" s="18"/>
      <c r="J552" s="1">
        <f t="shared" si="27"/>
        <v>0</v>
      </c>
      <c r="M552" s="11">
        <f t="shared" si="28"/>
        <v>0</v>
      </c>
      <c r="N552" s="11">
        <f t="shared" si="29"/>
        <v>0</v>
      </c>
      <c r="P552" s="1">
        <f>IF(K552="PENDERS Bernard",Tableau3[[#This Row],[TPS VOL]]*1440,0)</f>
        <v>0</v>
      </c>
      <c r="Q552" s="11">
        <f>IF(Tableau3[[#This Row],[NAME PILOT]]="PENDERS Bernard",0,Tableau3[[#This Row],[TPS VOL]]*1440)</f>
        <v>0</v>
      </c>
    </row>
    <row r="553" spans="9:17" x14ac:dyDescent="0.25">
      <c r="I553" s="18"/>
      <c r="J553" s="1">
        <f t="shared" si="27"/>
        <v>0</v>
      </c>
      <c r="M553" s="11">
        <f t="shared" si="28"/>
        <v>0</v>
      </c>
      <c r="N553" s="11">
        <f t="shared" si="29"/>
        <v>0</v>
      </c>
      <c r="P553" s="1">
        <f>IF(K553="PENDERS Bernard",Tableau3[[#This Row],[TPS VOL]]*1440,0)</f>
        <v>0</v>
      </c>
      <c r="Q553" s="11">
        <f>IF(Tableau3[[#This Row],[NAME PILOT]]="PENDERS Bernard",0,Tableau3[[#This Row],[TPS VOL]]*1440)</f>
        <v>0</v>
      </c>
    </row>
    <row r="554" spans="9:17" x14ac:dyDescent="0.25">
      <c r="I554" s="18"/>
      <c r="J554" s="1">
        <f t="shared" si="27"/>
        <v>0</v>
      </c>
      <c r="M554" s="11">
        <f t="shared" si="28"/>
        <v>0</v>
      </c>
      <c r="N554" s="11">
        <f t="shared" si="29"/>
        <v>0</v>
      </c>
      <c r="P554" s="1">
        <f>IF(K554="PENDERS Bernard",Tableau3[[#This Row],[TPS VOL]]*1440,0)</f>
        <v>0</v>
      </c>
      <c r="Q554" s="11">
        <f>IF(Tableau3[[#This Row],[NAME PILOT]]="PENDERS Bernard",0,Tableau3[[#This Row],[TPS VOL]]*1440)</f>
        <v>0</v>
      </c>
    </row>
    <row r="555" spans="9:17" x14ac:dyDescent="0.25">
      <c r="I555" s="18"/>
      <c r="J555" s="1">
        <f t="shared" si="27"/>
        <v>0</v>
      </c>
      <c r="M555" s="11">
        <f t="shared" si="28"/>
        <v>0</v>
      </c>
      <c r="N555" s="11">
        <f t="shared" si="29"/>
        <v>0</v>
      </c>
      <c r="P555" s="1">
        <f>IF(K555="PENDERS Bernard",Tableau3[[#This Row],[TPS VOL]]*1440,0)</f>
        <v>0</v>
      </c>
      <c r="Q555" s="11">
        <f>IF(Tableau3[[#This Row],[NAME PILOT]]="PENDERS Bernard",0,Tableau3[[#This Row],[TPS VOL]]*1440)</f>
        <v>0</v>
      </c>
    </row>
    <row r="556" spans="9:17" x14ac:dyDescent="0.25">
      <c r="I556" s="18"/>
      <c r="J556" s="1">
        <f t="shared" si="27"/>
        <v>0</v>
      </c>
      <c r="M556" s="11">
        <f t="shared" si="28"/>
        <v>0</v>
      </c>
      <c r="N556" s="11">
        <f t="shared" si="29"/>
        <v>0</v>
      </c>
      <c r="P556" s="1">
        <f>IF(K556="PENDERS Bernard",Tableau3[[#This Row],[TPS VOL]]*1440,0)</f>
        <v>0</v>
      </c>
      <c r="Q556" s="11">
        <f>IF(Tableau3[[#This Row],[NAME PILOT]]="PENDERS Bernard",0,Tableau3[[#This Row],[TPS VOL]]*1440)</f>
        <v>0</v>
      </c>
    </row>
    <row r="557" spans="9:17" x14ac:dyDescent="0.25">
      <c r="I557" s="18"/>
      <c r="J557" s="1">
        <f t="shared" si="27"/>
        <v>0</v>
      </c>
      <c r="M557" s="11">
        <f t="shared" si="28"/>
        <v>0</v>
      </c>
      <c r="N557" s="11">
        <f t="shared" si="29"/>
        <v>0</v>
      </c>
      <c r="P557" s="1">
        <f>IF(K557="PENDERS Bernard",Tableau3[[#This Row],[TPS VOL]]*1440,0)</f>
        <v>0</v>
      </c>
      <c r="Q557" s="11">
        <f>IF(Tableau3[[#This Row],[NAME PILOT]]="PENDERS Bernard",0,Tableau3[[#This Row],[TPS VOL]]*1440)</f>
        <v>0</v>
      </c>
    </row>
    <row r="558" spans="9:17" x14ac:dyDescent="0.25">
      <c r="I558" s="18"/>
      <c r="J558" s="1">
        <f t="shared" si="27"/>
        <v>0</v>
      </c>
      <c r="M558" s="11">
        <f t="shared" si="28"/>
        <v>0</v>
      </c>
      <c r="N558" s="11">
        <f t="shared" si="29"/>
        <v>0</v>
      </c>
      <c r="P558" s="1">
        <f>IF(K558="PENDERS Bernard",Tableau3[[#This Row],[TPS VOL]]*1440,0)</f>
        <v>0</v>
      </c>
      <c r="Q558" s="11">
        <f>IF(Tableau3[[#This Row],[NAME PILOT]]="PENDERS Bernard",0,Tableau3[[#This Row],[TPS VOL]]*1440)</f>
        <v>0</v>
      </c>
    </row>
    <row r="559" spans="9:17" x14ac:dyDescent="0.25">
      <c r="I559" s="18"/>
      <c r="J559" s="1">
        <f t="shared" si="27"/>
        <v>0</v>
      </c>
      <c r="M559" s="11">
        <f t="shared" si="28"/>
        <v>0</v>
      </c>
      <c r="N559" s="11">
        <f t="shared" si="29"/>
        <v>0</v>
      </c>
      <c r="P559" s="1">
        <f>IF(K559="PENDERS Bernard",Tableau3[[#This Row],[TPS VOL]]*1440,0)</f>
        <v>0</v>
      </c>
      <c r="Q559" s="11">
        <f>IF(Tableau3[[#This Row],[NAME PILOT]]="PENDERS Bernard",0,Tableau3[[#This Row],[TPS VOL]]*1440)</f>
        <v>0</v>
      </c>
    </row>
    <row r="560" spans="9:17" x14ac:dyDescent="0.25">
      <c r="I560" s="18"/>
      <c r="J560" s="1">
        <f t="shared" si="27"/>
        <v>0</v>
      </c>
      <c r="M560" s="11">
        <f t="shared" si="28"/>
        <v>0</v>
      </c>
      <c r="N560" s="11">
        <f t="shared" si="29"/>
        <v>0</v>
      </c>
      <c r="P560" s="1">
        <f>IF(K560="PENDERS Bernard",Tableau3[[#This Row],[TPS VOL]]*1440,0)</f>
        <v>0</v>
      </c>
      <c r="Q560" s="11">
        <f>IF(Tableau3[[#This Row],[NAME PILOT]]="PENDERS Bernard",0,Tableau3[[#This Row],[TPS VOL]]*1440)</f>
        <v>0</v>
      </c>
    </row>
    <row r="561" spans="9:17" x14ac:dyDescent="0.25">
      <c r="I561" s="18"/>
      <c r="J561" s="1">
        <f t="shared" si="27"/>
        <v>0</v>
      </c>
      <c r="M561" s="11">
        <f t="shared" si="28"/>
        <v>0</v>
      </c>
      <c r="N561" s="11">
        <f t="shared" si="29"/>
        <v>0</v>
      </c>
      <c r="P561" s="1">
        <f>IF(K561="PENDERS Bernard",Tableau3[[#This Row],[TPS VOL]]*1440,0)</f>
        <v>0</v>
      </c>
      <c r="Q561" s="11">
        <f>IF(Tableau3[[#This Row],[NAME PILOT]]="PENDERS Bernard",0,Tableau3[[#This Row],[TPS VOL]]*1440)</f>
        <v>0</v>
      </c>
    </row>
    <row r="562" spans="9:17" x14ac:dyDescent="0.25">
      <c r="I562" s="18"/>
      <c r="J562" s="1">
        <f t="shared" si="27"/>
        <v>0</v>
      </c>
      <c r="M562" s="11">
        <f t="shared" si="28"/>
        <v>0</v>
      </c>
      <c r="N562" s="11">
        <f t="shared" si="29"/>
        <v>0</v>
      </c>
      <c r="P562" s="1">
        <f>IF(K562="PENDERS Bernard",Tableau3[[#This Row],[TPS VOL]]*1440,0)</f>
        <v>0</v>
      </c>
      <c r="Q562" s="11">
        <f>IF(Tableau3[[#This Row],[NAME PILOT]]="PENDERS Bernard",0,Tableau3[[#This Row],[TPS VOL]]*1440)</f>
        <v>0</v>
      </c>
    </row>
    <row r="563" spans="9:17" x14ac:dyDescent="0.25">
      <c r="I563" s="18"/>
      <c r="J563" s="1">
        <f t="shared" si="27"/>
        <v>0</v>
      </c>
      <c r="M563" s="11">
        <f t="shared" si="28"/>
        <v>0</v>
      </c>
      <c r="N563" s="11">
        <f t="shared" si="29"/>
        <v>0</v>
      </c>
      <c r="P563" s="1">
        <f>IF(K563="PENDERS Bernard",Tableau3[[#This Row],[TPS VOL]]*1440,0)</f>
        <v>0</v>
      </c>
      <c r="Q563" s="11">
        <f>IF(Tableau3[[#This Row],[NAME PILOT]]="PENDERS Bernard",0,Tableau3[[#This Row],[TPS VOL]]*1440)</f>
        <v>0</v>
      </c>
    </row>
    <row r="564" spans="9:17" x14ac:dyDescent="0.25">
      <c r="I564" s="18"/>
      <c r="J564" s="1">
        <f t="shared" si="27"/>
        <v>0</v>
      </c>
      <c r="M564" s="11">
        <f t="shared" si="28"/>
        <v>0</v>
      </c>
      <c r="N564" s="11">
        <f t="shared" si="29"/>
        <v>0</v>
      </c>
      <c r="P564" s="1">
        <f>IF(K564="PENDERS Bernard",Tableau3[[#This Row],[TPS VOL]]*1440,0)</f>
        <v>0</v>
      </c>
      <c r="Q564" s="11">
        <f>IF(Tableau3[[#This Row],[NAME PILOT]]="PENDERS Bernard",0,Tableau3[[#This Row],[TPS VOL]]*1440)</f>
        <v>0</v>
      </c>
    </row>
    <row r="565" spans="9:17" x14ac:dyDescent="0.25">
      <c r="I565" s="18"/>
      <c r="J565" s="1">
        <f t="shared" si="27"/>
        <v>0</v>
      </c>
      <c r="M565" s="11">
        <f t="shared" si="28"/>
        <v>0</v>
      </c>
      <c r="N565" s="11">
        <f t="shared" si="29"/>
        <v>0</v>
      </c>
      <c r="P565" s="1">
        <f>IF(K565="PENDERS Bernard",Tableau3[[#This Row],[TPS VOL]]*1440,0)</f>
        <v>0</v>
      </c>
      <c r="Q565" s="11">
        <f>IF(Tableau3[[#This Row],[NAME PILOT]]="PENDERS Bernard",0,Tableau3[[#This Row],[TPS VOL]]*1440)</f>
        <v>0</v>
      </c>
    </row>
    <row r="566" spans="9:17" x14ac:dyDescent="0.25">
      <c r="I566" s="18"/>
      <c r="J566" s="1">
        <f t="shared" si="27"/>
        <v>0</v>
      </c>
      <c r="M566" s="11">
        <f t="shared" si="28"/>
        <v>0</v>
      </c>
      <c r="N566" s="11">
        <f t="shared" si="29"/>
        <v>0</v>
      </c>
      <c r="P566" s="1">
        <f>IF(K566="PENDERS Bernard",Tableau3[[#This Row],[TPS VOL]]*1440,0)</f>
        <v>0</v>
      </c>
      <c r="Q566" s="11">
        <f>IF(Tableau3[[#This Row],[NAME PILOT]]="PENDERS Bernard",0,Tableau3[[#This Row],[TPS VOL]]*1440)</f>
        <v>0</v>
      </c>
    </row>
    <row r="567" spans="9:17" x14ac:dyDescent="0.25">
      <c r="I567" s="18"/>
      <c r="J567" s="1">
        <f t="shared" si="27"/>
        <v>0</v>
      </c>
      <c r="M567" s="11">
        <f t="shared" si="28"/>
        <v>0</v>
      </c>
      <c r="N567" s="11">
        <f t="shared" si="29"/>
        <v>0</v>
      </c>
      <c r="P567" s="1">
        <f>IF(K567="PENDERS Bernard",Tableau3[[#This Row],[TPS VOL]]*1440,0)</f>
        <v>0</v>
      </c>
      <c r="Q567" s="11">
        <f>IF(Tableau3[[#This Row],[NAME PILOT]]="PENDERS Bernard",0,Tableau3[[#This Row],[TPS VOL]]*1440)</f>
        <v>0</v>
      </c>
    </row>
    <row r="568" spans="9:17" x14ac:dyDescent="0.25">
      <c r="I568" s="18"/>
      <c r="J568" s="1">
        <f t="shared" si="27"/>
        <v>0</v>
      </c>
      <c r="M568" s="11">
        <f t="shared" si="28"/>
        <v>0</v>
      </c>
      <c r="N568" s="11">
        <f t="shared" si="29"/>
        <v>0</v>
      </c>
      <c r="P568" s="1">
        <f>IF(K568="PENDERS Bernard",Tableau3[[#This Row],[TPS VOL]]*1440,0)</f>
        <v>0</v>
      </c>
      <c r="Q568" s="11">
        <f>IF(Tableau3[[#This Row],[NAME PILOT]]="PENDERS Bernard",0,Tableau3[[#This Row],[TPS VOL]]*1440)</f>
        <v>0</v>
      </c>
    </row>
    <row r="569" spans="9:17" x14ac:dyDescent="0.25">
      <c r="I569" s="18"/>
      <c r="J569" s="1">
        <f t="shared" si="27"/>
        <v>0</v>
      </c>
      <c r="M569" s="11">
        <f t="shared" si="28"/>
        <v>0</v>
      </c>
      <c r="N569" s="11">
        <f t="shared" si="29"/>
        <v>0</v>
      </c>
      <c r="P569" s="1">
        <f>IF(K569="PENDERS Bernard",Tableau3[[#This Row],[TPS VOL]]*1440,0)</f>
        <v>0</v>
      </c>
      <c r="Q569" s="11">
        <f>IF(Tableau3[[#This Row],[NAME PILOT]]="PENDERS Bernard",0,Tableau3[[#This Row],[TPS VOL]]*1440)</f>
        <v>0</v>
      </c>
    </row>
    <row r="570" spans="9:17" x14ac:dyDescent="0.25">
      <c r="I570" s="18"/>
      <c r="J570" s="1">
        <f t="shared" si="27"/>
        <v>0</v>
      </c>
      <c r="M570" s="11">
        <f t="shared" si="28"/>
        <v>0</v>
      </c>
      <c r="N570" s="11">
        <f t="shared" si="29"/>
        <v>0</v>
      </c>
      <c r="P570" s="1">
        <f>IF(K570="PENDERS Bernard",Tableau3[[#This Row],[TPS VOL]]*1440,0)</f>
        <v>0</v>
      </c>
      <c r="Q570" s="11">
        <f>IF(Tableau3[[#This Row],[NAME PILOT]]="PENDERS Bernard",0,Tableau3[[#This Row],[TPS VOL]]*1440)</f>
        <v>0</v>
      </c>
    </row>
    <row r="571" spans="9:17" x14ac:dyDescent="0.25">
      <c r="I571" s="18"/>
      <c r="J571" s="1">
        <f t="shared" si="27"/>
        <v>0</v>
      </c>
      <c r="M571" s="11">
        <f t="shared" si="28"/>
        <v>0</v>
      </c>
      <c r="N571" s="11">
        <f t="shared" si="29"/>
        <v>0</v>
      </c>
      <c r="P571" s="1">
        <f>IF(K571="PENDERS Bernard",Tableau3[[#This Row],[TPS VOL]]*1440,0)</f>
        <v>0</v>
      </c>
      <c r="Q571" s="11">
        <f>IF(Tableau3[[#This Row],[NAME PILOT]]="PENDERS Bernard",0,Tableau3[[#This Row],[TPS VOL]]*1440)</f>
        <v>0</v>
      </c>
    </row>
    <row r="572" spans="9:17" x14ac:dyDescent="0.25">
      <c r="I572" s="18"/>
      <c r="J572" s="1">
        <f t="shared" si="27"/>
        <v>0</v>
      </c>
      <c r="M572" s="11">
        <f t="shared" si="28"/>
        <v>0</v>
      </c>
      <c r="N572" s="11">
        <f t="shared" si="29"/>
        <v>0</v>
      </c>
      <c r="P572" s="1">
        <f>IF(K572="PENDERS Bernard",Tableau3[[#This Row],[TPS VOL]]*1440,0)</f>
        <v>0</v>
      </c>
      <c r="Q572" s="11">
        <f>IF(Tableau3[[#This Row],[NAME PILOT]]="PENDERS Bernard",0,Tableau3[[#This Row],[TPS VOL]]*1440)</f>
        <v>0</v>
      </c>
    </row>
    <row r="573" spans="9:17" x14ac:dyDescent="0.25">
      <c r="I573" s="18"/>
      <c r="J573" s="1">
        <f t="shared" si="27"/>
        <v>0</v>
      </c>
      <c r="M573" s="11">
        <f t="shared" si="28"/>
        <v>0</v>
      </c>
      <c r="N573" s="11">
        <f t="shared" si="29"/>
        <v>0</v>
      </c>
      <c r="P573" s="1">
        <f>IF(K573="PENDERS Bernard",Tableau3[[#This Row],[TPS VOL]]*1440,0)</f>
        <v>0</v>
      </c>
      <c r="Q573" s="11">
        <f>IF(Tableau3[[#This Row],[NAME PILOT]]="PENDERS Bernard",0,Tableau3[[#This Row],[TPS VOL]]*1440)</f>
        <v>0</v>
      </c>
    </row>
    <row r="574" spans="9:17" x14ac:dyDescent="0.25">
      <c r="I574" s="18"/>
      <c r="J574" s="1">
        <f t="shared" si="27"/>
        <v>0</v>
      </c>
      <c r="M574" s="11">
        <f t="shared" si="28"/>
        <v>0</v>
      </c>
      <c r="N574" s="11">
        <f t="shared" si="29"/>
        <v>0</v>
      </c>
      <c r="P574" s="1">
        <f>IF(K574="PENDERS Bernard",Tableau3[[#This Row],[TPS VOL]]*1440,0)</f>
        <v>0</v>
      </c>
      <c r="Q574" s="11">
        <f>IF(Tableau3[[#This Row],[NAME PILOT]]="PENDERS Bernard",0,Tableau3[[#This Row],[TPS VOL]]*1440)</f>
        <v>0</v>
      </c>
    </row>
    <row r="575" spans="9:17" x14ac:dyDescent="0.25">
      <c r="I575" s="18"/>
      <c r="J575" s="1">
        <f t="shared" si="27"/>
        <v>0</v>
      </c>
      <c r="M575" s="11">
        <f t="shared" si="28"/>
        <v>0</v>
      </c>
      <c r="N575" s="11">
        <f t="shared" si="29"/>
        <v>0</v>
      </c>
      <c r="P575" s="1">
        <f>IF(K575="PENDERS Bernard",Tableau3[[#This Row],[TPS VOL]]*1440,0)</f>
        <v>0</v>
      </c>
      <c r="Q575" s="11">
        <f>IF(Tableau3[[#This Row],[NAME PILOT]]="PENDERS Bernard",0,Tableau3[[#This Row],[TPS VOL]]*1440)</f>
        <v>0</v>
      </c>
    </row>
    <row r="576" spans="9:17" x14ac:dyDescent="0.25">
      <c r="I576" s="18"/>
      <c r="J576" s="1">
        <f t="shared" si="27"/>
        <v>0</v>
      </c>
      <c r="M576" s="11">
        <f t="shared" si="28"/>
        <v>0</v>
      </c>
      <c r="N576" s="11">
        <f t="shared" si="29"/>
        <v>0</v>
      </c>
      <c r="P576" s="1">
        <f>IF(K576="PENDERS Bernard",Tableau3[[#This Row],[TPS VOL]]*1440,0)</f>
        <v>0</v>
      </c>
      <c r="Q576" s="11">
        <f>IF(Tableau3[[#This Row],[NAME PILOT]]="PENDERS Bernard",0,Tableau3[[#This Row],[TPS VOL]]*1440)</f>
        <v>0</v>
      </c>
    </row>
    <row r="577" spans="9:17" x14ac:dyDescent="0.25">
      <c r="I577" s="18"/>
      <c r="J577" s="1">
        <f t="shared" si="27"/>
        <v>0</v>
      </c>
      <c r="M577" s="11">
        <f t="shared" si="28"/>
        <v>0</v>
      </c>
      <c r="N577" s="11">
        <f t="shared" si="29"/>
        <v>0</v>
      </c>
      <c r="P577" s="1">
        <f>IF(K577="PENDERS Bernard",Tableau3[[#This Row],[TPS VOL]]*1440,0)</f>
        <v>0</v>
      </c>
      <c r="Q577" s="11">
        <f>IF(Tableau3[[#This Row],[NAME PILOT]]="PENDERS Bernard",0,Tableau3[[#This Row],[TPS VOL]]*1440)</f>
        <v>0</v>
      </c>
    </row>
    <row r="578" spans="9:17" x14ac:dyDescent="0.25">
      <c r="I578" s="18"/>
      <c r="J578" s="1">
        <f t="shared" si="27"/>
        <v>0</v>
      </c>
      <c r="M578" s="11">
        <f t="shared" si="28"/>
        <v>0</v>
      </c>
      <c r="N578" s="11">
        <f t="shared" si="29"/>
        <v>0</v>
      </c>
      <c r="P578" s="1">
        <f>IF(K578="PENDERS Bernard",Tableau3[[#This Row],[TPS VOL]]*1440,0)</f>
        <v>0</v>
      </c>
      <c r="Q578" s="11">
        <f>IF(Tableau3[[#This Row],[NAME PILOT]]="PENDERS Bernard",0,Tableau3[[#This Row],[TPS VOL]]*1440)</f>
        <v>0</v>
      </c>
    </row>
    <row r="579" spans="9:17" x14ac:dyDescent="0.25">
      <c r="I579" s="18"/>
      <c r="J579" s="1">
        <f t="shared" si="27"/>
        <v>0</v>
      </c>
      <c r="M579" s="11">
        <f t="shared" si="28"/>
        <v>0</v>
      </c>
      <c r="N579" s="11">
        <f t="shared" si="29"/>
        <v>0</v>
      </c>
      <c r="P579" s="1">
        <f>IF(K579="PENDERS Bernard",Tableau3[[#This Row],[TPS VOL]]*1440,0)</f>
        <v>0</v>
      </c>
      <c r="Q579" s="11">
        <f>IF(Tableau3[[#This Row],[NAME PILOT]]="PENDERS Bernard",0,Tableau3[[#This Row],[TPS VOL]]*1440)</f>
        <v>0</v>
      </c>
    </row>
    <row r="580" spans="9:17" x14ac:dyDescent="0.25">
      <c r="I580" s="18"/>
      <c r="J580" s="1">
        <f t="shared" si="27"/>
        <v>0</v>
      </c>
      <c r="M580" s="11">
        <f t="shared" si="28"/>
        <v>0</v>
      </c>
      <c r="N580" s="11">
        <f t="shared" si="29"/>
        <v>0</v>
      </c>
      <c r="P580" s="1">
        <f>IF(K580="PENDERS Bernard",Tableau3[[#This Row],[TPS VOL]]*1440,0)</f>
        <v>0</v>
      </c>
      <c r="Q580" s="11">
        <f>IF(Tableau3[[#This Row],[NAME PILOT]]="PENDERS Bernard",0,Tableau3[[#This Row],[TPS VOL]]*1440)</f>
        <v>0</v>
      </c>
    </row>
    <row r="581" spans="9:17" x14ac:dyDescent="0.25">
      <c r="I581" s="18"/>
      <c r="J581" s="1">
        <f t="shared" si="27"/>
        <v>0</v>
      </c>
      <c r="M581" s="11">
        <f t="shared" si="28"/>
        <v>0</v>
      </c>
      <c r="N581" s="11">
        <f t="shared" si="29"/>
        <v>0</v>
      </c>
      <c r="P581" s="1">
        <f>IF(K581="PENDERS Bernard",Tableau3[[#This Row],[TPS VOL]]*1440,0)</f>
        <v>0</v>
      </c>
      <c r="Q581" s="11">
        <f>IF(Tableau3[[#This Row],[NAME PILOT]]="PENDERS Bernard",0,Tableau3[[#This Row],[TPS VOL]]*1440)</f>
        <v>0</v>
      </c>
    </row>
    <row r="582" spans="9:17" x14ac:dyDescent="0.25">
      <c r="I582" s="18"/>
      <c r="J582" s="1">
        <f t="shared" si="27"/>
        <v>0</v>
      </c>
      <c r="M582" s="11">
        <f t="shared" si="28"/>
        <v>0</v>
      </c>
      <c r="N582" s="11">
        <f t="shared" si="29"/>
        <v>0</v>
      </c>
      <c r="P582" s="1">
        <f>IF(K582="PENDERS Bernard",Tableau3[[#This Row],[TPS VOL]]*1440,0)</f>
        <v>0</v>
      </c>
      <c r="Q582" s="11">
        <f>IF(Tableau3[[#This Row],[NAME PILOT]]="PENDERS Bernard",0,Tableau3[[#This Row],[TPS VOL]]*1440)</f>
        <v>0</v>
      </c>
    </row>
    <row r="583" spans="9:17" x14ac:dyDescent="0.25">
      <c r="I583" s="18"/>
      <c r="J583" s="1">
        <f t="shared" si="27"/>
        <v>0</v>
      </c>
      <c r="M583" s="11">
        <f t="shared" si="28"/>
        <v>0</v>
      </c>
      <c r="N583" s="11">
        <f t="shared" si="29"/>
        <v>0</v>
      </c>
      <c r="P583" s="1">
        <f>IF(K583="PENDERS Bernard",Tableau3[[#This Row],[TPS VOL]]*1440,0)</f>
        <v>0</v>
      </c>
      <c r="Q583" s="11">
        <f>IF(Tableau3[[#This Row],[NAME PILOT]]="PENDERS Bernard",0,Tableau3[[#This Row],[TPS VOL]]*1440)</f>
        <v>0</v>
      </c>
    </row>
    <row r="584" spans="9:17" x14ac:dyDescent="0.25">
      <c r="I584" s="18"/>
      <c r="J584" s="1">
        <f t="shared" si="27"/>
        <v>0</v>
      </c>
      <c r="M584" s="11">
        <f t="shared" si="28"/>
        <v>0</v>
      </c>
      <c r="N584" s="11">
        <f t="shared" si="29"/>
        <v>0</v>
      </c>
      <c r="P584" s="1">
        <f>IF(K584="PENDERS Bernard",Tableau3[[#This Row],[TPS VOL]]*1440,0)</f>
        <v>0</v>
      </c>
      <c r="Q584" s="11">
        <f>IF(Tableau3[[#This Row],[NAME PILOT]]="PENDERS Bernard",0,Tableau3[[#This Row],[TPS VOL]]*1440)</f>
        <v>0</v>
      </c>
    </row>
    <row r="585" spans="9:17" x14ac:dyDescent="0.25">
      <c r="I585" s="18"/>
      <c r="J585" s="1">
        <f t="shared" si="27"/>
        <v>0</v>
      </c>
      <c r="M585" s="11">
        <f t="shared" si="28"/>
        <v>0</v>
      </c>
      <c r="N585" s="11">
        <f t="shared" si="29"/>
        <v>0</v>
      </c>
      <c r="P585" s="1">
        <f>IF(K585="PENDERS Bernard",Tableau3[[#This Row],[TPS VOL]]*1440,0)</f>
        <v>0</v>
      </c>
      <c r="Q585" s="11">
        <f>IF(Tableau3[[#This Row],[NAME PILOT]]="PENDERS Bernard",0,Tableau3[[#This Row],[TPS VOL]]*1440)</f>
        <v>0</v>
      </c>
    </row>
    <row r="586" spans="9:17" x14ac:dyDescent="0.25">
      <c r="I586" s="18"/>
      <c r="J586" s="1">
        <f t="shared" si="27"/>
        <v>0</v>
      </c>
      <c r="M586" s="11">
        <f t="shared" si="28"/>
        <v>0</v>
      </c>
      <c r="N586" s="11">
        <f t="shared" si="29"/>
        <v>0</v>
      </c>
      <c r="P586" s="1">
        <f>IF(K586="PENDERS Bernard",Tableau3[[#This Row],[TPS VOL]]*1440,0)</f>
        <v>0</v>
      </c>
      <c r="Q586" s="11">
        <f>IF(Tableau3[[#This Row],[NAME PILOT]]="PENDERS Bernard",0,Tableau3[[#This Row],[TPS VOL]]*1440)</f>
        <v>0</v>
      </c>
    </row>
    <row r="587" spans="9:17" x14ac:dyDescent="0.25">
      <c r="I587" s="18"/>
      <c r="J587" s="1">
        <f t="shared" si="27"/>
        <v>0</v>
      </c>
      <c r="M587" s="11">
        <f t="shared" si="28"/>
        <v>0</v>
      </c>
      <c r="N587" s="11">
        <f t="shared" si="29"/>
        <v>0</v>
      </c>
      <c r="P587" s="1">
        <f>IF(K587="PENDERS Bernard",Tableau3[[#This Row],[TPS VOL]]*1440,0)</f>
        <v>0</v>
      </c>
      <c r="Q587" s="11">
        <f>IF(Tableau3[[#This Row],[NAME PILOT]]="PENDERS Bernard",0,Tableau3[[#This Row],[TPS VOL]]*1440)</f>
        <v>0</v>
      </c>
    </row>
    <row r="588" spans="9:17" x14ac:dyDescent="0.25">
      <c r="I588" s="18"/>
      <c r="J588" s="1">
        <f t="shared" si="27"/>
        <v>0</v>
      </c>
      <c r="M588" s="11">
        <f t="shared" si="28"/>
        <v>0</v>
      </c>
      <c r="N588" s="11">
        <f t="shared" si="29"/>
        <v>0</v>
      </c>
      <c r="P588" s="1">
        <f>IF(K588="PENDERS Bernard",Tableau3[[#This Row],[TPS VOL]]*1440,0)</f>
        <v>0</v>
      </c>
      <c r="Q588" s="11">
        <f>IF(Tableau3[[#This Row],[NAME PILOT]]="PENDERS Bernard",0,Tableau3[[#This Row],[TPS VOL]]*1440)</f>
        <v>0</v>
      </c>
    </row>
    <row r="589" spans="9:17" x14ac:dyDescent="0.25">
      <c r="I589" s="18"/>
      <c r="J589" s="1">
        <f t="shared" si="27"/>
        <v>0</v>
      </c>
      <c r="M589" s="11">
        <f t="shared" si="28"/>
        <v>0</v>
      </c>
      <c r="N589" s="11">
        <f t="shared" si="29"/>
        <v>0</v>
      </c>
      <c r="P589" s="1">
        <f>IF(K589="PENDERS Bernard",Tableau3[[#This Row],[TPS VOL]]*1440,0)</f>
        <v>0</v>
      </c>
      <c r="Q589" s="11">
        <f>IF(Tableau3[[#This Row],[NAME PILOT]]="PENDERS Bernard",0,Tableau3[[#This Row],[TPS VOL]]*1440)</f>
        <v>0</v>
      </c>
    </row>
    <row r="590" spans="9:17" x14ac:dyDescent="0.25">
      <c r="I590" s="18"/>
      <c r="J590" s="1">
        <f t="shared" si="27"/>
        <v>0</v>
      </c>
      <c r="M590" s="11">
        <f t="shared" si="28"/>
        <v>0</v>
      </c>
      <c r="N590" s="11">
        <f t="shared" si="29"/>
        <v>0</v>
      </c>
      <c r="P590" s="1">
        <f>IF(K590="PENDERS Bernard",Tableau3[[#This Row],[TPS VOL]]*1440,0)</f>
        <v>0</v>
      </c>
      <c r="Q590" s="11">
        <f>IF(Tableau3[[#This Row],[NAME PILOT]]="PENDERS Bernard",0,Tableau3[[#This Row],[TPS VOL]]*1440)</f>
        <v>0</v>
      </c>
    </row>
    <row r="591" spans="9:17" x14ac:dyDescent="0.25">
      <c r="I591" s="18"/>
      <c r="J591" s="1">
        <f t="shared" si="27"/>
        <v>0</v>
      </c>
      <c r="M591" s="11">
        <f t="shared" si="28"/>
        <v>0</v>
      </c>
      <c r="N591" s="11">
        <f t="shared" si="29"/>
        <v>0</v>
      </c>
      <c r="P591" s="1">
        <f>IF(K591="PENDERS Bernard",Tableau3[[#This Row],[TPS VOL]]*1440,0)</f>
        <v>0</v>
      </c>
      <c r="Q591" s="11">
        <f>IF(Tableau3[[#This Row],[NAME PILOT]]="PENDERS Bernard",0,Tableau3[[#This Row],[TPS VOL]]*1440)</f>
        <v>0</v>
      </c>
    </row>
    <row r="592" spans="9:17" x14ac:dyDescent="0.25">
      <c r="I592" s="18"/>
      <c r="J592" s="1">
        <f t="shared" si="27"/>
        <v>0</v>
      </c>
      <c r="M592" s="11">
        <f t="shared" si="28"/>
        <v>0</v>
      </c>
      <c r="N592" s="11">
        <f t="shared" si="29"/>
        <v>0</v>
      </c>
      <c r="P592" s="1">
        <f>IF(K592="PENDERS Bernard",Tableau3[[#This Row],[TPS VOL]]*1440,0)</f>
        <v>0</v>
      </c>
      <c r="Q592" s="11">
        <f>IF(Tableau3[[#This Row],[NAME PILOT]]="PENDERS Bernard",0,Tableau3[[#This Row],[TPS VOL]]*1440)</f>
        <v>0</v>
      </c>
    </row>
    <row r="593" spans="9:17" x14ac:dyDescent="0.25">
      <c r="I593" s="18"/>
      <c r="J593" s="1">
        <f t="shared" si="27"/>
        <v>0</v>
      </c>
      <c r="M593" s="11">
        <f t="shared" si="28"/>
        <v>0</v>
      </c>
      <c r="N593" s="11">
        <f t="shared" si="29"/>
        <v>0</v>
      </c>
      <c r="P593" s="1">
        <f>IF(K593="PENDERS Bernard",Tableau3[[#This Row],[TPS VOL]]*1440,0)</f>
        <v>0</v>
      </c>
      <c r="Q593" s="11">
        <f>IF(Tableau3[[#This Row],[NAME PILOT]]="PENDERS Bernard",0,Tableau3[[#This Row],[TPS VOL]]*1440)</f>
        <v>0</v>
      </c>
    </row>
    <row r="594" spans="9:17" x14ac:dyDescent="0.25">
      <c r="I594" s="18"/>
      <c r="J594" s="1">
        <f t="shared" si="27"/>
        <v>0</v>
      </c>
      <c r="M594" s="11">
        <f t="shared" si="28"/>
        <v>0</v>
      </c>
      <c r="N594" s="11">
        <f t="shared" si="29"/>
        <v>0</v>
      </c>
      <c r="P594" s="1">
        <f>IF(K594="PENDERS Bernard",Tableau3[[#This Row],[TPS VOL]]*1440,0)</f>
        <v>0</v>
      </c>
      <c r="Q594" s="11">
        <f>IF(Tableau3[[#This Row],[NAME PILOT]]="PENDERS Bernard",0,Tableau3[[#This Row],[TPS VOL]]*1440)</f>
        <v>0</v>
      </c>
    </row>
    <row r="595" spans="9:17" x14ac:dyDescent="0.25">
      <c r="I595" s="18"/>
      <c r="J595" s="1">
        <f t="shared" si="27"/>
        <v>0</v>
      </c>
      <c r="M595" s="11">
        <f t="shared" si="28"/>
        <v>0</v>
      </c>
      <c r="N595" s="11">
        <f t="shared" si="29"/>
        <v>0</v>
      </c>
      <c r="P595" s="1">
        <f>IF(K595="PENDERS Bernard",Tableau3[[#This Row],[TPS VOL]]*1440,0)</f>
        <v>0</v>
      </c>
      <c r="Q595" s="11">
        <f>IF(Tableau3[[#This Row],[NAME PILOT]]="PENDERS Bernard",0,Tableau3[[#This Row],[TPS VOL]]*1440)</f>
        <v>0</v>
      </c>
    </row>
    <row r="596" spans="9:17" x14ac:dyDescent="0.25">
      <c r="I596" s="18"/>
      <c r="J596" s="1">
        <f t="shared" si="27"/>
        <v>0</v>
      </c>
      <c r="M596" s="11">
        <f t="shared" si="28"/>
        <v>0</v>
      </c>
      <c r="N596" s="11">
        <f t="shared" si="29"/>
        <v>0</v>
      </c>
      <c r="P596" s="1">
        <f>IF(K596="PENDERS Bernard",Tableau3[[#This Row],[TPS VOL]]*1440,0)</f>
        <v>0</v>
      </c>
      <c r="Q596" s="11">
        <f>IF(Tableau3[[#This Row],[NAME PILOT]]="PENDERS Bernard",0,Tableau3[[#This Row],[TPS VOL]]*1440)</f>
        <v>0</v>
      </c>
    </row>
    <row r="597" spans="9:17" x14ac:dyDescent="0.25">
      <c r="I597" s="18"/>
      <c r="J597" s="1">
        <f t="shared" si="27"/>
        <v>0</v>
      </c>
      <c r="M597" s="11">
        <f t="shared" si="28"/>
        <v>0</v>
      </c>
      <c r="N597" s="11">
        <f t="shared" si="29"/>
        <v>0</v>
      </c>
      <c r="P597" s="1">
        <f>IF(K597="PENDERS Bernard",Tableau3[[#This Row],[TPS VOL]]*1440,0)</f>
        <v>0</v>
      </c>
      <c r="Q597" s="11">
        <f>IF(Tableau3[[#This Row],[NAME PILOT]]="PENDERS Bernard",0,Tableau3[[#This Row],[TPS VOL]]*1440)</f>
        <v>0</v>
      </c>
    </row>
    <row r="598" spans="9:17" x14ac:dyDescent="0.25">
      <c r="I598" s="18"/>
      <c r="J598" s="1">
        <f t="shared" si="27"/>
        <v>0</v>
      </c>
      <c r="M598" s="11">
        <f t="shared" si="28"/>
        <v>0</v>
      </c>
      <c r="N598" s="11">
        <f t="shared" si="29"/>
        <v>0</v>
      </c>
      <c r="P598" s="1">
        <f>IF(K598="PENDERS Bernard",Tableau3[[#This Row],[TPS VOL]]*1440,0)</f>
        <v>0</v>
      </c>
      <c r="Q598" s="11">
        <f>IF(Tableau3[[#This Row],[NAME PILOT]]="PENDERS Bernard",0,Tableau3[[#This Row],[TPS VOL]]*1440)</f>
        <v>0</v>
      </c>
    </row>
    <row r="599" spans="9:17" x14ac:dyDescent="0.25">
      <c r="I599" s="18"/>
      <c r="J599" s="1">
        <f t="shared" si="27"/>
        <v>0</v>
      </c>
      <c r="M599" s="11">
        <f t="shared" si="28"/>
        <v>0</v>
      </c>
      <c r="N599" s="11">
        <f t="shared" si="29"/>
        <v>0</v>
      </c>
      <c r="P599" s="1">
        <f>IF(K599="PENDERS Bernard",Tableau3[[#This Row],[TPS VOL]]*1440,0)</f>
        <v>0</v>
      </c>
      <c r="Q599" s="11">
        <f>IF(Tableau3[[#This Row],[NAME PILOT]]="PENDERS Bernard",0,Tableau3[[#This Row],[TPS VOL]]*1440)</f>
        <v>0</v>
      </c>
    </row>
    <row r="600" spans="9:17" x14ac:dyDescent="0.25">
      <c r="I600" s="18"/>
      <c r="J600" s="1">
        <f t="shared" si="27"/>
        <v>0</v>
      </c>
      <c r="M600" s="11">
        <f t="shared" si="28"/>
        <v>0</v>
      </c>
      <c r="N600" s="11">
        <f t="shared" si="29"/>
        <v>0</v>
      </c>
      <c r="P600" s="1">
        <f>IF(K600="PENDERS Bernard",Tableau3[[#This Row],[TPS VOL]]*1440,0)</f>
        <v>0</v>
      </c>
      <c r="Q600" s="11">
        <f>IF(Tableau3[[#This Row],[NAME PILOT]]="PENDERS Bernard",0,Tableau3[[#This Row],[TPS VOL]]*1440)</f>
        <v>0</v>
      </c>
    </row>
    <row r="601" spans="9:17" x14ac:dyDescent="0.25">
      <c r="I601" s="18"/>
      <c r="J601" s="1">
        <f t="shared" si="27"/>
        <v>0</v>
      </c>
      <c r="M601" s="11">
        <f t="shared" si="28"/>
        <v>0</v>
      </c>
      <c r="N601" s="11">
        <f t="shared" si="29"/>
        <v>0</v>
      </c>
      <c r="P601" s="1">
        <f>IF(K601="PENDERS Bernard",Tableau3[[#This Row],[TPS VOL]]*1440,0)</f>
        <v>0</v>
      </c>
      <c r="Q601" s="11">
        <f>IF(Tableau3[[#This Row],[NAME PILOT]]="PENDERS Bernard",0,Tableau3[[#This Row],[TPS VOL]]*1440)</f>
        <v>0</v>
      </c>
    </row>
    <row r="602" spans="9:17" x14ac:dyDescent="0.25">
      <c r="I602" s="18"/>
      <c r="J602" s="1">
        <f t="shared" si="27"/>
        <v>0</v>
      </c>
      <c r="M602" s="11">
        <f t="shared" si="28"/>
        <v>0</v>
      </c>
      <c r="N602" s="11">
        <f t="shared" si="29"/>
        <v>0</v>
      </c>
      <c r="P602" s="1">
        <f>IF(K602="PENDERS Bernard",Tableau3[[#This Row],[TPS VOL]]*1440,0)</f>
        <v>0</v>
      </c>
      <c r="Q602" s="11">
        <f>IF(Tableau3[[#This Row],[NAME PILOT]]="PENDERS Bernard",0,Tableau3[[#This Row],[TPS VOL]]*1440)</f>
        <v>0</v>
      </c>
    </row>
    <row r="603" spans="9:17" x14ac:dyDescent="0.25">
      <c r="I603" s="18"/>
      <c r="J603" s="1">
        <f t="shared" si="27"/>
        <v>0</v>
      </c>
      <c r="M603" s="11">
        <f t="shared" si="28"/>
        <v>0</v>
      </c>
      <c r="N603" s="11">
        <f t="shared" si="29"/>
        <v>0</v>
      </c>
      <c r="P603" s="1">
        <f>IF(K603="PENDERS Bernard",Tableau3[[#This Row],[TPS VOL]]*1440,0)</f>
        <v>0</v>
      </c>
      <c r="Q603" s="11">
        <f>IF(Tableau3[[#This Row],[NAME PILOT]]="PENDERS Bernard",0,Tableau3[[#This Row],[TPS VOL]]*1440)</f>
        <v>0</v>
      </c>
    </row>
    <row r="604" spans="9:17" x14ac:dyDescent="0.25">
      <c r="I604" s="18"/>
      <c r="J604" s="1">
        <f t="shared" si="27"/>
        <v>0</v>
      </c>
      <c r="M604" s="11">
        <f t="shared" si="28"/>
        <v>0</v>
      </c>
      <c r="N604" s="11">
        <f t="shared" si="29"/>
        <v>0</v>
      </c>
      <c r="P604" s="1">
        <f>IF(K604="PENDERS Bernard",Tableau3[[#This Row],[TPS VOL]]*1440,0)</f>
        <v>0</v>
      </c>
      <c r="Q604" s="11">
        <f>IF(Tableau3[[#This Row],[NAME PILOT]]="PENDERS Bernard",0,Tableau3[[#This Row],[TPS VOL]]*1440)</f>
        <v>0</v>
      </c>
    </row>
    <row r="605" spans="9:17" x14ac:dyDescent="0.25">
      <c r="I605" s="18"/>
      <c r="J605" s="1">
        <f t="shared" si="27"/>
        <v>0</v>
      </c>
      <c r="M605" s="11">
        <f t="shared" si="28"/>
        <v>0</v>
      </c>
      <c r="N605" s="11">
        <f t="shared" si="29"/>
        <v>0</v>
      </c>
      <c r="P605" s="1">
        <f>IF(K605="PENDERS Bernard",Tableau3[[#This Row],[TPS VOL]]*1440,0)</f>
        <v>0</v>
      </c>
      <c r="Q605" s="11">
        <f>IF(Tableau3[[#This Row],[NAME PILOT]]="PENDERS Bernard",0,Tableau3[[#This Row],[TPS VOL]]*1440)</f>
        <v>0</v>
      </c>
    </row>
    <row r="606" spans="9:17" x14ac:dyDescent="0.25">
      <c r="I606" s="18"/>
      <c r="J606" s="1">
        <f t="shared" si="27"/>
        <v>0</v>
      </c>
      <c r="M606" s="11">
        <f t="shared" si="28"/>
        <v>0</v>
      </c>
      <c r="N606" s="11">
        <f t="shared" si="29"/>
        <v>0</v>
      </c>
      <c r="P606" s="1">
        <f>IF(K606="PENDERS Bernard",Tableau3[[#This Row],[TPS VOL]]*1440,0)</f>
        <v>0</v>
      </c>
      <c r="Q606" s="11">
        <f>IF(Tableau3[[#This Row],[NAME PILOT]]="PENDERS Bernard",0,Tableau3[[#This Row],[TPS VOL]]*1440)</f>
        <v>0</v>
      </c>
    </row>
    <row r="607" spans="9:17" x14ac:dyDescent="0.25">
      <c r="I607" s="18"/>
      <c r="J607" s="1">
        <f t="shared" si="27"/>
        <v>0</v>
      </c>
      <c r="M607" s="11">
        <f t="shared" si="28"/>
        <v>0</v>
      </c>
      <c r="N607" s="11">
        <f t="shared" si="29"/>
        <v>0</v>
      </c>
      <c r="P607" s="1">
        <f>IF(K607="PENDERS Bernard",Tableau3[[#This Row],[TPS VOL]]*1440,0)</f>
        <v>0</v>
      </c>
      <c r="Q607" s="11">
        <f>IF(Tableau3[[#This Row],[NAME PILOT]]="PENDERS Bernard",0,Tableau3[[#This Row],[TPS VOL]]*1440)</f>
        <v>0</v>
      </c>
    </row>
    <row r="608" spans="9:17" x14ac:dyDescent="0.25">
      <c r="I608" s="18"/>
      <c r="J608" s="1">
        <f t="shared" si="27"/>
        <v>0</v>
      </c>
      <c r="M608" s="11">
        <f t="shared" si="28"/>
        <v>0</v>
      </c>
      <c r="N608" s="11">
        <f t="shared" si="29"/>
        <v>0</v>
      </c>
      <c r="P608" s="1">
        <f>IF(K608="PENDERS Bernard",Tableau3[[#This Row],[TPS VOL]]*1440,0)</f>
        <v>0</v>
      </c>
      <c r="Q608" s="11">
        <f>IF(Tableau3[[#This Row],[NAME PILOT]]="PENDERS Bernard",0,Tableau3[[#This Row],[TPS VOL]]*1440)</f>
        <v>0</v>
      </c>
    </row>
    <row r="609" spans="9:17" x14ac:dyDescent="0.25">
      <c r="I609" s="18"/>
      <c r="J609" s="1">
        <f t="shared" si="27"/>
        <v>0</v>
      </c>
      <c r="M609" s="11">
        <f t="shared" si="28"/>
        <v>0</v>
      </c>
      <c r="N609" s="11">
        <f t="shared" si="29"/>
        <v>0</v>
      </c>
      <c r="P609" s="1">
        <f>IF(K609="PENDERS Bernard",Tableau3[[#This Row],[TPS VOL]]*1440,0)</f>
        <v>0</v>
      </c>
      <c r="Q609" s="11">
        <f>IF(Tableau3[[#This Row],[NAME PILOT]]="PENDERS Bernard",0,Tableau3[[#This Row],[TPS VOL]]*1440)</f>
        <v>0</v>
      </c>
    </row>
    <row r="610" spans="9:17" x14ac:dyDescent="0.25">
      <c r="I610" s="18"/>
      <c r="J610" s="1">
        <f t="shared" si="27"/>
        <v>0</v>
      </c>
      <c r="M610" s="11">
        <f t="shared" si="28"/>
        <v>0</v>
      </c>
      <c r="N610" s="11">
        <f t="shared" si="29"/>
        <v>0</v>
      </c>
      <c r="P610" s="1">
        <f>IF(K610="PENDERS Bernard",Tableau3[[#This Row],[TPS VOL]]*1440,0)</f>
        <v>0</v>
      </c>
      <c r="Q610" s="11">
        <f>IF(Tableau3[[#This Row],[NAME PILOT]]="PENDERS Bernard",0,Tableau3[[#This Row],[TPS VOL]]*1440)</f>
        <v>0</v>
      </c>
    </row>
    <row r="611" spans="9:17" x14ac:dyDescent="0.25">
      <c r="I611" s="18"/>
      <c r="J611" s="1">
        <f t="shared" si="27"/>
        <v>0</v>
      </c>
      <c r="M611" s="11">
        <f t="shared" si="28"/>
        <v>0</v>
      </c>
      <c r="N611" s="11">
        <f t="shared" si="29"/>
        <v>0</v>
      </c>
      <c r="P611" s="1">
        <f>IF(K611="PENDERS Bernard",Tableau3[[#This Row],[TPS VOL]]*1440,0)</f>
        <v>0</v>
      </c>
      <c r="Q611" s="11">
        <f>IF(Tableau3[[#This Row],[NAME PILOT]]="PENDERS Bernard",0,Tableau3[[#This Row],[TPS VOL]]*1440)</f>
        <v>0</v>
      </c>
    </row>
    <row r="612" spans="9:17" x14ac:dyDescent="0.25">
      <c r="I612" s="18"/>
      <c r="J612" s="1">
        <f t="shared" si="27"/>
        <v>0</v>
      </c>
      <c r="M612" s="11">
        <f t="shared" si="28"/>
        <v>0</v>
      </c>
      <c r="N612" s="11">
        <f t="shared" si="29"/>
        <v>0</v>
      </c>
      <c r="P612" s="1">
        <f>IF(K612="PENDERS Bernard",Tableau3[[#This Row],[TPS VOL]]*1440,0)</f>
        <v>0</v>
      </c>
      <c r="Q612" s="11">
        <f>IF(Tableau3[[#This Row],[NAME PILOT]]="PENDERS Bernard",0,Tableau3[[#This Row],[TPS VOL]]*1440)</f>
        <v>0</v>
      </c>
    </row>
    <row r="613" spans="9:17" x14ac:dyDescent="0.25">
      <c r="I613" s="18"/>
      <c r="J613" s="1">
        <f t="shared" si="27"/>
        <v>0</v>
      </c>
      <c r="M613" s="11">
        <f t="shared" si="28"/>
        <v>0</v>
      </c>
      <c r="N613" s="11">
        <f t="shared" si="29"/>
        <v>0</v>
      </c>
      <c r="P613" s="1">
        <f>IF(K613="PENDERS Bernard",Tableau3[[#This Row],[TPS VOL]]*1440,0)</f>
        <v>0</v>
      </c>
      <c r="Q613" s="11">
        <f>IF(Tableau3[[#This Row],[NAME PILOT]]="PENDERS Bernard",0,Tableau3[[#This Row],[TPS VOL]]*1440)</f>
        <v>0</v>
      </c>
    </row>
    <row r="614" spans="9:17" x14ac:dyDescent="0.25">
      <c r="I614" s="18"/>
      <c r="J614" s="1">
        <f t="shared" ref="J614:J677" si="30">F614*(H614*1440)</f>
        <v>0</v>
      </c>
      <c r="M614" s="11">
        <f t="shared" ref="M614:M677" si="31">F614*(L614*1440)</f>
        <v>0</v>
      </c>
      <c r="N614" s="11">
        <f t="shared" ref="N614:N677" si="32">(L614*(F614*1440)+(H614*(F614*1440)))</f>
        <v>0</v>
      </c>
      <c r="P614" s="1">
        <f>IF(K614="PENDERS Bernard",Tableau3[[#This Row],[TPS VOL]]*1440,0)</f>
        <v>0</v>
      </c>
      <c r="Q614" s="11">
        <f>IF(Tableau3[[#This Row],[NAME PILOT]]="PENDERS Bernard",0,Tableau3[[#This Row],[TPS VOL]]*1440)</f>
        <v>0</v>
      </c>
    </row>
    <row r="615" spans="9:17" x14ac:dyDescent="0.25">
      <c r="I615" s="18"/>
      <c r="J615" s="1">
        <f t="shared" si="30"/>
        <v>0</v>
      </c>
      <c r="M615" s="11">
        <f t="shared" si="31"/>
        <v>0</v>
      </c>
      <c r="N615" s="11">
        <f t="shared" si="32"/>
        <v>0</v>
      </c>
      <c r="P615" s="1">
        <f>IF(K615="PENDERS Bernard",Tableau3[[#This Row],[TPS VOL]]*1440,0)</f>
        <v>0</v>
      </c>
      <c r="Q615" s="11">
        <f>IF(Tableau3[[#This Row],[NAME PILOT]]="PENDERS Bernard",0,Tableau3[[#This Row],[TPS VOL]]*1440)</f>
        <v>0</v>
      </c>
    </row>
    <row r="616" spans="9:17" x14ac:dyDescent="0.25">
      <c r="I616" s="18"/>
      <c r="J616" s="1">
        <f t="shared" si="30"/>
        <v>0</v>
      </c>
      <c r="M616" s="11">
        <f t="shared" si="31"/>
        <v>0</v>
      </c>
      <c r="N616" s="11">
        <f t="shared" si="32"/>
        <v>0</v>
      </c>
      <c r="P616" s="1">
        <f>IF(K616="PENDERS Bernard",Tableau3[[#This Row],[TPS VOL]]*1440,0)</f>
        <v>0</v>
      </c>
      <c r="Q616" s="11">
        <f>IF(Tableau3[[#This Row],[NAME PILOT]]="PENDERS Bernard",0,Tableau3[[#This Row],[TPS VOL]]*1440)</f>
        <v>0</v>
      </c>
    </row>
    <row r="617" spans="9:17" x14ac:dyDescent="0.25">
      <c r="I617" s="18"/>
      <c r="J617" s="1">
        <f t="shared" si="30"/>
        <v>0</v>
      </c>
      <c r="M617" s="11">
        <f t="shared" si="31"/>
        <v>0</v>
      </c>
      <c r="N617" s="11">
        <f t="shared" si="32"/>
        <v>0</v>
      </c>
      <c r="P617" s="1">
        <f>IF(K617="PENDERS Bernard",Tableau3[[#This Row],[TPS VOL]]*1440,0)</f>
        <v>0</v>
      </c>
      <c r="Q617" s="11">
        <f>IF(Tableau3[[#This Row],[NAME PILOT]]="PENDERS Bernard",0,Tableau3[[#This Row],[TPS VOL]]*1440)</f>
        <v>0</v>
      </c>
    </row>
    <row r="618" spans="9:17" x14ac:dyDescent="0.25">
      <c r="I618" s="18"/>
      <c r="J618" s="1">
        <f t="shared" si="30"/>
        <v>0</v>
      </c>
      <c r="M618" s="11">
        <f t="shared" si="31"/>
        <v>0</v>
      </c>
      <c r="N618" s="11">
        <f t="shared" si="32"/>
        <v>0</v>
      </c>
      <c r="P618" s="1">
        <f>IF(K618="PENDERS Bernard",Tableau3[[#This Row],[TPS VOL]]*1440,0)</f>
        <v>0</v>
      </c>
      <c r="Q618" s="11">
        <f>IF(Tableau3[[#This Row],[NAME PILOT]]="PENDERS Bernard",0,Tableau3[[#This Row],[TPS VOL]]*1440)</f>
        <v>0</v>
      </c>
    </row>
    <row r="619" spans="9:17" x14ac:dyDescent="0.25">
      <c r="I619" s="18"/>
      <c r="J619" s="1">
        <f t="shared" si="30"/>
        <v>0</v>
      </c>
      <c r="M619" s="11">
        <f t="shared" si="31"/>
        <v>0</v>
      </c>
      <c r="N619" s="11">
        <f t="shared" si="32"/>
        <v>0</v>
      </c>
      <c r="P619" s="1">
        <f>IF(K619="PENDERS Bernard",Tableau3[[#This Row],[TPS VOL]]*1440,0)</f>
        <v>0</v>
      </c>
      <c r="Q619" s="11">
        <f>IF(Tableau3[[#This Row],[NAME PILOT]]="PENDERS Bernard",0,Tableau3[[#This Row],[TPS VOL]]*1440)</f>
        <v>0</v>
      </c>
    </row>
    <row r="620" spans="9:17" x14ac:dyDescent="0.25">
      <c r="I620" s="18"/>
      <c r="J620" s="1">
        <f t="shared" si="30"/>
        <v>0</v>
      </c>
      <c r="M620" s="11">
        <f t="shared" si="31"/>
        <v>0</v>
      </c>
      <c r="N620" s="11">
        <f t="shared" si="32"/>
        <v>0</v>
      </c>
      <c r="P620" s="1">
        <f>IF(K620="PENDERS Bernard",Tableau3[[#This Row],[TPS VOL]]*1440,0)</f>
        <v>0</v>
      </c>
      <c r="Q620" s="11">
        <f>IF(Tableau3[[#This Row],[NAME PILOT]]="PENDERS Bernard",0,Tableau3[[#This Row],[TPS VOL]]*1440)</f>
        <v>0</v>
      </c>
    </row>
    <row r="621" spans="9:17" x14ac:dyDescent="0.25">
      <c r="I621" s="18"/>
      <c r="J621" s="1">
        <f t="shared" si="30"/>
        <v>0</v>
      </c>
      <c r="M621" s="11">
        <f t="shared" si="31"/>
        <v>0</v>
      </c>
      <c r="N621" s="11">
        <f t="shared" si="32"/>
        <v>0</v>
      </c>
      <c r="P621" s="1">
        <f>IF(K621="PENDERS Bernard",Tableau3[[#This Row],[TPS VOL]]*1440,0)</f>
        <v>0</v>
      </c>
      <c r="Q621" s="11">
        <f>IF(Tableau3[[#This Row],[NAME PILOT]]="PENDERS Bernard",0,Tableau3[[#This Row],[TPS VOL]]*1440)</f>
        <v>0</v>
      </c>
    </row>
    <row r="622" spans="9:17" x14ac:dyDescent="0.25">
      <c r="I622" s="18"/>
      <c r="J622" s="1">
        <f t="shared" si="30"/>
        <v>0</v>
      </c>
      <c r="M622" s="11">
        <f t="shared" si="31"/>
        <v>0</v>
      </c>
      <c r="N622" s="11">
        <f t="shared" si="32"/>
        <v>0</v>
      </c>
      <c r="P622" s="1">
        <f>IF(K622="PENDERS Bernard",Tableau3[[#This Row],[TPS VOL]]*1440,0)</f>
        <v>0</v>
      </c>
      <c r="Q622" s="11">
        <f>IF(Tableau3[[#This Row],[NAME PILOT]]="PENDERS Bernard",0,Tableau3[[#This Row],[TPS VOL]]*1440)</f>
        <v>0</v>
      </c>
    </row>
    <row r="623" spans="9:17" x14ac:dyDescent="0.25">
      <c r="I623" s="18"/>
      <c r="J623" s="1">
        <f t="shared" si="30"/>
        <v>0</v>
      </c>
      <c r="M623" s="11">
        <f t="shared" si="31"/>
        <v>0</v>
      </c>
      <c r="N623" s="11">
        <f t="shared" si="32"/>
        <v>0</v>
      </c>
      <c r="P623" s="1">
        <f>IF(K623="PENDERS Bernard",Tableau3[[#This Row],[TPS VOL]]*1440,0)</f>
        <v>0</v>
      </c>
      <c r="Q623" s="11">
        <f>IF(Tableau3[[#This Row],[NAME PILOT]]="PENDERS Bernard",0,Tableau3[[#This Row],[TPS VOL]]*1440)</f>
        <v>0</v>
      </c>
    </row>
    <row r="624" spans="9:17" x14ac:dyDescent="0.25">
      <c r="I624" s="18"/>
      <c r="J624" s="1">
        <f t="shared" si="30"/>
        <v>0</v>
      </c>
      <c r="M624" s="11">
        <f t="shared" si="31"/>
        <v>0</v>
      </c>
      <c r="N624" s="11">
        <f t="shared" si="32"/>
        <v>0</v>
      </c>
      <c r="P624" s="1">
        <f>IF(K624="PENDERS Bernard",Tableau3[[#This Row],[TPS VOL]]*1440,0)</f>
        <v>0</v>
      </c>
      <c r="Q624" s="11">
        <f>IF(Tableau3[[#This Row],[NAME PILOT]]="PENDERS Bernard",0,Tableau3[[#This Row],[TPS VOL]]*1440)</f>
        <v>0</v>
      </c>
    </row>
    <row r="625" spans="9:17" x14ac:dyDescent="0.25">
      <c r="I625" s="18"/>
      <c r="J625" s="1">
        <f t="shared" si="30"/>
        <v>0</v>
      </c>
      <c r="M625" s="11">
        <f t="shared" si="31"/>
        <v>0</v>
      </c>
      <c r="N625" s="11">
        <f t="shared" si="32"/>
        <v>0</v>
      </c>
      <c r="P625" s="1">
        <f>IF(K625="PENDERS Bernard",Tableau3[[#This Row],[TPS VOL]]*1440,0)</f>
        <v>0</v>
      </c>
      <c r="Q625" s="11">
        <f>IF(Tableau3[[#This Row],[NAME PILOT]]="PENDERS Bernard",0,Tableau3[[#This Row],[TPS VOL]]*1440)</f>
        <v>0</v>
      </c>
    </row>
    <row r="626" spans="9:17" x14ac:dyDescent="0.25">
      <c r="I626" s="18"/>
      <c r="J626" s="1">
        <f t="shared" si="30"/>
        <v>0</v>
      </c>
      <c r="M626" s="11">
        <f t="shared" si="31"/>
        <v>0</v>
      </c>
      <c r="N626" s="11">
        <f t="shared" si="32"/>
        <v>0</v>
      </c>
      <c r="P626" s="1">
        <f>IF(K626="PENDERS Bernard",Tableau3[[#This Row],[TPS VOL]]*1440,0)</f>
        <v>0</v>
      </c>
      <c r="Q626" s="11">
        <f>IF(Tableau3[[#This Row],[NAME PILOT]]="PENDERS Bernard",0,Tableau3[[#This Row],[TPS VOL]]*1440)</f>
        <v>0</v>
      </c>
    </row>
    <row r="627" spans="9:17" x14ac:dyDescent="0.25">
      <c r="I627" s="18"/>
      <c r="J627" s="1">
        <f t="shared" si="30"/>
        <v>0</v>
      </c>
      <c r="M627" s="11">
        <f t="shared" si="31"/>
        <v>0</v>
      </c>
      <c r="N627" s="11">
        <f t="shared" si="32"/>
        <v>0</v>
      </c>
      <c r="P627" s="1">
        <f>IF(K627="PENDERS Bernard",Tableau3[[#This Row],[TPS VOL]]*1440,0)</f>
        <v>0</v>
      </c>
      <c r="Q627" s="11">
        <f>IF(Tableau3[[#This Row],[NAME PILOT]]="PENDERS Bernard",0,Tableau3[[#This Row],[TPS VOL]]*1440)</f>
        <v>0</v>
      </c>
    </row>
    <row r="628" spans="9:17" x14ac:dyDescent="0.25">
      <c r="I628" s="18"/>
      <c r="J628" s="1">
        <f t="shared" si="30"/>
        <v>0</v>
      </c>
      <c r="M628" s="11">
        <f t="shared" si="31"/>
        <v>0</v>
      </c>
      <c r="N628" s="11">
        <f t="shared" si="32"/>
        <v>0</v>
      </c>
      <c r="P628" s="1">
        <f>IF(K628="PENDERS Bernard",Tableau3[[#This Row],[TPS VOL]]*1440,0)</f>
        <v>0</v>
      </c>
      <c r="Q628" s="11">
        <f>IF(Tableau3[[#This Row],[NAME PILOT]]="PENDERS Bernard",0,Tableau3[[#This Row],[TPS VOL]]*1440)</f>
        <v>0</v>
      </c>
    </row>
    <row r="629" spans="9:17" x14ac:dyDescent="0.25">
      <c r="I629" s="18"/>
      <c r="J629" s="1">
        <f t="shared" si="30"/>
        <v>0</v>
      </c>
      <c r="M629" s="11">
        <f t="shared" si="31"/>
        <v>0</v>
      </c>
      <c r="N629" s="11">
        <f t="shared" si="32"/>
        <v>0</v>
      </c>
      <c r="P629" s="1">
        <f>IF(K629="PENDERS Bernard",Tableau3[[#This Row],[TPS VOL]]*1440,0)</f>
        <v>0</v>
      </c>
      <c r="Q629" s="11">
        <f>IF(Tableau3[[#This Row],[NAME PILOT]]="PENDERS Bernard",0,Tableau3[[#This Row],[TPS VOL]]*1440)</f>
        <v>0</v>
      </c>
    </row>
    <row r="630" spans="9:17" x14ac:dyDescent="0.25">
      <c r="I630" s="18"/>
      <c r="J630" s="1">
        <f t="shared" si="30"/>
        <v>0</v>
      </c>
      <c r="M630" s="11">
        <f t="shared" si="31"/>
        <v>0</v>
      </c>
      <c r="N630" s="11">
        <f t="shared" si="32"/>
        <v>0</v>
      </c>
      <c r="P630" s="1">
        <f>IF(K630="PENDERS Bernard",Tableau3[[#This Row],[TPS VOL]]*1440,0)</f>
        <v>0</v>
      </c>
      <c r="Q630" s="11">
        <f>IF(Tableau3[[#This Row],[NAME PILOT]]="PENDERS Bernard",0,Tableau3[[#This Row],[TPS VOL]]*1440)</f>
        <v>0</v>
      </c>
    </row>
    <row r="631" spans="9:17" x14ac:dyDescent="0.25">
      <c r="I631" s="18"/>
      <c r="J631" s="1">
        <f t="shared" si="30"/>
        <v>0</v>
      </c>
      <c r="M631" s="11">
        <f t="shared" si="31"/>
        <v>0</v>
      </c>
      <c r="N631" s="11">
        <f t="shared" si="32"/>
        <v>0</v>
      </c>
      <c r="P631" s="1">
        <f>IF(K631="PENDERS Bernard",Tableau3[[#This Row],[TPS VOL]]*1440,0)</f>
        <v>0</v>
      </c>
      <c r="Q631" s="11">
        <f>IF(Tableau3[[#This Row],[NAME PILOT]]="PENDERS Bernard",0,Tableau3[[#This Row],[TPS VOL]]*1440)</f>
        <v>0</v>
      </c>
    </row>
    <row r="632" spans="9:17" x14ac:dyDescent="0.25">
      <c r="I632" s="18"/>
      <c r="J632" s="1">
        <f t="shared" si="30"/>
        <v>0</v>
      </c>
      <c r="M632" s="11">
        <f t="shared" si="31"/>
        <v>0</v>
      </c>
      <c r="N632" s="11">
        <f t="shared" si="32"/>
        <v>0</v>
      </c>
      <c r="P632" s="1">
        <f>IF(K632="PENDERS Bernard",Tableau3[[#This Row],[TPS VOL]]*1440,0)</f>
        <v>0</v>
      </c>
      <c r="Q632" s="11">
        <f>IF(Tableau3[[#This Row],[NAME PILOT]]="PENDERS Bernard",0,Tableau3[[#This Row],[TPS VOL]]*1440)</f>
        <v>0</v>
      </c>
    </row>
    <row r="633" spans="9:17" x14ac:dyDescent="0.25">
      <c r="I633" s="18"/>
      <c r="J633" s="1">
        <f t="shared" si="30"/>
        <v>0</v>
      </c>
      <c r="M633" s="11">
        <f t="shared" si="31"/>
        <v>0</v>
      </c>
      <c r="N633" s="11">
        <f t="shared" si="32"/>
        <v>0</v>
      </c>
      <c r="P633" s="1">
        <f>IF(K633="PENDERS Bernard",Tableau3[[#This Row],[TPS VOL]]*1440,0)</f>
        <v>0</v>
      </c>
      <c r="Q633" s="11">
        <f>IF(Tableau3[[#This Row],[NAME PILOT]]="PENDERS Bernard",0,Tableau3[[#This Row],[TPS VOL]]*1440)</f>
        <v>0</v>
      </c>
    </row>
    <row r="634" spans="9:17" x14ac:dyDescent="0.25">
      <c r="I634" s="18"/>
      <c r="J634" s="1">
        <f t="shared" si="30"/>
        <v>0</v>
      </c>
      <c r="M634" s="11">
        <f t="shared" si="31"/>
        <v>0</v>
      </c>
      <c r="N634" s="11">
        <f t="shared" si="32"/>
        <v>0</v>
      </c>
      <c r="P634" s="1">
        <f>IF(K634="PENDERS Bernard",Tableau3[[#This Row],[TPS VOL]]*1440,0)</f>
        <v>0</v>
      </c>
      <c r="Q634" s="11">
        <f>IF(Tableau3[[#This Row],[NAME PILOT]]="PENDERS Bernard",0,Tableau3[[#This Row],[TPS VOL]]*1440)</f>
        <v>0</v>
      </c>
    </row>
    <row r="635" spans="9:17" x14ac:dyDescent="0.25">
      <c r="I635" s="18"/>
      <c r="J635" s="1">
        <f t="shared" si="30"/>
        <v>0</v>
      </c>
      <c r="M635" s="11">
        <f t="shared" si="31"/>
        <v>0</v>
      </c>
      <c r="N635" s="11">
        <f t="shared" si="32"/>
        <v>0</v>
      </c>
      <c r="P635" s="1">
        <f>IF(K635="PENDERS Bernard",Tableau3[[#This Row],[TPS VOL]]*1440,0)</f>
        <v>0</v>
      </c>
      <c r="Q635" s="11">
        <f>IF(Tableau3[[#This Row],[NAME PILOT]]="PENDERS Bernard",0,Tableau3[[#This Row],[TPS VOL]]*1440)</f>
        <v>0</v>
      </c>
    </row>
    <row r="636" spans="9:17" x14ac:dyDescent="0.25">
      <c r="I636" s="18"/>
      <c r="J636" s="1">
        <f t="shared" si="30"/>
        <v>0</v>
      </c>
      <c r="M636" s="11">
        <f t="shared" si="31"/>
        <v>0</v>
      </c>
      <c r="N636" s="11">
        <f t="shared" si="32"/>
        <v>0</v>
      </c>
      <c r="P636" s="1">
        <f>IF(K636="PENDERS Bernard",Tableau3[[#This Row],[TPS VOL]]*1440,0)</f>
        <v>0</v>
      </c>
      <c r="Q636" s="11">
        <f>IF(Tableau3[[#This Row],[NAME PILOT]]="PENDERS Bernard",0,Tableau3[[#This Row],[TPS VOL]]*1440)</f>
        <v>0</v>
      </c>
    </row>
    <row r="637" spans="9:17" x14ac:dyDescent="0.25">
      <c r="I637" s="18"/>
      <c r="J637" s="1">
        <f t="shared" si="30"/>
        <v>0</v>
      </c>
      <c r="M637" s="11">
        <f t="shared" si="31"/>
        <v>0</v>
      </c>
      <c r="N637" s="11">
        <f t="shared" si="32"/>
        <v>0</v>
      </c>
      <c r="P637" s="1">
        <f>IF(K637="PENDERS Bernard",Tableau3[[#This Row],[TPS VOL]]*1440,0)</f>
        <v>0</v>
      </c>
      <c r="Q637" s="11">
        <f>IF(Tableau3[[#This Row],[NAME PILOT]]="PENDERS Bernard",0,Tableau3[[#This Row],[TPS VOL]]*1440)</f>
        <v>0</v>
      </c>
    </row>
    <row r="638" spans="9:17" x14ac:dyDescent="0.25">
      <c r="I638" s="18"/>
      <c r="J638" s="1">
        <f t="shared" si="30"/>
        <v>0</v>
      </c>
      <c r="M638" s="11">
        <f t="shared" si="31"/>
        <v>0</v>
      </c>
      <c r="N638" s="11">
        <f t="shared" si="32"/>
        <v>0</v>
      </c>
      <c r="P638" s="1">
        <f>IF(K638="PENDERS Bernard",Tableau3[[#This Row],[TPS VOL]]*1440,0)</f>
        <v>0</v>
      </c>
      <c r="Q638" s="11">
        <f>IF(Tableau3[[#This Row],[NAME PILOT]]="PENDERS Bernard",0,Tableau3[[#This Row],[TPS VOL]]*1440)</f>
        <v>0</v>
      </c>
    </row>
    <row r="639" spans="9:17" x14ac:dyDescent="0.25">
      <c r="I639" s="18"/>
      <c r="J639" s="1">
        <f t="shared" si="30"/>
        <v>0</v>
      </c>
      <c r="M639" s="11">
        <f t="shared" si="31"/>
        <v>0</v>
      </c>
      <c r="N639" s="11">
        <f t="shared" si="32"/>
        <v>0</v>
      </c>
      <c r="P639" s="1">
        <f>IF(K639="PENDERS Bernard",Tableau3[[#This Row],[TPS VOL]]*1440,0)</f>
        <v>0</v>
      </c>
      <c r="Q639" s="11">
        <f>IF(Tableau3[[#This Row],[NAME PILOT]]="PENDERS Bernard",0,Tableau3[[#This Row],[TPS VOL]]*1440)</f>
        <v>0</v>
      </c>
    </row>
    <row r="640" spans="9:17" x14ac:dyDescent="0.25">
      <c r="I640" s="18"/>
      <c r="J640" s="1">
        <f t="shared" si="30"/>
        <v>0</v>
      </c>
      <c r="M640" s="11">
        <f t="shared" si="31"/>
        <v>0</v>
      </c>
      <c r="N640" s="11">
        <f t="shared" si="32"/>
        <v>0</v>
      </c>
      <c r="P640" s="1">
        <f>IF(K640="PENDERS Bernard",Tableau3[[#This Row],[TPS VOL]]*1440,0)</f>
        <v>0</v>
      </c>
      <c r="Q640" s="11">
        <f>IF(Tableau3[[#This Row],[NAME PILOT]]="PENDERS Bernard",0,Tableau3[[#This Row],[TPS VOL]]*1440)</f>
        <v>0</v>
      </c>
    </row>
    <row r="641" spans="9:17" x14ac:dyDescent="0.25">
      <c r="I641" s="18"/>
      <c r="J641" s="1">
        <f t="shared" si="30"/>
        <v>0</v>
      </c>
      <c r="M641" s="11">
        <f t="shared" si="31"/>
        <v>0</v>
      </c>
      <c r="N641" s="11">
        <f t="shared" si="32"/>
        <v>0</v>
      </c>
      <c r="P641" s="1">
        <f>IF(K641="PENDERS Bernard",Tableau3[[#This Row],[TPS VOL]]*1440,0)</f>
        <v>0</v>
      </c>
      <c r="Q641" s="11">
        <f>IF(Tableau3[[#This Row],[NAME PILOT]]="PENDERS Bernard",0,Tableau3[[#This Row],[TPS VOL]]*1440)</f>
        <v>0</v>
      </c>
    </row>
    <row r="642" spans="9:17" x14ac:dyDescent="0.25">
      <c r="I642" s="18"/>
      <c r="J642" s="1">
        <f t="shared" si="30"/>
        <v>0</v>
      </c>
      <c r="M642" s="11">
        <f t="shared" si="31"/>
        <v>0</v>
      </c>
      <c r="N642" s="11">
        <f t="shared" si="32"/>
        <v>0</v>
      </c>
      <c r="P642" s="1">
        <f>IF(K642="PENDERS Bernard",Tableau3[[#This Row],[TPS VOL]]*1440,0)</f>
        <v>0</v>
      </c>
      <c r="Q642" s="11">
        <f>IF(Tableau3[[#This Row],[NAME PILOT]]="PENDERS Bernard",0,Tableau3[[#This Row],[TPS VOL]]*1440)</f>
        <v>0</v>
      </c>
    </row>
    <row r="643" spans="9:17" x14ac:dyDescent="0.25">
      <c r="I643" s="18"/>
      <c r="J643" s="1">
        <f t="shared" si="30"/>
        <v>0</v>
      </c>
      <c r="M643" s="11">
        <f t="shared" si="31"/>
        <v>0</v>
      </c>
      <c r="N643" s="11">
        <f t="shared" si="32"/>
        <v>0</v>
      </c>
      <c r="P643" s="1">
        <f>IF(K643="PENDERS Bernard",Tableau3[[#This Row],[TPS VOL]]*1440,0)</f>
        <v>0</v>
      </c>
      <c r="Q643" s="11">
        <f>IF(Tableau3[[#This Row],[NAME PILOT]]="PENDERS Bernard",0,Tableau3[[#This Row],[TPS VOL]]*1440)</f>
        <v>0</v>
      </c>
    </row>
    <row r="644" spans="9:17" x14ac:dyDescent="0.25">
      <c r="I644" s="18"/>
      <c r="J644" s="1">
        <f t="shared" si="30"/>
        <v>0</v>
      </c>
      <c r="M644" s="11">
        <f t="shared" si="31"/>
        <v>0</v>
      </c>
      <c r="N644" s="11">
        <f t="shared" si="32"/>
        <v>0</v>
      </c>
      <c r="P644" s="1">
        <f>IF(K644="PENDERS Bernard",Tableau3[[#This Row],[TPS VOL]]*1440,0)</f>
        <v>0</v>
      </c>
      <c r="Q644" s="11">
        <f>IF(Tableau3[[#This Row],[NAME PILOT]]="PENDERS Bernard",0,Tableau3[[#This Row],[TPS VOL]]*1440)</f>
        <v>0</v>
      </c>
    </row>
    <row r="645" spans="9:17" x14ac:dyDescent="0.25">
      <c r="I645" s="18"/>
      <c r="J645" s="1">
        <f t="shared" si="30"/>
        <v>0</v>
      </c>
      <c r="M645" s="11">
        <f t="shared" si="31"/>
        <v>0</v>
      </c>
      <c r="N645" s="11">
        <f t="shared" si="32"/>
        <v>0</v>
      </c>
      <c r="P645" s="1">
        <f>IF(K645="PENDERS Bernard",Tableau3[[#This Row],[TPS VOL]]*1440,0)</f>
        <v>0</v>
      </c>
      <c r="Q645" s="11">
        <f>IF(Tableau3[[#This Row],[NAME PILOT]]="PENDERS Bernard",0,Tableau3[[#This Row],[TPS VOL]]*1440)</f>
        <v>0</v>
      </c>
    </row>
    <row r="646" spans="9:17" x14ac:dyDescent="0.25">
      <c r="I646" s="18"/>
      <c r="J646" s="1">
        <f t="shared" si="30"/>
        <v>0</v>
      </c>
      <c r="M646" s="11">
        <f t="shared" si="31"/>
        <v>0</v>
      </c>
      <c r="N646" s="11">
        <f t="shared" si="32"/>
        <v>0</v>
      </c>
      <c r="P646" s="1">
        <f>IF(K646="PENDERS Bernard",Tableau3[[#This Row],[TPS VOL]]*1440,0)</f>
        <v>0</v>
      </c>
      <c r="Q646" s="11">
        <f>IF(Tableau3[[#This Row],[NAME PILOT]]="PENDERS Bernard",0,Tableau3[[#This Row],[TPS VOL]]*1440)</f>
        <v>0</v>
      </c>
    </row>
    <row r="647" spans="9:17" x14ac:dyDescent="0.25">
      <c r="I647" s="18"/>
      <c r="J647" s="1">
        <f t="shared" si="30"/>
        <v>0</v>
      </c>
      <c r="M647" s="11">
        <f t="shared" si="31"/>
        <v>0</v>
      </c>
      <c r="N647" s="11">
        <f t="shared" si="32"/>
        <v>0</v>
      </c>
      <c r="P647" s="1">
        <f>IF(K647="PENDERS Bernard",Tableau3[[#This Row],[TPS VOL]]*1440,0)</f>
        <v>0</v>
      </c>
      <c r="Q647" s="11">
        <f>IF(Tableau3[[#This Row],[NAME PILOT]]="PENDERS Bernard",0,Tableau3[[#This Row],[TPS VOL]]*1440)</f>
        <v>0</v>
      </c>
    </row>
    <row r="648" spans="9:17" x14ac:dyDescent="0.25">
      <c r="I648" s="18"/>
      <c r="J648" s="1">
        <f t="shared" si="30"/>
        <v>0</v>
      </c>
      <c r="M648" s="11">
        <f t="shared" si="31"/>
        <v>0</v>
      </c>
      <c r="N648" s="11">
        <f t="shared" si="32"/>
        <v>0</v>
      </c>
      <c r="P648" s="1">
        <f>IF(K648="PENDERS Bernard",Tableau3[[#This Row],[TPS VOL]]*1440,0)</f>
        <v>0</v>
      </c>
      <c r="Q648" s="11">
        <f>IF(Tableau3[[#This Row],[NAME PILOT]]="PENDERS Bernard",0,Tableau3[[#This Row],[TPS VOL]]*1440)</f>
        <v>0</v>
      </c>
    </row>
    <row r="649" spans="9:17" x14ac:dyDescent="0.25">
      <c r="I649" s="18"/>
      <c r="J649" s="1">
        <f t="shared" si="30"/>
        <v>0</v>
      </c>
      <c r="M649" s="11">
        <f t="shared" si="31"/>
        <v>0</v>
      </c>
      <c r="N649" s="11">
        <f t="shared" si="32"/>
        <v>0</v>
      </c>
      <c r="P649" s="1">
        <f>IF(K649="PENDERS Bernard",Tableau3[[#This Row],[TPS VOL]]*1440,0)</f>
        <v>0</v>
      </c>
      <c r="Q649" s="11">
        <f>IF(Tableau3[[#This Row],[NAME PILOT]]="PENDERS Bernard",0,Tableau3[[#This Row],[TPS VOL]]*1440)</f>
        <v>0</v>
      </c>
    </row>
    <row r="650" spans="9:17" x14ac:dyDescent="0.25">
      <c r="I650" s="18"/>
      <c r="J650" s="1">
        <f t="shared" si="30"/>
        <v>0</v>
      </c>
      <c r="M650" s="11">
        <f t="shared" si="31"/>
        <v>0</v>
      </c>
      <c r="N650" s="11">
        <f t="shared" si="32"/>
        <v>0</v>
      </c>
      <c r="P650" s="1">
        <f>IF(K650="PENDERS Bernard",Tableau3[[#This Row],[TPS VOL]]*1440,0)</f>
        <v>0</v>
      </c>
      <c r="Q650" s="11">
        <f>IF(Tableau3[[#This Row],[NAME PILOT]]="PENDERS Bernard",0,Tableau3[[#This Row],[TPS VOL]]*1440)</f>
        <v>0</v>
      </c>
    </row>
    <row r="651" spans="9:17" x14ac:dyDescent="0.25">
      <c r="I651" s="18"/>
      <c r="J651" s="1">
        <f t="shared" si="30"/>
        <v>0</v>
      </c>
      <c r="M651" s="11">
        <f t="shared" si="31"/>
        <v>0</v>
      </c>
      <c r="N651" s="11">
        <f t="shared" si="32"/>
        <v>0</v>
      </c>
      <c r="P651" s="1">
        <f>IF(K651="PENDERS Bernard",Tableau3[[#This Row],[TPS VOL]]*1440,0)</f>
        <v>0</v>
      </c>
      <c r="Q651" s="11">
        <f>IF(Tableau3[[#This Row],[NAME PILOT]]="PENDERS Bernard",0,Tableau3[[#This Row],[TPS VOL]]*1440)</f>
        <v>0</v>
      </c>
    </row>
    <row r="652" spans="9:17" x14ac:dyDescent="0.25">
      <c r="I652" s="18"/>
      <c r="J652" s="1">
        <f t="shared" si="30"/>
        <v>0</v>
      </c>
      <c r="M652" s="11">
        <f t="shared" si="31"/>
        <v>0</v>
      </c>
      <c r="N652" s="11">
        <f t="shared" si="32"/>
        <v>0</v>
      </c>
      <c r="P652" s="1">
        <f>IF(K652="PENDERS Bernard",Tableau3[[#This Row],[TPS VOL]]*1440,0)</f>
        <v>0</v>
      </c>
      <c r="Q652" s="11">
        <f>IF(Tableau3[[#This Row],[NAME PILOT]]="PENDERS Bernard",0,Tableau3[[#This Row],[TPS VOL]]*1440)</f>
        <v>0</v>
      </c>
    </row>
    <row r="653" spans="9:17" x14ac:dyDescent="0.25">
      <c r="I653" s="18"/>
      <c r="J653" s="1">
        <f t="shared" si="30"/>
        <v>0</v>
      </c>
      <c r="M653" s="11">
        <f t="shared" si="31"/>
        <v>0</v>
      </c>
      <c r="N653" s="11">
        <f t="shared" si="32"/>
        <v>0</v>
      </c>
      <c r="P653" s="1">
        <f>IF(K653="PENDERS Bernard",Tableau3[[#This Row],[TPS VOL]]*1440,0)</f>
        <v>0</v>
      </c>
      <c r="Q653" s="11">
        <f>IF(Tableau3[[#This Row],[NAME PILOT]]="PENDERS Bernard",0,Tableau3[[#This Row],[TPS VOL]]*1440)</f>
        <v>0</v>
      </c>
    </row>
    <row r="654" spans="9:17" x14ac:dyDescent="0.25">
      <c r="I654" s="18"/>
      <c r="J654" s="1">
        <f t="shared" si="30"/>
        <v>0</v>
      </c>
      <c r="M654" s="11">
        <f t="shared" si="31"/>
        <v>0</v>
      </c>
      <c r="N654" s="11">
        <f t="shared" si="32"/>
        <v>0</v>
      </c>
      <c r="P654" s="1">
        <f>IF(K654="PENDERS Bernard",Tableau3[[#This Row],[TPS VOL]]*1440,0)</f>
        <v>0</v>
      </c>
      <c r="Q654" s="11">
        <f>IF(Tableau3[[#This Row],[NAME PILOT]]="PENDERS Bernard",0,Tableau3[[#This Row],[TPS VOL]]*1440)</f>
        <v>0</v>
      </c>
    </row>
    <row r="655" spans="9:17" x14ac:dyDescent="0.25">
      <c r="I655" s="18"/>
      <c r="J655" s="1">
        <f t="shared" si="30"/>
        <v>0</v>
      </c>
      <c r="M655" s="11">
        <f t="shared" si="31"/>
        <v>0</v>
      </c>
      <c r="N655" s="11">
        <f t="shared" si="32"/>
        <v>0</v>
      </c>
      <c r="P655" s="1">
        <f>IF(K655="PENDERS Bernard",Tableau3[[#This Row],[TPS VOL]]*1440,0)</f>
        <v>0</v>
      </c>
      <c r="Q655" s="11">
        <f>IF(Tableau3[[#This Row],[NAME PILOT]]="PENDERS Bernard",0,Tableau3[[#This Row],[TPS VOL]]*1440)</f>
        <v>0</v>
      </c>
    </row>
    <row r="656" spans="9:17" x14ac:dyDescent="0.25">
      <c r="I656" s="18"/>
      <c r="J656" s="1">
        <f t="shared" si="30"/>
        <v>0</v>
      </c>
      <c r="M656" s="11">
        <f t="shared" si="31"/>
        <v>0</v>
      </c>
      <c r="N656" s="11">
        <f t="shared" si="32"/>
        <v>0</v>
      </c>
      <c r="P656" s="1">
        <f>IF(K656="PENDERS Bernard",Tableau3[[#This Row],[TPS VOL]]*1440,0)</f>
        <v>0</v>
      </c>
      <c r="Q656" s="11">
        <f>IF(Tableau3[[#This Row],[NAME PILOT]]="PENDERS Bernard",0,Tableau3[[#This Row],[TPS VOL]]*1440)</f>
        <v>0</v>
      </c>
    </row>
    <row r="657" spans="9:17" x14ac:dyDescent="0.25">
      <c r="I657" s="18"/>
      <c r="J657" s="1">
        <f t="shared" si="30"/>
        <v>0</v>
      </c>
      <c r="M657" s="11">
        <f t="shared" si="31"/>
        <v>0</v>
      </c>
      <c r="N657" s="11">
        <f t="shared" si="32"/>
        <v>0</v>
      </c>
      <c r="P657" s="1">
        <f>IF(K657="PENDERS Bernard",Tableau3[[#This Row],[TPS VOL]]*1440,0)</f>
        <v>0</v>
      </c>
      <c r="Q657" s="11">
        <f>IF(Tableau3[[#This Row],[NAME PILOT]]="PENDERS Bernard",0,Tableau3[[#This Row],[TPS VOL]]*1440)</f>
        <v>0</v>
      </c>
    </row>
    <row r="658" spans="9:17" x14ac:dyDescent="0.25">
      <c r="I658" s="18"/>
      <c r="J658" s="1">
        <f t="shared" si="30"/>
        <v>0</v>
      </c>
      <c r="M658" s="11">
        <f t="shared" si="31"/>
        <v>0</v>
      </c>
      <c r="N658" s="11">
        <f t="shared" si="32"/>
        <v>0</v>
      </c>
      <c r="P658" s="1">
        <f>IF(K658="PENDERS Bernard",Tableau3[[#This Row],[TPS VOL]]*1440,0)</f>
        <v>0</v>
      </c>
      <c r="Q658" s="11">
        <f>IF(Tableau3[[#This Row],[NAME PILOT]]="PENDERS Bernard",0,Tableau3[[#This Row],[TPS VOL]]*1440)</f>
        <v>0</v>
      </c>
    </row>
    <row r="659" spans="9:17" x14ac:dyDescent="0.25">
      <c r="I659" s="18"/>
      <c r="J659" s="1">
        <f t="shared" si="30"/>
        <v>0</v>
      </c>
      <c r="M659" s="11">
        <f t="shared" si="31"/>
        <v>0</v>
      </c>
      <c r="N659" s="11">
        <f t="shared" si="32"/>
        <v>0</v>
      </c>
      <c r="P659" s="1">
        <f>IF(K659="PENDERS Bernard",Tableau3[[#This Row],[TPS VOL]]*1440,0)</f>
        <v>0</v>
      </c>
      <c r="Q659" s="11">
        <f>IF(Tableau3[[#This Row],[NAME PILOT]]="PENDERS Bernard",0,Tableau3[[#This Row],[TPS VOL]]*1440)</f>
        <v>0</v>
      </c>
    </row>
    <row r="660" spans="9:17" x14ac:dyDescent="0.25">
      <c r="I660" s="18"/>
      <c r="J660" s="1">
        <f t="shared" si="30"/>
        <v>0</v>
      </c>
      <c r="M660" s="11">
        <f t="shared" si="31"/>
        <v>0</v>
      </c>
      <c r="N660" s="11">
        <f t="shared" si="32"/>
        <v>0</v>
      </c>
      <c r="P660" s="1">
        <f>IF(K660="PENDERS Bernard",Tableau3[[#This Row],[TPS VOL]]*1440,0)</f>
        <v>0</v>
      </c>
      <c r="Q660" s="11">
        <f>IF(Tableau3[[#This Row],[NAME PILOT]]="PENDERS Bernard",0,Tableau3[[#This Row],[TPS VOL]]*1440)</f>
        <v>0</v>
      </c>
    </row>
    <row r="661" spans="9:17" x14ac:dyDescent="0.25">
      <c r="I661" s="18"/>
      <c r="J661" s="1">
        <f t="shared" si="30"/>
        <v>0</v>
      </c>
      <c r="M661" s="11">
        <f t="shared" si="31"/>
        <v>0</v>
      </c>
      <c r="N661" s="11">
        <f t="shared" si="32"/>
        <v>0</v>
      </c>
      <c r="P661" s="1">
        <f>IF(K661="PENDERS Bernard",Tableau3[[#This Row],[TPS VOL]]*1440,0)</f>
        <v>0</v>
      </c>
      <c r="Q661" s="11">
        <f>IF(Tableau3[[#This Row],[NAME PILOT]]="PENDERS Bernard",0,Tableau3[[#This Row],[TPS VOL]]*1440)</f>
        <v>0</v>
      </c>
    </row>
    <row r="662" spans="9:17" x14ac:dyDescent="0.25">
      <c r="I662" s="18"/>
      <c r="J662" s="1">
        <f t="shared" si="30"/>
        <v>0</v>
      </c>
      <c r="M662" s="11">
        <f t="shared" si="31"/>
        <v>0</v>
      </c>
      <c r="N662" s="11">
        <f t="shared" si="32"/>
        <v>0</v>
      </c>
      <c r="P662" s="1">
        <f>IF(K662="PENDERS Bernard",Tableau3[[#This Row],[TPS VOL]]*1440,0)</f>
        <v>0</v>
      </c>
      <c r="Q662" s="11">
        <f>IF(Tableau3[[#This Row],[NAME PILOT]]="PENDERS Bernard",0,Tableau3[[#This Row],[TPS VOL]]*1440)</f>
        <v>0</v>
      </c>
    </row>
    <row r="663" spans="9:17" x14ac:dyDescent="0.25">
      <c r="I663" s="18"/>
      <c r="J663" s="1">
        <f t="shared" si="30"/>
        <v>0</v>
      </c>
      <c r="M663" s="11">
        <f t="shared" si="31"/>
        <v>0</v>
      </c>
      <c r="N663" s="11">
        <f t="shared" si="32"/>
        <v>0</v>
      </c>
      <c r="P663" s="1">
        <f>IF(K663="PENDERS Bernard",Tableau3[[#This Row],[TPS VOL]]*1440,0)</f>
        <v>0</v>
      </c>
      <c r="Q663" s="11">
        <f>IF(Tableau3[[#This Row],[NAME PILOT]]="PENDERS Bernard",0,Tableau3[[#This Row],[TPS VOL]]*1440)</f>
        <v>0</v>
      </c>
    </row>
    <row r="664" spans="9:17" x14ac:dyDescent="0.25">
      <c r="I664" s="18"/>
      <c r="J664" s="1">
        <f t="shared" si="30"/>
        <v>0</v>
      </c>
      <c r="M664" s="11">
        <f t="shared" si="31"/>
        <v>0</v>
      </c>
      <c r="N664" s="11">
        <f t="shared" si="32"/>
        <v>0</v>
      </c>
      <c r="P664" s="1">
        <f>IF(K664="PENDERS Bernard",Tableau3[[#This Row],[TPS VOL]]*1440,0)</f>
        <v>0</v>
      </c>
      <c r="Q664" s="11">
        <f>IF(Tableau3[[#This Row],[NAME PILOT]]="PENDERS Bernard",0,Tableau3[[#This Row],[TPS VOL]]*1440)</f>
        <v>0</v>
      </c>
    </row>
    <row r="665" spans="9:17" x14ac:dyDescent="0.25">
      <c r="I665" s="18"/>
      <c r="J665" s="1">
        <f t="shared" si="30"/>
        <v>0</v>
      </c>
      <c r="M665" s="11">
        <f t="shared" si="31"/>
        <v>0</v>
      </c>
      <c r="N665" s="11">
        <f t="shared" si="32"/>
        <v>0</v>
      </c>
      <c r="P665" s="1">
        <f>IF(K665="PENDERS Bernard",Tableau3[[#This Row],[TPS VOL]]*1440,0)</f>
        <v>0</v>
      </c>
      <c r="Q665" s="11">
        <f>IF(Tableau3[[#This Row],[NAME PILOT]]="PENDERS Bernard",0,Tableau3[[#This Row],[TPS VOL]]*1440)</f>
        <v>0</v>
      </c>
    </row>
    <row r="666" spans="9:17" x14ac:dyDescent="0.25">
      <c r="I666" s="18"/>
      <c r="J666" s="1">
        <f t="shared" si="30"/>
        <v>0</v>
      </c>
      <c r="M666" s="11">
        <f t="shared" si="31"/>
        <v>0</v>
      </c>
      <c r="N666" s="11">
        <f t="shared" si="32"/>
        <v>0</v>
      </c>
      <c r="P666" s="1">
        <f>IF(K666="PENDERS Bernard",Tableau3[[#This Row],[TPS VOL]]*1440,0)</f>
        <v>0</v>
      </c>
      <c r="Q666" s="11">
        <f>IF(Tableau3[[#This Row],[NAME PILOT]]="PENDERS Bernard",0,Tableau3[[#This Row],[TPS VOL]]*1440)</f>
        <v>0</v>
      </c>
    </row>
    <row r="667" spans="9:17" x14ac:dyDescent="0.25">
      <c r="I667" s="18"/>
      <c r="J667" s="1">
        <f t="shared" si="30"/>
        <v>0</v>
      </c>
      <c r="M667" s="11">
        <f t="shared" si="31"/>
        <v>0</v>
      </c>
      <c r="N667" s="11">
        <f t="shared" si="32"/>
        <v>0</v>
      </c>
      <c r="P667" s="1">
        <f>IF(K667="PENDERS Bernard",Tableau3[[#This Row],[TPS VOL]]*1440,0)</f>
        <v>0</v>
      </c>
      <c r="Q667" s="11">
        <f>IF(Tableau3[[#This Row],[NAME PILOT]]="PENDERS Bernard",0,Tableau3[[#This Row],[TPS VOL]]*1440)</f>
        <v>0</v>
      </c>
    </row>
    <row r="668" spans="9:17" x14ac:dyDescent="0.25">
      <c r="I668" s="18"/>
      <c r="J668" s="1">
        <f t="shared" si="30"/>
        <v>0</v>
      </c>
      <c r="M668" s="11">
        <f t="shared" si="31"/>
        <v>0</v>
      </c>
      <c r="N668" s="11">
        <f t="shared" si="32"/>
        <v>0</v>
      </c>
      <c r="P668" s="1">
        <f>IF(K668="PENDERS Bernard",Tableau3[[#This Row],[TPS VOL]]*1440,0)</f>
        <v>0</v>
      </c>
      <c r="Q668" s="11">
        <f>IF(Tableau3[[#This Row],[NAME PILOT]]="PENDERS Bernard",0,Tableau3[[#This Row],[TPS VOL]]*1440)</f>
        <v>0</v>
      </c>
    </row>
    <row r="669" spans="9:17" x14ac:dyDescent="0.25">
      <c r="I669" s="18"/>
      <c r="J669" s="1">
        <f t="shared" si="30"/>
        <v>0</v>
      </c>
      <c r="M669" s="11">
        <f t="shared" si="31"/>
        <v>0</v>
      </c>
      <c r="N669" s="11">
        <f t="shared" si="32"/>
        <v>0</v>
      </c>
      <c r="P669" s="1">
        <f>IF(K669="PENDERS Bernard",Tableau3[[#This Row],[TPS VOL]]*1440,0)</f>
        <v>0</v>
      </c>
      <c r="Q669" s="11">
        <f>IF(Tableau3[[#This Row],[NAME PILOT]]="PENDERS Bernard",0,Tableau3[[#This Row],[TPS VOL]]*1440)</f>
        <v>0</v>
      </c>
    </row>
    <row r="670" spans="9:17" x14ac:dyDescent="0.25">
      <c r="I670" s="18"/>
      <c r="J670" s="1">
        <f t="shared" si="30"/>
        <v>0</v>
      </c>
      <c r="M670" s="11">
        <f t="shared" si="31"/>
        <v>0</v>
      </c>
      <c r="N670" s="11">
        <f t="shared" si="32"/>
        <v>0</v>
      </c>
      <c r="P670" s="1">
        <f>IF(K670="PENDERS Bernard",Tableau3[[#This Row],[TPS VOL]]*1440,0)</f>
        <v>0</v>
      </c>
      <c r="Q670" s="11">
        <f>IF(Tableau3[[#This Row],[NAME PILOT]]="PENDERS Bernard",0,Tableau3[[#This Row],[TPS VOL]]*1440)</f>
        <v>0</v>
      </c>
    </row>
    <row r="671" spans="9:17" x14ac:dyDescent="0.25">
      <c r="I671" s="18"/>
      <c r="J671" s="1">
        <f t="shared" si="30"/>
        <v>0</v>
      </c>
      <c r="M671" s="11">
        <f t="shared" si="31"/>
        <v>0</v>
      </c>
      <c r="N671" s="11">
        <f t="shared" si="32"/>
        <v>0</v>
      </c>
      <c r="P671" s="1">
        <f>IF(K671="PENDERS Bernard",Tableau3[[#This Row],[TPS VOL]]*1440,0)</f>
        <v>0</v>
      </c>
      <c r="Q671" s="11">
        <f>IF(Tableau3[[#This Row],[NAME PILOT]]="PENDERS Bernard",0,Tableau3[[#This Row],[TPS VOL]]*1440)</f>
        <v>0</v>
      </c>
    </row>
    <row r="672" spans="9:17" x14ac:dyDescent="0.25">
      <c r="I672" s="18"/>
      <c r="J672" s="1">
        <f t="shared" si="30"/>
        <v>0</v>
      </c>
      <c r="M672" s="11">
        <f t="shared" si="31"/>
        <v>0</v>
      </c>
      <c r="N672" s="11">
        <f t="shared" si="32"/>
        <v>0</v>
      </c>
      <c r="P672" s="1">
        <f>IF(K672="PENDERS Bernard",Tableau3[[#This Row],[TPS VOL]]*1440,0)</f>
        <v>0</v>
      </c>
      <c r="Q672" s="11">
        <f>IF(Tableau3[[#This Row],[NAME PILOT]]="PENDERS Bernard",0,Tableau3[[#This Row],[TPS VOL]]*1440)</f>
        <v>0</v>
      </c>
    </row>
    <row r="673" spans="9:17" x14ac:dyDescent="0.25">
      <c r="I673" s="18"/>
      <c r="J673" s="1">
        <f t="shared" si="30"/>
        <v>0</v>
      </c>
      <c r="M673" s="11">
        <f t="shared" si="31"/>
        <v>0</v>
      </c>
      <c r="N673" s="11">
        <f t="shared" si="32"/>
        <v>0</v>
      </c>
      <c r="P673" s="1">
        <f>IF(K673="PENDERS Bernard",Tableau3[[#This Row],[TPS VOL]]*1440,0)</f>
        <v>0</v>
      </c>
      <c r="Q673" s="11">
        <f>IF(Tableau3[[#This Row],[NAME PILOT]]="PENDERS Bernard",0,Tableau3[[#This Row],[TPS VOL]]*1440)</f>
        <v>0</v>
      </c>
    </row>
    <row r="674" spans="9:17" x14ac:dyDescent="0.25">
      <c r="I674" s="18"/>
      <c r="J674" s="1">
        <f t="shared" si="30"/>
        <v>0</v>
      </c>
      <c r="M674" s="11">
        <f t="shared" si="31"/>
        <v>0</v>
      </c>
      <c r="N674" s="11">
        <f t="shared" si="32"/>
        <v>0</v>
      </c>
      <c r="P674" s="1">
        <f>IF(K674="PENDERS Bernard",Tableau3[[#This Row],[TPS VOL]]*1440,0)</f>
        <v>0</v>
      </c>
      <c r="Q674" s="11">
        <f>IF(Tableau3[[#This Row],[NAME PILOT]]="PENDERS Bernard",0,Tableau3[[#This Row],[TPS VOL]]*1440)</f>
        <v>0</v>
      </c>
    </row>
    <row r="675" spans="9:17" x14ac:dyDescent="0.25">
      <c r="I675" s="18"/>
      <c r="J675" s="1">
        <f t="shared" si="30"/>
        <v>0</v>
      </c>
      <c r="M675" s="11">
        <f t="shared" si="31"/>
        <v>0</v>
      </c>
      <c r="N675" s="11">
        <f t="shared" si="32"/>
        <v>0</v>
      </c>
      <c r="P675" s="1">
        <f>IF(K675="PENDERS Bernard",Tableau3[[#This Row],[TPS VOL]]*1440,0)</f>
        <v>0</v>
      </c>
      <c r="Q675" s="11">
        <f>IF(Tableau3[[#This Row],[NAME PILOT]]="PENDERS Bernard",0,Tableau3[[#This Row],[TPS VOL]]*1440)</f>
        <v>0</v>
      </c>
    </row>
    <row r="676" spans="9:17" x14ac:dyDescent="0.25">
      <c r="I676" s="18"/>
      <c r="J676" s="1">
        <f t="shared" si="30"/>
        <v>0</v>
      </c>
      <c r="M676" s="11">
        <f t="shared" si="31"/>
        <v>0</v>
      </c>
      <c r="N676" s="11">
        <f t="shared" si="32"/>
        <v>0</v>
      </c>
      <c r="P676" s="1">
        <f>IF(K676="PENDERS Bernard",Tableau3[[#This Row],[TPS VOL]]*1440,0)</f>
        <v>0</v>
      </c>
      <c r="Q676" s="11">
        <f>IF(Tableau3[[#This Row],[NAME PILOT]]="PENDERS Bernard",0,Tableau3[[#This Row],[TPS VOL]]*1440)</f>
        <v>0</v>
      </c>
    </row>
    <row r="677" spans="9:17" x14ac:dyDescent="0.25">
      <c r="I677" s="18"/>
      <c r="J677" s="1">
        <f t="shared" si="30"/>
        <v>0</v>
      </c>
      <c r="M677" s="11">
        <f t="shared" si="31"/>
        <v>0</v>
      </c>
      <c r="N677" s="11">
        <f t="shared" si="32"/>
        <v>0</v>
      </c>
      <c r="P677" s="1">
        <f>IF(K677="PENDERS Bernard",Tableau3[[#This Row],[TPS VOL]]*1440,0)</f>
        <v>0</v>
      </c>
      <c r="Q677" s="11">
        <f>IF(Tableau3[[#This Row],[NAME PILOT]]="PENDERS Bernard",0,Tableau3[[#This Row],[TPS VOL]]*1440)</f>
        <v>0</v>
      </c>
    </row>
    <row r="678" spans="9:17" x14ac:dyDescent="0.25">
      <c r="I678" s="18"/>
      <c r="J678" s="1">
        <f t="shared" ref="J678:J741" si="33">F678*(H678*1440)</f>
        <v>0</v>
      </c>
      <c r="M678" s="11">
        <f t="shared" ref="M678:M741" si="34">F678*(L678*1440)</f>
        <v>0</v>
      </c>
      <c r="N678" s="11">
        <f t="shared" ref="N678:N741" si="35">(L678*(F678*1440)+(H678*(F678*1440)))</f>
        <v>0</v>
      </c>
      <c r="P678" s="1">
        <f>IF(K678="PENDERS Bernard",Tableau3[[#This Row],[TPS VOL]]*1440,0)</f>
        <v>0</v>
      </c>
      <c r="Q678" s="11">
        <f>IF(Tableau3[[#This Row],[NAME PILOT]]="PENDERS Bernard",0,Tableau3[[#This Row],[TPS VOL]]*1440)</f>
        <v>0</v>
      </c>
    </row>
    <row r="679" spans="9:17" x14ac:dyDescent="0.25">
      <c r="I679" s="18"/>
      <c r="J679" s="1">
        <f t="shared" si="33"/>
        <v>0</v>
      </c>
      <c r="M679" s="11">
        <f t="shared" si="34"/>
        <v>0</v>
      </c>
      <c r="N679" s="11">
        <f t="shared" si="35"/>
        <v>0</v>
      </c>
      <c r="P679" s="1">
        <f>IF(K679="PENDERS Bernard",Tableau3[[#This Row],[TPS VOL]]*1440,0)</f>
        <v>0</v>
      </c>
      <c r="Q679" s="11">
        <f>IF(Tableau3[[#This Row],[NAME PILOT]]="PENDERS Bernard",0,Tableau3[[#This Row],[TPS VOL]]*1440)</f>
        <v>0</v>
      </c>
    </row>
    <row r="680" spans="9:17" x14ac:dyDescent="0.25">
      <c r="I680" s="18"/>
      <c r="J680" s="1">
        <f t="shared" si="33"/>
        <v>0</v>
      </c>
      <c r="M680" s="11">
        <f t="shared" si="34"/>
        <v>0</v>
      </c>
      <c r="N680" s="11">
        <f t="shared" si="35"/>
        <v>0</v>
      </c>
      <c r="P680" s="1">
        <f>IF(K680="PENDERS Bernard",Tableau3[[#This Row],[TPS VOL]]*1440,0)</f>
        <v>0</v>
      </c>
      <c r="Q680" s="11">
        <f>IF(Tableau3[[#This Row],[NAME PILOT]]="PENDERS Bernard",0,Tableau3[[#This Row],[TPS VOL]]*1440)</f>
        <v>0</v>
      </c>
    </row>
    <row r="681" spans="9:17" x14ac:dyDescent="0.25">
      <c r="I681" s="18"/>
      <c r="J681" s="1">
        <f t="shared" si="33"/>
        <v>0</v>
      </c>
      <c r="M681" s="11">
        <f t="shared" si="34"/>
        <v>0</v>
      </c>
      <c r="N681" s="11">
        <f t="shared" si="35"/>
        <v>0</v>
      </c>
      <c r="P681" s="1">
        <f>IF(K681="PENDERS Bernard",Tableau3[[#This Row],[TPS VOL]]*1440,0)</f>
        <v>0</v>
      </c>
      <c r="Q681" s="11">
        <f>IF(Tableau3[[#This Row],[NAME PILOT]]="PENDERS Bernard",0,Tableau3[[#This Row],[TPS VOL]]*1440)</f>
        <v>0</v>
      </c>
    </row>
    <row r="682" spans="9:17" x14ac:dyDescent="0.25">
      <c r="I682" s="18"/>
      <c r="J682" s="1">
        <f t="shared" si="33"/>
        <v>0</v>
      </c>
      <c r="M682" s="11">
        <f t="shared" si="34"/>
        <v>0</v>
      </c>
      <c r="N682" s="11">
        <f t="shared" si="35"/>
        <v>0</v>
      </c>
      <c r="P682" s="1">
        <f>IF(K682="PENDERS Bernard",Tableau3[[#This Row],[TPS VOL]]*1440,0)</f>
        <v>0</v>
      </c>
      <c r="Q682" s="11">
        <f>IF(Tableau3[[#This Row],[NAME PILOT]]="PENDERS Bernard",0,Tableau3[[#This Row],[TPS VOL]]*1440)</f>
        <v>0</v>
      </c>
    </row>
    <row r="683" spans="9:17" x14ac:dyDescent="0.25">
      <c r="I683" s="18"/>
      <c r="J683" s="1">
        <f t="shared" si="33"/>
        <v>0</v>
      </c>
      <c r="M683" s="11">
        <f t="shared" si="34"/>
        <v>0</v>
      </c>
      <c r="N683" s="11">
        <f t="shared" si="35"/>
        <v>0</v>
      </c>
      <c r="P683" s="1">
        <f>IF(K683="PENDERS Bernard",Tableau3[[#This Row],[TPS VOL]]*1440,0)</f>
        <v>0</v>
      </c>
      <c r="Q683" s="11">
        <f>IF(Tableau3[[#This Row],[NAME PILOT]]="PENDERS Bernard",0,Tableau3[[#This Row],[TPS VOL]]*1440)</f>
        <v>0</v>
      </c>
    </row>
    <row r="684" spans="9:17" x14ac:dyDescent="0.25">
      <c r="I684" s="18"/>
      <c r="J684" s="1">
        <f t="shared" si="33"/>
        <v>0</v>
      </c>
      <c r="M684" s="11">
        <f t="shared" si="34"/>
        <v>0</v>
      </c>
      <c r="N684" s="11">
        <f t="shared" si="35"/>
        <v>0</v>
      </c>
      <c r="P684" s="1">
        <f>IF(K684="PENDERS Bernard",Tableau3[[#This Row],[TPS VOL]]*1440,0)</f>
        <v>0</v>
      </c>
      <c r="Q684" s="11">
        <f>IF(Tableau3[[#This Row],[NAME PILOT]]="PENDERS Bernard",0,Tableau3[[#This Row],[TPS VOL]]*1440)</f>
        <v>0</v>
      </c>
    </row>
    <row r="685" spans="9:17" x14ac:dyDescent="0.25">
      <c r="I685" s="18"/>
      <c r="J685" s="1">
        <f t="shared" si="33"/>
        <v>0</v>
      </c>
      <c r="M685" s="11">
        <f t="shared" si="34"/>
        <v>0</v>
      </c>
      <c r="N685" s="11">
        <f t="shared" si="35"/>
        <v>0</v>
      </c>
      <c r="P685" s="1">
        <f>IF(K685="PENDERS Bernard",Tableau3[[#This Row],[TPS VOL]]*1440,0)</f>
        <v>0</v>
      </c>
      <c r="Q685" s="11">
        <f>IF(Tableau3[[#This Row],[NAME PILOT]]="PENDERS Bernard",0,Tableau3[[#This Row],[TPS VOL]]*1440)</f>
        <v>0</v>
      </c>
    </row>
    <row r="686" spans="9:17" x14ac:dyDescent="0.25">
      <c r="I686" s="18"/>
      <c r="J686" s="1">
        <f t="shared" si="33"/>
        <v>0</v>
      </c>
      <c r="M686" s="11">
        <f t="shared" si="34"/>
        <v>0</v>
      </c>
      <c r="N686" s="11">
        <f t="shared" si="35"/>
        <v>0</v>
      </c>
      <c r="P686" s="1">
        <f>IF(K686="PENDERS Bernard",Tableau3[[#This Row],[TPS VOL]]*1440,0)</f>
        <v>0</v>
      </c>
      <c r="Q686" s="11">
        <f>IF(Tableau3[[#This Row],[NAME PILOT]]="PENDERS Bernard",0,Tableau3[[#This Row],[TPS VOL]]*1440)</f>
        <v>0</v>
      </c>
    </row>
    <row r="687" spans="9:17" x14ac:dyDescent="0.25">
      <c r="I687" s="18"/>
      <c r="J687" s="1">
        <f t="shared" si="33"/>
        <v>0</v>
      </c>
      <c r="M687" s="11">
        <f t="shared" si="34"/>
        <v>0</v>
      </c>
      <c r="N687" s="11">
        <f t="shared" si="35"/>
        <v>0</v>
      </c>
      <c r="P687" s="1">
        <f>IF(K687="PENDERS Bernard",Tableau3[[#This Row],[TPS VOL]]*1440,0)</f>
        <v>0</v>
      </c>
      <c r="Q687" s="11">
        <f>IF(Tableau3[[#This Row],[NAME PILOT]]="PENDERS Bernard",0,Tableau3[[#This Row],[TPS VOL]]*1440)</f>
        <v>0</v>
      </c>
    </row>
    <row r="688" spans="9:17" x14ac:dyDescent="0.25">
      <c r="I688" s="18"/>
      <c r="J688" s="1">
        <f t="shared" si="33"/>
        <v>0</v>
      </c>
      <c r="M688" s="11">
        <f t="shared" si="34"/>
        <v>0</v>
      </c>
      <c r="N688" s="11">
        <f t="shared" si="35"/>
        <v>0</v>
      </c>
      <c r="P688" s="1">
        <f>IF(K688="PENDERS Bernard",Tableau3[[#This Row],[TPS VOL]]*1440,0)</f>
        <v>0</v>
      </c>
      <c r="Q688" s="11">
        <f>IF(Tableau3[[#This Row],[NAME PILOT]]="PENDERS Bernard",0,Tableau3[[#This Row],[TPS VOL]]*1440)</f>
        <v>0</v>
      </c>
    </row>
    <row r="689" spans="9:17" x14ac:dyDescent="0.25">
      <c r="I689" s="18"/>
      <c r="J689" s="1">
        <f t="shared" si="33"/>
        <v>0</v>
      </c>
      <c r="M689" s="11">
        <f t="shared" si="34"/>
        <v>0</v>
      </c>
      <c r="N689" s="11">
        <f t="shared" si="35"/>
        <v>0</v>
      </c>
      <c r="P689" s="1">
        <f>IF(K689="PENDERS Bernard",Tableau3[[#This Row],[TPS VOL]]*1440,0)</f>
        <v>0</v>
      </c>
      <c r="Q689" s="11">
        <f>IF(Tableau3[[#This Row],[NAME PILOT]]="PENDERS Bernard",0,Tableau3[[#This Row],[TPS VOL]]*1440)</f>
        <v>0</v>
      </c>
    </row>
    <row r="690" spans="9:17" x14ac:dyDescent="0.25">
      <c r="I690" s="18"/>
      <c r="J690" s="1">
        <f t="shared" si="33"/>
        <v>0</v>
      </c>
      <c r="M690" s="11">
        <f t="shared" si="34"/>
        <v>0</v>
      </c>
      <c r="N690" s="11">
        <f t="shared" si="35"/>
        <v>0</v>
      </c>
      <c r="P690" s="1">
        <f>IF(K690="PENDERS Bernard",Tableau3[[#This Row],[TPS VOL]]*1440,0)</f>
        <v>0</v>
      </c>
      <c r="Q690" s="11">
        <f>IF(Tableau3[[#This Row],[NAME PILOT]]="PENDERS Bernard",0,Tableau3[[#This Row],[TPS VOL]]*1440)</f>
        <v>0</v>
      </c>
    </row>
    <row r="691" spans="9:17" x14ac:dyDescent="0.25">
      <c r="I691" s="18"/>
      <c r="J691" s="1">
        <f t="shared" si="33"/>
        <v>0</v>
      </c>
      <c r="M691" s="11">
        <f t="shared" si="34"/>
        <v>0</v>
      </c>
      <c r="N691" s="11">
        <f t="shared" si="35"/>
        <v>0</v>
      </c>
      <c r="P691" s="1">
        <f>IF(K691="PENDERS Bernard",Tableau3[[#This Row],[TPS VOL]]*1440,0)</f>
        <v>0</v>
      </c>
      <c r="Q691" s="11">
        <f>IF(Tableau3[[#This Row],[NAME PILOT]]="PENDERS Bernard",0,Tableau3[[#This Row],[TPS VOL]]*1440)</f>
        <v>0</v>
      </c>
    </row>
    <row r="692" spans="9:17" x14ac:dyDescent="0.25">
      <c r="I692" s="18"/>
      <c r="J692" s="1">
        <f t="shared" si="33"/>
        <v>0</v>
      </c>
      <c r="M692" s="11">
        <f t="shared" si="34"/>
        <v>0</v>
      </c>
      <c r="N692" s="11">
        <f t="shared" si="35"/>
        <v>0</v>
      </c>
      <c r="P692" s="1">
        <f>IF(K692="PENDERS Bernard",Tableau3[[#This Row],[TPS VOL]]*1440,0)</f>
        <v>0</v>
      </c>
      <c r="Q692" s="11">
        <f>IF(Tableau3[[#This Row],[NAME PILOT]]="PENDERS Bernard",0,Tableau3[[#This Row],[TPS VOL]]*1440)</f>
        <v>0</v>
      </c>
    </row>
    <row r="693" spans="9:17" x14ac:dyDescent="0.25">
      <c r="I693" s="18"/>
      <c r="J693" s="1">
        <f t="shared" si="33"/>
        <v>0</v>
      </c>
      <c r="M693" s="11">
        <f t="shared" si="34"/>
        <v>0</v>
      </c>
      <c r="N693" s="11">
        <f t="shared" si="35"/>
        <v>0</v>
      </c>
      <c r="P693" s="1">
        <f>IF(K693="PENDERS Bernard",Tableau3[[#This Row],[TPS VOL]]*1440,0)</f>
        <v>0</v>
      </c>
      <c r="Q693" s="11">
        <f>IF(Tableau3[[#This Row],[NAME PILOT]]="PENDERS Bernard",0,Tableau3[[#This Row],[TPS VOL]]*1440)</f>
        <v>0</v>
      </c>
    </row>
    <row r="694" spans="9:17" x14ac:dyDescent="0.25">
      <c r="I694" s="18"/>
      <c r="J694" s="1">
        <f t="shared" si="33"/>
        <v>0</v>
      </c>
      <c r="M694" s="11">
        <f t="shared" si="34"/>
        <v>0</v>
      </c>
      <c r="N694" s="11">
        <f t="shared" si="35"/>
        <v>0</v>
      </c>
      <c r="P694" s="1">
        <f>IF(K694="PENDERS Bernard",Tableau3[[#This Row],[TPS VOL]]*1440,0)</f>
        <v>0</v>
      </c>
      <c r="Q694" s="11">
        <f>IF(Tableau3[[#This Row],[NAME PILOT]]="PENDERS Bernard",0,Tableau3[[#This Row],[TPS VOL]]*1440)</f>
        <v>0</v>
      </c>
    </row>
    <row r="695" spans="9:17" x14ac:dyDescent="0.25">
      <c r="I695" s="18"/>
      <c r="J695" s="1">
        <f t="shared" si="33"/>
        <v>0</v>
      </c>
      <c r="M695" s="11">
        <f t="shared" si="34"/>
        <v>0</v>
      </c>
      <c r="N695" s="11">
        <f t="shared" si="35"/>
        <v>0</v>
      </c>
      <c r="P695" s="1">
        <f>IF(K695="PENDERS Bernard",Tableau3[[#This Row],[TPS VOL]]*1440,0)</f>
        <v>0</v>
      </c>
      <c r="Q695" s="11">
        <f>IF(Tableau3[[#This Row],[NAME PILOT]]="PENDERS Bernard",0,Tableau3[[#This Row],[TPS VOL]]*1440)</f>
        <v>0</v>
      </c>
    </row>
    <row r="696" spans="9:17" x14ac:dyDescent="0.25">
      <c r="I696" s="18"/>
      <c r="J696" s="1">
        <f t="shared" si="33"/>
        <v>0</v>
      </c>
      <c r="M696" s="11">
        <f t="shared" si="34"/>
        <v>0</v>
      </c>
      <c r="N696" s="11">
        <f t="shared" si="35"/>
        <v>0</v>
      </c>
      <c r="P696" s="1">
        <f>IF(K696="PENDERS Bernard",Tableau3[[#This Row],[TPS VOL]]*1440,0)</f>
        <v>0</v>
      </c>
      <c r="Q696" s="11">
        <f>IF(Tableau3[[#This Row],[NAME PILOT]]="PENDERS Bernard",0,Tableau3[[#This Row],[TPS VOL]]*1440)</f>
        <v>0</v>
      </c>
    </row>
    <row r="697" spans="9:17" x14ac:dyDescent="0.25">
      <c r="I697" s="18"/>
      <c r="J697" s="1">
        <f t="shared" si="33"/>
        <v>0</v>
      </c>
      <c r="M697" s="11">
        <f t="shared" si="34"/>
        <v>0</v>
      </c>
      <c r="N697" s="11">
        <f t="shared" si="35"/>
        <v>0</v>
      </c>
      <c r="P697" s="1">
        <f>IF(K697="PENDERS Bernard",Tableau3[[#This Row],[TPS VOL]]*1440,0)</f>
        <v>0</v>
      </c>
      <c r="Q697" s="11">
        <f>IF(Tableau3[[#This Row],[NAME PILOT]]="PENDERS Bernard",0,Tableau3[[#This Row],[TPS VOL]]*1440)</f>
        <v>0</v>
      </c>
    </row>
    <row r="698" spans="9:17" x14ac:dyDescent="0.25">
      <c r="I698" s="18"/>
      <c r="J698" s="1">
        <f t="shared" si="33"/>
        <v>0</v>
      </c>
      <c r="M698" s="11">
        <f t="shared" si="34"/>
        <v>0</v>
      </c>
      <c r="N698" s="11">
        <f t="shared" si="35"/>
        <v>0</v>
      </c>
      <c r="P698" s="1">
        <f>IF(K698="PENDERS Bernard",Tableau3[[#This Row],[TPS VOL]]*1440,0)</f>
        <v>0</v>
      </c>
      <c r="Q698" s="11">
        <f>IF(Tableau3[[#This Row],[NAME PILOT]]="PENDERS Bernard",0,Tableau3[[#This Row],[TPS VOL]]*1440)</f>
        <v>0</v>
      </c>
    </row>
    <row r="699" spans="9:17" x14ac:dyDescent="0.25">
      <c r="I699" s="18"/>
      <c r="J699" s="1">
        <f t="shared" si="33"/>
        <v>0</v>
      </c>
      <c r="M699" s="11">
        <f t="shared" si="34"/>
        <v>0</v>
      </c>
      <c r="N699" s="11">
        <f t="shared" si="35"/>
        <v>0</v>
      </c>
      <c r="P699" s="1">
        <f>IF(K699="PENDERS Bernard",Tableau3[[#This Row],[TPS VOL]]*1440,0)</f>
        <v>0</v>
      </c>
      <c r="Q699" s="11">
        <f>IF(Tableau3[[#This Row],[NAME PILOT]]="PENDERS Bernard",0,Tableau3[[#This Row],[TPS VOL]]*1440)</f>
        <v>0</v>
      </c>
    </row>
    <row r="700" spans="9:17" x14ac:dyDescent="0.25">
      <c r="I700" s="18"/>
      <c r="J700" s="1">
        <f t="shared" si="33"/>
        <v>0</v>
      </c>
      <c r="M700" s="11">
        <f t="shared" si="34"/>
        <v>0</v>
      </c>
      <c r="N700" s="11">
        <f t="shared" si="35"/>
        <v>0</v>
      </c>
      <c r="P700" s="1">
        <f>IF(K700="PENDERS Bernard",Tableau3[[#This Row],[TPS VOL]]*1440,0)</f>
        <v>0</v>
      </c>
      <c r="Q700" s="11">
        <f>IF(Tableau3[[#This Row],[NAME PILOT]]="PENDERS Bernard",0,Tableau3[[#This Row],[TPS VOL]]*1440)</f>
        <v>0</v>
      </c>
    </row>
    <row r="701" spans="9:17" x14ac:dyDescent="0.25">
      <c r="I701" s="18"/>
      <c r="J701" s="1">
        <f t="shared" si="33"/>
        <v>0</v>
      </c>
      <c r="M701" s="11">
        <f t="shared" si="34"/>
        <v>0</v>
      </c>
      <c r="N701" s="11">
        <f t="shared" si="35"/>
        <v>0</v>
      </c>
      <c r="P701" s="1">
        <f>IF(K701="PENDERS Bernard",Tableau3[[#This Row],[TPS VOL]]*1440,0)</f>
        <v>0</v>
      </c>
      <c r="Q701" s="11">
        <f>IF(Tableau3[[#This Row],[NAME PILOT]]="PENDERS Bernard",0,Tableau3[[#This Row],[TPS VOL]]*1440)</f>
        <v>0</v>
      </c>
    </row>
    <row r="702" spans="9:17" x14ac:dyDescent="0.25">
      <c r="I702" s="18"/>
      <c r="J702" s="1">
        <f t="shared" si="33"/>
        <v>0</v>
      </c>
      <c r="M702" s="11">
        <f t="shared" si="34"/>
        <v>0</v>
      </c>
      <c r="N702" s="11">
        <f t="shared" si="35"/>
        <v>0</v>
      </c>
      <c r="P702" s="1">
        <f>IF(K702="PENDERS Bernard",Tableau3[[#This Row],[TPS VOL]]*1440,0)</f>
        <v>0</v>
      </c>
      <c r="Q702" s="11">
        <f>IF(Tableau3[[#This Row],[NAME PILOT]]="PENDERS Bernard",0,Tableau3[[#This Row],[TPS VOL]]*1440)</f>
        <v>0</v>
      </c>
    </row>
    <row r="703" spans="9:17" x14ac:dyDescent="0.25">
      <c r="I703" s="18"/>
      <c r="J703" s="1">
        <f t="shared" si="33"/>
        <v>0</v>
      </c>
      <c r="M703" s="11">
        <f t="shared" si="34"/>
        <v>0</v>
      </c>
      <c r="N703" s="11">
        <f t="shared" si="35"/>
        <v>0</v>
      </c>
      <c r="P703" s="1">
        <f>IF(K703="PENDERS Bernard",Tableau3[[#This Row],[TPS VOL]]*1440,0)</f>
        <v>0</v>
      </c>
      <c r="Q703" s="11">
        <f>IF(Tableau3[[#This Row],[NAME PILOT]]="PENDERS Bernard",0,Tableau3[[#This Row],[TPS VOL]]*1440)</f>
        <v>0</v>
      </c>
    </row>
    <row r="704" spans="9:17" x14ac:dyDescent="0.25">
      <c r="I704" s="18"/>
      <c r="J704" s="1">
        <f t="shared" si="33"/>
        <v>0</v>
      </c>
      <c r="M704" s="11">
        <f t="shared" si="34"/>
        <v>0</v>
      </c>
      <c r="N704" s="11">
        <f t="shared" si="35"/>
        <v>0</v>
      </c>
      <c r="P704" s="1">
        <f>IF(K704="PENDERS Bernard",Tableau3[[#This Row],[TPS VOL]]*1440,0)</f>
        <v>0</v>
      </c>
      <c r="Q704" s="11">
        <f>IF(Tableau3[[#This Row],[NAME PILOT]]="PENDERS Bernard",0,Tableau3[[#This Row],[TPS VOL]]*1440)</f>
        <v>0</v>
      </c>
    </row>
    <row r="705" spans="9:17" x14ac:dyDescent="0.25">
      <c r="I705" s="18"/>
      <c r="J705" s="1">
        <f t="shared" si="33"/>
        <v>0</v>
      </c>
      <c r="M705" s="11">
        <f t="shared" si="34"/>
        <v>0</v>
      </c>
      <c r="N705" s="11">
        <f t="shared" si="35"/>
        <v>0</v>
      </c>
      <c r="P705" s="1">
        <f>IF(K705="PENDERS Bernard",Tableau3[[#This Row],[TPS VOL]]*1440,0)</f>
        <v>0</v>
      </c>
      <c r="Q705" s="11">
        <f>IF(Tableau3[[#This Row],[NAME PILOT]]="PENDERS Bernard",0,Tableau3[[#This Row],[TPS VOL]]*1440)</f>
        <v>0</v>
      </c>
    </row>
    <row r="706" spans="9:17" x14ac:dyDescent="0.25">
      <c r="I706" s="18"/>
      <c r="J706" s="1">
        <f t="shared" si="33"/>
        <v>0</v>
      </c>
      <c r="M706" s="11">
        <f t="shared" si="34"/>
        <v>0</v>
      </c>
      <c r="N706" s="11">
        <f t="shared" si="35"/>
        <v>0</v>
      </c>
      <c r="P706" s="1">
        <f>IF(K706="PENDERS Bernard",Tableau3[[#This Row],[TPS VOL]]*1440,0)</f>
        <v>0</v>
      </c>
      <c r="Q706" s="11">
        <f>IF(Tableau3[[#This Row],[NAME PILOT]]="PENDERS Bernard",0,Tableau3[[#This Row],[TPS VOL]]*1440)</f>
        <v>0</v>
      </c>
    </row>
    <row r="707" spans="9:17" x14ac:dyDescent="0.25">
      <c r="I707" s="18"/>
      <c r="J707" s="1">
        <f t="shared" si="33"/>
        <v>0</v>
      </c>
      <c r="M707" s="11">
        <f t="shared" si="34"/>
        <v>0</v>
      </c>
      <c r="N707" s="11">
        <f t="shared" si="35"/>
        <v>0</v>
      </c>
      <c r="P707" s="1">
        <f>IF(K707="PENDERS Bernard",Tableau3[[#This Row],[TPS VOL]]*1440,0)</f>
        <v>0</v>
      </c>
      <c r="Q707" s="11">
        <f>IF(Tableau3[[#This Row],[NAME PILOT]]="PENDERS Bernard",0,Tableau3[[#This Row],[TPS VOL]]*1440)</f>
        <v>0</v>
      </c>
    </row>
    <row r="708" spans="9:17" x14ac:dyDescent="0.25">
      <c r="I708" s="18"/>
      <c r="J708" s="1">
        <f t="shared" si="33"/>
        <v>0</v>
      </c>
      <c r="M708" s="11">
        <f t="shared" si="34"/>
        <v>0</v>
      </c>
      <c r="N708" s="11">
        <f t="shared" si="35"/>
        <v>0</v>
      </c>
      <c r="P708" s="1">
        <f>IF(K708="PENDERS Bernard",Tableau3[[#This Row],[TPS VOL]]*1440,0)</f>
        <v>0</v>
      </c>
      <c r="Q708" s="11">
        <f>IF(Tableau3[[#This Row],[NAME PILOT]]="PENDERS Bernard",0,Tableau3[[#This Row],[TPS VOL]]*1440)</f>
        <v>0</v>
      </c>
    </row>
    <row r="709" spans="9:17" x14ac:dyDescent="0.25">
      <c r="I709" s="18"/>
      <c r="J709" s="1">
        <f t="shared" si="33"/>
        <v>0</v>
      </c>
      <c r="M709" s="11">
        <f t="shared" si="34"/>
        <v>0</v>
      </c>
      <c r="N709" s="11">
        <f t="shared" si="35"/>
        <v>0</v>
      </c>
      <c r="P709" s="1">
        <f>IF(K709="PENDERS Bernard",Tableau3[[#This Row],[TPS VOL]]*1440,0)</f>
        <v>0</v>
      </c>
      <c r="Q709" s="11">
        <f>IF(Tableau3[[#This Row],[NAME PILOT]]="PENDERS Bernard",0,Tableau3[[#This Row],[TPS VOL]]*1440)</f>
        <v>0</v>
      </c>
    </row>
    <row r="710" spans="9:17" x14ac:dyDescent="0.25">
      <c r="I710" s="18"/>
      <c r="J710" s="1">
        <f t="shared" si="33"/>
        <v>0</v>
      </c>
      <c r="M710" s="11">
        <f t="shared" si="34"/>
        <v>0</v>
      </c>
      <c r="N710" s="11">
        <f t="shared" si="35"/>
        <v>0</v>
      </c>
      <c r="P710" s="1">
        <f>IF(K710="PENDERS Bernard",Tableau3[[#This Row],[TPS VOL]]*1440,0)</f>
        <v>0</v>
      </c>
      <c r="Q710" s="11">
        <f>IF(Tableau3[[#This Row],[NAME PILOT]]="PENDERS Bernard",0,Tableau3[[#This Row],[TPS VOL]]*1440)</f>
        <v>0</v>
      </c>
    </row>
    <row r="711" spans="9:17" x14ac:dyDescent="0.25">
      <c r="I711" s="18"/>
      <c r="J711" s="1">
        <f t="shared" si="33"/>
        <v>0</v>
      </c>
      <c r="M711" s="11">
        <f t="shared" si="34"/>
        <v>0</v>
      </c>
      <c r="N711" s="11">
        <f t="shared" si="35"/>
        <v>0</v>
      </c>
      <c r="P711" s="1">
        <f>IF(K711="PENDERS Bernard",Tableau3[[#This Row],[TPS VOL]]*1440,0)</f>
        <v>0</v>
      </c>
      <c r="Q711" s="11">
        <f>IF(Tableau3[[#This Row],[NAME PILOT]]="PENDERS Bernard",0,Tableau3[[#This Row],[TPS VOL]]*1440)</f>
        <v>0</v>
      </c>
    </row>
    <row r="712" spans="9:17" x14ac:dyDescent="0.25">
      <c r="I712" s="18"/>
      <c r="J712" s="1">
        <f t="shared" si="33"/>
        <v>0</v>
      </c>
      <c r="M712" s="11">
        <f t="shared" si="34"/>
        <v>0</v>
      </c>
      <c r="N712" s="11">
        <f t="shared" si="35"/>
        <v>0</v>
      </c>
      <c r="P712" s="1">
        <f>IF(K712="PENDERS Bernard",Tableau3[[#This Row],[TPS VOL]]*1440,0)</f>
        <v>0</v>
      </c>
      <c r="Q712" s="11">
        <f>IF(Tableau3[[#This Row],[NAME PILOT]]="PENDERS Bernard",0,Tableau3[[#This Row],[TPS VOL]]*1440)</f>
        <v>0</v>
      </c>
    </row>
    <row r="713" spans="9:17" x14ac:dyDescent="0.25">
      <c r="I713" s="18"/>
      <c r="J713" s="1">
        <f t="shared" si="33"/>
        <v>0</v>
      </c>
      <c r="M713" s="11">
        <f t="shared" si="34"/>
        <v>0</v>
      </c>
      <c r="N713" s="11">
        <f t="shared" si="35"/>
        <v>0</v>
      </c>
      <c r="P713" s="1">
        <f>IF(K713="PENDERS Bernard",Tableau3[[#This Row],[TPS VOL]]*1440,0)</f>
        <v>0</v>
      </c>
      <c r="Q713" s="11">
        <f>IF(Tableau3[[#This Row],[NAME PILOT]]="PENDERS Bernard",0,Tableau3[[#This Row],[TPS VOL]]*1440)</f>
        <v>0</v>
      </c>
    </row>
    <row r="714" spans="9:17" x14ac:dyDescent="0.25">
      <c r="I714" s="18"/>
      <c r="J714" s="1">
        <f t="shared" si="33"/>
        <v>0</v>
      </c>
      <c r="M714" s="11">
        <f t="shared" si="34"/>
        <v>0</v>
      </c>
      <c r="N714" s="11">
        <f t="shared" si="35"/>
        <v>0</v>
      </c>
      <c r="P714" s="1">
        <f>IF(K714="PENDERS Bernard",Tableau3[[#This Row],[TPS VOL]]*1440,0)</f>
        <v>0</v>
      </c>
      <c r="Q714" s="11">
        <f>IF(Tableau3[[#This Row],[NAME PILOT]]="PENDERS Bernard",0,Tableau3[[#This Row],[TPS VOL]]*1440)</f>
        <v>0</v>
      </c>
    </row>
    <row r="715" spans="9:17" x14ac:dyDescent="0.25">
      <c r="I715" s="18"/>
      <c r="J715" s="1">
        <f t="shared" si="33"/>
        <v>0</v>
      </c>
      <c r="M715" s="11">
        <f t="shared" si="34"/>
        <v>0</v>
      </c>
      <c r="N715" s="11">
        <f t="shared" si="35"/>
        <v>0</v>
      </c>
      <c r="P715" s="1">
        <f>IF(K715="PENDERS Bernard",Tableau3[[#This Row],[TPS VOL]]*1440,0)</f>
        <v>0</v>
      </c>
      <c r="Q715" s="11">
        <f>IF(Tableau3[[#This Row],[NAME PILOT]]="PENDERS Bernard",0,Tableau3[[#This Row],[TPS VOL]]*1440)</f>
        <v>0</v>
      </c>
    </row>
    <row r="716" spans="9:17" x14ac:dyDescent="0.25">
      <c r="I716" s="18"/>
      <c r="J716" s="1">
        <f t="shared" si="33"/>
        <v>0</v>
      </c>
      <c r="M716" s="11">
        <f t="shared" si="34"/>
        <v>0</v>
      </c>
      <c r="N716" s="11">
        <f t="shared" si="35"/>
        <v>0</v>
      </c>
      <c r="P716" s="1">
        <f>IF(K716="PENDERS Bernard",Tableau3[[#This Row],[TPS VOL]]*1440,0)</f>
        <v>0</v>
      </c>
      <c r="Q716" s="11">
        <f>IF(Tableau3[[#This Row],[NAME PILOT]]="PENDERS Bernard",0,Tableau3[[#This Row],[TPS VOL]]*1440)</f>
        <v>0</v>
      </c>
    </row>
    <row r="717" spans="9:17" x14ac:dyDescent="0.25">
      <c r="I717" s="18"/>
      <c r="J717" s="1">
        <f t="shared" si="33"/>
        <v>0</v>
      </c>
      <c r="M717" s="11">
        <f t="shared" si="34"/>
        <v>0</v>
      </c>
      <c r="N717" s="11">
        <f t="shared" si="35"/>
        <v>0</v>
      </c>
      <c r="P717" s="1">
        <f>IF(K717="PENDERS Bernard",Tableau3[[#This Row],[TPS VOL]]*1440,0)</f>
        <v>0</v>
      </c>
      <c r="Q717" s="11">
        <f>IF(Tableau3[[#This Row],[NAME PILOT]]="PENDERS Bernard",0,Tableau3[[#This Row],[TPS VOL]]*1440)</f>
        <v>0</v>
      </c>
    </row>
    <row r="718" spans="9:17" x14ac:dyDescent="0.25">
      <c r="I718" s="18"/>
      <c r="J718" s="1">
        <f t="shared" si="33"/>
        <v>0</v>
      </c>
      <c r="M718" s="11">
        <f t="shared" si="34"/>
        <v>0</v>
      </c>
      <c r="N718" s="11">
        <f t="shared" si="35"/>
        <v>0</v>
      </c>
      <c r="P718" s="1">
        <f>IF(K718="PENDERS Bernard",Tableau3[[#This Row],[TPS VOL]]*1440,0)</f>
        <v>0</v>
      </c>
      <c r="Q718" s="11">
        <f>IF(Tableau3[[#This Row],[NAME PILOT]]="PENDERS Bernard",0,Tableau3[[#This Row],[TPS VOL]]*1440)</f>
        <v>0</v>
      </c>
    </row>
    <row r="719" spans="9:17" x14ac:dyDescent="0.25">
      <c r="I719" s="18"/>
      <c r="J719" s="1">
        <f t="shared" si="33"/>
        <v>0</v>
      </c>
      <c r="M719" s="11">
        <f t="shared" si="34"/>
        <v>0</v>
      </c>
      <c r="N719" s="11">
        <f t="shared" si="35"/>
        <v>0</v>
      </c>
      <c r="P719" s="1">
        <f>IF(K719="PENDERS Bernard",Tableau3[[#This Row],[TPS VOL]]*1440,0)</f>
        <v>0</v>
      </c>
      <c r="Q719" s="11">
        <f>IF(Tableau3[[#This Row],[NAME PILOT]]="PENDERS Bernard",0,Tableau3[[#This Row],[TPS VOL]]*1440)</f>
        <v>0</v>
      </c>
    </row>
    <row r="720" spans="9:17" x14ac:dyDescent="0.25">
      <c r="I720" s="18"/>
      <c r="J720" s="1">
        <f t="shared" si="33"/>
        <v>0</v>
      </c>
      <c r="M720" s="11">
        <f t="shared" si="34"/>
        <v>0</v>
      </c>
      <c r="N720" s="11">
        <f t="shared" si="35"/>
        <v>0</v>
      </c>
      <c r="P720" s="1">
        <f>IF(K720="PENDERS Bernard",Tableau3[[#This Row],[TPS VOL]]*1440,0)</f>
        <v>0</v>
      </c>
      <c r="Q720" s="11">
        <f>IF(Tableau3[[#This Row],[NAME PILOT]]="PENDERS Bernard",0,Tableau3[[#This Row],[TPS VOL]]*1440)</f>
        <v>0</v>
      </c>
    </row>
    <row r="721" spans="9:17" x14ac:dyDescent="0.25">
      <c r="I721" s="18"/>
      <c r="J721" s="1">
        <f t="shared" si="33"/>
        <v>0</v>
      </c>
      <c r="M721" s="11">
        <f t="shared" si="34"/>
        <v>0</v>
      </c>
      <c r="N721" s="11">
        <f t="shared" si="35"/>
        <v>0</v>
      </c>
      <c r="P721" s="1">
        <f>IF(K721="PENDERS Bernard",Tableau3[[#This Row],[TPS VOL]]*1440,0)</f>
        <v>0</v>
      </c>
      <c r="Q721" s="11">
        <f>IF(Tableau3[[#This Row],[NAME PILOT]]="PENDERS Bernard",0,Tableau3[[#This Row],[TPS VOL]]*1440)</f>
        <v>0</v>
      </c>
    </row>
    <row r="722" spans="9:17" x14ac:dyDescent="0.25">
      <c r="I722" s="18"/>
      <c r="J722" s="1">
        <f t="shared" si="33"/>
        <v>0</v>
      </c>
      <c r="M722" s="11">
        <f t="shared" si="34"/>
        <v>0</v>
      </c>
      <c r="N722" s="11">
        <f t="shared" si="35"/>
        <v>0</v>
      </c>
      <c r="P722" s="1">
        <f>IF(K722="PENDERS Bernard",Tableau3[[#This Row],[TPS VOL]]*1440,0)</f>
        <v>0</v>
      </c>
      <c r="Q722" s="11">
        <f>IF(Tableau3[[#This Row],[NAME PILOT]]="PENDERS Bernard",0,Tableau3[[#This Row],[TPS VOL]]*1440)</f>
        <v>0</v>
      </c>
    </row>
    <row r="723" spans="9:17" x14ac:dyDescent="0.25">
      <c r="I723" s="18"/>
      <c r="J723" s="1">
        <f t="shared" si="33"/>
        <v>0</v>
      </c>
      <c r="M723" s="11">
        <f t="shared" si="34"/>
        <v>0</v>
      </c>
      <c r="N723" s="11">
        <f t="shared" si="35"/>
        <v>0</v>
      </c>
      <c r="P723" s="1">
        <f>IF(K723="PENDERS Bernard",Tableau3[[#This Row],[TPS VOL]]*1440,0)</f>
        <v>0</v>
      </c>
      <c r="Q723" s="11">
        <f>IF(Tableau3[[#This Row],[NAME PILOT]]="PENDERS Bernard",0,Tableau3[[#This Row],[TPS VOL]]*1440)</f>
        <v>0</v>
      </c>
    </row>
    <row r="724" spans="9:17" x14ac:dyDescent="0.25">
      <c r="I724" s="18"/>
      <c r="J724" s="1">
        <f t="shared" si="33"/>
        <v>0</v>
      </c>
      <c r="M724" s="11">
        <f t="shared" si="34"/>
        <v>0</v>
      </c>
      <c r="N724" s="11">
        <f t="shared" si="35"/>
        <v>0</v>
      </c>
      <c r="P724" s="1">
        <f>IF(K724="PENDERS Bernard",Tableau3[[#This Row],[TPS VOL]]*1440,0)</f>
        <v>0</v>
      </c>
      <c r="Q724" s="11">
        <f>IF(Tableau3[[#This Row],[NAME PILOT]]="PENDERS Bernard",0,Tableau3[[#This Row],[TPS VOL]]*1440)</f>
        <v>0</v>
      </c>
    </row>
    <row r="725" spans="9:17" x14ac:dyDescent="0.25">
      <c r="I725" s="18"/>
      <c r="J725" s="1">
        <f t="shared" si="33"/>
        <v>0</v>
      </c>
      <c r="M725" s="11">
        <f t="shared" si="34"/>
        <v>0</v>
      </c>
      <c r="N725" s="11">
        <f t="shared" si="35"/>
        <v>0</v>
      </c>
      <c r="P725" s="1">
        <f>IF(K725="PENDERS Bernard",Tableau3[[#This Row],[TPS VOL]]*1440,0)</f>
        <v>0</v>
      </c>
      <c r="Q725" s="11">
        <f>IF(Tableau3[[#This Row],[NAME PILOT]]="PENDERS Bernard",0,Tableau3[[#This Row],[TPS VOL]]*1440)</f>
        <v>0</v>
      </c>
    </row>
    <row r="726" spans="9:17" x14ac:dyDescent="0.25">
      <c r="I726" s="18"/>
      <c r="J726" s="1">
        <f t="shared" si="33"/>
        <v>0</v>
      </c>
      <c r="M726" s="11">
        <f t="shared" si="34"/>
        <v>0</v>
      </c>
      <c r="N726" s="11">
        <f t="shared" si="35"/>
        <v>0</v>
      </c>
      <c r="P726" s="1">
        <f>IF(K726="PENDERS Bernard",Tableau3[[#This Row],[TPS VOL]]*1440,0)</f>
        <v>0</v>
      </c>
      <c r="Q726" s="11">
        <f>IF(Tableau3[[#This Row],[NAME PILOT]]="PENDERS Bernard",0,Tableau3[[#This Row],[TPS VOL]]*1440)</f>
        <v>0</v>
      </c>
    </row>
    <row r="727" spans="9:17" x14ac:dyDescent="0.25">
      <c r="I727" s="18"/>
      <c r="J727" s="1">
        <f t="shared" si="33"/>
        <v>0</v>
      </c>
      <c r="M727" s="11">
        <f t="shared" si="34"/>
        <v>0</v>
      </c>
      <c r="N727" s="11">
        <f t="shared" si="35"/>
        <v>0</v>
      </c>
      <c r="P727" s="1">
        <f>IF(K727="PENDERS Bernard",Tableau3[[#This Row],[TPS VOL]]*1440,0)</f>
        <v>0</v>
      </c>
      <c r="Q727" s="11">
        <f>IF(Tableau3[[#This Row],[NAME PILOT]]="PENDERS Bernard",0,Tableau3[[#This Row],[TPS VOL]]*1440)</f>
        <v>0</v>
      </c>
    </row>
    <row r="728" spans="9:17" x14ac:dyDescent="0.25">
      <c r="I728" s="18"/>
      <c r="J728" s="1">
        <f t="shared" si="33"/>
        <v>0</v>
      </c>
      <c r="M728" s="11">
        <f t="shared" si="34"/>
        <v>0</v>
      </c>
      <c r="N728" s="11">
        <f t="shared" si="35"/>
        <v>0</v>
      </c>
      <c r="P728" s="1">
        <f>IF(K728="PENDERS Bernard",Tableau3[[#This Row],[TPS VOL]]*1440,0)</f>
        <v>0</v>
      </c>
      <c r="Q728" s="11">
        <f>IF(Tableau3[[#This Row],[NAME PILOT]]="PENDERS Bernard",0,Tableau3[[#This Row],[TPS VOL]]*1440)</f>
        <v>0</v>
      </c>
    </row>
    <row r="729" spans="9:17" x14ac:dyDescent="0.25">
      <c r="I729" s="18"/>
      <c r="J729" s="1">
        <f t="shared" si="33"/>
        <v>0</v>
      </c>
      <c r="M729" s="11">
        <f t="shared" si="34"/>
        <v>0</v>
      </c>
      <c r="N729" s="11">
        <f t="shared" si="35"/>
        <v>0</v>
      </c>
      <c r="P729" s="1">
        <f>IF(K729="PENDERS Bernard",Tableau3[[#This Row],[TPS VOL]]*1440,0)</f>
        <v>0</v>
      </c>
      <c r="Q729" s="11">
        <f>IF(Tableau3[[#This Row],[NAME PILOT]]="PENDERS Bernard",0,Tableau3[[#This Row],[TPS VOL]]*1440)</f>
        <v>0</v>
      </c>
    </row>
    <row r="730" spans="9:17" x14ac:dyDescent="0.25">
      <c r="I730" s="18"/>
      <c r="J730" s="1">
        <f t="shared" si="33"/>
        <v>0</v>
      </c>
      <c r="M730" s="11">
        <f t="shared" si="34"/>
        <v>0</v>
      </c>
      <c r="N730" s="11">
        <f t="shared" si="35"/>
        <v>0</v>
      </c>
      <c r="P730" s="1">
        <f>IF(K730="PENDERS Bernard",Tableau3[[#This Row],[TPS VOL]]*1440,0)</f>
        <v>0</v>
      </c>
      <c r="Q730" s="11">
        <f>IF(Tableau3[[#This Row],[NAME PILOT]]="PENDERS Bernard",0,Tableau3[[#This Row],[TPS VOL]]*1440)</f>
        <v>0</v>
      </c>
    </row>
    <row r="731" spans="9:17" x14ac:dyDescent="0.25">
      <c r="I731" s="18"/>
      <c r="J731" s="1">
        <f t="shared" si="33"/>
        <v>0</v>
      </c>
      <c r="M731" s="11">
        <f t="shared" si="34"/>
        <v>0</v>
      </c>
      <c r="N731" s="11">
        <f t="shared" si="35"/>
        <v>0</v>
      </c>
      <c r="P731" s="1">
        <f>IF(K731="PENDERS Bernard",Tableau3[[#This Row],[TPS VOL]]*1440,0)</f>
        <v>0</v>
      </c>
      <c r="Q731" s="11">
        <f>IF(Tableau3[[#This Row],[NAME PILOT]]="PENDERS Bernard",0,Tableau3[[#This Row],[TPS VOL]]*1440)</f>
        <v>0</v>
      </c>
    </row>
    <row r="732" spans="9:17" x14ac:dyDescent="0.25">
      <c r="I732" s="18"/>
      <c r="J732" s="1">
        <f t="shared" si="33"/>
        <v>0</v>
      </c>
      <c r="M732" s="11">
        <f t="shared" si="34"/>
        <v>0</v>
      </c>
      <c r="N732" s="11">
        <f t="shared" si="35"/>
        <v>0</v>
      </c>
      <c r="P732" s="1">
        <f>IF(K732="PENDERS Bernard",Tableau3[[#This Row],[TPS VOL]]*1440,0)</f>
        <v>0</v>
      </c>
      <c r="Q732" s="11">
        <f>IF(Tableau3[[#This Row],[NAME PILOT]]="PENDERS Bernard",0,Tableau3[[#This Row],[TPS VOL]]*1440)</f>
        <v>0</v>
      </c>
    </row>
    <row r="733" spans="9:17" x14ac:dyDescent="0.25">
      <c r="I733" s="18"/>
      <c r="J733" s="1">
        <f t="shared" si="33"/>
        <v>0</v>
      </c>
      <c r="M733" s="11">
        <f t="shared" si="34"/>
        <v>0</v>
      </c>
      <c r="N733" s="11">
        <f t="shared" si="35"/>
        <v>0</v>
      </c>
      <c r="P733" s="1">
        <f>IF(K733="PENDERS Bernard",Tableau3[[#This Row],[TPS VOL]]*1440,0)</f>
        <v>0</v>
      </c>
      <c r="Q733" s="11">
        <f>IF(Tableau3[[#This Row],[NAME PILOT]]="PENDERS Bernard",0,Tableau3[[#This Row],[TPS VOL]]*1440)</f>
        <v>0</v>
      </c>
    </row>
    <row r="734" spans="9:17" x14ac:dyDescent="0.25">
      <c r="I734" s="18"/>
      <c r="J734" s="1">
        <f t="shared" si="33"/>
        <v>0</v>
      </c>
      <c r="M734" s="11">
        <f t="shared" si="34"/>
        <v>0</v>
      </c>
      <c r="N734" s="11">
        <f t="shared" si="35"/>
        <v>0</v>
      </c>
      <c r="P734" s="1">
        <f>IF(K734="PENDERS Bernard",Tableau3[[#This Row],[TPS VOL]]*1440,0)</f>
        <v>0</v>
      </c>
      <c r="Q734" s="11">
        <f>IF(Tableau3[[#This Row],[NAME PILOT]]="PENDERS Bernard",0,Tableau3[[#This Row],[TPS VOL]]*1440)</f>
        <v>0</v>
      </c>
    </row>
    <row r="735" spans="9:17" x14ac:dyDescent="0.25">
      <c r="I735" s="18"/>
      <c r="J735" s="1">
        <f t="shared" si="33"/>
        <v>0</v>
      </c>
      <c r="M735" s="11">
        <f t="shared" si="34"/>
        <v>0</v>
      </c>
      <c r="N735" s="11">
        <f t="shared" si="35"/>
        <v>0</v>
      </c>
      <c r="P735" s="1">
        <f>IF(K735="PENDERS Bernard",Tableau3[[#This Row],[TPS VOL]]*1440,0)</f>
        <v>0</v>
      </c>
      <c r="Q735" s="11">
        <f>IF(Tableau3[[#This Row],[NAME PILOT]]="PENDERS Bernard",0,Tableau3[[#This Row],[TPS VOL]]*1440)</f>
        <v>0</v>
      </c>
    </row>
    <row r="736" spans="9:17" x14ac:dyDescent="0.25">
      <c r="I736" s="18"/>
      <c r="J736" s="1">
        <f t="shared" si="33"/>
        <v>0</v>
      </c>
      <c r="M736" s="11">
        <f t="shared" si="34"/>
        <v>0</v>
      </c>
      <c r="N736" s="11">
        <f t="shared" si="35"/>
        <v>0</v>
      </c>
      <c r="P736" s="1">
        <f>IF(K736="PENDERS Bernard",Tableau3[[#This Row],[TPS VOL]]*1440,0)</f>
        <v>0</v>
      </c>
      <c r="Q736" s="11">
        <f>IF(Tableau3[[#This Row],[NAME PILOT]]="PENDERS Bernard",0,Tableau3[[#This Row],[TPS VOL]]*1440)</f>
        <v>0</v>
      </c>
    </row>
    <row r="737" spans="9:17" x14ac:dyDescent="0.25">
      <c r="I737" s="18"/>
      <c r="J737" s="1">
        <f t="shared" si="33"/>
        <v>0</v>
      </c>
      <c r="M737" s="11">
        <f t="shared" si="34"/>
        <v>0</v>
      </c>
      <c r="N737" s="11">
        <f t="shared" si="35"/>
        <v>0</v>
      </c>
      <c r="P737" s="1">
        <f>IF(K737="PENDERS Bernard",Tableau3[[#This Row],[TPS VOL]]*1440,0)</f>
        <v>0</v>
      </c>
      <c r="Q737" s="11">
        <f>IF(Tableau3[[#This Row],[NAME PILOT]]="PENDERS Bernard",0,Tableau3[[#This Row],[TPS VOL]]*1440)</f>
        <v>0</v>
      </c>
    </row>
    <row r="738" spans="9:17" x14ac:dyDescent="0.25">
      <c r="I738" s="18"/>
      <c r="J738" s="1">
        <f t="shared" si="33"/>
        <v>0</v>
      </c>
      <c r="M738" s="11">
        <f t="shared" si="34"/>
        <v>0</v>
      </c>
      <c r="N738" s="11">
        <f t="shared" si="35"/>
        <v>0</v>
      </c>
      <c r="P738" s="1">
        <f>IF(K738="PENDERS Bernard",Tableau3[[#This Row],[TPS VOL]]*1440,0)</f>
        <v>0</v>
      </c>
      <c r="Q738" s="11">
        <f>IF(Tableau3[[#This Row],[NAME PILOT]]="PENDERS Bernard",0,Tableau3[[#This Row],[TPS VOL]]*1440)</f>
        <v>0</v>
      </c>
    </row>
    <row r="739" spans="9:17" x14ac:dyDescent="0.25">
      <c r="I739" s="18"/>
      <c r="J739" s="1">
        <f t="shared" si="33"/>
        <v>0</v>
      </c>
      <c r="M739" s="11">
        <f t="shared" si="34"/>
        <v>0</v>
      </c>
      <c r="N739" s="11">
        <f t="shared" si="35"/>
        <v>0</v>
      </c>
      <c r="P739" s="1">
        <f>IF(K739="PENDERS Bernard",Tableau3[[#This Row],[TPS VOL]]*1440,0)</f>
        <v>0</v>
      </c>
      <c r="Q739" s="11">
        <f>IF(Tableau3[[#This Row],[NAME PILOT]]="PENDERS Bernard",0,Tableau3[[#This Row],[TPS VOL]]*1440)</f>
        <v>0</v>
      </c>
    </row>
    <row r="740" spans="9:17" x14ac:dyDescent="0.25">
      <c r="I740" s="18"/>
      <c r="J740" s="1">
        <f t="shared" si="33"/>
        <v>0</v>
      </c>
      <c r="M740" s="11">
        <f t="shared" si="34"/>
        <v>0</v>
      </c>
      <c r="N740" s="11">
        <f t="shared" si="35"/>
        <v>0</v>
      </c>
      <c r="P740" s="1">
        <f>IF(K740="PENDERS Bernard",Tableau3[[#This Row],[TPS VOL]]*1440,0)</f>
        <v>0</v>
      </c>
      <c r="Q740" s="11">
        <f>IF(Tableau3[[#This Row],[NAME PILOT]]="PENDERS Bernard",0,Tableau3[[#This Row],[TPS VOL]]*1440)</f>
        <v>0</v>
      </c>
    </row>
    <row r="741" spans="9:17" x14ac:dyDescent="0.25">
      <c r="I741" s="18"/>
      <c r="J741" s="1">
        <f t="shared" si="33"/>
        <v>0</v>
      </c>
      <c r="M741" s="11">
        <f t="shared" si="34"/>
        <v>0</v>
      </c>
      <c r="N741" s="11">
        <f t="shared" si="35"/>
        <v>0</v>
      </c>
      <c r="P741" s="1">
        <f>IF(K741="PENDERS Bernard",Tableau3[[#This Row],[TPS VOL]]*1440,0)</f>
        <v>0</v>
      </c>
      <c r="Q741" s="11">
        <f>IF(Tableau3[[#This Row],[NAME PILOT]]="PENDERS Bernard",0,Tableau3[[#This Row],[TPS VOL]]*1440)</f>
        <v>0</v>
      </c>
    </row>
    <row r="742" spans="9:17" x14ac:dyDescent="0.25">
      <c r="I742" s="18"/>
      <c r="J742" s="1">
        <f t="shared" ref="J742:J805" si="36">F742*(H742*1440)</f>
        <v>0</v>
      </c>
      <c r="M742" s="11">
        <f t="shared" ref="M742:M805" si="37">F742*(L742*1440)</f>
        <v>0</v>
      </c>
      <c r="N742" s="11">
        <f t="shared" ref="N742:N805" si="38">(L742*(F742*1440)+(H742*(F742*1440)))</f>
        <v>0</v>
      </c>
      <c r="P742" s="1">
        <f>IF(K742="PENDERS Bernard",Tableau3[[#This Row],[TPS VOL]]*1440,0)</f>
        <v>0</v>
      </c>
      <c r="Q742" s="11">
        <f>IF(Tableau3[[#This Row],[NAME PILOT]]="PENDERS Bernard",0,Tableau3[[#This Row],[TPS VOL]]*1440)</f>
        <v>0</v>
      </c>
    </row>
    <row r="743" spans="9:17" x14ac:dyDescent="0.25">
      <c r="I743" s="18"/>
      <c r="J743" s="1">
        <f t="shared" si="36"/>
        <v>0</v>
      </c>
      <c r="M743" s="11">
        <f t="shared" si="37"/>
        <v>0</v>
      </c>
      <c r="N743" s="11">
        <f t="shared" si="38"/>
        <v>0</v>
      </c>
      <c r="P743" s="1">
        <f>IF(K743="PENDERS Bernard",Tableau3[[#This Row],[TPS VOL]]*1440,0)</f>
        <v>0</v>
      </c>
      <c r="Q743" s="11">
        <f>IF(Tableau3[[#This Row],[NAME PILOT]]="PENDERS Bernard",0,Tableau3[[#This Row],[TPS VOL]]*1440)</f>
        <v>0</v>
      </c>
    </row>
    <row r="744" spans="9:17" x14ac:dyDescent="0.25">
      <c r="I744" s="18"/>
      <c r="J744" s="1">
        <f t="shared" si="36"/>
        <v>0</v>
      </c>
      <c r="M744" s="11">
        <f t="shared" si="37"/>
        <v>0</v>
      </c>
      <c r="N744" s="11">
        <f t="shared" si="38"/>
        <v>0</v>
      </c>
      <c r="P744" s="1">
        <f>IF(K744="PENDERS Bernard",Tableau3[[#This Row],[TPS VOL]]*1440,0)</f>
        <v>0</v>
      </c>
      <c r="Q744" s="11">
        <f>IF(Tableau3[[#This Row],[NAME PILOT]]="PENDERS Bernard",0,Tableau3[[#This Row],[TPS VOL]]*1440)</f>
        <v>0</v>
      </c>
    </row>
    <row r="745" spans="9:17" x14ac:dyDescent="0.25">
      <c r="I745" s="18"/>
      <c r="J745" s="1">
        <f t="shared" si="36"/>
        <v>0</v>
      </c>
      <c r="M745" s="11">
        <f t="shared" si="37"/>
        <v>0</v>
      </c>
      <c r="N745" s="11">
        <f t="shared" si="38"/>
        <v>0</v>
      </c>
      <c r="P745" s="1">
        <f>IF(K745="PENDERS Bernard",Tableau3[[#This Row],[TPS VOL]]*1440,0)</f>
        <v>0</v>
      </c>
      <c r="Q745" s="11">
        <f>IF(Tableau3[[#This Row],[NAME PILOT]]="PENDERS Bernard",0,Tableau3[[#This Row],[TPS VOL]]*1440)</f>
        <v>0</v>
      </c>
    </row>
    <row r="746" spans="9:17" x14ac:dyDescent="0.25">
      <c r="I746" s="18"/>
      <c r="J746" s="1">
        <f t="shared" si="36"/>
        <v>0</v>
      </c>
      <c r="M746" s="11">
        <f t="shared" si="37"/>
        <v>0</v>
      </c>
      <c r="N746" s="11">
        <f t="shared" si="38"/>
        <v>0</v>
      </c>
      <c r="P746" s="1">
        <f>IF(K746="PENDERS Bernard",Tableau3[[#This Row],[TPS VOL]]*1440,0)</f>
        <v>0</v>
      </c>
      <c r="Q746" s="11">
        <f>IF(Tableau3[[#This Row],[NAME PILOT]]="PENDERS Bernard",0,Tableau3[[#This Row],[TPS VOL]]*1440)</f>
        <v>0</v>
      </c>
    </row>
    <row r="747" spans="9:17" x14ac:dyDescent="0.25">
      <c r="I747" s="18"/>
      <c r="J747" s="1">
        <f t="shared" si="36"/>
        <v>0</v>
      </c>
      <c r="M747" s="11">
        <f t="shared" si="37"/>
        <v>0</v>
      </c>
      <c r="N747" s="11">
        <f t="shared" si="38"/>
        <v>0</v>
      </c>
      <c r="P747" s="1">
        <f>IF(K747="PENDERS Bernard",Tableau3[[#This Row],[TPS VOL]]*1440,0)</f>
        <v>0</v>
      </c>
      <c r="Q747" s="11">
        <f>IF(Tableau3[[#This Row],[NAME PILOT]]="PENDERS Bernard",0,Tableau3[[#This Row],[TPS VOL]]*1440)</f>
        <v>0</v>
      </c>
    </row>
    <row r="748" spans="9:17" x14ac:dyDescent="0.25">
      <c r="I748" s="18"/>
      <c r="J748" s="1">
        <f t="shared" si="36"/>
        <v>0</v>
      </c>
      <c r="M748" s="11">
        <f t="shared" si="37"/>
        <v>0</v>
      </c>
      <c r="N748" s="11">
        <f t="shared" si="38"/>
        <v>0</v>
      </c>
      <c r="P748" s="1">
        <f>IF(K748="PENDERS Bernard",Tableau3[[#This Row],[TPS VOL]]*1440,0)</f>
        <v>0</v>
      </c>
      <c r="Q748" s="11">
        <f>IF(Tableau3[[#This Row],[NAME PILOT]]="PENDERS Bernard",0,Tableau3[[#This Row],[TPS VOL]]*1440)</f>
        <v>0</v>
      </c>
    </row>
    <row r="749" spans="9:17" x14ac:dyDescent="0.25">
      <c r="I749" s="18"/>
      <c r="J749" s="1">
        <f t="shared" si="36"/>
        <v>0</v>
      </c>
      <c r="M749" s="11">
        <f t="shared" si="37"/>
        <v>0</v>
      </c>
      <c r="N749" s="11">
        <f t="shared" si="38"/>
        <v>0</v>
      </c>
      <c r="P749" s="1">
        <f>IF(K749="PENDERS Bernard",Tableau3[[#This Row],[TPS VOL]]*1440,0)</f>
        <v>0</v>
      </c>
      <c r="Q749" s="11">
        <f>IF(Tableau3[[#This Row],[NAME PILOT]]="PENDERS Bernard",0,Tableau3[[#This Row],[TPS VOL]]*1440)</f>
        <v>0</v>
      </c>
    </row>
    <row r="750" spans="9:17" x14ac:dyDescent="0.25">
      <c r="I750" s="18"/>
      <c r="J750" s="1">
        <f t="shared" si="36"/>
        <v>0</v>
      </c>
      <c r="M750" s="11">
        <f t="shared" si="37"/>
        <v>0</v>
      </c>
      <c r="N750" s="11">
        <f t="shared" si="38"/>
        <v>0</v>
      </c>
      <c r="P750" s="1">
        <f>IF(K750="PENDERS Bernard",Tableau3[[#This Row],[TPS VOL]]*1440,0)</f>
        <v>0</v>
      </c>
      <c r="Q750" s="11">
        <f>IF(Tableau3[[#This Row],[NAME PILOT]]="PENDERS Bernard",0,Tableau3[[#This Row],[TPS VOL]]*1440)</f>
        <v>0</v>
      </c>
    </row>
    <row r="751" spans="9:17" x14ac:dyDescent="0.25">
      <c r="I751" s="18"/>
      <c r="J751" s="1">
        <f t="shared" si="36"/>
        <v>0</v>
      </c>
      <c r="M751" s="11">
        <f t="shared" si="37"/>
        <v>0</v>
      </c>
      <c r="N751" s="11">
        <f t="shared" si="38"/>
        <v>0</v>
      </c>
      <c r="P751" s="1">
        <f>IF(K751="PENDERS Bernard",Tableau3[[#This Row],[TPS VOL]]*1440,0)</f>
        <v>0</v>
      </c>
      <c r="Q751" s="11">
        <f>IF(Tableau3[[#This Row],[NAME PILOT]]="PENDERS Bernard",0,Tableau3[[#This Row],[TPS VOL]]*1440)</f>
        <v>0</v>
      </c>
    </row>
    <row r="752" spans="9:17" x14ac:dyDescent="0.25">
      <c r="I752" s="18"/>
      <c r="J752" s="1">
        <f t="shared" si="36"/>
        <v>0</v>
      </c>
      <c r="M752" s="11">
        <f t="shared" si="37"/>
        <v>0</v>
      </c>
      <c r="N752" s="11">
        <f t="shared" si="38"/>
        <v>0</v>
      </c>
      <c r="P752" s="1">
        <f>IF(K752="PENDERS Bernard",Tableau3[[#This Row],[TPS VOL]]*1440,0)</f>
        <v>0</v>
      </c>
      <c r="Q752" s="11">
        <f>IF(Tableau3[[#This Row],[NAME PILOT]]="PENDERS Bernard",0,Tableau3[[#This Row],[TPS VOL]]*1440)</f>
        <v>0</v>
      </c>
    </row>
    <row r="753" spans="9:17" x14ac:dyDescent="0.25">
      <c r="I753" s="18"/>
      <c r="J753" s="1">
        <f t="shared" si="36"/>
        <v>0</v>
      </c>
      <c r="M753" s="11">
        <f t="shared" si="37"/>
        <v>0</v>
      </c>
      <c r="N753" s="11">
        <f t="shared" si="38"/>
        <v>0</v>
      </c>
      <c r="P753" s="1">
        <f>IF(K753="PENDERS Bernard",Tableau3[[#This Row],[TPS VOL]]*1440,0)</f>
        <v>0</v>
      </c>
      <c r="Q753" s="11">
        <f>IF(Tableau3[[#This Row],[NAME PILOT]]="PENDERS Bernard",0,Tableau3[[#This Row],[TPS VOL]]*1440)</f>
        <v>0</v>
      </c>
    </row>
    <row r="754" spans="9:17" x14ac:dyDescent="0.25">
      <c r="I754" s="18"/>
      <c r="J754" s="1">
        <f t="shared" si="36"/>
        <v>0</v>
      </c>
      <c r="M754" s="11">
        <f t="shared" si="37"/>
        <v>0</v>
      </c>
      <c r="N754" s="11">
        <f t="shared" si="38"/>
        <v>0</v>
      </c>
      <c r="P754" s="1">
        <f>IF(K754="PENDERS Bernard",Tableau3[[#This Row],[TPS VOL]]*1440,0)</f>
        <v>0</v>
      </c>
      <c r="Q754" s="11">
        <f>IF(Tableau3[[#This Row],[NAME PILOT]]="PENDERS Bernard",0,Tableau3[[#This Row],[TPS VOL]]*1440)</f>
        <v>0</v>
      </c>
    </row>
    <row r="755" spans="9:17" x14ac:dyDescent="0.25">
      <c r="I755" s="18"/>
      <c r="J755" s="1">
        <f t="shared" si="36"/>
        <v>0</v>
      </c>
      <c r="M755" s="11">
        <f t="shared" si="37"/>
        <v>0</v>
      </c>
      <c r="N755" s="11">
        <f t="shared" si="38"/>
        <v>0</v>
      </c>
      <c r="P755" s="1">
        <f>IF(K755="PENDERS Bernard",Tableau3[[#This Row],[TPS VOL]]*1440,0)</f>
        <v>0</v>
      </c>
      <c r="Q755" s="11">
        <f>IF(Tableau3[[#This Row],[NAME PILOT]]="PENDERS Bernard",0,Tableau3[[#This Row],[TPS VOL]]*1440)</f>
        <v>0</v>
      </c>
    </row>
    <row r="756" spans="9:17" x14ac:dyDescent="0.25">
      <c r="I756" s="18"/>
      <c r="J756" s="1">
        <f t="shared" si="36"/>
        <v>0</v>
      </c>
      <c r="M756" s="11">
        <f t="shared" si="37"/>
        <v>0</v>
      </c>
      <c r="N756" s="11">
        <f t="shared" si="38"/>
        <v>0</v>
      </c>
      <c r="P756" s="1">
        <f>IF(K756="PENDERS Bernard",Tableau3[[#This Row],[TPS VOL]]*1440,0)</f>
        <v>0</v>
      </c>
      <c r="Q756" s="11">
        <f>IF(Tableau3[[#This Row],[NAME PILOT]]="PENDERS Bernard",0,Tableau3[[#This Row],[TPS VOL]]*1440)</f>
        <v>0</v>
      </c>
    </row>
    <row r="757" spans="9:17" x14ac:dyDescent="0.25">
      <c r="I757" s="18"/>
      <c r="J757" s="1">
        <f t="shared" si="36"/>
        <v>0</v>
      </c>
      <c r="M757" s="11">
        <f t="shared" si="37"/>
        <v>0</v>
      </c>
      <c r="N757" s="11">
        <f t="shared" si="38"/>
        <v>0</v>
      </c>
      <c r="P757" s="1">
        <f>IF(K757="PENDERS Bernard",Tableau3[[#This Row],[TPS VOL]]*1440,0)</f>
        <v>0</v>
      </c>
      <c r="Q757" s="11">
        <f>IF(Tableau3[[#This Row],[NAME PILOT]]="PENDERS Bernard",0,Tableau3[[#This Row],[TPS VOL]]*1440)</f>
        <v>0</v>
      </c>
    </row>
    <row r="758" spans="9:17" x14ac:dyDescent="0.25">
      <c r="I758" s="18"/>
      <c r="J758" s="1">
        <f t="shared" si="36"/>
        <v>0</v>
      </c>
      <c r="M758" s="11">
        <f t="shared" si="37"/>
        <v>0</v>
      </c>
      <c r="N758" s="11">
        <f t="shared" si="38"/>
        <v>0</v>
      </c>
      <c r="P758" s="1">
        <f>IF(K758="PENDERS Bernard",Tableau3[[#This Row],[TPS VOL]]*1440,0)</f>
        <v>0</v>
      </c>
      <c r="Q758" s="11">
        <f>IF(Tableau3[[#This Row],[NAME PILOT]]="PENDERS Bernard",0,Tableau3[[#This Row],[TPS VOL]]*1440)</f>
        <v>0</v>
      </c>
    </row>
    <row r="759" spans="9:17" x14ac:dyDescent="0.25">
      <c r="I759" s="18"/>
      <c r="J759" s="1">
        <f t="shared" si="36"/>
        <v>0</v>
      </c>
      <c r="M759" s="11">
        <f t="shared" si="37"/>
        <v>0</v>
      </c>
      <c r="N759" s="11">
        <f t="shared" si="38"/>
        <v>0</v>
      </c>
      <c r="P759" s="1">
        <f>IF(K759="PENDERS Bernard",Tableau3[[#This Row],[TPS VOL]]*1440,0)</f>
        <v>0</v>
      </c>
      <c r="Q759" s="11">
        <f>IF(Tableau3[[#This Row],[NAME PILOT]]="PENDERS Bernard",0,Tableau3[[#This Row],[TPS VOL]]*1440)</f>
        <v>0</v>
      </c>
    </row>
    <row r="760" spans="9:17" x14ac:dyDescent="0.25">
      <c r="I760" s="18"/>
      <c r="J760" s="1">
        <f t="shared" si="36"/>
        <v>0</v>
      </c>
      <c r="M760" s="11">
        <f t="shared" si="37"/>
        <v>0</v>
      </c>
      <c r="N760" s="11">
        <f t="shared" si="38"/>
        <v>0</v>
      </c>
      <c r="P760" s="1">
        <f>IF(K760="PENDERS Bernard",Tableau3[[#This Row],[TPS VOL]]*1440,0)</f>
        <v>0</v>
      </c>
      <c r="Q760" s="11">
        <f>IF(Tableau3[[#This Row],[NAME PILOT]]="PENDERS Bernard",0,Tableau3[[#This Row],[TPS VOL]]*1440)</f>
        <v>0</v>
      </c>
    </row>
    <row r="761" spans="9:17" x14ac:dyDescent="0.25">
      <c r="I761" s="18"/>
      <c r="J761" s="1">
        <f t="shared" si="36"/>
        <v>0</v>
      </c>
      <c r="M761" s="11">
        <f t="shared" si="37"/>
        <v>0</v>
      </c>
      <c r="N761" s="11">
        <f t="shared" si="38"/>
        <v>0</v>
      </c>
      <c r="P761" s="1">
        <f>IF(K761="PENDERS Bernard",Tableau3[[#This Row],[TPS VOL]]*1440,0)</f>
        <v>0</v>
      </c>
      <c r="Q761" s="11">
        <f>IF(Tableau3[[#This Row],[NAME PILOT]]="PENDERS Bernard",0,Tableau3[[#This Row],[TPS VOL]]*1440)</f>
        <v>0</v>
      </c>
    </row>
    <row r="762" spans="9:17" x14ac:dyDescent="0.25">
      <c r="I762" s="18"/>
      <c r="J762" s="1">
        <f t="shared" si="36"/>
        <v>0</v>
      </c>
      <c r="M762" s="11">
        <f t="shared" si="37"/>
        <v>0</v>
      </c>
      <c r="N762" s="11">
        <f t="shared" si="38"/>
        <v>0</v>
      </c>
      <c r="P762" s="1">
        <f>IF(K762="PENDERS Bernard",Tableau3[[#This Row],[TPS VOL]]*1440,0)</f>
        <v>0</v>
      </c>
      <c r="Q762" s="11">
        <f>IF(Tableau3[[#This Row],[NAME PILOT]]="PENDERS Bernard",0,Tableau3[[#This Row],[TPS VOL]]*1440)</f>
        <v>0</v>
      </c>
    </row>
    <row r="763" spans="9:17" x14ac:dyDescent="0.25">
      <c r="I763" s="18"/>
      <c r="J763" s="1">
        <f t="shared" si="36"/>
        <v>0</v>
      </c>
      <c r="M763" s="11">
        <f t="shared" si="37"/>
        <v>0</v>
      </c>
      <c r="N763" s="11">
        <f t="shared" si="38"/>
        <v>0</v>
      </c>
      <c r="P763" s="1">
        <f>IF(K763="PENDERS Bernard",Tableau3[[#This Row],[TPS VOL]]*1440,0)</f>
        <v>0</v>
      </c>
      <c r="Q763" s="11">
        <f>IF(Tableau3[[#This Row],[NAME PILOT]]="PENDERS Bernard",0,Tableau3[[#This Row],[TPS VOL]]*1440)</f>
        <v>0</v>
      </c>
    </row>
    <row r="764" spans="9:17" x14ac:dyDescent="0.25">
      <c r="I764" s="18"/>
      <c r="J764" s="1">
        <f t="shared" si="36"/>
        <v>0</v>
      </c>
      <c r="M764" s="11">
        <f t="shared" si="37"/>
        <v>0</v>
      </c>
      <c r="N764" s="11">
        <f t="shared" si="38"/>
        <v>0</v>
      </c>
      <c r="P764" s="1">
        <f>IF(K764="PENDERS Bernard",Tableau3[[#This Row],[TPS VOL]]*1440,0)</f>
        <v>0</v>
      </c>
      <c r="Q764" s="11">
        <f>IF(Tableau3[[#This Row],[NAME PILOT]]="PENDERS Bernard",0,Tableau3[[#This Row],[TPS VOL]]*1440)</f>
        <v>0</v>
      </c>
    </row>
    <row r="765" spans="9:17" x14ac:dyDescent="0.25">
      <c r="I765" s="18"/>
      <c r="J765" s="1">
        <f t="shared" si="36"/>
        <v>0</v>
      </c>
      <c r="M765" s="11">
        <f t="shared" si="37"/>
        <v>0</v>
      </c>
      <c r="N765" s="11">
        <f t="shared" si="38"/>
        <v>0</v>
      </c>
      <c r="P765" s="1">
        <f>IF(K765="PENDERS Bernard",Tableau3[[#This Row],[TPS VOL]]*1440,0)</f>
        <v>0</v>
      </c>
      <c r="Q765" s="11">
        <f>IF(Tableau3[[#This Row],[NAME PILOT]]="PENDERS Bernard",0,Tableau3[[#This Row],[TPS VOL]]*1440)</f>
        <v>0</v>
      </c>
    </row>
    <row r="766" spans="9:17" x14ac:dyDescent="0.25">
      <c r="I766" s="18"/>
      <c r="J766" s="1">
        <f t="shared" si="36"/>
        <v>0</v>
      </c>
      <c r="M766" s="11">
        <f t="shared" si="37"/>
        <v>0</v>
      </c>
      <c r="N766" s="11">
        <f t="shared" si="38"/>
        <v>0</v>
      </c>
      <c r="P766" s="1">
        <f>IF(K766="PENDERS Bernard",Tableau3[[#This Row],[TPS VOL]]*1440,0)</f>
        <v>0</v>
      </c>
      <c r="Q766" s="11">
        <f>IF(Tableau3[[#This Row],[NAME PILOT]]="PENDERS Bernard",0,Tableau3[[#This Row],[TPS VOL]]*1440)</f>
        <v>0</v>
      </c>
    </row>
    <row r="767" spans="9:17" x14ac:dyDescent="0.25">
      <c r="I767" s="18"/>
      <c r="J767" s="1">
        <f t="shared" si="36"/>
        <v>0</v>
      </c>
      <c r="M767" s="11">
        <f t="shared" si="37"/>
        <v>0</v>
      </c>
      <c r="N767" s="11">
        <f t="shared" si="38"/>
        <v>0</v>
      </c>
      <c r="P767" s="1">
        <f>IF(K767="PENDERS Bernard",Tableau3[[#This Row],[TPS VOL]]*1440,0)</f>
        <v>0</v>
      </c>
      <c r="Q767" s="11">
        <f>IF(Tableau3[[#This Row],[NAME PILOT]]="PENDERS Bernard",0,Tableau3[[#This Row],[TPS VOL]]*1440)</f>
        <v>0</v>
      </c>
    </row>
    <row r="768" spans="9:17" x14ac:dyDescent="0.25">
      <c r="I768" s="18"/>
      <c r="J768" s="1">
        <f t="shared" si="36"/>
        <v>0</v>
      </c>
      <c r="M768" s="11">
        <f t="shared" si="37"/>
        <v>0</v>
      </c>
      <c r="N768" s="11">
        <f t="shared" si="38"/>
        <v>0</v>
      </c>
      <c r="P768" s="1">
        <f>IF(K768="PENDERS Bernard",Tableau3[[#This Row],[TPS VOL]]*1440,0)</f>
        <v>0</v>
      </c>
      <c r="Q768" s="11">
        <f>IF(Tableau3[[#This Row],[NAME PILOT]]="PENDERS Bernard",0,Tableau3[[#This Row],[TPS VOL]]*1440)</f>
        <v>0</v>
      </c>
    </row>
    <row r="769" spans="9:17" x14ac:dyDescent="0.25">
      <c r="I769" s="18"/>
      <c r="J769" s="1">
        <f t="shared" si="36"/>
        <v>0</v>
      </c>
      <c r="M769" s="11">
        <f t="shared" si="37"/>
        <v>0</v>
      </c>
      <c r="N769" s="11">
        <f t="shared" si="38"/>
        <v>0</v>
      </c>
      <c r="P769" s="1">
        <f>IF(K769="PENDERS Bernard",Tableau3[[#This Row],[TPS VOL]]*1440,0)</f>
        <v>0</v>
      </c>
      <c r="Q769" s="11">
        <f>IF(Tableau3[[#This Row],[NAME PILOT]]="PENDERS Bernard",0,Tableau3[[#This Row],[TPS VOL]]*1440)</f>
        <v>0</v>
      </c>
    </row>
    <row r="770" spans="9:17" x14ac:dyDescent="0.25">
      <c r="I770" s="18"/>
      <c r="J770" s="1">
        <f t="shared" si="36"/>
        <v>0</v>
      </c>
      <c r="M770" s="11">
        <f t="shared" si="37"/>
        <v>0</v>
      </c>
      <c r="N770" s="11">
        <f t="shared" si="38"/>
        <v>0</v>
      </c>
      <c r="P770" s="1">
        <f>IF(K770="PENDERS Bernard",Tableau3[[#This Row],[TPS VOL]]*1440,0)</f>
        <v>0</v>
      </c>
      <c r="Q770" s="11">
        <f>IF(Tableau3[[#This Row],[NAME PILOT]]="PENDERS Bernard",0,Tableau3[[#This Row],[TPS VOL]]*1440)</f>
        <v>0</v>
      </c>
    </row>
    <row r="771" spans="9:17" x14ac:dyDescent="0.25">
      <c r="I771" s="18"/>
      <c r="J771" s="1">
        <f t="shared" si="36"/>
        <v>0</v>
      </c>
      <c r="M771" s="11">
        <f t="shared" si="37"/>
        <v>0</v>
      </c>
      <c r="N771" s="11">
        <f t="shared" si="38"/>
        <v>0</v>
      </c>
      <c r="P771" s="1">
        <f>IF(K771="PENDERS Bernard",Tableau3[[#This Row],[TPS VOL]]*1440,0)</f>
        <v>0</v>
      </c>
      <c r="Q771" s="11">
        <f>IF(Tableau3[[#This Row],[NAME PILOT]]="PENDERS Bernard",0,Tableau3[[#This Row],[TPS VOL]]*1440)</f>
        <v>0</v>
      </c>
    </row>
    <row r="772" spans="9:17" x14ac:dyDescent="0.25">
      <c r="I772" s="18"/>
      <c r="J772" s="1">
        <f t="shared" si="36"/>
        <v>0</v>
      </c>
      <c r="M772" s="11">
        <f t="shared" si="37"/>
        <v>0</v>
      </c>
      <c r="N772" s="11">
        <f t="shared" si="38"/>
        <v>0</v>
      </c>
      <c r="P772" s="1">
        <f>IF(K772="PENDERS Bernard",Tableau3[[#This Row],[TPS VOL]]*1440,0)</f>
        <v>0</v>
      </c>
      <c r="Q772" s="11">
        <f>IF(Tableau3[[#This Row],[NAME PILOT]]="PENDERS Bernard",0,Tableau3[[#This Row],[TPS VOL]]*1440)</f>
        <v>0</v>
      </c>
    </row>
    <row r="773" spans="9:17" x14ac:dyDescent="0.25">
      <c r="I773" s="18"/>
      <c r="J773" s="1">
        <f t="shared" si="36"/>
        <v>0</v>
      </c>
      <c r="M773" s="11">
        <f t="shared" si="37"/>
        <v>0</v>
      </c>
      <c r="N773" s="11">
        <f t="shared" si="38"/>
        <v>0</v>
      </c>
      <c r="P773" s="1">
        <f>IF(K773="PENDERS Bernard",Tableau3[[#This Row],[TPS VOL]]*1440,0)</f>
        <v>0</v>
      </c>
      <c r="Q773" s="11">
        <f>IF(Tableau3[[#This Row],[NAME PILOT]]="PENDERS Bernard",0,Tableau3[[#This Row],[TPS VOL]]*1440)</f>
        <v>0</v>
      </c>
    </row>
    <row r="774" spans="9:17" x14ac:dyDescent="0.25">
      <c r="I774" s="18"/>
      <c r="J774" s="1">
        <f t="shared" si="36"/>
        <v>0</v>
      </c>
      <c r="M774" s="11">
        <f t="shared" si="37"/>
        <v>0</v>
      </c>
      <c r="N774" s="11">
        <f t="shared" si="38"/>
        <v>0</v>
      </c>
      <c r="P774" s="1">
        <f>IF(K774="PENDERS Bernard",Tableau3[[#This Row],[TPS VOL]]*1440,0)</f>
        <v>0</v>
      </c>
      <c r="Q774" s="11">
        <f>IF(Tableau3[[#This Row],[NAME PILOT]]="PENDERS Bernard",0,Tableau3[[#This Row],[TPS VOL]]*1440)</f>
        <v>0</v>
      </c>
    </row>
    <row r="775" spans="9:17" x14ac:dyDescent="0.25">
      <c r="I775" s="18"/>
      <c r="J775" s="1">
        <f t="shared" si="36"/>
        <v>0</v>
      </c>
      <c r="M775" s="11">
        <f t="shared" si="37"/>
        <v>0</v>
      </c>
      <c r="N775" s="11">
        <f t="shared" si="38"/>
        <v>0</v>
      </c>
      <c r="P775" s="1">
        <f>IF(K775="PENDERS Bernard",Tableau3[[#This Row],[TPS VOL]]*1440,0)</f>
        <v>0</v>
      </c>
      <c r="Q775" s="11">
        <f>IF(Tableau3[[#This Row],[NAME PILOT]]="PENDERS Bernard",0,Tableau3[[#This Row],[TPS VOL]]*1440)</f>
        <v>0</v>
      </c>
    </row>
    <row r="776" spans="9:17" x14ac:dyDescent="0.25">
      <c r="I776" s="18"/>
      <c r="J776" s="1">
        <f t="shared" si="36"/>
        <v>0</v>
      </c>
      <c r="M776" s="11">
        <f t="shared" si="37"/>
        <v>0</v>
      </c>
      <c r="N776" s="11">
        <f t="shared" si="38"/>
        <v>0</v>
      </c>
      <c r="P776" s="1">
        <f>IF(K776="PENDERS Bernard",Tableau3[[#This Row],[TPS VOL]]*1440,0)</f>
        <v>0</v>
      </c>
      <c r="Q776" s="11">
        <f>IF(Tableau3[[#This Row],[NAME PILOT]]="PENDERS Bernard",0,Tableau3[[#This Row],[TPS VOL]]*1440)</f>
        <v>0</v>
      </c>
    </row>
    <row r="777" spans="9:17" x14ac:dyDescent="0.25">
      <c r="I777" s="18"/>
      <c r="J777" s="1">
        <f t="shared" si="36"/>
        <v>0</v>
      </c>
      <c r="M777" s="11">
        <f t="shared" si="37"/>
        <v>0</v>
      </c>
      <c r="N777" s="11">
        <f t="shared" si="38"/>
        <v>0</v>
      </c>
      <c r="P777" s="1">
        <f>IF(K777="PENDERS Bernard",Tableau3[[#This Row],[TPS VOL]]*1440,0)</f>
        <v>0</v>
      </c>
      <c r="Q777" s="11">
        <f>IF(Tableau3[[#This Row],[NAME PILOT]]="PENDERS Bernard",0,Tableau3[[#This Row],[TPS VOL]]*1440)</f>
        <v>0</v>
      </c>
    </row>
    <row r="778" spans="9:17" x14ac:dyDescent="0.25">
      <c r="I778" s="18"/>
      <c r="J778" s="1">
        <f t="shared" si="36"/>
        <v>0</v>
      </c>
      <c r="M778" s="11">
        <f t="shared" si="37"/>
        <v>0</v>
      </c>
      <c r="N778" s="11">
        <f t="shared" si="38"/>
        <v>0</v>
      </c>
      <c r="P778" s="1">
        <f>IF(K778="PENDERS Bernard",Tableau3[[#This Row],[TPS VOL]]*1440,0)</f>
        <v>0</v>
      </c>
      <c r="Q778" s="11">
        <f>IF(Tableau3[[#This Row],[NAME PILOT]]="PENDERS Bernard",0,Tableau3[[#This Row],[TPS VOL]]*1440)</f>
        <v>0</v>
      </c>
    </row>
    <row r="779" spans="9:17" x14ac:dyDescent="0.25">
      <c r="I779" s="18"/>
      <c r="J779" s="1">
        <f t="shared" si="36"/>
        <v>0</v>
      </c>
      <c r="M779" s="11">
        <f t="shared" si="37"/>
        <v>0</v>
      </c>
      <c r="N779" s="11">
        <f t="shared" si="38"/>
        <v>0</v>
      </c>
      <c r="P779" s="1">
        <f>IF(K779="PENDERS Bernard",Tableau3[[#This Row],[TPS VOL]]*1440,0)</f>
        <v>0</v>
      </c>
      <c r="Q779" s="11">
        <f>IF(Tableau3[[#This Row],[NAME PILOT]]="PENDERS Bernard",0,Tableau3[[#This Row],[TPS VOL]]*1440)</f>
        <v>0</v>
      </c>
    </row>
    <row r="780" spans="9:17" x14ac:dyDescent="0.25">
      <c r="I780" s="18"/>
      <c r="J780" s="1">
        <f t="shared" si="36"/>
        <v>0</v>
      </c>
      <c r="M780" s="11">
        <f t="shared" si="37"/>
        <v>0</v>
      </c>
      <c r="N780" s="11">
        <f t="shared" si="38"/>
        <v>0</v>
      </c>
      <c r="P780" s="1">
        <f>IF(K780="PENDERS Bernard",Tableau3[[#This Row],[TPS VOL]]*1440,0)</f>
        <v>0</v>
      </c>
      <c r="Q780" s="11">
        <f>IF(Tableau3[[#This Row],[NAME PILOT]]="PENDERS Bernard",0,Tableau3[[#This Row],[TPS VOL]]*1440)</f>
        <v>0</v>
      </c>
    </row>
    <row r="781" spans="9:17" x14ac:dyDescent="0.25">
      <c r="I781" s="18"/>
      <c r="J781" s="1">
        <f t="shared" si="36"/>
        <v>0</v>
      </c>
      <c r="M781" s="11">
        <f t="shared" si="37"/>
        <v>0</v>
      </c>
      <c r="N781" s="11">
        <f t="shared" si="38"/>
        <v>0</v>
      </c>
      <c r="P781" s="1">
        <f>IF(K781="PENDERS Bernard",Tableau3[[#This Row],[TPS VOL]]*1440,0)</f>
        <v>0</v>
      </c>
      <c r="Q781" s="11">
        <f>IF(Tableau3[[#This Row],[NAME PILOT]]="PENDERS Bernard",0,Tableau3[[#This Row],[TPS VOL]]*1440)</f>
        <v>0</v>
      </c>
    </row>
    <row r="782" spans="9:17" x14ac:dyDescent="0.25">
      <c r="I782" s="18"/>
      <c r="J782" s="1">
        <f t="shared" si="36"/>
        <v>0</v>
      </c>
      <c r="M782" s="11">
        <f t="shared" si="37"/>
        <v>0</v>
      </c>
      <c r="N782" s="11">
        <f t="shared" si="38"/>
        <v>0</v>
      </c>
      <c r="P782" s="1">
        <f>IF(K782="PENDERS Bernard",Tableau3[[#This Row],[TPS VOL]]*1440,0)</f>
        <v>0</v>
      </c>
      <c r="Q782" s="11">
        <f>IF(Tableau3[[#This Row],[NAME PILOT]]="PENDERS Bernard",0,Tableau3[[#This Row],[TPS VOL]]*1440)</f>
        <v>0</v>
      </c>
    </row>
    <row r="783" spans="9:17" x14ac:dyDescent="0.25">
      <c r="I783" s="18"/>
      <c r="J783" s="1">
        <f t="shared" si="36"/>
        <v>0</v>
      </c>
      <c r="M783" s="11">
        <f t="shared" si="37"/>
        <v>0</v>
      </c>
      <c r="N783" s="11">
        <f t="shared" si="38"/>
        <v>0</v>
      </c>
      <c r="P783" s="1">
        <f>IF(K783="PENDERS Bernard",Tableau3[[#This Row],[TPS VOL]]*1440,0)</f>
        <v>0</v>
      </c>
      <c r="Q783" s="11">
        <f>IF(Tableau3[[#This Row],[NAME PILOT]]="PENDERS Bernard",0,Tableau3[[#This Row],[TPS VOL]]*1440)</f>
        <v>0</v>
      </c>
    </row>
    <row r="784" spans="9:17" x14ac:dyDescent="0.25">
      <c r="I784" s="18"/>
      <c r="J784" s="1">
        <f t="shared" si="36"/>
        <v>0</v>
      </c>
      <c r="M784" s="11">
        <f t="shared" si="37"/>
        <v>0</v>
      </c>
      <c r="N784" s="11">
        <f t="shared" si="38"/>
        <v>0</v>
      </c>
      <c r="P784" s="1">
        <f>IF(K784="PENDERS Bernard",Tableau3[[#This Row],[TPS VOL]]*1440,0)</f>
        <v>0</v>
      </c>
      <c r="Q784" s="11">
        <f>IF(Tableau3[[#This Row],[NAME PILOT]]="PENDERS Bernard",0,Tableau3[[#This Row],[TPS VOL]]*1440)</f>
        <v>0</v>
      </c>
    </row>
    <row r="785" spans="9:17" x14ac:dyDescent="0.25">
      <c r="I785" s="18"/>
      <c r="J785" s="1">
        <f t="shared" si="36"/>
        <v>0</v>
      </c>
      <c r="M785" s="11">
        <f t="shared" si="37"/>
        <v>0</v>
      </c>
      <c r="N785" s="11">
        <f t="shared" si="38"/>
        <v>0</v>
      </c>
      <c r="P785" s="1">
        <f>IF(K785="PENDERS Bernard",Tableau3[[#This Row],[TPS VOL]]*1440,0)</f>
        <v>0</v>
      </c>
      <c r="Q785" s="11">
        <f>IF(Tableau3[[#This Row],[NAME PILOT]]="PENDERS Bernard",0,Tableau3[[#This Row],[TPS VOL]]*1440)</f>
        <v>0</v>
      </c>
    </row>
    <row r="786" spans="9:17" x14ac:dyDescent="0.25">
      <c r="I786" s="18"/>
      <c r="J786" s="1">
        <f t="shared" si="36"/>
        <v>0</v>
      </c>
      <c r="M786" s="11">
        <f t="shared" si="37"/>
        <v>0</v>
      </c>
      <c r="N786" s="11">
        <f t="shared" si="38"/>
        <v>0</v>
      </c>
      <c r="P786" s="1">
        <f>IF(K786="PENDERS Bernard",Tableau3[[#This Row],[TPS VOL]]*1440,0)</f>
        <v>0</v>
      </c>
      <c r="Q786" s="11">
        <f>IF(Tableau3[[#This Row],[NAME PILOT]]="PENDERS Bernard",0,Tableau3[[#This Row],[TPS VOL]]*1440)</f>
        <v>0</v>
      </c>
    </row>
    <row r="787" spans="9:17" x14ac:dyDescent="0.25">
      <c r="I787" s="18"/>
      <c r="J787" s="1">
        <f t="shared" si="36"/>
        <v>0</v>
      </c>
      <c r="M787" s="11">
        <f t="shared" si="37"/>
        <v>0</v>
      </c>
      <c r="N787" s="11">
        <f t="shared" si="38"/>
        <v>0</v>
      </c>
      <c r="P787" s="1">
        <f>IF(K787="PENDERS Bernard",Tableau3[[#This Row],[TPS VOL]]*1440,0)</f>
        <v>0</v>
      </c>
      <c r="Q787" s="11">
        <f>IF(Tableau3[[#This Row],[NAME PILOT]]="PENDERS Bernard",0,Tableau3[[#This Row],[TPS VOL]]*1440)</f>
        <v>0</v>
      </c>
    </row>
    <row r="788" spans="9:17" x14ac:dyDescent="0.25">
      <c r="I788" s="18"/>
      <c r="J788" s="1">
        <f t="shared" si="36"/>
        <v>0</v>
      </c>
      <c r="M788" s="11">
        <f t="shared" si="37"/>
        <v>0</v>
      </c>
      <c r="N788" s="11">
        <f t="shared" si="38"/>
        <v>0</v>
      </c>
      <c r="P788" s="1">
        <f>IF(K788="PENDERS Bernard",Tableau3[[#This Row],[TPS VOL]]*1440,0)</f>
        <v>0</v>
      </c>
      <c r="Q788" s="11">
        <f>IF(Tableau3[[#This Row],[NAME PILOT]]="PENDERS Bernard",0,Tableau3[[#This Row],[TPS VOL]]*1440)</f>
        <v>0</v>
      </c>
    </row>
    <row r="789" spans="9:17" x14ac:dyDescent="0.25">
      <c r="I789" s="18"/>
      <c r="J789" s="1">
        <f t="shared" si="36"/>
        <v>0</v>
      </c>
      <c r="M789" s="11">
        <f t="shared" si="37"/>
        <v>0</v>
      </c>
      <c r="N789" s="11">
        <f t="shared" si="38"/>
        <v>0</v>
      </c>
      <c r="P789" s="1">
        <f>IF(K789="PENDERS Bernard",Tableau3[[#This Row],[TPS VOL]]*1440,0)</f>
        <v>0</v>
      </c>
      <c r="Q789" s="11">
        <f>IF(Tableau3[[#This Row],[NAME PILOT]]="PENDERS Bernard",0,Tableau3[[#This Row],[TPS VOL]]*1440)</f>
        <v>0</v>
      </c>
    </row>
    <row r="790" spans="9:17" x14ac:dyDescent="0.25">
      <c r="I790" s="18"/>
      <c r="J790" s="1">
        <f t="shared" si="36"/>
        <v>0</v>
      </c>
      <c r="M790" s="11">
        <f t="shared" si="37"/>
        <v>0</v>
      </c>
      <c r="N790" s="11">
        <f t="shared" si="38"/>
        <v>0</v>
      </c>
      <c r="P790" s="1">
        <f>IF(K790="PENDERS Bernard",Tableau3[[#This Row],[TPS VOL]]*1440,0)</f>
        <v>0</v>
      </c>
      <c r="Q790" s="11">
        <f>IF(Tableau3[[#This Row],[NAME PILOT]]="PENDERS Bernard",0,Tableau3[[#This Row],[TPS VOL]]*1440)</f>
        <v>0</v>
      </c>
    </row>
    <row r="791" spans="9:17" x14ac:dyDescent="0.25">
      <c r="I791" s="18"/>
      <c r="J791" s="1">
        <f t="shared" si="36"/>
        <v>0</v>
      </c>
      <c r="M791" s="11">
        <f t="shared" si="37"/>
        <v>0</v>
      </c>
      <c r="N791" s="11">
        <f t="shared" si="38"/>
        <v>0</v>
      </c>
      <c r="P791" s="1">
        <f>IF(K791="PENDERS Bernard",Tableau3[[#This Row],[TPS VOL]]*1440,0)</f>
        <v>0</v>
      </c>
      <c r="Q791" s="11">
        <f>IF(Tableau3[[#This Row],[NAME PILOT]]="PENDERS Bernard",0,Tableau3[[#This Row],[TPS VOL]]*1440)</f>
        <v>0</v>
      </c>
    </row>
    <row r="792" spans="9:17" x14ac:dyDescent="0.25">
      <c r="I792" s="18"/>
      <c r="J792" s="1">
        <f t="shared" si="36"/>
        <v>0</v>
      </c>
      <c r="M792" s="11">
        <f t="shared" si="37"/>
        <v>0</v>
      </c>
      <c r="N792" s="11">
        <f t="shared" si="38"/>
        <v>0</v>
      </c>
      <c r="P792" s="1">
        <f>IF(K792="PENDERS Bernard",Tableau3[[#This Row],[TPS VOL]]*1440,0)</f>
        <v>0</v>
      </c>
      <c r="Q792" s="11">
        <f>IF(Tableau3[[#This Row],[NAME PILOT]]="PENDERS Bernard",0,Tableau3[[#This Row],[TPS VOL]]*1440)</f>
        <v>0</v>
      </c>
    </row>
    <row r="793" spans="9:17" x14ac:dyDescent="0.25">
      <c r="I793" s="18"/>
      <c r="J793" s="1">
        <f t="shared" si="36"/>
        <v>0</v>
      </c>
      <c r="M793" s="11">
        <f t="shared" si="37"/>
        <v>0</v>
      </c>
      <c r="N793" s="11">
        <f t="shared" si="38"/>
        <v>0</v>
      </c>
      <c r="P793" s="1">
        <f>IF(K793="PENDERS Bernard",Tableau3[[#This Row],[TPS VOL]]*1440,0)</f>
        <v>0</v>
      </c>
      <c r="Q793" s="11">
        <f>IF(Tableau3[[#This Row],[NAME PILOT]]="PENDERS Bernard",0,Tableau3[[#This Row],[TPS VOL]]*1440)</f>
        <v>0</v>
      </c>
    </row>
    <row r="794" spans="9:17" x14ac:dyDescent="0.25">
      <c r="I794" s="18"/>
      <c r="J794" s="1">
        <f t="shared" si="36"/>
        <v>0</v>
      </c>
      <c r="M794" s="11">
        <f t="shared" si="37"/>
        <v>0</v>
      </c>
      <c r="N794" s="11">
        <f t="shared" si="38"/>
        <v>0</v>
      </c>
      <c r="P794" s="1">
        <f>IF(K794="PENDERS Bernard",Tableau3[[#This Row],[TPS VOL]]*1440,0)</f>
        <v>0</v>
      </c>
      <c r="Q794" s="11">
        <f>IF(Tableau3[[#This Row],[NAME PILOT]]="PENDERS Bernard",0,Tableau3[[#This Row],[TPS VOL]]*1440)</f>
        <v>0</v>
      </c>
    </row>
    <row r="795" spans="9:17" x14ac:dyDescent="0.25">
      <c r="I795" s="18"/>
      <c r="J795" s="1">
        <f t="shared" si="36"/>
        <v>0</v>
      </c>
      <c r="M795" s="11">
        <f t="shared" si="37"/>
        <v>0</v>
      </c>
      <c r="N795" s="11">
        <f t="shared" si="38"/>
        <v>0</v>
      </c>
      <c r="P795" s="1">
        <f>IF(K795="PENDERS Bernard",Tableau3[[#This Row],[TPS VOL]]*1440,0)</f>
        <v>0</v>
      </c>
      <c r="Q795" s="11">
        <f>IF(Tableau3[[#This Row],[NAME PILOT]]="PENDERS Bernard",0,Tableau3[[#This Row],[TPS VOL]]*1440)</f>
        <v>0</v>
      </c>
    </row>
    <row r="796" spans="9:17" x14ac:dyDescent="0.25">
      <c r="I796" s="18"/>
      <c r="J796" s="1">
        <f t="shared" si="36"/>
        <v>0</v>
      </c>
      <c r="M796" s="11">
        <f t="shared" si="37"/>
        <v>0</v>
      </c>
      <c r="N796" s="11">
        <f t="shared" si="38"/>
        <v>0</v>
      </c>
      <c r="P796" s="1">
        <f>IF(K796="PENDERS Bernard",Tableau3[[#This Row],[TPS VOL]]*1440,0)</f>
        <v>0</v>
      </c>
      <c r="Q796" s="11">
        <f>IF(Tableau3[[#This Row],[NAME PILOT]]="PENDERS Bernard",0,Tableau3[[#This Row],[TPS VOL]]*1440)</f>
        <v>0</v>
      </c>
    </row>
    <row r="797" spans="9:17" x14ac:dyDescent="0.25">
      <c r="I797" s="18"/>
      <c r="J797" s="1">
        <f t="shared" si="36"/>
        <v>0</v>
      </c>
      <c r="M797" s="11">
        <f t="shared" si="37"/>
        <v>0</v>
      </c>
      <c r="N797" s="11">
        <f t="shared" si="38"/>
        <v>0</v>
      </c>
      <c r="P797" s="1">
        <f>IF(K797="PENDERS Bernard",Tableau3[[#This Row],[TPS VOL]]*1440,0)</f>
        <v>0</v>
      </c>
      <c r="Q797" s="11">
        <f>IF(Tableau3[[#This Row],[NAME PILOT]]="PENDERS Bernard",0,Tableau3[[#This Row],[TPS VOL]]*1440)</f>
        <v>0</v>
      </c>
    </row>
    <row r="798" spans="9:17" x14ac:dyDescent="0.25">
      <c r="I798" s="18"/>
      <c r="J798" s="1">
        <f t="shared" si="36"/>
        <v>0</v>
      </c>
      <c r="M798" s="11">
        <f t="shared" si="37"/>
        <v>0</v>
      </c>
      <c r="N798" s="11">
        <f t="shared" si="38"/>
        <v>0</v>
      </c>
      <c r="P798" s="1">
        <f>IF(K798="PENDERS Bernard",Tableau3[[#This Row],[TPS VOL]]*1440,0)</f>
        <v>0</v>
      </c>
      <c r="Q798" s="11">
        <f>IF(Tableau3[[#This Row],[NAME PILOT]]="PENDERS Bernard",0,Tableau3[[#This Row],[TPS VOL]]*1440)</f>
        <v>0</v>
      </c>
    </row>
    <row r="799" spans="9:17" x14ac:dyDescent="0.25">
      <c r="I799" s="18"/>
      <c r="J799" s="1">
        <f t="shared" si="36"/>
        <v>0</v>
      </c>
      <c r="M799" s="11">
        <f t="shared" si="37"/>
        <v>0</v>
      </c>
      <c r="N799" s="11">
        <f t="shared" si="38"/>
        <v>0</v>
      </c>
      <c r="P799" s="1">
        <f>IF(K799="PENDERS Bernard",Tableau3[[#This Row],[TPS VOL]]*1440,0)</f>
        <v>0</v>
      </c>
      <c r="Q799" s="11">
        <f>IF(Tableau3[[#This Row],[NAME PILOT]]="PENDERS Bernard",0,Tableau3[[#This Row],[TPS VOL]]*1440)</f>
        <v>0</v>
      </c>
    </row>
    <row r="800" spans="9:17" x14ac:dyDescent="0.25">
      <c r="I800" s="18"/>
      <c r="J800" s="1">
        <f t="shared" si="36"/>
        <v>0</v>
      </c>
      <c r="M800" s="11">
        <f t="shared" si="37"/>
        <v>0</v>
      </c>
      <c r="N800" s="11">
        <f t="shared" si="38"/>
        <v>0</v>
      </c>
      <c r="P800" s="1">
        <f>IF(K800="PENDERS Bernard",Tableau3[[#This Row],[TPS VOL]]*1440,0)</f>
        <v>0</v>
      </c>
      <c r="Q800" s="11">
        <f>IF(Tableau3[[#This Row],[NAME PILOT]]="PENDERS Bernard",0,Tableau3[[#This Row],[TPS VOL]]*1440)</f>
        <v>0</v>
      </c>
    </row>
    <row r="801" spans="9:17" x14ac:dyDescent="0.25">
      <c r="I801" s="18"/>
      <c r="J801" s="1">
        <f t="shared" si="36"/>
        <v>0</v>
      </c>
      <c r="M801" s="11">
        <f t="shared" si="37"/>
        <v>0</v>
      </c>
      <c r="N801" s="11">
        <f t="shared" si="38"/>
        <v>0</v>
      </c>
      <c r="P801" s="1">
        <f>IF(K801="PENDERS Bernard",Tableau3[[#This Row],[TPS VOL]]*1440,0)</f>
        <v>0</v>
      </c>
      <c r="Q801" s="11">
        <f>IF(Tableau3[[#This Row],[NAME PILOT]]="PENDERS Bernard",0,Tableau3[[#This Row],[TPS VOL]]*1440)</f>
        <v>0</v>
      </c>
    </row>
    <row r="802" spans="9:17" x14ac:dyDescent="0.25">
      <c r="I802" s="18"/>
      <c r="J802" s="1">
        <f t="shared" si="36"/>
        <v>0</v>
      </c>
      <c r="M802" s="11">
        <f t="shared" si="37"/>
        <v>0</v>
      </c>
      <c r="N802" s="11">
        <f t="shared" si="38"/>
        <v>0</v>
      </c>
      <c r="P802" s="1">
        <f>IF(K802="PENDERS Bernard",Tableau3[[#This Row],[TPS VOL]]*1440,0)</f>
        <v>0</v>
      </c>
      <c r="Q802" s="11">
        <f>IF(Tableau3[[#This Row],[NAME PILOT]]="PENDERS Bernard",0,Tableau3[[#This Row],[TPS VOL]]*1440)</f>
        <v>0</v>
      </c>
    </row>
    <row r="803" spans="9:17" x14ac:dyDescent="0.25">
      <c r="I803" s="18"/>
      <c r="J803" s="1">
        <f t="shared" si="36"/>
        <v>0</v>
      </c>
      <c r="M803" s="11">
        <f t="shared" si="37"/>
        <v>0</v>
      </c>
      <c r="N803" s="11">
        <f t="shared" si="38"/>
        <v>0</v>
      </c>
      <c r="P803" s="1">
        <f>IF(K803="PENDERS Bernard",Tableau3[[#This Row],[TPS VOL]]*1440,0)</f>
        <v>0</v>
      </c>
      <c r="Q803" s="11">
        <f>IF(Tableau3[[#This Row],[NAME PILOT]]="PENDERS Bernard",0,Tableau3[[#This Row],[TPS VOL]]*1440)</f>
        <v>0</v>
      </c>
    </row>
    <row r="804" spans="9:17" x14ac:dyDescent="0.25">
      <c r="I804" s="18"/>
      <c r="J804" s="1">
        <f t="shared" si="36"/>
        <v>0</v>
      </c>
      <c r="M804" s="11">
        <f t="shared" si="37"/>
        <v>0</v>
      </c>
      <c r="N804" s="11">
        <f t="shared" si="38"/>
        <v>0</v>
      </c>
      <c r="P804" s="1">
        <f>IF(K804="PENDERS Bernard",Tableau3[[#This Row],[TPS VOL]]*1440,0)</f>
        <v>0</v>
      </c>
      <c r="Q804" s="11">
        <f>IF(Tableau3[[#This Row],[NAME PILOT]]="PENDERS Bernard",0,Tableau3[[#This Row],[TPS VOL]]*1440)</f>
        <v>0</v>
      </c>
    </row>
    <row r="805" spans="9:17" x14ac:dyDescent="0.25">
      <c r="I805" s="18"/>
      <c r="J805" s="1">
        <f t="shared" si="36"/>
        <v>0</v>
      </c>
      <c r="M805" s="11">
        <f t="shared" si="37"/>
        <v>0</v>
      </c>
      <c r="N805" s="11">
        <f t="shared" si="38"/>
        <v>0</v>
      </c>
      <c r="P805" s="1">
        <f>IF(K805="PENDERS Bernard",Tableau3[[#This Row],[TPS VOL]]*1440,0)</f>
        <v>0</v>
      </c>
      <c r="Q805" s="11">
        <f>IF(Tableau3[[#This Row],[NAME PILOT]]="PENDERS Bernard",0,Tableau3[[#This Row],[TPS VOL]]*1440)</f>
        <v>0</v>
      </c>
    </row>
    <row r="806" spans="9:17" x14ac:dyDescent="0.25">
      <c r="I806" s="18"/>
      <c r="J806" s="1">
        <f t="shared" ref="J806:J869" si="39">F806*(H806*1440)</f>
        <v>0</v>
      </c>
      <c r="M806" s="11">
        <f t="shared" ref="M806:M869" si="40">F806*(L806*1440)</f>
        <v>0</v>
      </c>
      <c r="N806" s="11">
        <f t="shared" ref="N806:N869" si="41">(L806*(F806*1440)+(H806*(F806*1440)))</f>
        <v>0</v>
      </c>
      <c r="P806" s="1">
        <f>IF(K806="PENDERS Bernard",Tableau3[[#This Row],[TPS VOL]]*1440,0)</f>
        <v>0</v>
      </c>
      <c r="Q806" s="11">
        <f>IF(Tableau3[[#This Row],[NAME PILOT]]="PENDERS Bernard",0,Tableau3[[#This Row],[TPS VOL]]*1440)</f>
        <v>0</v>
      </c>
    </row>
    <row r="807" spans="9:17" x14ac:dyDescent="0.25">
      <c r="I807" s="18"/>
      <c r="J807" s="1">
        <f t="shared" si="39"/>
        <v>0</v>
      </c>
      <c r="M807" s="11">
        <f t="shared" si="40"/>
        <v>0</v>
      </c>
      <c r="N807" s="11">
        <f t="shared" si="41"/>
        <v>0</v>
      </c>
      <c r="P807" s="1">
        <f>IF(K807="PENDERS Bernard",Tableau3[[#This Row],[TPS VOL]]*1440,0)</f>
        <v>0</v>
      </c>
      <c r="Q807" s="11">
        <f>IF(Tableau3[[#This Row],[NAME PILOT]]="PENDERS Bernard",0,Tableau3[[#This Row],[TPS VOL]]*1440)</f>
        <v>0</v>
      </c>
    </row>
    <row r="808" spans="9:17" x14ac:dyDescent="0.25">
      <c r="I808" s="18"/>
      <c r="J808" s="1">
        <f t="shared" si="39"/>
        <v>0</v>
      </c>
      <c r="M808" s="11">
        <f t="shared" si="40"/>
        <v>0</v>
      </c>
      <c r="N808" s="11">
        <f t="shared" si="41"/>
        <v>0</v>
      </c>
      <c r="P808" s="1">
        <f>IF(K808="PENDERS Bernard",Tableau3[[#This Row],[TPS VOL]]*1440,0)</f>
        <v>0</v>
      </c>
      <c r="Q808" s="11">
        <f>IF(Tableau3[[#This Row],[NAME PILOT]]="PENDERS Bernard",0,Tableau3[[#This Row],[TPS VOL]]*1440)</f>
        <v>0</v>
      </c>
    </row>
    <row r="809" spans="9:17" x14ac:dyDescent="0.25">
      <c r="I809" s="18"/>
      <c r="J809" s="1">
        <f t="shared" si="39"/>
        <v>0</v>
      </c>
      <c r="M809" s="11">
        <f t="shared" si="40"/>
        <v>0</v>
      </c>
      <c r="N809" s="11">
        <f t="shared" si="41"/>
        <v>0</v>
      </c>
      <c r="P809" s="1">
        <f>IF(K809="PENDERS Bernard",Tableau3[[#This Row],[TPS VOL]]*1440,0)</f>
        <v>0</v>
      </c>
      <c r="Q809" s="11">
        <f>IF(Tableau3[[#This Row],[NAME PILOT]]="PENDERS Bernard",0,Tableau3[[#This Row],[TPS VOL]]*1440)</f>
        <v>0</v>
      </c>
    </row>
    <row r="810" spans="9:17" x14ac:dyDescent="0.25">
      <c r="I810" s="18"/>
      <c r="J810" s="1">
        <f t="shared" si="39"/>
        <v>0</v>
      </c>
      <c r="M810" s="11">
        <f t="shared" si="40"/>
        <v>0</v>
      </c>
      <c r="N810" s="11">
        <f t="shared" si="41"/>
        <v>0</v>
      </c>
      <c r="P810" s="1">
        <f>IF(K810="PENDERS Bernard",Tableau3[[#This Row],[TPS VOL]]*1440,0)</f>
        <v>0</v>
      </c>
      <c r="Q810" s="11">
        <f>IF(Tableau3[[#This Row],[NAME PILOT]]="PENDERS Bernard",0,Tableau3[[#This Row],[TPS VOL]]*1440)</f>
        <v>0</v>
      </c>
    </row>
    <row r="811" spans="9:17" x14ac:dyDescent="0.25">
      <c r="I811" s="18"/>
      <c r="J811" s="1">
        <f t="shared" si="39"/>
        <v>0</v>
      </c>
      <c r="M811" s="11">
        <f t="shared" si="40"/>
        <v>0</v>
      </c>
      <c r="N811" s="11">
        <f t="shared" si="41"/>
        <v>0</v>
      </c>
      <c r="P811" s="1">
        <f>IF(K811="PENDERS Bernard",Tableau3[[#This Row],[TPS VOL]]*1440,0)</f>
        <v>0</v>
      </c>
      <c r="Q811" s="11">
        <f>IF(Tableau3[[#This Row],[NAME PILOT]]="PENDERS Bernard",0,Tableau3[[#This Row],[TPS VOL]]*1440)</f>
        <v>0</v>
      </c>
    </row>
    <row r="812" spans="9:17" x14ac:dyDescent="0.25">
      <c r="I812" s="18"/>
      <c r="J812" s="1">
        <f t="shared" si="39"/>
        <v>0</v>
      </c>
      <c r="M812" s="11">
        <f t="shared" si="40"/>
        <v>0</v>
      </c>
      <c r="N812" s="11">
        <f t="shared" si="41"/>
        <v>0</v>
      </c>
      <c r="P812" s="1">
        <f>IF(K812="PENDERS Bernard",Tableau3[[#This Row],[TPS VOL]]*1440,0)</f>
        <v>0</v>
      </c>
      <c r="Q812" s="11">
        <f>IF(Tableau3[[#This Row],[NAME PILOT]]="PENDERS Bernard",0,Tableau3[[#This Row],[TPS VOL]]*1440)</f>
        <v>0</v>
      </c>
    </row>
    <row r="813" spans="9:17" x14ac:dyDescent="0.25">
      <c r="I813" s="18"/>
      <c r="J813" s="1">
        <f t="shared" si="39"/>
        <v>0</v>
      </c>
      <c r="M813" s="11">
        <f t="shared" si="40"/>
        <v>0</v>
      </c>
      <c r="N813" s="11">
        <f t="shared" si="41"/>
        <v>0</v>
      </c>
      <c r="P813" s="1">
        <f>IF(K813="PENDERS Bernard",Tableau3[[#This Row],[TPS VOL]]*1440,0)</f>
        <v>0</v>
      </c>
      <c r="Q813" s="11">
        <f>IF(Tableau3[[#This Row],[NAME PILOT]]="PENDERS Bernard",0,Tableau3[[#This Row],[TPS VOL]]*1440)</f>
        <v>0</v>
      </c>
    </row>
    <row r="814" spans="9:17" x14ac:dyDescent="0.25">
      <c r="I814" s="18"/>
      <c r="J814" s="1">
        <f t="shared" si="39"/>
        <v>0</v>
      </c>
      <c r="M814" s="11">
        <f t="shared" si="40"/>
        <v>0</v>
      </c>
      <c r="N814" s="11">
        <f t="shared" si="41"/>
        <v>0</v>
      </c>
      <c r="P814" s="1">
        <f>IF(K814="PENDERS Bernard",Tableau3[[#This Row],[TPS VOL]]*1440,0)</f>
        <v>0</v>
      </c>
      <c r="Q814" s="11">
        <f>IF(Tableau3[[#This Row],[NAME PILOT]]="PENDERS Bernard",0,Tableau3[[#This Row],[TPS VOL]]*1440)</f>
        <v>0</v>
      </c>
    </row>
    <row r="815" spans="9:17" x14ac:dyDescent="0.25">
      <c r="I815" s="18"/>
      <c r="J815" s="1">
        <f t="shared" si="39"/>
        <v>0</v>
      </c>
      <c r="M815" s="11">
        <f t="shared" si="40"/>
        <v>0</v>
      </c>
      <c r="N815" s="11">
        <f t="shared" si="41"/>
        <v>0</v>
      </c>
      <c r="P815" s="1">
        <f>IF(K815="PENDERS Bernard",Tableau3[[#This Row],[TPS VOL]]*1440,0)</f>
        <v>0</v>
      </c>
      <c r="Q815" s="11">
        <f>IF(Tableau3[[#This Row],[NAME PILOT]]="PENDERS Bernard",0,Tableau3[[#This Row],[TPS VOL]]*1440)</f>
        <v>0</v>
      </c>
    </row>
    <row r="816" spans="9:17" x14ac:dyDescent="0.25">
      <c r="I816" s="18"/>
      <c r="J816" s="1">
        <f t="shared" si="39"/>
        <v>0</v>
      </c>
      <c r="M816" s="11">
        <f t="shared" si="40"/>
        <v>0</v>
      </c>
      <c r="N816" s="11">
        <f t="shared" si="41"/>
        <v>0</v>
      </c>
      <c r="P816" s="1">
        <f>IF(K816="PENDERS Bernard",Tableau3[[#This Row],[TPS VOL]]*1440,0)</f>
        <v>0</v>
      </c>
      <c r="Q816" s="11">
        <f>IF(Tableau3[[#This Row],[NAME PILOT]]="PENDERS Bernard",0,Tableau3[[#This Row],[TPS VOL]]*1440)</f>
        <v>0</v>
      </c>
    </row>
    <row r="817" spans="9:17" x14ac:dyDescent="0.25">
      <c r="I817" s="18"/>
      <c r="J817" s="1">
        <f t="shared" si="39"/>
        <v>0</v>
      </c>
      <c r="M817" s="11">
        <f t="shared" si="40"/>
        <v>0</v>
      </c>
      <c r="N817" s="11">
        <f t="shared" si="41"/>
        <v>0</v>
      </c>
      <c r="P817" s="1">
        <f>IF(K817="PENDERS Bernard",Tableau3[[#This Row],[TPS VOL]]*1440,0)</f>
        <v>0</v>
      </c>
      <c r="Q817" s="11">
        <f>IF(Tableau3[[#This Row],[NAME PILOT]]="PENDERS Bernard",0,Tableau3[[#This Row],[TPS VOL]]*1440)</f>
        <v>0</v>
      </c>
    </row>
    <row r="818" spans="9:17" x14ac:dyDescent="0.25">
      <c r="I818" s="18"/>
      <c r="J818" s="1">
        <f t="shared" si="39"/>
        <v>0</v>
      </c>
      <c r="M818" s="11">
        <f t="shared" si="40"/>
        <v>0</v>
      </c>
      <c r="N818" s="11">
        <f t="shared" si="41"/>
        <v>0</v>
      </c>
      <c r="P818" s="1">
        <f>IF(K818="PENDERS Bernard",Tableau3[[#This Row],[TPS VOL]]*1440,0)</f>
        <v>0</v>
      </c>
      <c r="Q818" s="11">
        <f>IF(Tableau3[[#This Row],[NAME PILOT]]="PENDERS Bernard",0,Tableau3[[#This Row],[TPS VOL]]*1440)</f>
        <v>0</v>
      </c>
    </row>
    <row r="819" spans="9:17" x14ac:dyDescent="0.25">
      <c r="I819" s="18"/>
      <c r="J819" s="1">
        <f t="shared" si="39"/>
        <v>0</v>
      </c>
      <c r="M819" s="11">
        <f t="shared" si="40"/>
        <v>0</v>
      </c>
      <c r="N819" s="11">
        <f t="shared" si="41"/>
        <v>0</v>
      </c>
      <c r="P819" s="1">
        <f>IF(K819="PENDERS Bernard",Tableau3[[#This Row],[TPS VOL]]*1440,0)</f>
        <v>0</v>
      </c>
      <c r="Q819" s="11">
        <f>IF(Tableau3[[#This Row],[NAME PILOT]]="PENDERS Bernard",0,Tableau3[[#This Row],[TPS VOL]]*1440)</f>
        <v>0</v>
      </c>
    </row>
    <row r="820" spans="9:17" x14ac:dyDescent="0.25">
      <c r="I820" s="18"/>
      <c r="J820" s="1">
        <f t="shared" si="39"/>
        <v>0</v>
      </c>
      <c r="M820" s="11">
        <f t="shared" si="40"/>
        <v>0</v>
      </c>
      <c r="N820" s="11">
        <f t="shared" si="41"/>
        <v>0</v>
      </c>
      <c r="P820" s="1">
        <f>IF(K820="PENDERS Bernard",Tableau3[[#This Row],[TPS VOL]]*1440,0)</f>
        <v>0</v>
      </c>
      <c r="Q820" s="11">
        <f>IF(Tableau3[[#This Row],[NAME PILOT]]="PENDERS Bernard",0,Tableau3[[#This Row],[TPS VOL]]*1440)</f>
        <v>0</v>
      </c>
    </row>
    <row r="821" spans="9:17" x14ac:dyDescent="0.25">
      <c r="I821" s="18"/>
      <c r="J821" s="1">
        <f t="shared" si="39"/>
        <v>0</v>
      </c>
      <c r="M821" s="11">
        <f t="shared" si="40"/>
        <v>0</v>
      </c>
      <c r="N821" s="11">
        <f t="shared" si="41"/>
        <v>0</v>
      </c>
      <c r="P821" s="1">
        <f>IF(K821="PENDERS Bernard",Tableau3[[#This Row],[TPS VOL]]*1440,0)</f>
        <v>0</v>
      </c>
      <c r="Q821" s="11">
        <f>IF(Tableau3[[#This Row],[NAME PILOT]]="PENDERS Bernard",0,Tableau3[[#This Row],[TPS VOL]]*1440)</f>
        <v>0</v>
      </c>
    </row>
    <row r="822" spans="9:17" x14ac:dyDescent="0.25">
      <c r="I822" s="18"/>
      <c r="J822" s="1">
        <f t="shared" si="39"/>
        <v>0</v>
      </c>
      <c r="M822" s="11">
        <f t="shared" si="40"/>
        <v>0</v>
      </c>
      <c r="N822" s="11">
        <f t="shared" si="41"/>
        <v>0</v>
      </c>
      <c r="P822" s="1">
        <f>IF(K822="PENDERS Bernard",Tableau3[[#This Row],[TPS VOL]]*1440,0)</f>
        <v>0</v>
      </c>
      <c r="Q822" s="11">
        <f>IF(Tableau3[[#This Row],[NAME PILOT]]="PENDERS Bernard",0,Tableau3[[#This Row],[TPS VOL]]*1440)</f>
        <v>0</v>
      </c>
    </row>
    <row r="823" spans="9:17" x14ac:dyDescent="0.25">
      <c r="I823" s="18"/>
      <c r="J823" s="1">
        <f t="shared" si="39"/>
        <v>0</v>
      </c>
      <c r="M823" s="11">
        <f t="shared" si="40"/>
        <v>0</v>
      </c>
      <c r="N823" s="11">
        <f t="shared" si="41"/>
        <v>0</v>
      </c>
      <c r="P823" s="1">
        <f>IF(K823="PENDERS Bernard",Tableau3[[#This Row],[TPS VOL]]*1440,0)</f>
        <v>0</v>
      </c>
      <c r="Q823" s="11">
        <f>IF(Tableau3[[#This Row],[NAME PILOT]]="PENDERS Bernard",0,Tableau3[[#This Row],[TPS VOL]]*1440)</f>
        <v>0</v>
      </c>
    </row>
    <row r="824" spans="9:17" x14ac:dyDescent="0.25">
      <c r="I824" s="18"/>
      <c r="J824" s="1">
        <f t="shared" si="39"/>
        <v>0</v>
      </c>
      <c r="M824" s="11">
        <f t="shared" si="40"/>
        <v>0</v>
      </c>
      <c r="N824" s="11">
        <f t="shared" si="41"/>
        <v>0</v>
      </c>
      <c r="P824" s="1">
        <f>IF(K824="PENDERS Bernard",Tableau3[[#This Row],[TPS VOL]]*1440,0)</f>
        <v>0</v>
      </c>
      <c r="Q824" s="11">
        <f>IF(Tableau3[[#This Row],[NAME PILOT]]="PENDERS Bernard",0,Tableau3[[#This Row],[TPS VOL]]*1440)</f>
        <v>0</v>
      </c>
    </row>
    <row r="825" spans="9:17" x14ac:dyDescent="0.25">
      <c r="I825" s="18"/>
      <c r="J825" s="1">
        <f t="shared" si="39"/>
        <v>0</v>
      </c>
      <c r="M825" s="11">
        <f t="shared" si="40"/>
        <v>0</v>
      </c>
      <c r="N825" s="11">
        <f t="shared" si="41"/>
        <v>0</v>
      </c>
      <c r="P825" s="1">
        <f>IF(K825="PENDERS Bernard",Tableau3[[#This Row],[TPS VOL]]*1440,0)</f>
        <v>0</v>
      </c>
      <c r="Q825" s="11">
        <f>IF(Tableau3[[#This Row],[NAME PILOT]]="PENDERS Bernard",0,Tableau3[[#This Row],[TPS VOL]]*1440)</f>
        <v>0</v>
      </c>
    </row>
    <row r="826" spans="9:17" x14ac:dyDescent="0.25">
      <c r="I826" s="18"/>
      <c r="J826" s="1">
        <f t="shared" si="39"/>
        <v>0</v>
      </c>
      <c r="M826" s="11">
        <f t="shared" si="40"/>
        <v>0</v>
      </c>
      <c r="N826" s="11">
        <f t="shared" si="41"/>
        <v>0</v>
      </c>
      <c r="P826" s="1">
        <f>IF(K826="PENDERS Bernard",Tableau3[[#This Row],[TPS VOL]]*1440,0)</f>
        <v>0</v>
      </c>
      <c r="Q826" s="11">
        <f>IF(Tableau3[[#This Row],[NAME PILOT]]="PENDERS Bernard",0,Tableau3[[#This Row],[TPS VOL]]*1440)</f>
        <v>0</v>
      </c>
    </row>
    <row r="827" spans="9:17" x14ac:dyDescent="0.25">
      <c r="I827" s="18"/>
      <c r="J827" s="1">
        <f t="shared" si="39"/>
        <v>0</v>
      </c>
      <c r="M827" s="11">
        <f t="shared" si="40"/>
        <v>0</v>
      </c>
      <c r="N827" s="11">
        <f t="shared" si="41"/>
        <v>0</v>
      </c>
      <c r="P827" s="1">
        <f>IF(K827="PENDERS Bernard",Tableau3[[#This Row],[TPS VOL]]*1440,0)</f>
        <v>0</v>
      </c>
      <c r="Q827" s="11">
        <f>IF(Tableau3[[#This Row],[NAME PILOT]]="PENDERS Bernard",0,Tableau3[[#This Row],[TPS VOL]]*1440)</f>
        <v>0</v>
      </c>
    </row>
    <row r="828" spans="9:17" x14ac:dyDescent="0.25">
      <c r="I828" s="18"/>
      <c r="J828" s="1">
        <f t="shared" si="39"/>
        <v>0</v>
      </c>
      <c r="M828" s="11">
        <f t="shared" si="40"/>
        <v>0</v>
      </c>
      <c r="N828" s="11">
        <f t="shared" si="41"/>
        <v>0</v>
      </c>
      <c r="P828" s="1">
        <f>IF(K828="PENDERS Bernard",Tableau3[[#This Row],[TPS VOL]]*1440,0)</f>
        <v>0</v>
      </c>
      <c r="Q828" s="11">
        <f>IF(Tableau3[[#This Row],[NAME PILOT]]="PENDERS Bernard",0,Tableau3[[#This Row],[TPS VOL]]*1440)</f>
        <v>0</v>
      </c>
    </row>
    <row r="829" spans="9:17" x14ac:dyDescent="0.25">
      <c r="I829" s="18"/>
      <c r="J829" s="1">
        <f t="shared" si="39"/>
        <v>0</v>
      </c>
      <c r="M829" s="11">
        <f t="shared" si="40"/>
        <v>0</v>
      </c>
      <c r="N829" s="11">
        <f t="shared" si="41"/>
        <v>0</v>
      </c>
      <c r="P829" s="1">
        <f>IF(K829="PENDERS Bernard",Tableau3[[#This Row],[TPS VOL]]*1440,0)</f>
        <v>0</v>
      </c>
      <c r="Q829" s="11">
        <f>IF(Tableau3[[#This Row],[NAME PILOT]]="PENDERS Bernard",0,Tableau3[[#This Row],[TPS VOL]]*1440)</f>
        <v>0</v>
      </c>
    </row>
    <row r="830" spans="9:17" x14ac:dyDescent="0.25">
      <c r="I830" s="18"/>
      <c r="J830" s="1">
        <f t="shared" si="39"/>
        <v>0</v>
      </c>
      <c r="M830" s="11">
        <f t="shared" si="40"/>
        <v>0</v>
      </c>
      <c r="N830" s="11">
        <f t="shared" si="41"/>
        <v>0</v>
      </c>
      <c r="P830" s="1">
        <f>IF(K830="PENDERS Bernard",Tableau3[[#This Row],[TPS VOL]]*1440,0)</f>
        <v>0</v>
      </c>
      <c r="Q830" s="11">
        <f>IF(Tableau3[[#This Row],[NAME PILOT]]="PENDERS Bernard",0,Tableau3[[#This Row],[TPS VOL]]*1440)</f>
        <v>0</v>
      </c>
    </row>
    <row r="831" spans="9:17" x14ac:dyDescent="0.25">
      <c r="I831" s="18"/>
      <c r="J831" s="1">
        <f t="shared" si="39"/>
        <v>0</v>
      </c>
      <c r="M831" s="11">
        <f t="shared" si="40"/>
        <v>0</v>
      </c>
      <c r="N831" s="11">
        <f t="shared" si="41"/>
        <v>0</v>
      </c>
      <c r="P831" s="1">
        <f>IF(K831="PENDERS Bernard",Tableau3[[#This Row],[TPS VOL]]*1440,0)</f>
        <v>0</v>
      </c>
      <c r="Q831" s="11">
        <f>IF(Tableau3[[#This Row],[NAME PILOT]]="PENDERS Bernard",0,Tableau3[[#This Row],[TPS VOL]]*1440)</f>
        <v>0</v>
      </c>
    </row>
    <row r="832" spans="9:17" x14ac:dyDescent="0.25">
      <c r="I832" s="18"/>
      <c r="J832" s="1">
        <f t="shared" si="39"/>
        <v>0</v>
      </c>
      <c r="M832" s="11">
        <f t="shared" si="40"/>
        <v>0</v>
      </c>
      <c r="N832" s="11">
        <f t="shared" si="41"/>
        <v>0</v>
      </c>
      <c r="P832" s="1">
        <f>IF(K832="PENDERS Bernard",Tableau3[[#This Row],[TPS VOL]]*1440,0)</f>
        <v>0</v>
      </c>
      <c r="Q832" s="11">
        <f>IF(Tableau3[[#This Row],[NAME PILOT]]="PENDERS Bernard",0,Tableau3[[#This Row],[TPS VOL]]*1440)</f>
        <v>0</v>
      </c>
    </row>
    <row r="833" spans="9:17" x14ac:dyDescent="0.25">
      <c r="I833" s="18"/>
      <c r="J833" s="1">
        <f t="shared" si="39"/>
        <v>0</v>
      </c>
      <c r="M833" s="11">
        <f t="shared" si="40"/>
        <v>0</v>
      </c>
      <c r="N833" s="11">
        <f t="shared" si="41"/>
        <v>0</v>
      </c>
      <c r="P833" s="1">
        <f>IF(K833="PENDERS Bernard",Tableau3[[#This Row],[TPS VOL]]*1440,0)</f>
        <v>0</v>
      </c>
      <c r="Q833" s="11">
        <f>IF(Tableau3[[#This Row],[NAME PILOT]]="PENDERS Bernard",0,Tableau3[[#This Row],[TPS VOL]]*1440)</f>
        <v>0</v>
      </c>
    </row>
    <row r="834" spans="9:17" x14ac:dyDescent="0.25">
      <c r="I834" s="18"/>
      <c r="J834" s="1">
        <f t="shared" si="39"/>
        <v>0</v>
      </c>
      <c r="M834" s="11">
        <f t="shared" si="40"/>
        <v>0</v>
      </c>
      <c r="N834" s="11">
        <f t="shared" si="41"/>
        <v>0</v>
      </c>
      <c r="P834" s="1">
        <f>IF(K834="PENDERS Bernard",Tableau3[[#This Row],[TPS VOL]]*1440,0)</f>
        <v>0</v>
      </c>
      <c r="Q834" s="11">
        <f>IF(Tableau3[[#This Row],[NAME PILOT]]="PENDERS Bernard",0,Tableau3[[#This Row],[TPS VOL]]*1440)</f>
        <v>0</v>
      </c>
    </row>
    <row r="835" spans="9:17" x14ac:dyDescent="0.25">
      <c r="I835" s="18"/>
      <c r="J835" s="1">
        <f t="shared" si="39"/>
        <v>0</v>
      </c>
      <c r="M835" s="11">
        <f t="shared" si="40"/>
        <v>0</v>
      </c>
      <c r="N835" s="11">
        <f t="shared" si="41"/>
        <v>0</v>
      </c>
      <c r="P835" s="1">
        <f>IF(K835="PENDERS Bernard",Tableau3[[#This Row],[TPS VOL]]*1440,0)</f>
        <v>0</v>
      </c>
      <c r="Q835" s="11">
        <f>IF(Tableau3[[#This Row],[NAME PILOT]]="PENDERS Bernard",0,Tableau3[[#This Row],[TPS VOL]]*1440)</f>
        <v>0</v>
      </c>
    </row>
    <row r="836" spans="9:17" x14ac:dyDescent="0.25">
      <c r="I836" s="18"/>
      <c r="J836" s="1">
        <f t="shared" si="39"/>
        <v>0</v>
      </c>
      <c r="M836" s="11">
        <f t="shared" si="40"/>
        <v>0</v>
      </c>
      <c r="N836" s="11">
        <f t="shared" si="41"/>
        <v>0</v>
      </c>
      <c r="P836" s="1">
        <f>IF(K836="PENDERS Bernard",Tableau3[[#This Row],[TPS VOL]]*1440,0)</f>
        <v>0</v>
      </c>
      <c r="Q836" s="11">
        <f>IF(Tableau3[[#This Row],[NAME PILOT]]="PENDERS Bernard",0,Tableau3[[#This Row],[TPS VOL]]*1440)</f>
        <v>0</v>
      </c>
    </row>
    <row r="837" spans="9:17" x14ac:dyDescent="0.25">
      <c r="I837" s="18"/>
      <c r="J837" s="1">
        <f t="shared" si="39"/>
        <v>0</v>
      </c>
      <c r="M837" s="11">
        <f t="shared" si="40"/>
        <v>0</v>
      </c>
      <c r="N837" s="11">
        <f t="shared" si="41"/>
        <v>0</v>
      </c>
      <c r="P837" s="1">
        <f>IF(K837="PENDERS Bernard",Tableau3[[#This Row],[TPS VOL]]*1440,0)</f>
        <v>0</v>
      </c>
      <c r="Q837" s="11">
        <f>IF(Tableau3[[#This Row],[NAME PILOT]]="PENDERS Bernard",0,Tableau3[[#This Row],[TPS VOL]]*1440)</f>
        <v>0</v>
      </c>
    </row>
    <row r="838" spans="9:17" x14ac:dyDescent="0.25">
      <c r="I838" s="18"/>
      <c r="J838" s="1">
        <f t="shared" si="39"/>
        <v>0</v>
      </c>
      <c r="M838" s="11">
        <f t="shared" si="40"/>
        <v>0</v>
      </c>
      <c r="N838" s="11">
        <f t="shared" si="41"/>
        <v>0</v>
      </c>
      <c r="P838" s="1">
        <f>IF(K838="PENDERS Bernard",Tableau3[[#This Row],[TPS VOL]]*1440,0)</f>
        <v>0</v>
      </c>
      <c r="Q838" s="11">
        <f>IF(Tableau3[[#This Row],[NAME PILOT]]="PENDERS Bernard",0,Tableau3[[#This Row],[TPS VOL]]*1440)</f>
        <v>0</v>
      </c>
    </row>
    <row r="839" spans="9:17" x14ac:dyDescent="0.25">
      <c r="I839" s="18"/>
      <c r="J839" s="1">
        <f t="shared" si="39"/>
        <v>0</v>
      </c>
      <c r="M839" s="11">
        <f t="shared" si="40"/>
        <v>0</v>
      </c>
      <c r="N839" s="11">
        <f t="shared" si="41"/>
        <v>0</v>
      </c>
      <c r="P839" s="1">
        <f>IF(K839="PENDERS Bernard",Tableau3[[#This Row],[TPS VOL]]*1440,0)</f>
        <v>0</v>
      </c>
      <c r="Q839" s="11">
        <f>IF(Tableau3[[#This Row],[NAME PILOT]]="PENDERS Bernard",0,Tableau3[[#This Row],[TPS VOL]]*1440)</f>
        <v>0</v>
      </c>
    </row>
    <row r="840" spans="9:17" x14ac:dyDescent="0.25">
      <c r="I840" s="18"/>
      <c r="J840" s="1">
        <f t="shared" si="39"/>
        <v>0</v>
      </c>
      <c r="M840" s="11">
        <f t="shared" si="40"/>
        <v>0</v>
      </c>
      <c r="N840" s="11">
        <f t="shared" si="41"/>
        <v>0</v>
      </c>
      <c r="P840" s="1">
        <f>IF(K840="PENDERS Bernard",Tableau3[[#This Row],[TPS VOL]]*1440,0)</f>
        <v>0</v>
      </c>
      <c r="Q840" s="11">
        <f>IF(Tableau3[[#This Row],[NAME PILOT]]="PENDERS Bernard",0,Tableau3[[#This Row],[TPS VOL]]*1440)</f>
        <v>0</v>
      </c>
    </row>
    <row r="841" spans="9:17" x14ac:dyDescent="0.25">
      <c r="I841" s="18"/>
      <c r="J841" s="1">
        <f t="shared" si="39"/>
        <v>0</v>
      </c>
      <c r="M841" s="11">
        <f t="shared" si="40"/>
        <v>0</v>
      </c>
      <c r="N841" s="11">
        <f t="shared" si="41"/>
        <v>0</v>
      </c>
      <c r="P841" s="1">
        <f>IF(K841="PENDERS Bernard",Tableau3[[#This Row],[TPS VOL]]*1440,0)</f>
        <v>0</v>
      </c>
      <c r="Q841" s="11">
        <f>IF(Tableau3[[#This Row],[NAME PILOT]]="PENDERS Bernard",0,Tableau3[[#This Row],[TPS VOL]]*1440)</f>
        <v>0</v>
      </c>
    </row>
    <row r="842" spans="9:17" x14ac:dyDescent="0.25">
      <c r="I842" s="18"/>
      <c r="J842" s="1">
        <f t="shared" si="39"/>
        <v>0</v>
      </c>
      <c r="M842" s="11">
        <f t="shared" si="40"/>
        <v>0</v>
      </c>
      <c r="N842" s="11">
        <f t="shared" si="41"/>
        <v>0</v>
      </c>
      <c r="P842" s="1">
        <f>IF(K842="PENDERS Bernard",Tableau3[[#This Row],[TPS VOL]]*1440,0)</f>
        <v>0</v>
      </c>
      <c r="Q842" s="11">
        <f>IF(Tableau3[[#This Row],[NAME PILOT]]="PENDERS Bernard",0,Tableau3[[#This Row],[TPS VOL]]*1440)</f>
        <v>0</v>
      </c>
    </row>
    <row r="843" spans="9:17" x14ac:dyDescent="0.25">
      <c r="I843" s="18"/>
      <c r="J843" s="1">
        <f t="shared" si="39"/>
        <v>0</v>
      </c>
      <c r="M843" s="11">
        <f t="shared" si="40"/>
        <v>0</v>
      </c>
      <c r="N843" s="11">
        <f t="shared" si="41"/>
        <v>0</v>
      </c>
      <c r="P843" s="1">
        <f>IF(K843="PENDERS Bernard",Tableau3[[#This Row],[TPS VOL]]*1440,0)</f>
        <v>0</v>
      </c>
      <c r="Q843" s="11">
        <f>IF(Tableau3[[#This Row],[NAME PILOT]]="PENDERS Bernard",0,Tableau3[[#This Row],[TPS VOL]]*1440)</f>
        <v>0</v>
      </c>
    </row>
    <row r="844" spans="9:17" x14ac:dyDescent="0.25">
      <c r="I844" s="18"/>
      <c r="J844" s="1">
        <f t="shared" si="39"/>
        <v>0</v>
      </c>
      <c r="M844" s="11">
        <f t="shared" si="40"/>
        <v>0</v>
      </c>
      <c r="N844" s="11">
        <f t="shared" si="41"/>
        <v>0</v>
      </c>
      <c r="P844" s="1">
        <f>IF(K844="PENDERS Bernard",Tableau3[[#This Row],[TPS VOL]]*1440,0)</f>
        <v>0</v>
      </c>
      <c r="Q844" s="11">
        <f>IF(Tableau3[[#This Row],[NAME PILOT]]="PENDERS Bernard",0,Tableau3[[#This Row],[TPS VOL]]*1440)</f>
        <v>0</v>
      </c>
    </row>
    <row r="845" spans="9:17" x14ac:dyDescent="0.25">
      <c r="I845" s="18"/>
      <c r="J845" s="1">
        <f t="shared" si="39"/>
        <v>0</v>
      </c>
      <c r="M845" s="11">
        <f t="shared" si="40"/>
        <v>0</v>
      </c>
      <c r="N845" s="11">
        <f t="shared" si="41"/>
        <v>0</v>
      </c>
      <c r="P845" s="1">
        <f>IF(K845="PENDERS Bernard",Tableau3[[#This Row],[TPS VOL]]*1440,0)</f>
        <v>0</v>
      </c>
      <c r="Q845" s="11">
        <f>IF(Tableau3[[#This Row],[NAME PILOT]]="PENDERS Bernard",0,Tableau3[[#This Row],[TPS VOL]]*1440)</f>
        <v>0</v>
      </c>
    </row>
    <row r="846" spans="9:17" x14ac:dyDescent="0.25">
      <c r="I846" s="18"/>
      <c r="J846" s="1">
        <f t="shared" si="39"/>
        <v>0</v>
      </c>
      <c r="M846" s="11">
        <f t="shared" si="40"/>
        <v>0</v>
      </c>
      <c r="N846" s="11">
        <f t="shared" si="41"/>
        <v>0</v>
      </c>
      <c r="P846" s="1">
        <f>IF(K846="PENDERS Bernard",Tableau3[[#This Row],[TPS VOL]]*1440,0)</f>
        <v>0</v>
      </c>
      <c r="Q846" s="11">
        <f>IF(Tableau3[[#This Row],[NAME PILOT]]="PENDERS Bernard",0,Tableau3[[#This Row],[TPS VOL]]*1440)</f>
        <v>0</v>
      </c>
    </row>
    <row r="847" spans="9:17" x14ac:dyDescent="0.25">
      <c r="I847" s="18"/>
      <c r="J847" s="1">
        <f t="shared" si="39"/>
        <v>0</v>
      </c>
      <c r="M847" s="11">
        <f t="shared" si="40"/>
        <v>0</v>
      </c>
      <c r="N847" s="11">
        <f t="shared" si="41"/>
        <v>0</v>
      </c>
      <c r="P847" s="1">
        <f>IF(K847="PENDERS Bernard",Tableau3[[#This Row],[TPS VOL]]*1440,0)</f>
        <v>0</v>
      </c>
      <c r="Q847" s="11">
        <f>IF(Tableau3[[#This Row],[NAME PILOT]]="PENDERS Bernard",0,Tableau3[[#This Row],[TPS VOL]]*1440)</f>
        <v>0</v>
      </c>
    </row>
    <row r="848" spans="9:17" x14ac:dyDescent="0.25">
      <c r="I848" s="18"/>
      <c r="J848" s="1">
        <f t="shared" si="39"/>
        <v>0</v>
      </c>
      <c r="M848" s="11">
        <f t="shared" si="40"/>
        <v>0</v>
      </c>
      <c r="N848" s="11">
        <f t="shared" si="41"/>
        <v>0</v>
      </c>
      <c r="P848" s="1">
        <f>IF(K848="PENDERS Bernard",Tableau3[[#This Row],[TPS VOL]]*1440,0)</f>
        <v>0</v>
      </c>
      <c r="Q848" s="11">
        <f>IF(Tableau3[[#This Row],[NAME PILOT]]="PENDERS Bernard",0,Tableau3[[#This Row],[TPS VOL]]*1440)</f>
        <v>0</v>
      </c>
    </row>
    <row r="849" spans="9:17" x14ac:dyDescent="0.25">
      <c r="I849" s="18"/>
      <c r="J849" s="1">
        <f t="shared" si="39"/>
        <v>0</v>
      </c>
      <c r="M849" s="11">
        <f t="shared" si="40"/>
        <v>0</v>
      </c>
      <c r="N849" s="11">
        <f t="shared" si="41"/>
        <v>0</v>
      </c>
      <c r="P849" s="1">
        <f>IF(K849="PENDERS Bernard",Tableau3[[#This Row],[TPS VOL]]*1440,0)</f>
        <v>0</v>
      </c>
      <c r="Q849" s="11">
        <f>IF(Tableau3[[#This Row],[NAME PILOT]]="PENDERS Bernard",0,Tableau3[[#This Row],[TPS VOL]]*1440)</f>
        <v>0</v>
      </c>
    </row>
    <row r="850" spans="9:17" x14ac:dyDescent="0.25">
      <c r="I850" s="18"/>
      <c r="J850" s="1">
        <f t="shared" si="39"/>
        <v>0</v>
      </c>
      <c r="M850" s="11">
        <f t="shared" si="40"/>
        <v>0</v>
      </c>
      <c r="N850" s="11">
        <f t="shared" si="41"/>
        <v>0</v>
      </c>
      <c r="P850" s="1">
        <f>IF(K850="PENDERS Bernard",Tableau3[[#This Row],[TPS VOL]]*1440,0)</f>
        <v>0</v>
      </c>
      <c r="Q850" s="11">
        <f>IF(Tableau3[[#This Row],[NAME PILOT]]="PENDERS Bernard",0,Tableau3[[#This Row],[TPS VOL]]*1440)</f>
        <v>0</v>
      </c>
    </row>
    <row r="851" spans="9:17" x14ac:dyDescent="0.25">
      <c r="I851" s="18"/>
      <c r="J851" s="1">
        <f t="shared" si="39"/>
        <v>0</v>
      </c>
      <c r="M851" s="11">
        <f t="shared" si="40"/>
        <v>0</v>
      </c>
      <c r="N851" s="11">
        <f t="shared" si="41"/>
        <v>0</v>
      </c>
      <c r="P851" s="1">
        <f>IF(K851="PENDERS Bernard",Tableau3[[#This Row],[TPS VOL]]*1440,0)</f>
        <v>0</v>
      </c>
      <c r="Q851" s="11">
        <f>IF(Tableau3[[#This Row],[NAME PILOT]]="PENDERS Bernard",0,Tableau3[[#This Row],[TPS VOL]]*1440)</f>
        <v>0</v>
      </c>
    </row>
    <row r="852" spans="9:17" x14ac:dyDescent="0.25">
      <c r="I852" s="18"/>
      <c r="J852" s="1">
        <f t="shared" si="39"/>
        <v>0</v>
      </c>
      <c r="M852" s="11">
        <f t="shared" si="40"/>
        <v>0</v>
      </c>
      <c r="N852" s="11">
        <f t="shared" si="41"/>
        <v>0</v>
      </c>
      <c r="P852" s="1">
        <f>IF(K852="PENDERS Bernard",Tableau3[[#This Row],[TPS VOL]]*1440,0)</f>
        <v>0</v>
      </c>
      <c r="Q852" s="11">
        <f>IF(Tableau3[[#This Row],[NAME PILOT]]="PENDERS Bernard",0,Tableau3[[#This Row],[TPS VOL]]*1440)</f>
        <v>0</v>
      </c>
    </row>
    <row r="853" spans="9:17" x14ac:dyDescent="0.25">
      <c r="I853" s="18"/>
      <c r="J853" s="1">
        <f t="shared" si="39"/>
        <v>0</v>
      </c>
      <c r="M853" s="11">
        <f t="shared" si="40"/>
        <v>0</v>
      </c>
      <c r="N853" s="11">
        <f t="shared" si="41"/>
        <v>0</v>
      </c>
      <c r="P853" s="1">
        <f>IF(K853="PENDERS Bernard",Tableau3[[#This Row],[TPS VOL]]*1440,0)</f>
        <v>0</v>
      </c>
      <c r="Q853" s="11">
        <f>IF(Tableau3[[#This Row],[NAME PILOT]]="PENDERS Bernard",0,Tableau3[[#This Row],[TPS VOL]]*1440)</f>
        <v>0</v>
      </c>
    </row>
    <row r="854" spans="9:17" x14ac:dyDescent="0.25">
      <c r="I854" s="18"/>
      <c r="J854" s="1">
        <f t="shared" si="39"/>
        <v>0</v>
      </c>
      <c r="M854" s="11">
        <f t="shared" si="40"/>
        <v>0</v>
      </c>
      <c r="N854" s="11">
        <f t="shared" si="41"/>
        <v>0</v>
      </c>
      <c r="P854" s="1">
        <f>IF(K854="PENDERS Bernard",Tableau3[[#This Row],[TPS VOL]]*1440,0)</f>
        <v>0</v>
      </c>
      <c r="Q854" s="11">
        <f>IF(Tableau3[[#This Row],[NAME PILOT]]="PENDERS Bernard",0,Tableau3[[#This Row],[TPS VOL]]*1440)</f>
        <v>0</v>
      </c>
    </row>
    <row r="855" spans="9:17" x14ac:dyDescent="0.25">
      <c r="I855" s="18"/>
      <c r="J855" s="1">
        <f t="shared" si="39"/>
        <v>0</v>
      </c>
      <c r="M855" s="11">
        <f t="shared" si="40"/>
        <v>0</v>
      </c>
      <c r="N855" s="11">
        <f t="shared" si="41"/>
        <v>0</v>
      </c>
      <c r="P855" s="1">
        <f>IF(K855="PENDERS Bernard",Tableau3[[#This Row],[TPS VOL]]*1440,0)</f>
        <v>0</v>
      </c>
      <c r="Q855" s="11">
        <f>IF(Tableau3[[#This Row],[NAME PILOT]]="PENDERS Bernard",0,Tableau3[[#This Row],[TPS VOL]]*1440)</f>
        <v>0</v>
      </c>
    </row>
    <row r="856" spans="9:17" x14ac:dyDescent="0.25">
      <c r="I856" s="18"/>
      <c r="J856" s="1">
        <f t="shared" si="39"/>
        <v>0</v>
      </c>
      <c r="M856" s="11">
        <f t="shared" si="40"/>
        <v>0</v>
      </c>
      <c r="N856" s="11">
        <f t="shared" si="41"/>
        <v>0</v>
      </c>
      <c r="P856" s="1">
        <f>IF(K856="PENDERS Bernard",Tableau3[[#This Row],[TPS VOL]]*1440,0)</f>
        <v>0</v>
      </c>
      <c r="Q856" s="11">
        <f>IF(Tableau3[[#This Row],[NAME PILOT]]="PENDERS Bernard",0,Tableau3[[#This Row],[TPS VOL]]*1440)</f>
        <v>0</v>
      </c>
    </row>
    <row r="857" spans="9:17" x14ac:dyDescent="0.25">
      <c r="I857" s="18"/>
      <c r="J857" s="1">
        <f t="shared" si="39"/>
        <v>0</v>
      </c>
      <c r="M857" s="11">
        <f t="shared" si="40"/>
        <v>0</v>
      </c>
      <c r="N857" s="11">
        <f t="shared" si="41"/>
        <v>0</v>
      </c>
      <c r="P857" s="1">
        <f>IF(K857="PENDERS Bernard",Tableau3[[#This Row],[TPS VOL]]*1440,0)</f>
        <v>0</v>
      </c>
      <c r="Q857" s="11">
        <f>IF(Tableau3[[#This Row],[NAME PILOT]]="PENDERS Bernard",0,Tableau3[[#This Row],[TPS VOL]]*1440)</f>
        <v>0</v>
      </c>
    </row>
    <row r="858" spans="9:17" x14ac:dyDescent="0.25">
      <c r="I858" s="18"/>
      <c r="J858" s="1">
        <f t="shared" si="39"/>
        <v>0</v>
      </c>
      <c r="M858" s="11">
        <f t="shared" si="40"/>
        <v>0</v>
      </c>
      <c r="N858" s="11">
        <f t="shared" si="41"/>
        <v>0</v>
      </c>
      <c r="P858" s="1">
        <f>IF(K858="PENDERS Bernard",Tableau3[[#This Row],[TPS VOL]]*1440,0)</f>
        <v>0</v>
      </c>
      <c r="Q858" s="11">
        <f>IF(Tableau3[[#This Row],[NAME PILOT]]="PENDERS Bernard",0,Tableau3[[#This Row],[TPS VOL]]*1440)</f>
        <v>0</v>
      </c>
    </row>
    <row r="859" spans="9:17" x14ac:dyDescent="0.25">
      <c r="I859" s="18"/>
      <c r="J859" s="1">
        <f t="shared" si="39"/>
        <v>0</v>
      </c>
      <c r="M859" s="11">
        <f t="shared" si="40"/>
        <v>0</v>
      </c>
      <c r="N859" s="11">
        <f t="shared" si="41"/>
        <v>0</v>
      </c>
      <c r="P859" s="1">
        <f>IF(K859="PENDERS Bernard",Tableau3[[#This Row],[TPS VOL]]*1440,0)</f>
        <v>0</v>
      </c>
      <c r="Q859" s="11">
        <f>IF(Tableau3[[#This Row],[NAME PILOT]]="PENDERS Bernard",0,Tableau3[[#This Row],[TPS VOL]]*1440)</f>
        <v>0</v>
      </c>
    </row>
    <row r="860" spans="9:17" x14ac:dyDescent="0.25">
      <c r="I860" s="18"/>
      <c r="J860" s="1">
        <f t="shared" si="39"/>
        <v>0</v>
      </c>
      <c r="M860" s="11">
        <f t="shared" si="40"/>
        <v>0</v>
      </c>
      <c r="N860" s="11">
        <f t="shared" si="41"/>
        <v>0</v>
      </c>
      <c r="P860" s="1">
        <f>IF(K860="PENDERS Bernard",Tableau3[[#This Row],[TPS VOL]]*1440,0)</f>
        <v>0</v>
      </c>
      <c r="Q860" s="11">
        <f>IF(Tableau3[[#This Row],[NAME PILOT]]="PENDERS Bernard",0,Tableau3[[#This Row],[TPS VOL]]*1440)</f>
        <v>0</v>
      </c>
    </row>
    <row r="861" spans="9:17" x14ac:dyDescent="0.25">
      <c r="I861" s="18"/>
      <c r="J861" s="1">
        <f t="shared" si="39"/>
        <v>0</v>
      </c>
      <c r="M861" s="11">
        <f t="shared" si="40"/>
        <v>0</v>
      </c>
      <c r="N861" s="11">
        <f t="shared" si="41"/>
        <v>0</v>
      </c>
      <c r="P861" s="1">
        <f>IF(K861="PENDERS Bernard",Tableau3[[#This Row],[TPS VOL]]*1440,0)</f>
        <v>0</v>
      </c>
      <c r="Q861" s="11">
        <f>IF(Tableau3[[#This Row],[NAME PILOT]]="PENDERS Bernard",0,Tableau3[[#This Row],[TPS VOL]]*1440)</f>
        <v>0</v>
      </c>
    </row>
    <row r="862" spans="9:17" x14ac:dyDescent="0.25">
      <c r="I862" s="18"/>
      <c r="J862" s="1">
        <f t="shared" si="39"/>
        <v>0</v>
      </c>
      <c r="M862" s="11">
        <f t="shared" si="40"/>
        <v>0</v>
      </c>
      <c r="N862" s="11">
        <f t="shared" si="41"/>
        <v>0</v>
      </c>
      <c r="P862" s="1">
        <f>IF(K862="PENDERS Bernard",Tableau3[[#This Row],[TPS VOL]]*1440,0)</f>
        <v>0</v>
      </c>
      <c r="Q862" s="11">
        <f>IF(Tableau3[[#This Row],[NAME PILOT]]="PENDERS Bernard",0,Tableau3[[#This Row],[TPS VOL]]*1440)</f>
        <v>0</v>
      </c>
    </row>
    <row r="863" spans="9:17" x14ac:dyDescent="0.25">
      <c r="I863" s="18"/>
      <c r="J863" s="1">
        <f t="shared" si="39"/>
        <v>0</v>
      </c>
      <c r="M863" s="11">
        <f t="shared" si="40"/>
        <v>0</v>
      </c>
      <c r="N863" s="11">
        <f t="shared" si="41"/>
        <v>0</v>
      </c>
      <c r="P863" s="1">
        <f>IF(K863="PENDERS Bernard",Tableau3[[#This Row],[TPS VOL]]*1440,0)</f>
        <v>0</v>
      </c>
      <c r="Q863" s="11">
        <f>IF(Tableau3[[#This Row],[NAME PILOT]]="PENDERS Bernard",0,Tableau3[[#This Row],[TPS VOL]]*1440)</f>
        <v>0</v>
      </c>
    </row>
    <row r="864" spans="9:17" x14ac:dyDescent="0.25">
      <c r="I864" s="18"/>
      <c r="J864" s="1">
        <f t="shared" si="39"/>
        <v>0</v>
      </c>
      <c r="M864" s="11">
        <f t="shared" si="40"/>
        <v>0</v>
      </c>
      <c r="N864" s="11">
        <f t="shared" si="41"/>
        <v>0</v>
      </c>
      <c r="P864" s="1">
        <f>IF(K864="PENDERS Bernard",Tableau3[[#This Row],[TPS VOL]]*1440,0)</f>
        <v>0</v>
      </c>
      <c r="Q864" s="11">
        <f>IF(Tableau3[[#This Row],[NAME PILOT]]="PENDERS Bernard",0,Tableau3[[#This Row],[TPS VOL]]*1440)</f>
        <v>0</v>
      </c>
    </row>
    <row r="865" spans="9:17" x14ac:dyDescent="0.25">
      <c r="I865" s="18"/>
      <c r="J865" s="1">
        <f t="shared" si="39"/>
        <v>0</v>
      </c>
      <c r="M865" s="11">
        <f t="shared" si="40"/>
        <v>0</v>
      </c>
      <c r="N865" s="11">
        <f t="shared" si="41"/>
        <v>0</v>
      </c>
      <c r="P865" s="1">
        <f>IF(K865="PENDERS Bernard",Tableau3[[#This Row],[TPS VOL]]*1440,0)</f>
        <v>0</v>
      </c>
      <c r="Q865" s="11">
        <f>IF(Tableau3[[#This Row],[NAME PILOT]]="PENDERS Bernard",0,Tableau3[[#This Row],[TPS VOL]]*1440)</f>
        <v>0</v>
      </c>
    </row>
    <row r="866" spans="9:17" x14ac:dyDescent="0.25">
      <c r="I866" s="18"/>
      <c r="J866" s="1">
        <f t="shared" si="39"/>
        <v>0</v>
      </c>
      <c r="M866" s="11">
        <f t="shared" si="40"/>
        <v>0</v>
      </c>
      <c r="N866" s="11">
        <f t="shared" si="41"/>
        <v>0</v>
      </c>
      <c r="P866" s="1">
        <f>IF(K866="PENDERS Bernard",Tableau3[[#This Row],[TPS VOL]]*1440,0)</f>
        <v>0</v>
      </c>
      <c r="Q866" s="11">
        <f>IF(Tableau3[[#This Row],[NAME PILOT]]="PENDERS Bernard",0,Tableau3[[#This Row],[TPS VOL]]*1440)</f>
        <v>0</v>
      </c>
    </row>
    <row r="867" spans="9:17" x14ac:dyDescent="0.25">
      <c r="I867" s="18"/>
      <c r="J867" s="1">
        <f t="shared" si="39"/>
        <v>0</v>
      </c>
      <c r="M867" s="11">
        <f t="shared" si="40"/>
        <v>0</v>
      </c>
      <c r="N867" s="11">
        <f t="shared" si="41"/>
        <v>0</v>
      </c>
      <c r="P867" s="1">
        <f>IF(K867="PENDERS Bernard",Tableau3[[#This Row],[TPS VOL]]*1440,0)</f>
        <v>0</v>
      </c>
      <c r="Q867" s="11">
        <f>IF(Tableau3[[#This Row],[NAME PILOT]]="PENDERS Bernard",0,Tableau3[[#This Row],[TPS VOL]]*1440)</f>
        <v>0</v>
      </c>
    </row>
    <row r="868" spans="9:17" x14ac:dyDescent="0.25">
      <c r="I868" s="18"/>
      <c r="J868" s="1">
        <f t="shared" si="39"/>
        <v>0</v>
      </c>
      <c r="M868" s="11">
        <f t="shared" si="40"/>
        <v>0</v>
      </c>
      <c r="N868" s="11">
        <f t="shared" si="41"/>
        <v>0</v>
      </c>
      <c r="P868" s="1">
        <f>IF(K868="PENDERS Bernard",Tableau3[[#This Row],[TPS VOL]]*1440,0)</f>
        <v>0</v>
      </c>
      <c r="Q868" s="11">
        <f>IF(Tableau3[[#This Row],[NAME PILOT]]="PENDERS Bernard",0,Tableau3[[#This Row],[TPS VOL]]*1440)</f>
        <v>0</v>
      </c>
    </row>
    <row r="869" spans="9:17" x14ac:dyDescent="0.25">
      <c r="I869" s="18"/>
      <c r="J869" s="1">
        <f t="shared" si="39"/>
        <v>0</v>
      </c>
      <c r="M869" s="11">
        <f t="shared" si="40"/>
        <v>0</v>
      </c>
      <c r="N869" s="11">
        <f t="shared" si="41"/>
        <v>0</v>
      </c>
      <c r="P869" s="1">
        <f>IF(K869="PENDERS Bernard",Tableau3[[#This Row],[TPS VOL]]*1440,0)</f>
        <v>0</v>
      </c>
      <c r="Q869" s="11">
        <f>IF(Tableau3[[#This Row],[NAME PILOT]]="PENDERS Bernard",0,Tableau3[[#This Row],[TPS VOL]]*1440)</f>
        <v>0</v>
      </c>
    </row>
    <row r="870" spans="9:17" x14ac:dyDescent="0.25">
      <c r="I870" s="18"/>
      <c r="J870" s="1">
        <f t="shared" ref="J870:J933" si="42">F870*(H870*1440)</f>
        <v>0</v>
      </c>
      <c r="M870" s="11">
        <f t="shared" ref="M870:M933" si="43">F870*(L870*1440)</f>
        <v>0</v>
      </c>
      <c r="N870" s="11">
        <f t="shared" ref="N870:N933" si="44">(L870*(F870*1440)+(H870*(F870*1440)))</f>
        <v>0</v>
      </c>
      <c r="P870" s="1">
        <f>IF(K870="PENDERS Bernard",Tableau3[[#This Row],[TPS VOL]]*1440,0)</f>
        <v>0</v>
      </c>
      <c r="Q870" s="11">
        <f>IF(Tableau3[[#This Row],[NAME PILOT]]="PENDERS Bernard",0,Tableau3[[#This Row],[TPS VOL]]*1440)</f>
        <v>0</v>
      </c>
    </row>
    <row r="871" spans="9:17" x14ac:dyDescent="0.25">
      <c r="I871" s="18"/>
      <c r="J871" s="1">
        <f t="shared" si="42"/>
        <v>0</v>
      </c>
      <c r="M871" s="11">
        <f t="shared" si="43"/>
        <v>0</v>
      </c>
      <c r="N871" s="11">
        <f t="shared" si="44"/>
        <v>0</v>
      </c>
      <c r="P871" s="1">
        <f>IF(K871="PENDERS Bernard",Tableau3[[#This Row],[TPS VOL]]*1440,0)</f>
        <v>0</v>
      </c>
      <c r="Q871" s="11">
        <f>IF(Tableau3[[#This Row],[NAME PILOT]]="PENDERS Bernard",0,Tableau3[[#This Row],[TPS VOL]]*1440)</f>
        <v>0</v>
      </c>
    </row>
    <row r="872" spans="9:17" x14ac:dyDescent="0.25">
      <c r="I872" s="18"/>
      <c r="J872" s="1">
        <f t="shared" si="42"/>
        <v>0</v>
      </c>
      <c r="M872" s="11">
        <f t="shared" si="43"/>
        <v>0</v>
      </c>
      <c r="N872" s="11">
        <f t="shared" si="44"/>
        <v>0</v>
      </c>
      <c r="P872" s="1">
        <f>IF(K872="PENDERS Bernard",Tableau3[[#This Row],[TPS VOL]]*1440,0)</f>
        <v>0</v>
      </c>
      <c r="Q872" s="11">
        <f>IF(Tableau3[[#This Row],[NAME PILOT]]="PENDERS Bernard",0,Tableau3[[#This Row],[TPS VOL]]*1440)</f>
        <v>0</v>
      </c>
    </row>
    <row r="873" spans="9:17" x14ac:dyDescent="0.25">
      <c r="I873" s="18"/>
      <c r="J873" s="1">
        <f t="shared" si="42"/>
        <v>0</v>
      </c>
      <c r="M873" s="11">
        <f t="shared" si="43"/>
        <v>0</v>
      </c>
      <c r="N873" s="11">
        <f t="shared" si="44"/>
        <v>0</v>
      </c>
      <c r="P873" s="1">
        <f>IF(K873="PENDERS Bernard",Tableau3[[#This Row],[TPS VOL]]*1440,0)</f>
        <v>0</v>
      </c>
      <c r="Q873" s="11">
        <f>IF(Tableau3[[#This Row],[NAME PILOT]]="PENDERS Bernard",0,Tableau3[[#This Row],[TPS VOL]]*1440)</f>
        <v>0</v>
      </c>
    </row>
    <row r="874" spans="9:17" x14ac:dyDescent="0.25">
      <c r="I874" s="18"/>
      <c r="J874" s="1">
        <f t="shared" si="42"/>
        <v>0</v>
      </c>
      <c r="M874" s="11">
        <f t="shared" si="43"/>
        <v>0</v>
      </c>
      <c r="N874" s="11">
        <f t="shared" si="44"/>
        <v>0</v>
      </c>
      <c r="P874" s="1">
        <f>IF(K874="PENDERS Bernard",Tableau3[[#This Row],[TPS VOL]]*1440,0)</f>
        <v>0</v>
      </c>
      <c r="Q874" s="11">
        <f>IF(Tableau3[[#This Row],[NAME PILOT]]="PENDERS Bernard",0,Tableau3[[#This Row],[TPS VOL]]*1440)</f>
        <v>0</v>
      </c>
    </row>
    <row r="875" spans="9:17" x14ac:dyDescent="0.25">
      <c r="I875" s="18"/>
      <c r="J875" s="1">
        <f t="shared" si="42"/>
        <v>0</v>
      </c>
      <c r="M875" s="11">
        <f t="shared" si="43"/>
        <v>0</v>
      </c>
      <c r="N875" s="11">
        <f t="shared" si="44"/>
        <v>0</v>
      </c>
      <c r="P875" s="1">
        <f>IF(K875="PENDERS Bernard",Tableau3[[#This Row],[TPS VOL]]*1440,0)</f>
        <v>0</v>
      </c>
      <c r="Q875" s="11">
        <f>IF(Tableau3[[#This Row],[NAME PILOT]]="PENDERS Bernard",0,Tableau3[[#This Row],[TPS VOL]]*1440)</f>
        <v>0</v>
      </c>
    </row>
    <row r="876" spans="9:17" x14ac:dyDescent="0.25">
      <c r="I876" s="18"/>
      <c r="J876" s="1">
        <f t="shared" si="42"/>
        <v>0</v>
      </c>
      <c r="M876" s="11">
        <f t="shared" si="43"/>
        <v>0</v>
      </c>
      <c r="N876" s="11">
        <f t="shared" si="44"/>
        <v>0</v>
      </c>
      <c r="P876" s="1">
        <f>IF(K876="PENDERS Bernard",Tableau3[[#This Row],[TPS VOL]]*1440,0)</f>
        <v>0</v>
      </c>
      <c r="Q876" s="11">
        <f>IF(Tableau3[[#This Row],[NAME PILOT]]="PENDERS Bernard",0,Tableau3[[#This Row],[TPS VOL]]*1440)</f>
        <v>0</v>
      </c>
    </row>
    <row r="877" spans="9:17" x14ac:dyDescent="0.25">
      <c r="I877" s="18"/>
      <c r="J877" s="1">
        <f t="shared" si="42"/>
        <v>0</v>
      </c>
      <c r="M877" s="11">
        <f t="shared" si="43"/>
        <v>0</v>
      </c>
      <c r="N877" s="11">
        <f t="shared" si="44"/>
        <v>0</v>
      </c>
      <c r="P877" s="1">
        <f>IF(K877="PENDERS Bernard",Tableau3[[#This Row],[TPS VOL]]*1440,0)</f>
        <v>0</v>
      </c>
      <c r="Q877" s="11">
        <f>IF(Tableau3[[#This Row],[NAME PILOT]]="PENDERS Bernard",0,Tableau3[[#This Row],[TPS VOL]]*1440)</f>
        <v>0</v>
      </c>
    </row>
    <row r="878" spans="9:17" x14ac:dyDescent="0.25">
      <c r="I878" s="18"/>
      <c r="J878" s="1">
        <f t="shared" si="42"/>
        <v>0</v>
      </c>
      <c r="M878" s="11">
        <f t="shared" si="43"/>
        <v>0</v>
      </c>
      <c r="N878" s="11">
        <f t="shared" si="44"/>
        <v>0</v>
      </c>
      <c r="P878" s="1">
        <f>IF(K878="PENDERS Bernard",Tableau3[[#This Row],[TPS VOL]]*1440,0)</f>
        <v>0</v>
      </c>
      <c r="Q878" s="11">
        <f>IF(Tableau3[[#This Row],[NAME PILOT]]="PENDERS Bernard",0,Tableau3[[#This Row],[TPS VOL]]*1440)</f>
        <v>0</v>
      </c>
    </row>
    <row r="879" spans="9:17" x14ac:dyDescent="0.25">
      <c r="I879" s="18"/>
      <c r="J879" s="1">
        <f t="shared" si="42"/>
        <v>0</v>
      </c>
      <c r="M879" s="11">
        <f t="shared" si="43"/>
        <v>0</v>
      </c>
      <c r="N879" s="11">
        <f t="shared" si="44"/>
        <v>0</v>
      </c>
      <c r="P879" s="1">
        <f>IF(K879="PENDERS Bernard",Tableau3[[#This Row],[TPS VOL]]*1440,0)</f>
        <v>0</v>
      </c>
      <c r="Q879" s="11">
        <f>IF(Tableau3[[#This Row],[NAME PILOT]]="PENDERS Bernard",0,Tableau3[[#This Row],[TPS VOL]]*1440)</f>
        <v>0</v>
      </c>
    </row>
    <row r="880" spans="9:17" x14ac:dyDescent="0.25">
      <c r="I880" s="18"/>
      <c r="J880" s="1">
        <f t="shared" si="42"/>
        <v>0</v>
      </c>
      <c r="M880" s="11">
        <f t="shared" si="43"/>
        <v>0</v>
      </c>
      <c r="N880" s="11">
        <f t="shared" si="44"/>
        <v>0</v>
      </c>
      <c r="P880" s="1">
        <f>IF(K880="PENDERS Bernard",Tableau3[[#This Row],[TPS VOL]]*1440,0)</f>
        <v>0</v>
      </c>
      <c r="Q880" s="11">
        <f>IF(Tableau3[[#This Row],[NAME PILOT]]="PENDERS Bernard",0,Tableau3[[#This Row],[TPS VOL]]*1440)</f>
        <v>0</v>
      </c>
    </row>
    <row r="881" spans="9:17" x14ac:dyDescent="0.25">
      <c r="I881" s="18"/>
      <c r="J881" s="1">
        <f t="shared" si="42"/>
        <v>0</v>
      </c>
      <c r="M881" s="11">
        <f t="shared" si="43"/>
        <v>0</v>
      </c>
      <c r="N881" s="11">
        <f t="shared" si="44"/>
        <v>0</v>
      </c>
      <c r="P881" s="1">
        <f>IF(K881="PENDERS Bernard",Tableau3[[#This Row],[TPS VOL]]*1440,0)</f>
        <v>0</v>
      </c>
      <c r="Q881" s="11">
        <f>IF(Tableau3[[#This Row],[NAME PILOT]]="PENDERS Bernard",0,Tableau3[[#This Row],[TPS VOL]]*1440)</f>
        <v>0</v>
      </c>
    </row>
    <row r="882" spans="9:17" x14ac:dyDescent="0.25">
      <c r="I882" s="18"/>
      <c r="J882" s="1">
        <f t="shared" si="42"/>
        <v>0</v>
      </c>
      <c r="M882" s="11">
        <f t="shared" si="43"/>
        <v>0</v>
      </c>
      <c r="N882" s="11">
        <f t="shared" si="44"/>
        <v>0</v>
      </c>
      <c r="P882" s="1">
        <f>IF(K882="PENDERS Bernard",Tableau3[[#This Row],[TPS VOL]]*1440,0)</f>
        <v>0</v>
      </c>
      <c r="Q882" s="11">
        <f>IF(Tableau3[[#This Row],[NAME PILOT]]="PENDERS Bernard",0,Tableau3[[#This Row],[TPS VOL]]*1440)</f>
        <v>0</v>
      </c>
    </row>
    <row r="883" spans="9:17" x14ac:dyDescent="0.25">
      <c r="I883" s="18"/>
      <c r="J883" s="1">
        <f t="shared" si="42"/>
        <v>0</v>
      </c>
      <c r="M883" s="11">
        <f t="shared" si="43"/>
        <v>0</v>
      </c>
      <c r="N883" s="11">
        <f t="shared" si="44"/>
        <v>0</v>
      </c>
      <c r="P883" s="1">
        <f>IF(K883="PENDERS Bernard",Tableau3[[#This Row],[TPS VOL]]*1440,0)</f>
        <v>0</v>
      </c>
      <c r="Q883" s="11">
        <f>IF(Tableau3[[#This Row],[NAME PILOT]]="PENDERS Bernard",0,Tableau3[[#This Row],[TPS VOL]]*1440)</f>
        <v>0</v>
      </c>
    </row>
    <row r="884" spans="9:17" x14ac:dyDescent="0.25">
      <c r="I884" s="18"/>
      <c r="J884" s="1">
        <f t="shared" si="42"/>
        <v>0</v>
      </c>
      <c r="M884" s="11">
        <f t="shared" si="43"/>
        <v>0</v>
      </c>
      <c r="N884" s="11">
        <f t="shared" si="44"/>
        <v>0</v>
      </c>
      <c r="P884" s="1">
        <f>IF(K884="PENDERS Bernard",Tableau3[[#This Row],[TPS VOL]]*1440,0)</f>
        <v>0</v>
      </c>
      <c r="Q884" s="11">
        <f>IF(Tableau3[[#This Row],[NAME PILOT]]="PENDERS Bernard",0,Tableau3[[#This Row],[TPS VOL]]*1440)</f>
        <v>0</v>
      </c>
    </row>
    <row r="885" spans="9:17" x14ac:dyDescent="0.25">
      <c r="I885" s="18"/>
      <c r="J885" s="1">
        <f t="shared" si="42"/>
        <v>0</v>
      </c>
      <c r="M885" s="11">
        <f t="shared" si="43"/>
        <v>0</v>
      </c>
      <c r="N885" s="11">
        <f t="shared" si="44"/>
        <v>0</v>
      </c>
      <c r="P885" s="1">
        <f>IF(K885="PENDERS Bernard",Tableau3[[#This Row],[TPS VOL]]*1440,0)</f>
        <v>0</v>
      </c>
      <c r="Q885" s="11">
        <f>IF(Tableau3[[#This Row],[NAME PILOT]]="PENDERS Bernard",0,Tableau3[[#This Row],[TPS VOL]]*1440)</f>
        <v>0</v>
      </c>
    </row>
    <row r="886" spans="9:17" x14ac:dyDescent="0.25">
      <c r="I886" s="18"/>
      <c r="J886" s="1">
        <f t="shared" si="42"/>
        <v>0</v>
      </c>
      <c r="M886" s="11">
        <f t="shared" si="43"/>
        <v>0</v>
      </c>
      <c r="N886" s="11">
        <f t="shared" si="44"/>
        <v>0</v>
      </c>
      <c r="P886" s="1">
        <f>IF(K886="PENDERS Bernard",Tableau3[[#This Row],[TPS VOL]]*1440,0)</f>
        <v>0</v>
      </c>
      <c r="Q886" s="11">
        <f>IF(Tableau3[[#This Row],[NAME PILOT]]="PENDERS Bernard",0,Tableau3[[#This Row],[TPS VOL]]*1440)</f>
        <v>0</v>
      </c>
    </row>
    <row r="887" spans="9:17" x14ac:dyDescent="0.25">
      <c r="I887" s="18"/>
      <c r="J887" s="1">
        <f t="shared" si="42"/>
        <v>0</v>
      </c>
      <c r="M887" s="11">
        <f t="shared" si="43"/>
        <v>0</v>
      </c>
      <c r="N887" s="11">
        <f t="shared" si="44"/>
        <v>0</v>
      </c>
      <c r="P887" s="1">
        <f>IF(K887="PENDERS Bernard",Tableau3[[#This Row],[TPS VOL]]*1440,0)</f>
        <v>0</v>
      </c>
      <c r="Q887" s="11">
        <f>IF(Tableau3[[#This Row],[NAME PILOT]]="PENDERS Bernard",0,Tableau3[[#This Row],[TPS VOL]]*1440)</f>
        <v>0</v>
      </c>
    </row>
    <row r="888" spans="9:17" x14ac:dyDescent="0.25">
      <c r="I888" s="18"/>
      <c r="J888" s="1">
        <f t="shared" si="42"/>
        <v>0</v>
      </c>
      <c r="M888" s="11">
        <f t="shared" si="43"/>
        <v>0</v>
      </c>
      <c r="N888" s="11">
        <f t="shared" si="44"/>
        <v>0</v>
      </c>
      <c r="P888" s="1">
        <f>IF(K888="PENDERS Bernard",Tableau3[[#This Row],[TPS VOL]]*1440,0)</f>
        <v>0</v>
      </c>
      <c r="Q888" s="11">
        <f>IF(Tableau3[[#This Row],[NAME PILOT]]="PENDERS Bernard",0,Tableau3[[#This Row],[TPS VOL]]*1440)</f>
        <v>0</v>
      </c>
    </row>
    <row r="889" spans="9:17" x14ac:dyDescent="0.25">
      <c r="I889" s="18"/>
      <c r="J889" s="1">
        <f t="shared" si="42"/>
        <v>0</v>
      </c>
      <c r="M889" s="11">
        <f t="shared" si="43"/>
        <v>0</v>
      </c>
      <c r="N889" s="11">
        <f t="shared" si="44"/>
        <v>0</v>
      </c>
      <c r="P889" s="1">
        <f>IF(K889="PENDERS Bernard",Tableau3[[#This Row],[TPS VOL]]*1440,0)</f>
        <v>0</v>
      </c>
      <c r="Q889" s="11">
        <f>IF(Tableau3[[#This Row],[NAME PILOT]]="PENDERS Bernard",0,Tableau3[[#This Row],[TPS VOL]]*1440)</f>
        <v>0</v>
      </c>
    </row>
    <row r="890" spans="9:17" x14ac:dyDescent="0.25">
      <c r="I890" s="18"/>
      <c r="J890" s="1">
        <f t="shared" si="42"/>
        <v>0</v>
      </c>
      <c r="M890" s="11">
        <f t="shared" si="43"/>
        <v>0</v>
      </c>
      <c r="N890" s="11">
        <f t="shared" si="44"/>
        <v>0</v>
      </c>
      <c r="P890" s="1">
        <f>IF(K890="PENDERS Bernard",Tableau3[[#This Row],[TPS VOL]]*1440,0)</f>
        <v>0</v>
      </c>
      <c r="Q890" s="11">
        <f>IF(Tableau3[[#This Row],[NAME PILOT]]="PENDERS Bernard",0,Tableau3[[#This Row],[TPS VOL]]*1440)</f>
        <v>0</v>
      </c>
    </row>
    <row r="891" spans="9:17" x14ac:dyDescent="0.25">
      <c r="I891" s="18"/>
      <c r="J891" s="1">
        <f t="shared" si="42"/>
        <v>0</v>
      </c>
      <c r="M891" s="11">
        <f t="shared" si="43"/>
        <v>0</v>
      </c>
      <c r="N891" s="11">
        <f t="shared" si="44"/>
        <v>0</v>
      </c>
      <c r="P891" s="1">
        <f>IF(K891="PENDERS Bernard",Tableau3[[#This Row],[TPS VOL]]*1440,0)</f>
        <v>0</v>
      </c>
      <c r="Q891" s="11">
        <f>IF(Tableau3[[#This Row],[NAME PILOT]]="PENDERS Bernard",0,Tableau3[[#This Row],[TPS VOL]]*1440)</f>
        <v>0</v>
      </c>
    </row>
    <row r="892" spans="9:17" x14ac:dyDescent="0.25">
      <c r="I892" s="18"/>
      <c r="J892" s="1">
        <f t="shared" si="42"/>
        <v>0</v>
      </c>
      <c r="M892" s="11">
        <f t="shared" si="43"/>
        <v>0</v>
      </c>
      <c r="N892" s="11">
        <f t="shared" si="44"/>
        <v>0</v>
      </c>
      <c r="P892" s="1">
        <f>IF(K892="PENDERS Bernard",Tableau3[[#This Row],[TPS VOL]]*1440,0)</f>
        <v>0</v>
      </c>
      <c r="Q892" s="11">
        <f>IF(Tableau3[[#This Row],[NAME PILOT]]="PENDERS Bernard",0,Tableau3[[#This Row],[TPS VOL]]*1440)</f>
        <v>0</v>
      </c>
    </row>
    <row r="893" spans="9:17" x14ac:dyDescent="0.25">
      <c r="I893" s="18"/>
      <c r="J893" s="1">
        <f t="shared" si="42"/>
        <v>0</v>
      </c>
      <c r="M893" s="11">
        <f t="shared" si="43"/>
        <v>0</v>
      </c>
      <c r="N893" s="11">
        <f t="shared" si="44"/>
        <v>0</v>
      </c>
      <c r="P893" s="1">
        <f>IF(K893="PENDERS Bernard",Tableau3[[#This Row],[TPS VOL]]*1440,0)</f>
        <v>0</v>
      </c>
      <c r="Q893" s="11">
        <f>IF(Tableau3[[#This Row],[NAME PILOT]]="PENDERS Bernard",0,Tableau3[[#This Row],[TPS VOL]]*1440)</f>
        <v>0</v>
      </c>
    </row>
    <row r="894" spans="9:17" x14ac:dyDescent="0.25">
      <c r="I894" s="18"/>
      <c r="J894" s="1">
        <f t="shared" si="42"/>
        <v>0</v>
      </c>
      <c r="M894" s="11">
        <f t="shared" si="43"/>
        <v>0</v>
      </c>
      <c r="N894" s="11">
        <f t="shared" si="44"/>
        <v>0</v>
      </c>
      <c r="P894" s="1">
        <f>IF(K894="PENDERS Bernard",Tableau3[[#This Row],[TPS VOL]]*1440,0)</f>
        <v>0</v>
      </c>
      <c r="Q894" s="11">
        <f>IF(Tableau3[[#This Row],[NAME PILOT]]="PENDERS Bernard",0,Tableau3[[#This Row],[TPS VOL]]*1440)</f>
        <v>0</v>
      </c>
    </row>
    <row r="895" spans="9:17" x14ac:dyDescent="0.25">
      <c r="I895" s="18"/>
      <c r="J895" s="1">
        <f t="shared" si="42"/>
        <v>0</v>
      </c>
      <c r="M895" s="11">
        <f t="shared" si="43"/>
        <v>0</v>
      </c>
      <c r="N895" s="11">
        <f t="shared" si="44"/>
        <v>0</v>
      </c>
      <c r="P895" s="1">
        <f>IF(K895="PENDERS Bernard",Tableau3[[#This Row],[TPS VOL]]*1440,0)</f>
        <v>0</v>
      </c>
      <c r="Q895" s="11">
        <f>IF(Tableau3[[#This Row],[NAME PILOT]]="PENDERS Bernard",0,Tableau3[[#This Row],[TPS VOL]]*1440)</f>
        <v>0</v>
      </c>
    </row>
    <row r="896" spans="9:17" x14ac:dyDescent="0.25">
      <c r="I896" s="18"/>
      <c r="J896" s="1">
        <f t="shared" si="42"/>
        <v>0</v>
      </c>
      <c r="M896" s="11">
        <f t="shared" si="43"/>
        <v>0</v>
      </c>
      <c r="N896" s="11">
        <f t="shared" si="44"/>
        <v>0</v>
      </c>
      <c r="P896" s="1">
        <f>IF(K896="PENDERS Bernard",Tableau3[[#This Row],[TPS VOL]]*1440,0)</f>
        <v>0</v>
      </c>
      <c r="Q896" s="11">
        <f>IF(Tableau3[[#This Row],[NAME PILOT]]="PENDERS Bernard",0,Tableau3[[#This Row],[TPS VOL]]*1440)</f>
        <v>0</v>
      </c>
    </row>
    <row r="897" spans="9:17" x14ac:dyDescent="0.25">
      <c r="I897" s="18"/>
      <c r="J897" s="1">
        <f t="shared" si="42"/>
        <v>0</v>
      </c>
      <c r="M897" s="11">
        <f t="shared" si="43"/>
        <v>0</v>
      </c>
      <c r="N897" s="11">
        <f t="shared" si="44"/>
        <v>0</v>
      </c>
      <c r="P897" s="1">
        <f>IF(K897="PENDERS Bernard",Tableau3[[#This Row],[TPS VOL]]*1440,0)</f>
        <v>0</v>
      </c>
      <c r="Q897" s="11">
        <f>IF(Tableau3[[#This Row],[NAME PILOT]]="PENDERS Bernard",0,Tableau3[[#This Row],[TPS VOL]]*1440)</f>
        <v>0</v>
      </c>
    </row>
    <row r="898" spans="9:17" x14ac:dyDescent="0.25">
      <c r="I898" s="18"/>
      <c r="J898" s="1">
        <f t="shared" si="42"/>
        <v>0</v>
      </c>
      <c r="M898" s="11">
        <f t="shared" si="43"/>
        <v>0</v>
      </c>
      <c r="N898" s="11">
        <f t="shared" si="44"/>
        <v>0</v>
      </c>
      <c r="P898" s="1">
        <f>IF(K898="PENDERS Bernard",Tableau3[[#This Row],[TPS VOL]]*1440,0)</f>
        <v>0</v>
      </c>
      <c r="Q898" s="11">
        <f>IF(Tableau3[[#This Row],[NAME PILOT]]="PENDERS Bernard",0,Tableau3[[#This Row],[TPS VOL]]*1440)</f>
        <v>0</v>
      </c>
    </row>
    <row r="899" spans="9:17" x14ac:dyDescent="0.25">
      <c r="I899" s="18"/>
      <c r="J899" s="1">
        <f t="shared" si="42"/>
        <v>0</v>
      </c>
      <c r="M899" s="11">
        <f t="shared" si="43"/>
        <v>0</v>
      </c>
      <c r="N899" s="11">
        <f t="shared" si="44"/>
        <v>0</v>
      </c>
      <c r="P899" s="1">
        <f>IF(K899="PENDERS Bernard",Tableau3[[#This Row],[TPS VOL]]*1440,0)</f>
        <v>0</v>
      </c>
      <c r="Q899" s="11">
        <f>IF(Tableau3[[#This Row],[NAME PILOT]]="PENDERS Bernard",0,Tableau3[[#This Row],[TPS VOL]]*1440)</f>
        <v>0</v>
      </c>
    </row>
    <row r="900" spans="9:17" x14ac:dyDescent="0.25">
      <c r="I900" s="18"/>
      <c r="J900" s="1">
        <f t="shared" si="42"/>
        <v>0</v>
      </c>
      <c r="M900" s="11">
        <f t="shared" si="43"/>
        <v>0</v>
      </c>
      <c r="N900" s="11">
        <f t="shared" si="44"/>
        <v>0</v>
      </c>
      <c r="P900" s="1">
        <f>IF(K900="PENDERS Bernard",Tableau3[[#This Row],[TPS VOL]]*1440,0)</f>
        <v>0</v>
      </c>
      <c r="Q900" s="11">
        <f>IF(Tableau3[[#This Row],[NAME PILOT]]="PENDERS Bernard",0,Tableau3[[#This Row],[TPS VOL]]*1440)</f>
        <v>0</v>
      </c>
    </row>
    <row r="901" spans="9:17" x14ac:dyDescent="0.25">
      <c r="I901" s="18"/>
      <c r="J901" s="1">
        <f t="shared" si="42"/>
        <v>0</v>
      </c>
      <c r="M901" s="11">
        <f t="shared" si="43"/>
        <v>0</v>
      </c>
      <c r="N901" s="11">
        <f t="shared" si="44"/>
        <v>0</v>
      </c>
      <c r="P901" s="1">
        <f>IF(K901="PENDERS Bernard",Tableau3[[#This Row],[TPS VOL]]*1440,0)</f>
        <v>0</v>
      </c>
      <c r="Q901" s="11">
        <f>IF(Tableau3[[#This Row],[NAME PILOT]]="PENDERS Bernard",0,Tableau3[[#This Row],[TPS VOL]]*1440)</f>
        <v>0</v>
      </c>
    </row>
    <row r="902" spans="9:17" x14ac:dyDescent="0.25">
      <c r="I902" s="18"/>
      <c r="J902" s="1">
        <f t="shared" si="42"/>
        <v>0</v>
      </c>
      <c r="M902" s="11">
        <f t="shared" si="43"/>
        <v>0</v>
      </c>
      <c r="N902" s="11">
        <f t="shared" si="44"/>
        <v>0</v>
      </c>
      <c r="P902" s="1">
        <f>IF(K902="PENDERS Bernard",Tableau3[[#This Row],[TPS VOL]]*1440,0)</f>
        <v>0</v>
      </c>
      <c r="Q902" s="11">
        <f>IF(Tableau3[[#This Row],[NAME PILOT]]="PENDERS Bernard",0,Tableau3[[#This Row],[TPS VOL]]*1440)</f>
        <v>0</v>
      </c>
    </row>
    <row r="903" spans="9:17" x14ac:dyDescent="0.25">
      <c r="I903" s="18"/>
      <c r="J903" s="1">
        <f t="shared" si="42"/>
        <v>0</v>
      </c>
      <c r="M903" s="11">
        <f t="shared" si="43"/>
        <v>0</v>
      </c>
      <c r="N903" s="11">
        <f t="shared" si="44"/>
        <v>0</v>
      </c>
      <c r="P903" s="1">
        <f>IF(K903="PENDERS Bernard",Tableau3[[#This Row],[TPS VOL]]*1440,0)</f>
        <v>0</v>
      </c>
      <c r="Q903" s="11">
        <f>IF(Tableau3[[#This Row],[NAME PILOT]]="PENDERS Bernard",0,Tableau3[[#This Row],[TPS VOL]]*1440)</f>
        <v>0</v>
      </c>
    </row>
    <row r="904" spans="9:17" x14ac:dyDescent="0.25">
      <c r="I904" s="18"/>
      <c r="J904" s="1">
        <f t="shared" si="42"/>
        <v>0</v>
      </c>
      <c r="M904" s="11">
        <f t="shared" si="43"/>
        <v>0</v>
      </c>
      <c r="N904" s="11">
        <f t="shared" si="44"/>
        <v>0</v>
      </c>
      <c r="P904" s="1">
        <f>IF(K904="PENDERS Bernard",Tableau3[[#This Row],[TPS VOL]]*1440,0)</f>
        <v>0</v>
      </c>
      <c r="Q904" s="11">
        <f>IF(Tableau3[[#This Row],[NAME PILOT]]="PENDERS Bernard",0,Tableau3[[#This Row],[TPS VOL]]*1440)</f>
        <v>0</v>
      </c>
    </row>
    <row r="905" spans="9:17" x14ac:dyDescent="0.25">
      <c r="I905" s="18"/>
      <c r="J905" s="1">
        <f t="shared" si="42"/>
        <v>0</v>
      </c>
      <c r="M905" s="11">
        <f t="shared" si="43"/>
        <v>0</v>
      </c>
      <c r="N905" s="11">
        <f t="shared" si="44"/>
        <v>0</v>
      </c>
      <c r="P905" s="1">
        <f>IF(K905="PENDERS Bernard",Tableau3[[#This Row],[TPS VOL]]*1440,0)</f>
        <v>0</v>
      </c>
      <c r="Q905" s="11">
        <f>IF(Tableau3[[#This Row],[NAME PILOT]]="PENDERS Bernard",0,Tableau3[[#This Row],[TPS VOL]]*1440)</f>
        <v>0</v>
      </c>
    </row>
    <row r="906" spans="9:17" x14ac:dyDescent="0.25">
      <c r="I906" s="18"/>
      <c r="J906" s="1">
        <f t="shared" si="42"/>
        <v>0</v>
      </c>
      <c r="M906" s="11">
        <f t="shared" si="43"/>
        <v>0</v>
      </c>
      <c r="N906" s="11">
        <f t="shared" si="44"/>
        <v>0</v>
      </c>
      <c r="P906" s="1">
        <f>IF(K906="PENDERS Bernard",Tableau3[[#This Row],[TPS VOL]]*1440,0)</f>
        <v>0</v>
      </c>
      <c r="Q906" s="11">
        <f>IF(Tableau3[[#This Row],[NAME PILOT]]="PENDERS Bernard",0,Tableau3[[#This Row],[TPS VOL]]*1440)</f>
        <v>0</v>
      </c>
    </row>
    <row r="907" spans="9:17" x14ac:dyDescent="0.25">
      <c r="I907" s="18"/>
      <c r="J907" s="1">
        <f t="shared" si="42"/>
        <v>0</v>
      </c>
      <c r="M907" s="11">
        <f t="shared" si="43"/>
        <v>0</v>
      </c>
      <c r="N907" s="11">
        <f t="shared" si="44"/>
        <v>0</v>
      </c>
      <c r="P907" s="1">
        <f>IF(K907="PENDERS Bernard",Tableau3[[#This Row],[TPS VOL]]*1440,0)</f>
        <v>0</v>
      </c>
      <c r="Q907" s="11">
        <f>IF(Tableau3[[#This Row],[NAME PILOT]]="PENDERS Bernard",0,Tableau3[[#This Row],[TPS VOL]]*1440)</f>
        <v>0</v>
      </c>
    </row>
    <row r="908" spans="9:17" x14ac:dyDescent="0.25">
      <c r="I908" s="18"/>
      <c r="J908" s="1">
        <f t="shared" si="42"/>
        <v>0</v>
      </c>
      <c r="M908" s="11">
        <f t="shared" si="43"/>
        <v>0</v>
      </c>
      <c r="N908" s="11">
        <f t="shared" si="44"/>
        <v>0</v>
      </c>
      <c r="P908" s="1">
        <f>IF(K908="PENDERS Bernard",Tableau3[[#This Row],[TPS VOL]]*1440,0)</f>
        <v>0</v>
      </c>
      <c r="Q908" s="11">
        <f>IF(Tableau3[[#This Row],[NAME PILOT]]="PENDERS Bernard",0,Tableau3[[#This Row],[TPS VOL]]*1440)</f>
        <v>0</v>
      </c>
    </row>
    <row r="909" spans="9:17" x14ac:dyDescent="0.25">
      <c r="I909" s="18"/>
      <c r="J909" s="1">
        <f t="shared" si="42"/>
        <v>0</v>
      </c>
      <c r="M909" s="11">
        <f t="shared" si="43"/>
        <v>0</v>
      </c>
      <c r="N909" s="11">
        <f t="shared" si="44"/>
        <v>0</v>
      </c>
      <c r="P909" s="1">
        <f>IF(K909="PENDERS Bernard",Tableau3[[#This Row],[TPS VOL]]*1440,0)</f>
        <v>0</v>
      </c>
      <c r="Q909" s="11">
        <f>IF(Tableau3[[#This Row],[NAME PILOT]]="PENDERS Bernard",0,Tableau3[[#This Row],[TPS VOL]]*1440)</f>
        <v>0</v>
      </c>
    </row>
    <row r="910" spans="9:17" x14ac:dyDescent="0.25">
      <c r="I910" s="18"/>
      <c r="J910" s="1">
        <f t="shared" si="42"/>
        <v>0</v>
      </c>
      <c r="M910" s="11">
        <f t="shared" si="43"/>
        <v>0</v>
      </c>
      <c r="N910" s="11">
        <f t="shared" si="44"/>
        <v>0</v>
      </c>
      <c r="P910" s="1">
        <f>IF(K910="PENDERS Bernard",Tableau3[[#This Row],[TPS VOL]]*1440,0)</f>
        <v>0</v>
      </c>
      <c r="Q910" s="11">
        <f>IF(Tableau3[[#This Row],[NAME PILOT]]="PENDERS Bernard",0,Tableau3[[#This Row],[TPS VOL]]*1440)</f>
        <v>0</v>
      </c>
    </row>
    <row r="911" spans="9:17" x14ac:dyDescent="0.25">
      <c r="I911" s="18"/>
      <c r="J911" s="1">
        <f t="shared" si="42"/>
        <v>0</v>
      </c>
      <c r="M911" s="11">
        <f t="shared" si="43"/>
        <v>0</v>
      </c>
      <c r="N911" s="11">
        <f t="shared" si="44"/>
        <v>0</v>
      </c>
      <c r="P911" s="1">
        <f>IF(K911="PENDERS Bernard",Tableau3[[#This Row],[TPS VOL]]*1440,0)</f>
        <v>0</v>
      </c>
      <c r="Q911" s="11">
        <f>IF(Tableau3[[#This Row],[NAME PILOT]]="PENDERS Bernard",0,Tableau3[[#This Row],[TPS VOL]]*1440)</f>
        <v>0</v>
      </c>
    </row>
    <row r="912" spans="9:17" x14ac:dyDescent="0.25">
      <c r="I912" s="18"/>
      <c r="J912" s="1">
        <f t="shared" si="42"/>
        <v>0</v>
      </c>
      <c r="M912" s="11">
        <f t="shared" si="43"/>
        <v>0</v>
      </c>
      <c r="N912" s="11">
        <f t="shared" si="44"/>
        <v>0</v>
      </c>
      <c r="P912" s="1">
        <f>IF(K912="PENDERS Bernard",Tableau3[[#This Row],[TPS VOL]]*1440,0)</f>
        <v>0</v>
      </c>
      <c r="Q912" s="11">
        <f>IF(Tableau3[[#This Row],[NAME PILOT]]="PENDERS Bernard",0,Tableau3[[#This Row],[TPS VOL]]*1440)</f>
        <v>0</v>
      </c>
    </row>
    <row r="913" spans="9:17" x14ac:dyDescent="0.25">
      <c r="I913" s="18"/>
      <c r="J913" s="1">
        <f t="shared" si="42"/>
        <v>0</v>
      </c>
      <c r="M913" s="11">
        <f t="shared" si="43"/>
        <v>0</v>
      </c>
      <c r="N913" s="11">
        <f t="shared" si="44"/>
        <v>0</v>
      </c>
      <c r="P913" s="1">
        <f>IF(K913="PENDERS Bernard",Tableau3[[#This Row],[TPS VOL]]*1440,0)</f>
        <v>0</v>
      </c>
      <c r="Q913" s="11">
        <f>IF(Tableau3[[#This Row],[NAME PILOT]]="PENDERS Bernard",0,Tableau3[[#This Row],[TPS VOL]]*1440)</f>
        <v>0</v>
      </c>
    </row>
    <row r="914" spans="9:17" x14ac:dyDescent="0.25">
      <c r="I914" s="18"/>
      <c r="J914" s="1">
        <f t="shared" si="42"/>
        <v>0</v>
      </c>
      <c r="M914" s="11">
        <f t="shared" si="43"/>
        <v>0</v>
      </c>
      <c r="N914" s="11">
        <f t="shared" si="44"/>
        <v>0</v>
      </c>
      <c r="P914" s="1">
        <f>IF(K914="PENDERS Bernard",Tableau3[[#This Row],[TPS VOL]]*1440,0)</f>
        <v>0</v>
      </c>
      <c r="Q914" s="11">
        <f>IF(Tableau3[[#This Row],[NAME PILOT]]="PENDERS Bernard",0,Tableau3[[#This Row],[TPS VOL]]*1440)</f>
        <v>0</v>
      </c>
    </row>
    <row r="915" spans="9:17" x14ac:dyDescent="0.25">
      <c r="I915" s="18"/>
      <c r="J915" s="1">
        <f t="shared" si="42"/>
        <v>0</v>
      </c>
      <c r="M915" s="11">
        <f t="shared" si="43"/>
        <v>0</v>
      </c>
      <c r="N915" s="11">
        <f t="shared" si="44"/>
        <v>0</v>
      </c>
      <c r="P915" s="1">
        <f>IF(K915="PENDERS Bernard",Tableau3[[#This Row],[TPS VOL]]*1440,0)</f>
        <v>0</v>
      </c>
      <c r="Q915" s="11">
        <f>IF(Tableau3[[#This Row],[NAME PILOT]]="PENDERS Bernard",0,Tableau3[[#This Row],[TPS VOL]]*1440)</f>
        <v>0</v>
      </c>
    </row>
    <row r="916" spans="9:17" x14ac:dyDescent="0.25">
      <c r="I916" s="18"/>
      <c r="J916" s="1">
        <f t="shared" si="42"/>
        <v>0</v>
      </c>
      <c r="M916" s="11">
        <f t="shared" si="43"/>
        <v>0</v>
      </c>
      <c r="N916" s="11">
        <f t="shared" si="44"/>
        <v>0</v>
      </c>
      <c r="P916" s="1">
        <f>IF(K916="PENDERS Bernard",Tableau3[[#This Row],[TPS VOL]]*1440,0)</f>
        <v>0</v>
      </c>
      <c r="Q916" s="11">
        <f>IF(Tableau3[[#This Row],[NAME PILOT]]="PENDERS Bernard",0,Tableau3[[#This Row],[TPS VOL]]*1440)</f>
        <v>0</v>
      </c>
    </row>
    <row r="917" spans="9:17" x14ac:dyDescent="0.25">
      <c r="I917" s="18"/>
      <c r="J917" s="1">
        <f t="shared" si="42"/>
        <v>0</v>
      </c>
      <c r="M917" s="11">
        <f t="shared" si="43"/>
        <v>0</v>
      </c>
      <c r="N917" s="11">
        <f t="shared" si="44"/>
        <v>0</v>
      </c>
      <c r="P917" s="1">
        <f>IF(K917="PENDERS Bernard",Tableau3[[#This Row],[TPS VOL]]*1440,0)</f>
        <v>0</v>
      </c>
      <c r="Q917" s="11">
        <f>IF(Tableau3[[#This Row],[NAME PILOT]]="PENDERS Bernard",0,Tableau3[[#This Row],[TPS VOL]]*1440)</f>
        <v>0</v>
      </c>
    </row>
    <row r="918" spans="9:17" x14ac:dyDescent="0.25">
      <c r="I918" s="18"/>
      <c r="J918" s="1">
        <f t="shared" si="42"/>
        <v>0</v>
      </c>
      <c r="M918" s="11">
        <f t="shared" si="43"/>
        <v>0</v>
      </c>
      <c r="N918" s="11">
        <f t="shared" si="44"/>
        <v>0</v>
      </c>
      <c r="P918" s="1">
        <f>IF(K918="PENDERS Bernard",Tableau3[[#This Row],[TPS VOL]]*1440,0)</f>
        <v>0</v>
      </c>
      <c r="Q918" s="11">
        <f>IF(Tableau3[[#This Row],[NAME PILOT]]="PENDERS Bernard",0,Tableau3[[#This Row],[TPS VOL]]*1440)</f>
        <v>0</v>
      </c>
    </row>
    <row r="919" spans="9:17" x14ac:dyDescent="0.25">
      <c r="I919" s="18"/>
      <c r="J919" s="1">
        <f t="shared" si="42"/>
        <v>0</v>
      </c>
      <c r="M919" s="11">
        <f t="shared" si="43"/>
        <v>0</v>
      </c>
      <c r="N919" s="11">
        <f t="shared" si="44"/>
        <v>0</v>
      </c>
      <c r="P919" s="1">
        <f>IF(K919="PENDERS Bernard",Tableau3[[#This Row],[TPS VOL]]*1440,0)</f>
        <v>0</v>
      </c>
      <c r="Q919" s="11">
        <f>IF(Tableau3[[#This Row],[NAME PILOT]]="PENDERS Bernard",0,Tableau3[[#This Row],[TPS VOL]]*1440)</f>
        <v>0</v>
      </c>
    </row>
    <row r="920" spans="9:17" x14ac:dyDescent="0.25">
      <c r="I920" s="18"/>
      <c r="J920" s="1">
        <f t="shared" si="42"/>
        <v>0</v>
      </c>
      <c r="M920" s="11">
        <f t="shared" si="43"/>
        <v>0</v>
      </c>
      <c r="N920" s="11">
        <f t="shared" si="44"/>
        <v>0</v>
      </c>
      <c r="P920" s="1">
        <f>IF(K920="PENDERS Bernard",Tableau3[[#This Row],[TPS VOL]]*1440,0)</f>
        <v>0</v>
      </c>
      <c r="Q920" s="11">
        <f>IF(Tableau3[[#This Row],[NAME PILOT]]="PENDERS Bernard",0,Tableau3[[#This Row],[TPS VOL]]*1440)</f>
        <v>0</v>
      </c>
    </row>
    <row r="921" spans="9:17" x14ac:dyDescent="0.25">
      <c r="I921" s="18"/>
      <c r="J921" s="1">
        <f t="shared" si="42"/>
        <v>0</v>
      </c>
      <c r="M921" s="11">
        <f t="shared" si="43"/>
        <v>0</v>
      </c>
      <c r="N921" s="11">
        <f t="shared" si="44"/>
        <v>0</v>
      </c>
      <c r="P921" s="1">
        <f>IF(K921="PENDERS Bernard",Tableau3[[#This Row],[TPS VOL]]*1440,0)</f>
        <v>0</v>
      </c>
      <c r="Q921" s="11">
        <f>IF(Tableau3[[#This Row],[NAME PILOT]]="PENDERS Bernard",0,Tableau3[[#This Row],[TPS VOL]]*1440)</f>
        <v>0</v>
      </c>
    </row>
    <row r="922" spans="9:17" x14ac:dyDescent="0.25">
      <c r="I922" s="18"/>
      <c r="J922" s="1">
        <f t="shared" si="42"/>
        <v>0</v>
      </c>
      <c r="M922" s="11">
        <f t="shared" si="43"/>
        <v>0</v>
      </c>
      <c r="N922" s="11">
        <f t="shared" si="44"/>
        <v>0</v>
      </c>
      <c r="P922" s="1">
        <f>IF(K922="PENDERS Bernard",Tableau3[[#This Row],[TPS VOL]]*1440,0)</f>
        <v>0</v>
      </c>
      <c r="Q922" s="11">
        <f>IF(Tableau3[[#This Row],[NAME PILOT]]="PENDERS Bernard",0,Tableau3[[#This Row],[TPS VOL]]*1440)</f>
        <v>0</v>
      </c>
    </row>
    <row r="923" spans="9:17" x14ac:dyDescent="0.25">
      <c r="I923" s="18"/>
      <c r="J923" s="1">
        <f t="shared" si="42"/>
        <v>0</v>
      </c>
      <c r="M923" s="11">
        <f t="shared" si="43"/>
        <v>0</v>
      </c>
      <c r="N923" s="11">
        <f t="shared" si="44"/>
        <v>0</v>
      </c>
      <c r="P923" s="1">
        <f>IF(K923="PENDERS Bernard",Tableau3[[#This Row],[TPS VOL]]*1440,0)</f>
        <v>0</v>
      </c>
      <c r="Q923" s="11">
        <f>IF(Tableau3[[#This Row],[NAME PILOT]]="PENDERS Bernard",0,Tableau3[[#This Row],[TPS VOL]]*1440)</f>
        <v>0</v>
      </c>
    </row>
    <row r="924" spans="9:17" x14ac:dyDescent="0.25">
      <c r="I924" s="18"/>
      <c r="J924" s="1">
        <f t="shared" si="42"/>
        <v>0</v>
      </c>
      <c r="M924" s="11">
        <f t="shared" si="43"/>
        <v>0</v>
      </c>
      <c r="N924" s="11">
        <f t="shared" si="44"/>
        <v>0</v>
      </c>
      <c r="P924" s="1">
        <f>IF(K924="PENDERS Bernard",Tableau3[[#This Row],[TPS VOL]]*1440,0)</f>
        <v>0</v>
      </c>
      <c r="Q924" s="11">
        <f>IF(Tableau3[[#This Row],[NAME PILOT]]="PENDERS Bernard",0,Tableau3[[#This Row],[TPS VOL]]*1440)</f>
        <v>0</v>
      </c>
    </row>
    <row r="925" spans="9:17" x14ac:dyDescent="0.25">
      <c r="I925" s="18"/>
      <c r="J925" s="1">
        <f t="shared" si="42"/>
        <v>0</v>
      </c>
      <c r="M925" s="11">
        <f t="shared" si="43"/>
        <v>0</v>
      </c>
      <c r="N925" s="11">
        <f t="shared" si="44"/>
        <v>0</v>
      </c>
      <c r="P925" s="1">
        <f>IF(K925="PENDERS Bernard",Tableau3[[#This Row],[TPS VOL]]*1440,0)</f>
        <v>0</v>
      </c>
      <c r="Q925" s="11">
        <f>IF(Tableau3[[#This Row],[NAME PILOT]]="PENDERS Bernard",0,Tableau3[[#This Row],[TPS VOL]]*1440)</f>
        <v>0</v>
      </c>
    </row>
    <row r="926" spans="9:17" x14ac:dyDescent="0.25">
      <c r="I926" s="18"/>
      <c r="J926" s="1">
        <f t="shared" si="42"/>
        <v>0</v>
      </c>
      <c r="M926" s="11">
        <f t="shared" si="43"/>
        <v>0</v>
      </c>
      <c r="N926" s="11">
        <f t="shared" si="44"/>
        <v>0</v>
      </c>
      <c r="P926" s="1">
        <f>IF(K926="PENDERS Bernard",Tableau3[[#This Row],[TPS VOL]]*1440,0)</f>
        <v>0</v>
      </c>
      <c r="Q926" s="11">
        <f>IF(Tableau3[[#This Row],[NAME PILOT]]="PENDERS Bernard",0,Tableau3[[#This Row],[TPS VOL]]*1440)</f>
        <v>0</v>
      </c>
    </row>
    <row r="927" spans="9:17" x14ac:dyDescent="0.25">
      <c r="I927" s="18"/>
      <c r="J927" s="1">
        <f t="shared" si="42"/>
        <v>0</v>
      </c>
      <c r="M927" s="11">
        <f t="shared" si="43"/>
        <v>0</v>
      </c>
      <c r="N927" s="11">
        <f t="shared" si="44"/>
        <v>0</v>
      </c>
      <c r="P927" s="1">
        <f>IF(K927="PENDERS Bernard",Tableau3[[#This Row],[TPS VOL]]*1440,0)</f>
        <v>0</v>
      </c>
      <c r="Q927" s="11">
        <f>IF(Tableau3[[#This Row],[NAME PILOT]]="PENDERS Bernard",0,Tableau3[[#This Row],[TPS VOL]]*1440)</f>
        <v>0</v>
      </c>
    </row>
    <row r="928" spans="9:17" x14ac:dyDescent="0.25">
      <c r="I928" s="18"/>
      <c r="J928" s="1">
        <f t="shared" si="42"/>
        <v>0</v>
      </c>
      <c r="M928" s="11">
        <f t="shared" si="43"/>
        <v>0</v>
      </c>
      <c r="N928" s="11">
        <f t="shared" si="44"/>
        <v>0</v>
      </c>
      <c r="P928" s="1">
        <f>IF(K928="PENDERS Bernard",Tableau3[[#This Row],[TPS VOL]]*1440,0)</f>
        <v>0</v>
      </c>
      <c r="Q928" s="11">
        <f>IF(Tableau3[[#This Row],[NAME PILOT]]="PENDERS Bernard",0,Tableau3[[#This Row],[TPS VOL]]*1440)</f>
        <v>0</v>
      </c>
    </row>
    <row r="929" spans="9:17" x14ac:dyDescent="0.25">
      <c r="I929" s="18"/>
      <c r="J929" s="1">
        <f t="shared" si="42"/>
        <v>0</v>
      </c>
      <c r="M929" s="11">
        <f t="shared" si="43"/>
        <v>0</v>
      </c>
      <c r="N929" s="11">
        <f t="shared" si="44"/>
        <v>0</v>
      </c>
      <c r="P929" s="1">
        <f>IF(K929="PENDERS Bernard",Tableau3[[#This Row],[TPS VOL]]*1440,0)</f>
        <v>0</v>
      </c>
      <c r="Q929" s="11">
        <f>IF(Tableau3[[#This Row],[NAME PILOT]]="PENDERS Bernard",0,Tableau3[[#This Row],[TPS VOL]]*1440)</f>
        <v>0</v>
      </c>
    </row>
    <row r="930" spans="9:17" x14ac:dyDescent="0.25">
      <c r="I930" s="18"/>
      <c r="J930" s="1">
        <f t="shared" si="42"/>
        <v>0</v>
      </c>
      <c r="M930" s="11">
        <f t="shared" si="43"/>
        <v>0</v>
      </c>
      <c r="N930" s="11">
        <f t="shared" si="44"/>
        <v>0</v>
      </c>
      <c r="P930" s="1">
        <f>IF(K930="PENDERS Bernard",Tableau3[[#This Row],[TPS VOL]]*1440,0)</f>
        <v>0</v>
      </c>
      <c r="Q930" s="11">
        <f>IF(Tableau3[[#This Row],[NAME PILOT]]="PENDERS Bernard",0,Tableau3[[#This Row],[TPS VOL]]*1440)</f>
        <v>0</v>
      </c>
    </row>
    <row r="931" spans="9:17" x14ac:dyDescent="0.25">
      <c r="I931" s="18"/>
      <c r="J931" s="1">
        <f t="shared" si="42"/>
        <v>0</v>
      </c>
      <c r="M931" s="11">
        <f t="shared" si="43"/>
        <v>0</v>
      </c>
      <c r="N931" s="11">
        <f t="shared" si="44"/>
        <v>0</v>
      </c>
      <c r="P931" s="1">
        <f>IF(K931="PENDERS Bernard",Tableau3[[#This Row],[TPS VOL]]*1440,0)</f>
        <v>0</v>
      </c>
      <c r="Q931" s="11">
        <f>IF(Tableau3[[#This Row],[NAME PILOT]]="PENDERS Bernard",0,Tableau3[[#This Row],[TPS VOL]]*1440)</f>
        <v>0</v>
      </c>
    </row>
    <row r="932" spans="9:17" x14ac:dyDescent="0.25">
      <c r="I932" s="18"/>
      <c r="J932" s="1">
        <f t="shared" si="42"/>
        <v>0</v>
      </c>
      <c r="M932" s="11">
        <f t="shared" si="43"/>
        <v>0</v>
      </c>
      <c r="N932" s="11">
        <f t="shared" si="44"/>
        <v>0</v>
      </c>
      <c r="P932" s="1">
        <f>IF(K932="PENDERS Bernard",Tableau3[[#This Row],[TPS VOL]]*1440,0)</f>
        <v>0</v>
      </c>
      <c r="Q932" s="11">
        <f>IF(Tableau3[[#This Row],[NAME PILOT]]="PENDERS Bernard",0,Tableau3[[#This Row],[TPS VOL]]*1440)</f>
        <v>0</v>
      </c>
    </row>
    <row r="933" spans="9:17" x14ac:dyDescent="0.25">
      <c r="I933" s="18"/>
      <c r="J933" s="1">
        <f t="shared" si="42"/>
        <v>0</v>
      </c>
      <c r="M933" s="11">
        <f t="shared" si="43"/>
        <v>0</v>
      </c>
      <c r="N933" s="11">
        <f t="shared" si="44"/>
        <v>0</v>
      </c>
      <c r="P933" s="1">
        <f>IF(K933="PENDERS Bernard",Tableau3[[#This Row],[TPS VOL]]*1440,0)</f>
        <v>0</v>
      </c>
      <c r="Q933" s="11">
        <f>IF(Tableau3[[#This Row],[NAME PILOT]]="PENDERS Bernard",0,Tableau3[[#This Row],[TPS VOL]]*1440)</f>
        <v>0</v>
      </c>
    </row>
    <row r="934" spans="9:17" x14ac:dyDescent="0.25">
      <c r="I934" s="18"/>
      <c r="J934" s="1">
        <f t="shared" ref="J934:J997" si="45">F934*(H934*1440)</f>
        <v>0</v>
      </c>
      <c r="M934" s="11">
        <f t="shared" ref="M934:M997" si="46">F934*(L934*1440)</f>
        <v>0</v>
      </c>
      <c r="N934" s="11">
        <f t="shared" ref="N934:N997" si="47">(L934*(F934*1440)+(H934*(F934*1440)))</f>
        <v>0</v>
      </c>
      <c r="P934" s="1">
        <f>IF(K934="PENDERS Bernard",Tableau3[[#This Row],[TPS VOL]]*1440,0)</f>
        <v>0</v>
      </c>
      <c r="Q934" s="11">
        <f>IF(Tableau3[[#This Row],[NAME PILOT]]="PENDERS Bernard",0,Tableau3[[#This Row],[TPS VOL]]*1440)</f>
        <v>0</v>
      </c>
    </row>
    <row r="935" spans="9:17" x14ac:dyDescent="0.25">
      <c r="I935" s="18"/>
      <c r="J935" s="1">
        <f t="shared" si="45"/>
        <v>0</v>
      </c>
      <c r="M935" s="11">
        <f t="shared" si="46"/>
        <v>0</v>
      </c>
      <c r="N935" s="11">
        <f t="shared" si="47"/>
        <v>0</v>
      </c>
      <c r="P935" s="1">
        <f>IF(K935="PENDERS Bernard",Tableau3[[#This Row],[TPS VOL]]*1440,0)</f>
        <v>0</v>
      </c>
      <c r="Q935" s="11">
        <f>IF(Tableau3[[#This Row],[NAME PILOT]]="PENDERS Bernard",0,Tableau3[[#This Row],[TPS VOL]]*1440)</f>
        <v>0</v>
      </c>
    </row>
    <row r="936" spans="9:17" x14ac:dyDescent="0.25">
      <c r="I936" s="18"/>
      <c r="J936" s="1">
        <f t="shared" si="45"/>
        <v>0</v>
      </c>
      <c r="M936" s="11">
        <f t="shared" si="46"/>
        <v>0</v>
      </c>
      <c r="N936" s="11">
        <f t="shared" si="47"/>
        <v>0</v>
      </c>
      <c r="P936" s="1">
        <f>IF(K936="PENDERS Bernard",Tableau3[[#This Row],[TPS VOL]]*1440,0)</f>
        <v>0</v>
      </c>
      <c r="Q936" s="11">
        <f>IF(Tableau3[[#This Row],[NAME PILOT]]="PENDERS Bernard",0,Tableau3[[#This Row],[TPS VOL]]*1440)</f>
        <v>0</v>
      </c>
    </row>
    <row r="937" spans="9:17" x14ac:dyDescent="0.25">
      <c r="I937" s="18"/>
      <c r="J937" s="1">
        <f t="shared" si="45"/>
        <v>0</v>
      </c>
      <c r="M937" s="11">
        <f t="shared" si="46"/>
        <v>0</v>
      </c>
      <c r="N937" s="11">
        <f t="shared" si="47"/>
        <v>0</v>
      </c>
      <c r="P937" s="1">
        <f>IF(K937="PENDERS Bernard",Tableau3[[#This Row],[TPS VOL]]*1440,0)</f>
        <v>0</v>
      </c>
      <c r="Q937" s="11">
        <f>IF(Tableau3[[#This Row],[NAME PILOT]]="PENDERS Bernard",0,Tableau3[[#This Row],[TPS VOL]]*1440)</f>
        <v>0</v>
      </c>
    </row>
    <row r="938" spans="9:17" x14ac:dyDescent="0.25">
      <c r="I938" s="18"/>
      <c r="J938" s="1">
        <f t="shared" si="45"/>
        <v>0</v>
      </c>
      <c r="M938" s="11">
        <f t="shared" si="46"/>
        <v>0</v>
      </c>
      <c r="N938" s="11">
        <f t="shared" si="47"/>
        <v>0</v>
      </c>
      <c r="P938" s="1">
        <f>IF(K938="PENDERS Bernard",Tableau3[[#This Row],[TPS VOL]]*1440,0)</f>
        <v>0</v>
      </c>
      <c r="Q938" s="11">
        <f>IF(Tableau3[[#This Row],[NAME PILOT]]="PENDERS Bernard",0,Tableau3[[#This Row],[TPS VOL]]*1440)</f>
        <v>0</v>
      </c>
    </row>
    <row r="939" spans="9:17" x14ac:dyDescent="0.25">
      <c r="I939" s="18"/>
      <c r="J939" s="1">
        <f t="shared" si="45"/>
        <v>0</v>
      </c>
      <c r="M939" s="11">
        <f t="shared" si="46"/>
        <v>0</v>
      </c>
      <c r="N939" s="11">
        <f t="shared" si="47"/>
        <v>0</v>
      </c>
      <c r="P939" s="1">
        <f>IF(K939="PENDERS Bernard",Tableau3[[#This Row],[TPS VOL]]*1440,0)</f>
        <v>0</v>
      </c>
      <c r="Q939" s="11">
        <f>IF(Tableau3[[#This Row],[NAME PILOT]]="PENDERS Bernard",0,Tableau3[[#This Row],[TPS VOL]]*1440)</f>
        <v>0</v>
      </c>
    </row>
    <row r="940" spans="9:17" x14ac:dyDescent="0.25">
      <c r="I940" s="18"/>
      <c r="J940" s="1">
        <f t="shared" si="45"/>
        <v>0</v>
      </c>
      <c r="M940" s="11">
        <f t="shared" si="46"/>
        <v>0</v>
      </c>
      <c r="N940" s="11">
        <f t="shared" si="47"/>
        <v>0</v>
      </c>
      <c r="P940" s="1">
        <f>IF(K940="PENDERS Bernard",Tableau3[[#This Row],[TPS VOL]]*1440,0)</f>
        <v>0</v>
      </c>
      <c r="Q940" s="11">
        <f>IF(Tableau3[[#This Row],[NAME PILOT]]="PENDERS Bernard",0,Tableau3[[#This Row],[TPS VOL]]*1440)</f>
        <v>0</v>
      </c>
    </row>
    <row r="941" spans="9:17" x14ac:dyDescent="0.25">
      <c r="I941" s="18"/>
      <c r="J941" s="1">
        <f t="shared" si="45"/>
        <v>0</v>
      </c>
      <c r="M941" s="11">
        <f t="shared" si="46"/>
        <v>0</v>
      </c>
      <c r="N941" s="11">
        <f t="shared" si="47"/>
        <v>0</v>
      </c>
      <c r="P941" s="1">
        <f>IF(K941="PENDERS Bernard",Tableau3[[#This Row],[TPS VOL]]*1440,0)</f>
        <v>0</v>
      </c>
      <c r="Q941" s="11">
        <f>IF(Tableau3[[#This Row],[NAME PILOT]]="PENDERS Bernard",0,Tableau3[[#This Row],[TPS VOL]]*1440)</f>
        <v>0</v>
      </c>
    </row>
    <row r="942" spans="9:17" x14ac:dyDescent="0.25">
      <c r="I942" s="18"/>
      <c r="J942" s="1">
        <f t="shared" si="45"/>
        <v>0</v>
      </c>
      <c r="M942" s="11">
        <f t="shared" si="46"/>
        <v>0</v>
      </c>
      <c r="N942" s="11">
        <f t="shared" si="47"/>
        <v>0</v>
      </c>
      <c r="P942" s="1">
        <f>IF(K942="PENDERS Bernard",Tableau3[[#This Row],[TPS VOL]]*1440,0)</f>
        <v>0</v>
      </c>
      <c r="Q942" s="11">
        <f>IF(Tableau3[[#This Row],[NAME PILOT]]="PENDERS Bernard",0,Tableau3[[#This Row],[TPS VOL]]*1440)</f>
        <v>0</v>
      </c>
    </row>
    <row r="943" spans="9:17" x14ac:dyDescent="0.25">
      <c r="I943" s="18"/>
      <c r="J943" s="1">
        <f t="shared" si="45"/>
        <v>0</v>
      </c>
      <c r="M943" s="11">
        <f t="shared" si="46"/>
        <v>0</v>
      </c>
      <c r="N943" s="11">
        <f t="shared" si="47"/>
        <v>0</v>
      </c>
      <c r="P943" s="1">
        <f>IF(K943="PENDERS Bernard",Tableau3[[#This Row],[TPS VOL]]*1440,0)</f>
        <v>0</v>
      </c>
      <c r="Q943" s="11">
        <f>IF(Tableau3[[#This Row],[NAME PILOT]]="PENDERS Bernard",0,Tableau3[[#This Row],[TPS VOL]]*1440)</f>
        <v>0</v>
      </c>
    </row>
    <row r="944" spans="9:17" x14ac:dyDescent="0.25">
      <c r="I944" s="18"/>
      <c r="J944" s="1">
        <f t="shared" si="45"/>
        <v>0</v>
      </c>
      <c r="M944" s="11">
        <f t="shared" si="46"/>
        <v>0</v>
      </c>
      <c r="N944" s="11">
        <f t="shared" si="47"/>
        <v>0</v>
      </c>
      <c r="P944" s="1">
        <f>IF(K944="PENDERS Bernard",Tableau3[[#This Row],[TPS VOL]]*1440,0)</f>
        <v>0</v>
      </c>
      <c r="Q944" s="11">
        <f>IF(Tableau3[[#This Row],[NAME PILOT]]="PENDERS Bernard",0,Tableau3[[#This Row],[TPS VOL]]*1440)</f>
        <v>0</v>
      </c>
    </row>
    <row r="945" spans="9:17" x14ac:dyDescent="0.25">
      <c r="I945" s="18"/>
      <c r="J945" s="1">
        <f t="shared" si="45"/>
        <v>0</v>
      </c>
      <c r="M945" s="11">
        <f t="shared" si="46"/>
        <v>0</v>
      </c>
      <c r="N945" s="11">
        <f t="shared" si="47"/>
        <v>0</v>
      </c>
      <c r="P945" s="1">
        <f>IF(K945="PENDERS Bernard",Tableau3[[#This Row],[TPS VOL]]*1440,0)</f>
        <v>0</v>
      </c>
      <c r="Q945" s="11">
        <f>IF(Tableau3[[#This Row],[NAME PILOT]]="PENDERS Bernard",0,Tableau3[[#This Row],[TPS VOL]]*1440)</f>
        <v>0</v>
      </c>
    </row>
    <row r="946" spans="9:17" x14ac:dyDescent="0.25">
      <c r="I946" s="18"/>
      <c r="J946" s="1">
        <f t="shared" si="45"/>
        <v>0</v>
      </c>
      <c r="M946" s="11">
        <f t="shared" si="46"/>
        <v>0</v>
      </c>
      <c r="N946" s="11">
        <f t="shared" si="47"/>
        <v>0</v>
      </c>
      <c r="P946" s="1">
        <f>IF(K946="PENDERS Bernard",Tableau3[[#This Row],[TPS VOL]]*1440,0)</f>
        <v>0</v>
      </c>
      <c r="Q946" s="11">
        <f>IF(Tableau3[[#This Row],[NAME PILOT]]="PENDERS Bernard",0,Tableau3[[#This Row],[TPS VOL]]*1440)</f>
        <v>0</v>
      </c>
    </row>
    <row r="947" spans="9:17" x14ac:dyDescent="0.25">
      <c r="I947" s="18"/>
      <c r="J947" s="1">
        <f t="shared" si="45"/>
        <v>0</v>
      </c>
      <c r="M947" s="11">
        <f t="shared" si="46"/>
        <v>0</v>
      </c>
      <c r="N947" s="11">
        <f t="shared" si="47"/>
        <v>0</v>
      </c>
      <c r="P947" s="1">
        <f>IF(K947="PENDERS Bernard",Tableau3[[#This Row],[TPS VOL]]*1440,0)</f>
        <v>0</v>
      </c>
      <c r="Q947" s="11">
        <f>IF(Tableau3[[#This Row],[NAME PILOT]]="PENDERS Bernard",0,Tableau3[[#This Row],[TPS VOL]]*1440)</f>
        <v>0</v>
      </c>
    </row>
    <row r="948" spans="9:17" x14ac:dyDescent="0.25">
      <c r="I948" s="18"/>
      <c r="J948" s="1">
        <f t="shared" si="45"/>
        <v>0</v>
      </c>
      <c r="M948" s="11">
        <f t="shared" si="46"/>
        <v>0</v>
      </c>
      <c r="N948" s="11">
        <f t="shared" si="47"/>
        <v>0</v>
      </c>
      <c r="P948" s="1">
        <f>IF(K948="PENDERS Bernard",Tableau3[[#This Row],[TPS VOL]]*1440,0)</f>
        <v>0</v>
      </c>
      <c r="Q948" s="11">
        <f>IF(Tableau3[[#This Row],[NAME PILOT]]="PENDERS Bernard",0,Tableau3[[#This Row],[TPS VOL]]*1440)</f>
        <v>0</v>
      </c>
    </row>
    <row r="949" spans="9:17" x14ac:dyDescent="0.25">
      <c r="I949" s="18"/>
      <c r="J949" s="1">
        <f t="shared" si="45"/>
        <v>0</v>
      </c>
      <c r="M949" s="11">
        <f t="shared" si="46"/>
        <v>0</v>
      </c>
      <c r="N949" s="11">
        <f t="shared" si="47"/>
        <v>0</v>
      </c>
      <c r="P949" s="1">
        <f>IF(K949="PENDERS Bernard",Tableau3[[#This Row],[TPS VOL]]*1440,0)</f>
        <v>0</v>
      </c>
      <c r="Q949" s="11">
        <f>IF(Tableau3[[#This Row],[NAME PILOT]]="PENDERS Bernard",0,Tableau3[[#This Row],[TPS VOL]]*1440)</f>
        <v>0</v>
      </c>
    </row>
    <row r="950" spans="9:17" x14ac:dyDescent="0.25">
      <c r="I950" s="18"/>
      <c r="J950" s="1">
        <f t="shared" si="45"/>
        <v>0</v>
      </c>
      <c r="M950" s="11">
        <f t="shared" si="46"/>
        <v>0</v>
      </c>
      <c r="N950" s="11">
        <f t="shared" si="47"/>
        <v>0</v>
      </c>
      <c r="P950" s="1">
        <f>IF(K950="PENDERS Bernard",Tableau3[[#This Row],[TPS VOL]]*1440,0)</f>
        <v>0</v>
      </c>
      <c r="Q950" s="11">
        <f>IF(Tableau3[[#This Row],[NAME PILOT]]="PENDERS Bernard",0,Tableau3[[#This Row],[TPS VOL]]*1440)</f>
        <v>0</v>
      </c>
    </row>
    <row r="951" spans="9:17" x14ac:dyDescent="0.25">
      <c r="I951" s="18"/>
      <c r="J951" s="1">
        <f t="shared" si="45"/>
        <v>0</v>
      </c>
      <c r="M951" s="11">
        <f t="shared" si="46"/>
        <v>0</v>
      </c>
      <c r="N951" s="11">
        <f t="shared" si="47"/>
        <v>0</v>
      </c>
      <c r="P951" s="1">
        <f>IF(K951="PENDERS Bernard",Tableau3[[#This Row],[TPS VOL]]*1440,0)</f>
        <v>0</v>
      </c>
      <c r="Q951" s="11">
        <f>IF(Tableau3[[#This Row],[NAME PILOT]]="PENDERS Bernard",0,Tableau3[[#This Row],[TPS VOL]]*1440)</f>
        <v>0</v>
      </c>
    </row>
    <row r="952" spans="9:17" x14ac:dyDescent="0.25">
      <c r="I952" s="18"/>
      <c r="J952" s="1">
        <f t="shared" si="45"/>
        <v>0</v>
      </c>
      <c r="M952" s="11">
        <f t="shared" si="46"/>
        <v>0</v>
      </c>
      <c r="N952" s="11">
        <f t="shared" si="47"/>
        <v>0</v>
      </c>
      <c r="P952" s="1">
        <f>IF(K952="PENDERS Bernard",Tableau3[[#This Row],[TPS VOL]]*1440,0)</f>
        <v>0</v>
      </c>
      <c r="Q952" s="11">
        <f>IF(Tableau3[[#This Row],[NAME PILOT]]="PENDERS Bernard",0,Tableau3[[#This Row],[TPS VOL]]*1440)</f>
        <v>0</v>
      </c>
    </row>
    <row r="953" spans="9:17" x14ac:dyDescent="0.25">
      <c r="I953" s="18"/>
      <c r="J953" s="1">
        <f t="shared" si="45"/>
        <v>0</v>
      </c>
      <c r="M953" s="11">
        <f t="shared" si="46"/>
        <v>0</v>
      </c>
      <c r="N953" s="11">
        <f t="shared" si="47"/>
        <v>0</v>
      </c>
      <c r="P953" s="1">
        <f>IF(K953="PENDERS Bernard",Tableau3[[#This Row],[TPS VOL]]*1440,0)</f>
        <v>0</v>
      </c>
      <c r="Q953" s="11">
        <f>IF(Tableau3[[#This Row],[NAME PILOT]]="PENDERS Bernard",0,Tableau3[[#This Row],[TPS VOL]]*1440)</f>
        <v>0</v>
      </c>
    </row>
    <row r="954" spans="9:17" x14ac:dyDescent="0.25">
      <c r="I954" s="18"/>
      <c r="J954" s="1">
        <f t="shared" si="45"/>
        <v>0</v>
      </c>
      <c r="M954" s="11">
        <f t="shared" si="46"/>
        <v>0</v>
      </c>
      <c r="N954" s="11">
        <f t="shared" si="47"/>
        <v>0</v>
      </c>
      <c r="P954" s="1">
        <f>IF(K954="PENDERS Bernard",Tableau3[[#This Row],[TPS VOL]]*1440,0)</f>
        <v>0</v>
      </c>
      <c r="Q954" s="11">
        <f>IF(Tableau3[[#This Row],[NAME PILOT]]="PENDERS Bernard",0,Tableau3[[#This Row],[TPS VOL]]*1440)</f>
        <v>0</v>
      </c>
    </row>
    <row r="955" spans="9:17" x14ac:dyDescent="0.25">
      <c r="I955" s="18"/>
      <c r="J955" s="1">
        <f t="shared" si="45"/>
        <v>0</v>
      </c>
      <c r="M955" s="11">
        <f t="shared" si="46"/>
        <v>0</v>
      </c>
      <c r="N955" s="11">
        <f t="shared" si="47"/>
        <v>0</v>
      </c>
      <c r="P955" s="1">
        <f>IF(K955="PENDERS Bernard",Tableau3[[#This Row],[TPS VOL]]*1440,0)</f>
        <v>0</v>
      </c>
      <c r="Q955" s="11">
        <f>IF(Tableau3[[#This Row],[NAME PILOT]]="PENDERS Bernard",0,Tableau3[[#This Row],[TPS VOL]]*1440)</f>
        <v>0</v>
      </c>
    </row>
    <row r="956" spans="9:17" x14ac:dyDescent="0.25">
      <c r="I956" s="18"/>
      <c r="J956" s="1">
        <f t="shared" si="45"/>
        <v>0</v>
      </c>
      <c r="M956" s="11">
        <f t="shared" si="46"/>
        <v>0</v>
      </c>
      <c r="N956" s="11">
        <f t="shared" si="47"/>
        <v>0</v>
      </c>
      <c r="P956" s="1">
        <f>IF(K956="PENDERS Bernard",Tableau3[[#This Row],[TPS VOL]]*1440,0)</f>
        <v>0</v>
      </c>
      <c r="Q956" s="11">
        <f>IF(Tableau3[[#This Row],[NAME PILOT]]="PENDERS Bernard",0,Tableau3[[#This Row],[TPS VOL]]*1440)</f>
        <v>0</v>
      </c>
    </row>
    <row r="957" spans="9:17" x14ac:dyDescent="0.25">
      <c r="I957" s="18"/>
      <c r="J957" s="1">
        <f t="shared" si="45"/>
        <v>0</v>
      </c>
      <c r="M957" s="11">
        <f t="shared" si="46"/>
        <v>0</v>
      </c>
      <c r="N957" s="11">
        <f t="shared" si="47"/>
        <v>0</v>
      </c>
      <c r="P957" s="1">
        <f>IF(K957="PENDERS Bernard",Tableau3[[#This Row],[TPS VOL]]*1440,0)</f>
        <v>0</v>
      </c>
      <c r="Q957" s="11">
        <f>IF(Tableau3[[#This Row],[NAME PILOT]]="PENDERS Bernard",0,Tableau3[[#This Row],[TPS VOL]]*1440)</f>
        <v>0</v>
      </c>
    </row>
    <row r="958" spans="9:17" x14ac:dyDescent="0.25">
      <c r="I958" s="18"/>
      <c r="J958" s="1">
        <f t="shared" si="45"/>
        <v>0</v>
      </c>
      <c r="M958" s="11">
        <f t="shared" si="46"/>
        <v>0</v>
      </c>
      <c r="N958" s="11">
        <f t="shared" si="47"/>
        <v>0</v>
      </c>
      <c r="P958" s="1">
        <f>IF(K958="PENDERS Bernard",Tableau3[[#This Row],[TPS VOL]]*1440,0)</f>
        <v>0</v>
      </c>
      <c r="Q958" s="11">
        <f>IF(Tableau3[[#This Row],[NAME PILOT]]="PENDERS Bernard",0,Tableau3[[#This Row],[TPS VOL]]*1440)</f>
        <v>0</v>
      </c>
    </row>
    <row r="959" spans="9:17" x14ac:dyDescent="0.25">
      <c r="I959" s="18"/>
      <c r="J959" s="1">
        <f t="shared" si="45"/>
        <v>0</v>
      </c>
      <c r="M959" s="11">
        <f t="shared" si="46"/>
        <v>0</v>
      </c>
      <c r="N959" s="11">
        <f t="shared" si="47"/>
        <v>0</v>
      </c>
      <c r="P959" s="1">
        <f>IF(K959="PENDERS Bernard",Tableau3[[#This Row],[TPS VOL]]*1440,0)</f>
        <v>0</v>
      </c>
      <c r="Q959" s="11">
        <f>IF(Tableau3[[#This Row],[NAME PILOT]]="PENDERS Bernard",0,Tableau3[[#This Row],[TPS VOL]]*1440)</f>
        <v>0</v>
      </c>
    </row>
    <row r="960" spans="9:17" x14ac:dyDescent="0.25">
      <c r="I960" s="18"/>
      <c r="J960" s="1">
        <f t="shared" si="45"/>
        <v>0</v>
      </c>
      <c r="M960" s="11">
        <f t="shared" si="46"/>
        <v>0</v>
      </c>
      <c r="N960" s="11">
        <f t="shared" si="47"/>
        <v>0</v>
      </c>
      <c r="P960" s="1">
        <f>IF(K960="PENDERS Bernard",Tableau3[[#This Row],[TPS VOL]]*1440,0)</f>
        <v>0</v>
      </c>
      <c r="Q960" s="11">
        <f>IF(Tableau3[[#This Row],[NAME PILOT]]="PENDERS Bernard",0,Tableau3[[#This Row],[TPS VOL]]*1440)</f>
        <v>0</v>
      </c>
    </row>
    <row r="961" spans="9:17" x14ac:dyDescent="0.25">
      <c r="I961" s="18"/>
      <c r="J961" s="1">
        <f t="shared" si="45"/>
        <v>0</v>
      </c>
      <c r="M961" s="11">
        <f t="shared" si="46"/>
        <v>0</v>
      </c>
      <c r="N961" s="11">
        <f t="shared" si="47"/>
        <v>0</v>
      </c>
      <c r="P961" s="1">
        <f>IF(K961="PENDERS Bernard",Tableau3[[#This Row],[TPS VOL]]*1440,0)</f>
        <v>0</v>
      </c>
      <c r="Q961" s="11">
        <f>IF(Tableau3[[#This Row],[NAME PILOT]]="PENDERS Bernard",0,Tableau3[[#This Row],[TPS VOL]]*1440)</f>
        <v>0</v>
      </c>
    </row>
    <row r="962" spans="9:17" x14ac:dyDescent="0.25">
      <c r="I962" s="18"/>
      <c r="J962" s="1">
        <f t="shared" si="45"/>
        <v>0</v>
      </c>
      <c r="M962" s="11">
        <f t="shared" si="46"/>
        <v>0</v>
      </c>
      <c r="N962" s="11">
        <f t="shared" si="47"/>
        <v>0</v>
      </c>
      <c r="P962" s="1">
        <f>IF(K962="PENDERS Bernard",Tableau3[[#This Row],[TPS VOL]]*1440,0)</f>
        <v>0</v>
      </c>
      <c r="Q962" s="11">
        <f>IF(Tableau3[[#This Row],[NAME PILOT]]="PENDERS Bernard",0,Tableau3[[#This Row],[TPS VOL]]*1440)</f>
        <v>0</v>
      </c>
    </row>
    <row r="963" spans="9:17" x14ac:dyDescent="0.25">
      <c r="I963" s="18"/>
      <c r="J963" s="1">
        <f t="shared" si="45"/>
        <v>0</v>
      </c>
      <c r="M963" s="11">
        <f t="shared" si="46"/>
        <v>0</v>
      </c>
      <c r="N963" s="11">
        <f t="shared" si="47"/>
        <v>0</v>
      </c>
      <c r="P963" s="1">
        <f>IF(K963="PENDERS Bernard",Tableau3[[#This Row],[TPS VOL]]*1440,0)</f>
        <v>0</v>
      </c>
      <c r="Q963" s="11">
        <f>IF(Tableau3[[#This Row],[NAME PILOT]]="PENDERS Bernard",0,Tableau3[[#This Row],[TPS VOL]]*1440)</f>
        <v>0</v>
      </c>
    </row>
    <row r="964" spans="9:17" x14ac:dyDescent="0.25">
      <c r="I964" s="18"/>
      <c r="J964" s="1">
        <f t="shared" si="45"/>
        <v>0</v>
      </c>
      <c r="M964" s="11">
        <f t="shared" si="46"/>
        <v>0</v>
      </c>
      <c r="N964" s="11">
        <f t="shared" si="47"/>
        <v>0</v>
      </c>
      <c r="P964" s="1">
        <f>IF(K964="PENDERS Bernard",Tableau3[[#This Row],[TPS VOL]]*1440,0)</f>
        <v>0</v>
      </c>
      <c r="Q964" s="11">
        <f>IF(Tableau3[[#This Row],[NAME PILOT]]="PENDERS Bernard",0,Tableau3[[#This Row],[TPS VOL]]*1440)</f>
        <v>0</v>
      </c>
    </row>
    <row r="965" spans="9:17" x14ac:dyDescent="0.25">
      <c r="I965" s="18"/>
      <c r="J965" s="1">
        <f t="shared" si="45"/>
        <v>0</v>
      </c>
      <c r="M965" s="11">
        <f t="shared" si="46"/>
        <v>0</v>
      </c>
      <c r="N965" s="11">
        <f t="shared" si="47"/>
        <v>0</v>
      </c>
      <c r="P965" s="1">
        <f>IF(K965="PENDERS Bernard",Tableau3[[#This Row],[TPS VOL]]*1440,0)</f>
        <v>0</v>
      </c>
      <c r="Q965" s="11">
        <f>IF(Tableau3[[#This Row],[NAME PILOT]]="PENDERS Bernard",0,Tableau3[[#This Row],[TPS VOL]]*1440)</f>
        <v>0</v>
      </c>
    </row>
    <row r="966" spans="9:17" x14ac:dyDescent="0.25">
      <c r="I966" s="18"/>
      <c r="J966" s="1">
        <f t="shared" si="45"/>
        <v>0</v>
      </c>
      <c r="M966" s="11">
        <f t="shared" si="46"/>
        <v>0</v>
      </c>
      <c r="N966" s="11">
        <f t="shared" si="47"/>
        <v>0</v>
      </c>
      <c r="P966" s="1">
        <f>IF(K966="PENDERS Bernard",Tableau3[[#This Row],[TPS VOL]]*1440,0)</f>
        <v>0</v>
      </c>
      <c r="Q966" s="11">
        <f>IF(Tableau3[[#This Row],[NAME PILOT]]="PENDERS Bernard",0,Tableau3[[#This Row],[TPS VOL]]*1440)</f>
        <v>0</v>
      </c>
    </row>
    <row r="967" spans="9:17" x14ac:dyDescent="0.25">
      <c r="I967" s="18"/>
      <c r="J967" s="1">
        <f t="shared" si="45"/>
        <v>0</v>
      </c>
      <c r="M967" s="11">
        <f t="shared" si="46"/>
        <v>0</v>
      </c>
      <c r="N967" s="11">
        <f t="shared" si="47"/>
        <v>0</v>
      </c>
      <c r="P967" s="1">
        <f>IF(K967="PENDERS Bernard",Tableau3[[#This Row],[TPS VOL]]*1440,0)</f>
        <v>0</v>
      </c>
      <c r="Q967" s="11">
        <f>IF(Tableau3[[#This Row],[NAME PILOT]]="PENDERS Bernard",0,Tableau3[[#This Row],[TPS VOL]]*1440)</f>
        <v>0</v>
      </c>
    </row>
    <row r="968" spans="9:17" x14ac:dyDescent="0.25">
      <c r="I968" s="18"/>
      <c r="J968" s="1">
        <f t="shared" si="45"/>
        <v>0</v>
      </c>
      <c r="M968" s="11">
        <f t="shared" si="46"/>
        <v>0</v>
      </c>
      <c r="N968" s="11">
        <f t="shared" si="47"/>
        <v>0</v>
      </c>
      <c r="P968" s="1">
        <f>IF(K968="PENDERS Bernard",Tableau3[[#This Row],[TPS VOL]]*1440,0)</f>
        <v>0</v>
      </c>
      <c r="Q968" s="11">
        <f>IF(Tableau3[[#This Row],[NAME PILOT]]="PENDERS Bernard",0,Tableau3[[#This Row],[TPS VOL]]*1440)</f>
        <v>0</v>
      </c>
    </row>
    <row r="969" spans="9:17" x14ac:dyDescent="0.25">
      <c r="I969" s="18"/>
      <c r="J969" s="1">
        <f t="shared" si="45"/>
        <v>0</v>
      </c>
      <c r="M969" s="11">
        <f t="shared" si="46"/>
        <v>0</v>
      </c>
      <c r="N969" s="11">
        <f t="shared" si="47"/>
        <v>0</v>
      </c>
      <c r="P969" s="1">
        <f>IF(K969="PENDERS Bernard",Tableau3[[#This Row],[TPS VOL]]*1440,0)</f>
        <v>0</v>
      </c>
      <c r="Q969" s="11">
        <f>IF(Tableau3[[#This Row],[NAME PILOT]]="PENDERS Bernard",0,Tableau3[[#This Row],[TPS VOL]]*1440)</f>
        <v>0</v>
      </c>
    </row>
    <row r="970" spans="9:17" x14ac:dyDescent="0.25">
      <c r="I970" s="18"/>
      <c r="J970" s="1">
        <f t="shared" si="45"/>
        <v>0</v>
      </c>
      <c r="M970" s="11">
        <f t="shared" si="46"/>
        <v>0</v>
      </c>
      <c r="N970" s="11">
        <f t="shared" si="47"/>
        <v>0</v>
      </c>
      <c r="P970" s="1">
        <f>IF(K970="PENDERS Bernard",Tableau3[[#This Row],[TPS VOL]]*1440,0)</f>
        <v>0</v>
      </c>
      <c r="Q970" s="11">
        <f>IF(Tableau3[[#This Row],[NAME PILOT]]="PENDERS Bernard",0,Tableau3[[#This Row],[TPS VOL]]*1440)</f>
        <v>0</v>
      </c>
    </row>
    <row r="971" spans="9:17" x14ac:dyDescent="0.25">
      <c r="I971" s="18"/>
      <c r="J971" s="1">
        <f t="shared" si="45"/>
        <v>0</v>
      </c>
      <c r="M971" s="11">
        <f t="shared" si="46"/>
        <v>0</v>
      </c>
      <c r="N971" s="11">
        <f t="shared" si="47"/>
        <v>0</v>
      </c>
      <c r="P971" s="1">
        <f>IF(K971="PENDERS Bernard",Tableau3[[#This Row],[TPS VOL]]*1440,0)</f>
        <v>0</v>
      </c>
      <c r="Q971" s="11">
        <f>IF(Tableau3[[#This Row],[NAME PILOT]]="PENDERS Bernard",0,Tableau3[[#This Row],[TPS VOL]]*1440)</f>
        <v>0</v>
      </c>
    </row>
    <row r="972" spans="9:17" x14ac:dyDescent="0.25">
      <c r="I972" s="18"/>
      <c r="J972" s="1">
        <f t="shared" si="45"/>
        <v>0</v>
      </c>
      <c r="M972" s="11">
        <f t="shared" si="46"/>
        <v>0</v>
      </c>
      <c r="N972" s="11">
        <f t="shared" si="47"/>
        <v>0</v>
      </c>
      <c r="P972" s="1">
        <f>IF(K972="PENDERS Bernard",Tableau3[[#This Row],[TPS VOL]]*1440,0)</f>
        <v>0</v>
      </c>
      <c r="Q972" s="11">
        <f>IF(Tableau3[[#This Row],[NAME PILOT]]="PENDERS Bernard",0,Tableau3[[#This Row],[TPS VOL]]*1440)</f>
        <v>0</v>
      </c>
    </row>
    <row r="973" spans="9:17" x14ac:dyDescent="0.25">
      <c r="I973" s="18"/>
      <c r="J973" s="1">
        <f t="shared" si="45"/>
        <v>0</v>
      </c>
      <c r="M973" s="11">
        <f t="shared" si="46"/>
        <v>0</v>
      </c>
      <c r="N973" s="11">
        <f t="shared" si="47"/>
        <v>0</v>
      </c>
      <c r="P973" s="1">
        <f>IF(K973="PENDERS Bernard",Tableau3[[#This Row],[TPS VOL]]*1440,0)</f>
        <v>0</v>
      </c>
      <c r="Q973" s="11">
        <f>IF(Tableau3[[#This Row],[NAME PILOT]]="PENDERS Bernard",0,Tableau3[[#This Row],[TPS VOL]]*1440)</f>
        <v>0</v>
      </c>
    </row>
    <row r="974" spans="9:17" x14ac:dyDescent="0.25">
      <c r="I974" s="18"/>
      <c r="J974" s="1">
        <f t="shared" si="45"/>
        <v>0</v>
      </c>
      <c r="M974" s="11">
        <f t="shared" si="46"/>
        <v>0</v>
      </c>
      <c r="N974" s="11">
        <f t="shared" si="47"/>
        <v>0</v>
      </c>
      <c r="P974" s="1">
        <f>IF(K974="PENDERS Bernard",Tableau3[[#This Row],[TPS VOL]]*1440,0)</f>
        <v>0</v>
      </c>
      <c r="Q974" s="11">
        <f>IF(Tableau3[[#This Row],[NAME PILOT]]="PENDERS Bernard",0,Tableau3[[#This Row],[TPS VOL]]*1440)</f>
        <v>0</v>
      </c>
    </row>
    <row r="975" spans="9:17" x14ac:dyDescent="0.25">
      <c r="I975" s="18"/>
      <c r="J975" s="1">
        <f t="shared" si="45"/>
        <v>0</v>
      </c>
      <c r="M975" s="11">
        <f t="shared" si="46"/>
        <v>0</v>
      </c>
      <c r="N975" s="11">
        <f t="shared" si="47"/>
        <v>0</v>
      </c>
      <c r="P975" s="1">
        <f>IF(K975="PENDERS Bernard",Tableau3[[#This Row],[TPS VOL]]*1440,0)</f>
        <v>0</v>
      </c>
      <c r="Q975" s="11">
        <f>IF(Tableau3[[#This Row],[NAME PILOT]]="PENDERS Bernard",0,Tableau3[[#This Row],[TPS VOL]]*1440)</f>
        <v>0</v>
      </c>
    </row>
    <row r="976" spans="9:17" x14ac:dyDescent="0.25">
      <c r="I976" s="18"/>
      <c r="J976" s="1">
        <f t="shared" si="45"/>
        <v>0</v>
      </c>
      <c r="M976" s="11">
        <f t="shared" si="46"/>
        <v>0</v>
      </c>
      <c r="N976" s="11">
        <f t="shared" si="47"/>
        <v>0</v>
      </c>
      <c r="P976" s="1">
        <f>IF(K976="PENDERS Bernard",Tableau3[[#This Row],[TPS VOL]]*1440,0)</f>
        <v>0</v>
      </c>
      <c r="Q976" s="11">
        <f>IF(Tableau3[[#This Row],[NAME PILOT]]="PENDERS Bernard",0,Tableau3[[#This Row],[TPS VOL]]*1440)</f>
        <v>0</v>
      </c>
    </row>
    <row r="977" spans="9:17" x14ac:dyDescent="0.25">
      <c r="I977" s="18"/>
      <c r="J977" s="1">
        <f t="shared" si="45"/>
        <v>0</v>
      </c>
      <c r="M977" s="11">
        <f t="shared" si="46"/>
        <v>0</v>
      </c>
      <c r="N977" s="11">
        <f t="shared" si="47"/>
        <v>0</v>
      </c>
      <c r="P977" s="1">
        <f>IF(K977="PENDERS Bernard",Tableau3[[#This Row],[TPS VOL]]*1440,0)</f>
        <v>0</v>
      </c>
      <c r="Q977" s="11">
        <f>IF(Tableau3[[#This Row],[NAME PILOT]]="PENDERS Bernard",0,Tableau3[[#This Row],[TPS VOL]]*1440)</f>
        <v>0</v>
      </c>
    </row>
    <row r="978" spans="9:17" x14ac:dyDescent="0.25">
      <c r="I978" s="18"/>
      <c r="J978" s="1">
        <f t="shared" si="45"/>
        <v>0</v>
      </c>
      <c r="M978" s="11">
        <f t="shared" si="46"/>
        <v>0</v>
      </c>
      <c r="N978" s="11">
        <f t="shared" si="47"/>
        <v>0</v>
      </c>
      <c r="P978" s="1">
        <f>IF(K978="PENDERS Bernard",Tableau3[[#This Row],[TPS VOL]]*1440,0)</f>
        <v>0</v>
      </c>
      <c r="Q978" s="11">
        <f>IF(Tableau3[[#This Row],[NAME PILOT]]="PENDERS Bernard",0,Tableau3[[#This Row],[TPS VOL]]*1440)</f>
        <v>0</v>
      </c>
    </row>
    <row r="979" spans="9:17" x14ac:dyDescent="0.25">
      <c r="I979" s="18"/>
      <c r="J979" s="1">
        <f t="shared" si="45"/>
        <v>0</v>
      </c>
      <c r="M979" s="11">
        <f t="shared" si="46"/>
        <v>0</v>
      </c>
      <c r="N979" s="11">
        <f t="shared" si="47"/>
        <v>0</v>
      </c>
      <c r="P979" s="1">
        <f>IF(K979="PENDERS Bernard",Tableau3[[#This Row],[TPS VOL]]*1440,0)</f>
        <v>0</v>
      </c>
      <c r="Q979" s="11">
        <f>IF(Tableau3[[#This Row],[NAME PILOT]]="PENDERS Bernard",0,Tableau3[[#This Row],[TPS VOL]]*1440)</f>
        <v>0</v>
      </c>
    </row>
    <row r="980" spans="9:17" x14ac:dyDescent="0.25">
      <c r="I980" s="18"/>
      <c r="J980" s="1">
        <f t="shared" si="45"/>
        <v>0</v>
      </c>
      <c r="M980" s="11">
        <f t="shared" si="46"/>
        <v>0</v>
      </c>
      <c r="N980" s="11">
        <f t="shared" si="47"/>
        <v>0</v>
      </c>
      <c r="P980" s="1">
        <f>IF(K980="PENDERS Bernard",Tableau3[[#This Row],[TPS VOL]]*1440,0)</f>
        <v>0</v>
      </c>
      <c r="Q980" s="11">
        <f>IF(Tableau3[[#This Row],[NAME PILOT]]="PENDERS Bernard",0,Tableau3[[#This Row],[TPS VOL]]*1440)</f>
        <v>0</v>
      </c>
    </row>
    <row r="981" spans="9:17" x14ac:dyDescent="0.25">
      <c r="I981" s="18"/>
      <c r="J981" s="1">
        <f t="shared" si="45"/>
        <v>0</v>
      </c>
      <c r="M981" s="11">
        <f t="shared" si="46"/>
        <v>0</v>
      </c>
      <c r="N981" s="11">
        <f t="shared" si="47"/>
        <v>0</v>
      </c>
      <c r="P981" s="1">
        <f>IF(K981="PENDERS Bernard",Tableau3[[#This Row],[TPS VOL]]*1440,0)</f>
        <v>0</v>
      </c>
      <c r="Q981" s="11">
        <f>IF(Tableau3[[#This Row],[NAME PILOT]]="PENDERS Bernard",0,Tableau3[[#This Row],[TPS VOL]]*1440)</f>
        <v>0</v>
      </c>
    </row>
    <row r="982" spans="9:17" x14ac:dyDescent="0.25">
      <c r="I982" s="18"/>
      <c r="J982" s="1">
        <f t="shared" si="45"/>
        <v>0</v>
      </c>
      <c r="M982" s="11">
        <f t="shared" si="46"/>
        <v>0</v>
      </c>
      <c r="N982" s="11">
        <f t="shared" si="47"/>
        <v>0</v>
      </c>
      <c r="P982" s="1">
        <f>IF(K982="PENDERS Bernard",Tableau3[[#This Row],[TPS VOL]]*1440,0)</f>
        <v>0</v>
      </c>
      <c r="Q982" s="11">
        <f>IF(Tableau3[[#This Row],[NAME PILOT]]="PENDERS Bernard",0,Tableau3[[#This Row],[TPS VOL]]*1440)</f>
        <v>0</v>
      </c>
    </row>
    <row r="983" spans="9:17" x14ac:dyDescent="0.25">
      <c r="I983" s="18"/>
      <c r="J983" s="1">
        <f t="shared" si="45"/>
        <v>0</v>
      </c>
      <c r="M983" s="11">
        <f t="shared" si="46"/>
        <v>0</v>
      </c>
      <c r="N983" s="11">
        <f t="shared" si="47"/>
        <v>0</v>
      </c>
      <c r="P983" s="1">
        <f>IF(K983="PENDERS Bernard",Tableau3[[#This Row],[TPS VOL]]*1440,0)</f>
        <v>0</v>
      </c>
      <c r="Q983" s="11">
        <f>IF(Tableau3[[#This Row],[NAME PILOT]]="PENDERS Bernard",0,Tableau3[[#This Row],[TPS VOL]]*1440)</f>
        <v>0</v>
      </c>
    </row>
    <row r="984" spans="9:17" x14ac:dyDescent="0.25">
      <c r="I984" s="18"/>
      <c r="J984" s="1">
        <f t="shared" si="45"/>
        <v>0</v>
      </c>
      <c r="M984" s="11">
        <f t="shared" si="46"/>
        <v>0</v>
      </c>
      <c r="N984" s="11">
        <f t="shared" si="47"/>
        <v>0</v>
      </c>
      <c r="P984" s="1">
        <f>IF(K984="PENDERS Bernard",Tableau3[[#This Row],[TPS VOL]]*1440,0)</f>
        <v>0</v>
      </c>
      <c r="Q984" s="11">
        <f>IF(Tableau3[[#This Row],[NAME PILOT]]="PENDERS Bernard",0,Tableau3[[#This Row],[TPS VOL]]*1440)</f>
        <v>0</v>
      </c>
    </row>
    <row r="985" spans="9:17" x14ac:dyDescent="0.25">
      <c r="I985" s="18"/>
      <c r="J985" s="1">
        <f t="shared" si="45"/>
        <v>0</v>
      </c>
      <c r="M985" s="11">
        <f t="shared" si="46"/>
        <v>0</v>
      </c>
      <c r="N985" s="11">
        <f t="shared" si="47"/>
        <v>0</v>
      </c>
      <c r="P985" s="1">
        <f>IF(K985="PENDERS Bernard",Tableau3[[#This Row],[TPS VOL]]*1440,0)</f>
        <v>0</v>
      </c>
      <c r="Q985" s="11">
        <f>IF(Tableau3[[#This Row],[NAME PILOT]]="PENDERS Bernard",0,Tableau3[[#This Row],[TPS VOL]]*1440)</f>
        <v>0</v>
      </c>
    </row>
    <row r="986" spans="9:17" x14ac:dyDescent="0.25">
      <c r="I986" s="18"/>
      <c r="J986" s="1">
        <f t="shared" si="45"/>
        <v>0</v>
      </c>
      <c r="M986" s="11">
        <f t="shared" si="46"/>
        <v>0</v>
      </c>
      <c r="N986" s="11">
        <f t="shared" si="47"/>
        <v>0</v>
      </c>
      <c r="P986" s="1">
        <f>IF(K986="PENDERS Bernard",Tableau3[[#This Row],[TPS VOL]]*1440,0)</f>
        <v>0</v>
      </c>
      <c r="Q986" s="11">
        <f>IF(Tableau3[[#This Row],[NAME PILOT]]="PENDERS Bernard",0,Tableau3[[#This Row],[TPS VOL]]*1440)</f>
        <v>0</v>
      </c>
    </row>
    <row r="987" spans="9:17" x14ac:dyDescent="0.25">
      <c r="I987" s="18"/>
      <c r="J987" s="1">
        <f t="shared" si="45"/>
        <v>0</v>
      </c>
      <c r="M987" s="11">
        <f t="shared" si="46"/>
        <v>0</v>
      </c>
      <c r="N987" s="11">
        <f t="shared" si="47"/>
        <v>0</v>
      </c>
      <c r="P987" s="1">
        <f>IF(K987="PENDERS Bernard",Tableau3[[#This Row],[TPS VOL]]*1440,0)</f>
        <v>0</v>
      </c>
      <c r="Q987" s="11">
        <f>IF(Tableau3[[#This Row],[NAME PILOT]]="PENDERS Bernard",0,Tableau3[[#This Row],[TPS VOL]]*1440)</f>
        <v>0</v>
      </c>
    </row>
    <row r="988" spans="9:17" x14ac:dyDescent="0.25">
      <c r="I988" s="18"/>
      <c r="J988" s="1">
        <f t="shared" si="45"/>
        <v>0</v>
      </c>
      <c r="M988" s="11">
        <f t="shared" si="46"/>
        <v>0</v>
      </c>
      <c r="N988" s="11">
        <f t="shared" si="47"/>
        <v>0</v>
      </c>
      <c r="P988" s="1">
        <f>IF(K988="PENDERS Bernard",Tableau3[[#This Row],[TPS VOL]]*1440,0)</f>
        <v>0</v>
      </c>
      <c r="Q988" s="11">
        <f>IF(Tableau3[[#This Row],[NAME PILOT]]="PENDERS Bernard",0,Tableau3[[#This Row],[TPS VOL]]*1440)</f>
        <v>0</v>
      </c>
    </row>
    <row r="989" spans="9:17" x14ac:dyDescent="0.25">
      <c r="I989" s="18"/>
      <c r="J989" s="1">
        <f t="shared" si="45"/>
        <v>0</v>
      </c>
      <c r="M989" s="11">
        <f t="shared" si="46"/>
        <v>0</v>
      </c>
      <c r="N989" s="11">
        <f t="shared" si="47"/>
        <v>0</v>
      </c>
      <c r="P989" s="1">
        <f>IF(K989="PENDERS Bernard",Tableau3[[#This Row],[TPS VOL]]*1440,0)</f>
        <v>0</v>
      </c>
      <c r="Q989" s="11">
        <f>IF(Tableau3[[#This Row],[NAME PILOT]]="PENDERS Bernard",0,Tableau3[[#This Row],[TPS VOL]]*1440)</f>
        <v>0</v>
      </c>
    </row>
    <row r="990" spans="9:17" x14ac:dyDescent="0.25">
      <c r="I990" s="18"/>
      <c r="J990" s="1">
        <f t="shared" si="45"/>
        <v>0</v>
      </c>
      <c r="M990" s="11">
        <f t="shared" si="46"/>
        <v>0</v>
      </c>
      <c r="N990" s="11">
        <f t="shared" si="47"/>
        <v>0</v>
      </c>
      <c r="P990" s="1">
        <f>IF(K990="PENDERS Bernard",Tableau3[[#This Row],[TPS VOL]]*1440,0)</f>
        <v>0</v>
      </c>
      <c r="Q990" s="11">
        <f>IF(Tableau3[[#This Row],[NAME PILOT]]="PENDERS Bernard",0,Tableau3[[#This Row],[TPS VOL]]*1440)</f>
        <v>0</v>
      </c>
    </row>
    <row r="991" spans="9:17" x14ac:dyDescent="0.25">
      <c r="I991" s="18"/>
      <c r="J991" s="1">
        <f t="shared" si="45"/>
        <v>0</v>
      </c>
      <c r="M991" s="11">
        <f t="shared" si="46"/>
        <v>0</v>
      </c>
      <c r="N991" s="11">
        <f t="shared" si="47"/>
        <v>0</v>
      </c>
      <c r="P991" s="1">
        <f>IF(K991="PENDERS Bernard",Tableau3[[#This Row],[TPS VOL]]*1440,0)</f>
        <v>0</v>
      </c>
      <c r="Q991" s="11">
        <f>IF(Tableau3[[#This Row],[NAME PILOT]]="PENDERS Bernard",0,Tableau3[[#This Row],[TPS VOL]]*1440)</f>
        <v>0</v>
      </c>
    </row>
    <row r="992" spans="9:17" x14ac:dyDescent="0.25">
      <c r="I992" s="18"/>
      <c r="J992" s="1">
        <f t="shared" si="45"/>
        <v>0</v>
      </c>
      <c r="M992" s="11">
        <f t="shared" si="46"/>
        <v>0</v>
      </c>
      <c r="N992" s="11">
        <f t="shared" si="47"/>
        <v>0</v>
      </c>
      <c r="P992" s="1">
        <f>IF(K992="PENDERS Bernard",Tableau3[[#This Row],[TPS VOL]]*1440,0)</f>
        <v>0</v>
      </c>
      <c r="Q992" s="11">
        <f>IF(Tableau3[[#This Row],[NAME PILOT]]="PENDERS Bernard",0,Tableau3[[#This Row],[TPS VOL]]*1440)</f>
        <v>0</v>
      </c>
    </row>
    <row r="993" spans="9:17" x14ac:dyDescent="0.25">
      <c r="I993" s="18"/>
      <c r="J993" s="1">
        <f t="shared" si="45"/>
        <v>0</v>
      </c>
      <c r="M993" s="11">
        <f t="shared" si="46"/>
        <v>0</v>
      </c>
      <c r="N993" s="11">
        <f t="shared" si="47"/>
        <v>0</v>
      </c>
      <c r="P993" s="1">
        <f>IF(K993="PENDERS Bernard",Tableau3[[#This Row],[TPS VOL]]*1440,0)</f>
        <v>0</v>
      </c>
      <c r="Q993" s="11">
        <f>IF(Tableau3[[#This Row],[NAME PILOT]]="PENDERS Bernard",0,Tableau3[[#This Row],[TPS VOL]]*1440)</f>
        <v>0</v>
      </c>
    </row>
    <row r="994" spans="9:17" x14ac:dyDescent="0.25">
      <c r="I994" s="18"/>
      <c r="J994" s="1">
        <f t="shared" si="45"/>
        <v>0</v>
      </c>
      <c r="M994" s="11">
        <f t="shared" si="46"/>
        <v>0</v>
      </c>
      <c r="N994" s="11">
        <f t="shared" si="47"/>
        <v>0</v>
      </c>
      <c r="P994" s="1">
        <f>IF(K994="PENDERS Bernard",Tableau3[[#This Row],[TPS VOL]]*1440,0)</f>
        <v>0</v>
      </c>
      <c r="Q994" s="11">
        <f>IF(Tableau3[[#This Row],[NAME PILOT]]="PENDERS Bernard",0,Tableau3[[#This Row],[TPS VOL]]*1440)</f>
        <v>0</v>
      </c>
    </row>
    <row r="995" spans="9:17" x14ac:dyDescent="0.25">
      <c r="I995" s="18"/>
      <c r="J995" s="1">
        <f t="shared" si="45"/>
        <v>0</v>
      </c>
      <c r="M995" s="11">
        <f t="shared" si="46"/>
        <v>0</v>
      </c>
      <c r="N995" s="11">
        <f t="shared" si="47"/>
        <v>0</v>
      </c>
      <c r="P995" s="1">
        <f>IF(K995="PENDERS Bernard",Tableau3[[#This Row],[TPS VOL]]*1440,0)</f>
        <v>0</v>
      </c>
      <c r="Q995" s="11">
        <f>IF(Tableau3[[#This Row],[NAME PILOT]]="PENDERS Bernard",0,Tableau3[[#This Row],[TPS VOL]]*1440)</f>
        <v>0</v>
      </c>
    </row>
    <row r="996" spans="9:17" x14ac:dyDescent="0.25">
      <c r="I996" s="18"/>
      <c r="J996" s="1">
        <f t="shared" si="45"/>
        <v>0</v>
      </c>
      <c r="M996" s="11">
        <f t="shared" si="46"/>
        <v>0</v>
      </c>
      <c r="N996" s="11">
        <f t="shared" si="47"/>
        <v>0</v>
      </c>
      <c r="P996" s="1">
        <f>IF(K996="PENDERS Bernard",Tableau3[[#This Row],[TPS VOL]]*1440,0)</f>
        <v>0</v>
      </c>
      <c r="Q996" s="11">
        <f>IF(Tableau3[[#This Row],[NAME PILOT]]="PENDERS Bernard",0,Tableau3[[#This Row],[TPS VOL]]*1440)</f>
        <v>0</v>
      </c>
    </row>
    <row r="997" spans="9:17" x14ac:dyDescent="0.25">
      <c r="I997" s="18"/>
      <c r="J997" s="1">
        <f t="shared" si="45"/>
        <v>0</v>
      </c>
      <c r="M997" s="11">
        <f t="shared" si="46"/>
        <v>0</v>
      </c>
      <c r="N997" s="11">
        <f t="shared" si="47"/>
        <v>0</v>
      </c>
      <c r="P997" s="1">
        <f>IF(K997="PENDERS Bernard",Tableau3[[#This Row],[TPS VOL]]*1440,0)</f>
        <v>0</v>
      </c>
      <c r="Q997" s="11">
        <f>IF(Tableau3[[#This Row],[NAME PILOT]]="PENDERS Bernard",0,Tableau3[[#This Row],[TPS VOL]]*1440)</f>
        <v>0</v>
      </c>
    </row>
    <row r="998" spans="9:17" x14ac:dyDescent="0.25">
      <c r="I998" s="18"/>
      <c r="J998" s="1">
        <f t="shared" ref="J998:J1061" si="48">F998*(H998*1440)</f>
        <v>0</v>
      </c>
      <c r="M998" s="11">
        <f t="shared" ref="M998:M1061" si="49">F998*(L998*1440)</f>
        <v>0</v>
      </c>
      <c r="N998" s="11">
        <f t="shared" ref="N998:N1061" si="50">(L998*(F998*1440)+(H998*(F998*1440)))</f>
        <v>0</v>
      </c>
      <c r="P998" s="1">
        <f>IF(K998="PENDERS Bernard",Tableau3[[#This Row],[TPS VOL]]*1440,0)</f>
        <v>0</v>
      </c>
      <c r="Q998" s="11">
        <f>IF(Tableau3[[#This Row],[NAME PILOT]]="PENDERS Bernard",0,Tableau3[[#This Row],[TPS VOL]]*1440)</f>
        <v>0</v>
      </c>
    </row>
    <row r="999" spans="9:17" x14ac:dyDescent="0.25">
      <c r="I999" s="18"/>
      <c r="J999" s="1">
        <f t="shared" si="48"/>
        <v>0</v>
      </c>
      <c r="M999" s="11">
        <f t="shared" si="49"/>
        <v>0</v>
      </c>
      <c r="N999" s="11">
        <f t="shared" si="50"/>
        <v>0</v>
      </c>
      <c r="P999" s="1">
        <f>IF(K999="PENDERS Bernard",Tableau3[[#This Row],[TPS VOL]]*1440,0)</f>
        <v>0</v>
      </c>
      <c r="Q999" s="11">
        <f>IF(Tableau3[[#This Row],[NAME PILOT]]="PENDERS Bernard",0,Tableau3[[#This Row],[TPS VOL]]*1440)</f>
        <v>0</v>
      </c>
    </row>
    <row r="1000" spans="9:17" x14ac:dyDescent="0.25">
      <c r="I1000" s="18"/>
      <c r="J1000" s="1">
        <f t="shared" si="48"/>
        <v>0</v>
      </c>
      <c r="M1000" s="11">
        <f t="shared" si="49"/>
        <v>0</v>
      </c>
      <c r="N1000" s="11">
        <f t="shared" si="50"/>
        <v>0</v>
      </c>
      <c r="P1000" s="1">
        <f>IF(K1000="PENDERS Bernard",Tableau3[[#This Row],[TPS VOL]]*1440,0)</f>
        <v>0</v>
      </c>
      <c r="Q1000" s="11">
        <f>IF(Tableau3[[#This Row],[NAME PILOT]]="PENDERS Bernard",0,Tableau3[[#This Row],[TPS VOL]]*1440)</f>
        <v>0</v>
      </c>
    </row>
    <row r="1001" spans="9:17" x14ac:dyDescent="0.25">
      <c r="I1001" s="18"/>
      <c r="J1001" s="1">
        <f t="shared" si="48"/>
        <v>0</v>
      </c>
      <c r="M1001" s="11">
        <f t="shared" si="49"/>
        <v>0</v>
      </c>
      <c r="N1001" s="11">
        <f t="shared" si="50"/>
        <v>0</v>
      </c>
      <c r="P1001" s="1">
        <f>IF(K1001="PENDERS Bernard",Tableau3[[#This Row],[TPS VOL]]*1440,0)</f>
        <v>0</v>
      </c>
      <c r="Q1001" s="11">
        <f>IF(Tableau3[[#This Row],[NAME PILOT]]="PENDERS Bernard",0,Tableau3[[#This Row],[TPS VOL]]*1440)</f>
        <v>0</v>
      </c>
    </row>
    <row r="1002" spans="9:17" x14ac:dyDescent="0.25">
      <c r="I1002" s="18"/>
      <c r="J1002" s="1">
        <f t="shared" si="48"/>
        <v>0</v>
      </c>
      <c r="M1002" s="11">
        <f t="shared" si="49"/>
        <v>0</v>
      </c>
      <c r="N1002" s="11">
        <f t="shared" si="50"/>
        <v>0</v>
      </c>
      <c r="P1002" s="1">
        <f>IF(K1002="PENDERS Bernard",Tableau3[[#This Row],[TPS VOL]]*1440,0)</f>
        <v>0</v>
      </c>
      <c r="Q1002" s="11">
        <f>IF(Tableau3[[#This Row],[NAME PILOT]]="PENDERS Bernard",0,Tableau3[[#This Row],[TPS VOL]]*1440)</f>
        <v>0</v>
      </c>
    </row>
    <row r="1003" spans="9:17" x14ac:dyDescent="0.25">
      <c r="I1003" s="18"/>
      <c r="J1003" s="1">
        <f t="shared" si="48"/>
        <v>0</v>
      </c>
      <c r="M1003" s="11">
        <f t="shared" si="49"/>
        <v>0</v>
      </c>
      <c r="N1003" s="11">
        <f t="shared" si="50"/>
        <v>0</v>
      </c>
      <c r="P1003" s="1">
        <f>IF(K1003="PENDERS Bernard",Tableau3[[#This Row],[TPS VOL]]*1440,0)</f>
        <v>0</v>
      </c>
      <c r="Q1003" s="11">
        <f>IF(Tableau3[[#This Row],[NAME PILOT]]="PENDERS Bernard",0,Tableau3[[#This Row],[TPS VOL]]*1440)</f>
        <v>0</v>
      </c>
    </row>
    <row r="1004" spans="9:17" x14ac:dyDescent="0.25">
      <c r="I1004" s="18"/>
      <c r="J1004" s="1">
        <f t="shared" si="48"/>
        <v>0</v>
      </c>
      <c r="M1004" s="11">
        <f t="shared" si="49"/>
        <v>0</v>
      </c>
      <c r="N1004" s="11">
        <f t="shared" si="50"/>
        <v>0</v>
      </c>
      <c r="P1004" s="1">
        <f>IF(K1004="PENDERS Bernard",Tableau3[[#This Row],[TPS VOL]]*1440,0)</f>
        <v>0</v>
      </c>
      <c r="Q1004" s="11">
        <f>IF(Tableau3[[#This Row],[NAME PILOT]]="PENDERS Bernard",0,Tableau3[[#This Row],[TPS VOL]]*1440)</f>
        <v>0</v>
      </c>
    </row>
    <row r="1005" spans="9:17" x14ac:dyDescent="0.25">
      <c r="I1005" s="18"/>
      <c r="J1005" s="1">
        <f t="shared" si="48"/>
        <v>0</v>
      </c>
      <c r="M1005" s="11">
        <f t="shared" si="49"/>
        <v>0</v>
      </c>
      <c r="N1005" s="11">
        <f t="shared" si="50"/>
        <v>0</v>
      </c>
      <c r="P1005" s="1">
        <f>IF(K1005="PENDERS Bernard",Tableau3[[#This Row],[TPS VOL]]*1440,0)</f>
        <v>0</v>
      </c>
      <c r="Q1005" s="11">
        <f>IF(Tableau3[[#This Row],[NAME PILOT]]="PENDERS Bernard",0,Tableau3[[#This Row],[TPS VOL]]*1440)</f>
        <v>0</v>
      </c>
    </row>
    <row r="1006" spans="9:17" x14ac:dyDescent="0.25">
      <c r="I1006" s="18"/>
      <c r="J1006" s="1">
        <f t="shared" si="48"/>
        <v>0</v>
      </c>
      <c r="M1006" s="11">
        <f t="shared" si="49"/>
        <v>0</v>
      </c>
      <c r="N1006" s="11">
        <f t="shared" si="50"/>
        <v>0</v>
      </c>
      <c r="P1006" s="1">
        <f>IF(K1006="PENDERS Bernard",Tableau3[[#This Row],[TPS VOL]]*1440,0)</f>
        <v>0</v>
      </c>
      <c r="Q1006" s="11">
        <f>IF(Tableau3[[#This Row],[NAME PILOT]]="PENDERS Bernard",0,Tableau3[[#This Row],[TPS VOL]]*1440)</f>
        <v>0</v>
      </c>
    </row>
    <row r="1007" spans="9:17" x14ac:dyDescent="0.25">
      <c r="I1007" s="18"/>
      <c r="J1007" s="1">
        <f t="shared" si="48"/>
        <v>0</v>
      </c>
      <c r="M1007" s="11">
        <f t="shared" si="49"/>
        <v>0</v>
      </c>
      <c r="N1007" s="11">
        <f t="shared" si="50"/>
        <v>0</v>
      </c>
      <c r="P1007" s="1">
        <f>IF(K1007="PENDERS Bernard",Tableau3[[#This Row],[TPS VOL]]*1440,0)</f>
        <v>0</v>
      </c>
      <c r="Q1007" s="11">
        <f>IF(Tableau3[[#This Row],[NAME PILOT]]="PENDERS Bernard",0,Tableau3[[#This Row],[TPS VOL]]*1440)</f>
        <v>0</v>
      </c>
    </row>
    <row r="1008" spans="9:17" x14ac:dyDescent="0.25">
      <c r="I1008" s="18"/>
      <c r="J1008" s="1">
        <f t="shared" si="48"/>
        <v>0</v>
      </c>
      <c r="M1008" s="11">
        <f t="shared" si="49"/>
        <v>0</v>
      </c>
      <c r="N1008" s="11">
        <f t="shared" si="50"/>
        <v>0</v>
      </c>
      <c r="P1008" s="1">
        <f>IF(K1008="PENDERS Bernard",Tableau3[[#This Row],[TPS VOL]]*1440,0)</f>
        <v>0</v>
      </c>
      <c r="Q1008" s="11">
        <f>IF(Tableau3[[#This Row],[NAME PILOT]]="PENDERS Bernard",0,Tableau3[[#This Row],[TPS VOL]]*1440)</f>
        <v>0</v>
      </c>
    </row>
    <row r="1009" spans="9:17" x14ac:dyDescent="0.25">
      <c r="I1009" s="18"/>
      <c r="J1009" s="1">
        <f t="shared" si="48"/>
        <v>0</v>
      </c>
      <c r="M1009" s="11">
        <f t="shared" si="49"/>
        <v>0</v>
      </c>
      <c r="N1009" s="11">
        <f t="shared" si="50"/>
        <v>0</v>
      </c>
      <c r="P1009" s="1">
        <f>IF(K1009="PENDERS Bernard",Tableau3[[#This Row],[TPS VOL]]*1440,0)</f>
        <v>0</v>
      </c>
      <c r="Q1009" s="11">
        <f>IF(Tableau3[[#This Row],[NAME PILOT]]="PENDERS Bernard",0,Tableau3[[#This Row],[TPS VOL]]*1440)</f>
        <v>0</v>
      </c>
    </row>
    <row r="1010" spans="9:17" x14ac:dyDescent="0.25">
      <c r="I1010" s="18"/>
      <c r="J1010" s="1">
        <f t="shared" si="48"/>
        <v>0</v>
      </c>
      <c r="M1010" s="11">
        <f t="shared" si="49"/>
        <v>0</v>
      </c>
      <c r="N1010" s="11">
        <f t="shared" si="50"/>
        <v>0</v>
      </c>
      <c r="P1010" s="1">
        <f>IF(K1010="PENDERS Bernard",Tableau3[[#This Row],[TPS VOL]]*1440,0)</f>
        <v>0</v>
      </c>
      <c r="Q1010" s="11">
        <f>IF(Tableau3[[#This Row],[NAME PILOT]]="PENDERS Bernard",0,Tableau3[[#This Row],[TPS VOL]]*1440)</f>
        <v>0</v>
      </c>
    </row>
    <row r="1011" spans="9:17" x14ac:dyDescent="0.25">
      <c r="I1011" s="18"/>
      <c r="J1011" s="1">
        <f t="shared" si="48"/>
        <v>0</v>
      </c>
      <c r="M1011" s="11">
        <f t="shared" si="49"/>
        <v>0</v>
      </c>
      <c r="N1011" s="11">
        <f t="shared" si="50"/>
        <v>0</v>
      </c>
      <c r="P1011" s="1">
        <f>IF(K1011="PENDERS Bernard",Tableau3[[#This Row],[TPS VOL]]*1440,0)</f>
        <v>0</v>
      </c>
      <c r="Q1011" s="11">
        <f>IF(Tableau3[[#This Row],[NAME PILOT]]="PENDERS Bernard",0,Tableau3[[#This Row],[TPS VOL]]*1440)</f>
        <v>0</v>
      </c>
    </row>
    <row r="1012" spans="9:17" x14ac:dyDescent="0.25">
      <c r="I1012" s="18"/>
      <c r="J1012" s="1">
        <f t="shared" si="48"/>
        <v>0</v>
      </c>
      <c r="M1012" s="11">
        <f t="shared" si="49"/>
        <v>0</v>
      </c>
      <c r="N1012" s="11">
        <f t="shared" si="50"/>
        <v>0</v>
      </c>
      <c r="P1012" s="1">
        <f>IF(K1012="PENDERS Bernard",Tableau3[[#This Row],[TPS VOL]]*1440,0)</f>
        <v>0</v>
      </c>
      <c r="Q1012" s="11">
        <f>IF(Tableau3[[#This Row],[NAME PILOT]]="PENDERS Bernard",0,Tableau3[[#This Row],[TPS VOL]]*1440)</f>
        <v>0</v>
      </c>
    </row>
    <row r="1013" spans="9:17" x14ac:dyDescent="0.25">
      <c r="I1013" s="18"/>
      <c r="J1013" s="1">
        <f t="shared" si="48"/>
        <v>0</v>
      </c>
      <c r="M1013" s="11">
        <f t="shared" si="49"/>
        <v>0</v>
      </c>
      <c r="N1013" s="11">
        <f t="shared" si="50"/>
        <v>0</v>
      </c>
      <c r="P1013" s="1">
        <f>IF(K1013="PENDERS Bernard",Tableau3[[#This Row],[TPS VOL]]*1440,0)</f>
        <v>0</v>
      </c>
      <c r="Q1013" s="11">
        <f>IF(Tableau3[[#This Row],[NAME PILOT]]="PENDERS Bernard",0,Tableau3[[#This Row],[TPS VOL]]*1440)</f>
        <v>0</v>
      </c>
    </row>
    <row r="1014" spans="9:17" x14ac:dyDescent="0.25">
      <c r="I1014" s="18"/>
      <c r="J1014" s="1">
        <f t="shared" si="48"/>
        <v>0</v>
      </c>
      <c r="M1014" s="11">
        <f t="shared" si="49"/>
        <v>0</v>
      </c>
      <c r="N1014" s="11">
        <f t="shared" si="50"/>
        <v>0</v>
      </c>
      <c r="P1014" s="1">
        <f>IF(K1014="PENDERS Bernard",Tableau3[[#This Row],[TPS VOL]]*1440,0)</f>
        <v>0</v>
      </c>
      <c r="Q1014" s="11">
        <f>IF(Tableau3[[#This Row],[NAME PILOT]]="PENDERS Bernard",0,Tableau3[[#This Row],[TPS VOL]]*1440)</f>
        <v>0</v>
      </c>
    </row>
    <row r="1015" spans="9:17" x14ac:dyDescent="0.25">
      <c r="I1015" s="18"/>
      <c r="J1015" s="1">
        <f t="shared" si="48"/>
        <v>0</v>
      </c>
      <c r="M1015" s="11">
        <f t="shared" si="49"/>
        <v>0</v>
      </c>
      <c r="N1015" s="11">
        <f t="shared" si="50"/>
        <v>0</v>
      </c>
      <c r="P1015" s="1">
        <f>IF(K1015="PENDERS Bernard",Tableau3[[#This Row],[TPS VOL]]*1440,0)</f>
        <v>0</v>
      </c>
      <c r="Q1015" s="11">
        <f>IF(Tableau3[[#This Row],[NAME PILOT]]="PENDERS Bernard",0,Tableau3[[#This Row],[TPS VOL]]*1440)</f>
        <v>0</v>
      </c>
    </row>
    <row r="1016" spans="9:17" x14ac:dyDescent="0.25">
      <c r="I1016" s="18"/>
      <c r="J1016" s="1">
        <f t="shared" si="48"/>
        <v>0</v>
      </c>
      <c r="M1016" s="11">
        <f t="shared" si="49"/>
        <v>0</v>
      </c>
      <c r="N1016" s="11">
        <f t="shared" si="50"/>
        <v>0</v>
      </c>
      <c r="P1016" s="1">
        <f>IF(K1016="PENDERS Bernard",Tableau3[[#This Row],[TPS VOL]]*1440,0)</f>
        <v>0</v>
      </c>
      <c r="Q1016" s="11">
        <f>IF(Tableau3[[#This Row],[NAME PILOT]]="PENDERS Bernard",0,Tableau3[[#This Row],[TPS VOL]]*1440)</f>
        <v>0</v>
      </c>
    </row>
    <row r="1017" spans="9:17" x14ac:dyDescent="0.25">
      <c r="I1017" s="18"/>
      <c r="J1017" s="1">
        <f t="shared" si="48"/>
        <v>0</v>
      </c>
      <c r="M1017" s="11">
        <f t="shared" si="49"/>
        <v>0</v>
      </c>
      <c r="N1017" s="11">
        <f t="shared" si="50"/>
        <v>0</v>
      </c>
      <c r="P1017" s="1">
        <f>IF(K1017="PENDERS Bernard",Tableau3[[#This Row],[TPS VOL]]*1440,0)</f>
        <v>0</v>
      </c>
      <c r="Q1017" s="11">
        <f>IF(Tableau3[[#This Row],[NAME PILOT]]="PENDERS Bernard",0,Tableau3[[#This Row],[TPS VOL]]*1440)</f>
        <v>0</v>
      </c>
    </row>
    <row r="1018" spans="9:17" x14ac:dyDescent="0.25">
      <c r="I1018" s="18"/>
      <c r="J1018" s="1">
        <f t="shared" si="48"/>
        <v>0</v>
      </c>
      <c r="M1018" s="11">
        <f t="shared" si="49"/>
        <v>0</v>
      </c>
      <c r="N1018" s="11">
        <f t="shared" si="50"/>
        <v>0</v>
      </c>
      <c r="P1018" s="1">
        <f>IF(K1018="PENDERS Bernard",Tableau3[[#This Row],[TPS VOL]]*1440,0)</f>
        <v>0</v>
      </c>
      <c r="Q1018" s="11">
        <f>IF(Tableau3[[#This Row],[NAME PILOT]]="PENDERS Bernard",0,Tableau3[[#This Row],[TPS VOL]]*1440)</f>
        <v>0</v>
      </c>
    </row>
    <row r="1019" spans="9:17" x14ac:dyDescent="0.25">
      <c r="I1019" s="18"/>
      <c r="J1019" s="1">
        <f t="shared" si="48"/>
        <v>0</v>
      </c>
      <c r="M1019" s="11">
        <f t="shared" si="49"/>
        <v>0</v>
      </c>
      <c r="N1019" s="11">
        <f t="shared" si="50"/>
        <v>0</v>
      </c>
      <c r="P1019" s="1">
        <f>IF(K1019="PENDERS Bernard",Tableau3[[#This Row],[TPS VOL]]*1440,0)</f>
        <v>0</v>
      </c>
      <c r="Q1019" s="11">
        <f>IF(Tableau3[[#This Row],[NAME PILOT]]="PENDERS Bernard",0,Tableau3[[#This Row],[TPS VOL]]*1440)</f>
        <v>0</v>
      </c>
    </row>
    <row r="1020" spans="9:17" x14ac:dyDescent="0.25">
      <c r="I1020" s="18"/>
      <c r="J1020" s="1">
        <f t="shared" si="48"/>
        <v>0</v>
      </c>
      <c r="M1020" s="11">
        <f t="shared" si="49"/>
        <v>0</v>
      </c>
      <c r="N1020" s="11">
        <f t="shared" si="50"/>
        <v>0</v>
      </c>
      <c r="P1020" s="1">
        <f>IF(K1020="PENDERS Bernard",Tableau3[[#This Row],[TPS VOL]]*1440,0)</f>
        <v>0</v>
      </c>
      <c r="Q1020" s="11">
        <f>IF(Tableau3[[#This Row],[NAME PILOT]]="PENDERS Bernard",0,Tableau3[[#This Row],[TPS VOL]]*1440)</f>
        <v>0</v>
      </c>
    </row>
    <row r="1021" spans="9:17" x14ac:dyDescent="0.25">
      <c r="I1021" s="18"/>
      <c r="J1021" s="1">
        <f t="shared" si="48"/>
        <v>0</v>
      </c>
      <c r="M1021" s="11">
        <f t="shared" si="49"/>
        <v>0</v>
      </c>
      <c r="N1021" s="11">
        <f t="shared" si="50"/>
        <v>0</v>
      </c>
      <c r="P1021" s="1">
        <f>IF(K1021="PENDERS Bernard",Tableau3[[#This Row],[TPS VOL]]*1440,0)</f>
        <v>0</v>
      </c>
      <c r="Q1021" s="11">
        <f>IF(Tableau3[[#This Row],[NAME PILOT]]="PENDERS Bernard",0,Tableau3[[#This Row],[TPS VOL]]*1440)</f>
        <v>0</v>
      </c>
    </row>
    <row r="1022" spans="9:17" x14ac:dyDescent="0.25">
      <c r="I1022" s="18"/>
      <c r="J1022" s="1">
        <f t="shared" si="48"/>
        <v>0</v>
      </c>
      <c r="M1022" s="11">
        <f t="shared" si="49"/>
        <v>0</v>
      </c>
      <c r="N1022" s="11">
        <f t="shared" si="50"/>
        <v>0</v>
      </c>
      <c r="P1022" s="1">
        <f>IF(K1022="PENDERS Bernard",Tableau3[[#This Row],[TPS VOL]]*1440,0)</f>
        <v>0</v>
      </c>
      <c r="Q1022" s="11">
        <f>IF(Tableau3[[#This Row],[NAME PILOT]]="PENDERS Bernard",0,Tableau3[[#This Row],[TPS VOL]]*1440)</f>
        <v>0</v>
      </c>
    </row>
    <row r="1023" spans="9:17" x14ac:dyDescent="0.25">
      <c r="I1023" s="18"/>
      <c r="J1023" s="1">
        <f t="shared" si="48"/>
        <v>0</v>
      </c>
      <c r="M1023" s="11">
        <f t="shared" si="49"/>
        <v>0</v>
      </c>
      <c r="N1023" s="11">
        <f t="shared" si="50"/>
        <v>0</v>
      </c>
      <c r="P1023" s="1">
        <f>IF(K1023="PENDERS Bernard",Tableau3[[#This Row],[TPS VOL]]*1440,0)</f>
        <v>0</v>
      </c>
      <c r="Q1023" s="11">
        <f>IF(Tableau3[[#This Row],[NAME PILOT]]="PENDERS Bernard",0,Tableau3[[#This Row],[TPS VOL]]*1440)</f>
        <v>0</v>
      </c>
    </row>
    <row r="1024" spans="9:17" x14ac:dyDescent="0.25">
      <c r="I1024" s="18"/>
      <c r="J1024" s="1">
        <f t="shared" si="48"/>
        <v>0</v>
      </c>
      <c r="M1024" s="11">
        <f t="shared" si="49"/>
        <v>0</v>
      </c>
      <c r="N1024" s="11">
        <f t="shared" si="50"/>
        <v>0</v>
      </c>
      <c r="P1024" s="1">
        <f>IF(K1024="PENDERS Bernard",Tableau3[[#This Row],[TPS VOL]]*1440,0)</f>
        <v>0</v>
      </c>
      <c r="Q1024" s="11">
        <f>IF(Tableau3[[#This Row],[NAME PILOT]]="PENDERS Bernard",0,Tableau3[[#This Row],[TPS VOL]]*1440)</f>
        <v>0</v>
      </c>
    </row>
    <row r="1025" spans="9:17" x14ac:dyDescent="0.25">
      <c r="I1025" s="18"/>
      <c r="J1025" s="1">
        <f t="shared" si="48"/>
        <v>0</v>
      </c>
      <c r="M1025" s="11">
        <f t="shared" si="49"/>
        <v>0</v>
      </c>
      <c r="N1025" s="11">
        <f t="shared" si="50"/>
        <v>0</v>
      </c>
      <c r="P1025" s="1">
        <f>IF(K1025="PENDERS Bernard",Tableau3[[#This Row],[TPS VOL]]*1440,0)</f>
        <v>0</v>
      </c>
      <c r="Q1025" s="11">
        <f>IF(Tableau3[[#This Row],[NAME PILOT]]="PENDERS Bernard",0,Tableau3[[#This Row],[TPS VOL]]*1440)</f>
        <v>0</v>
      </c>
    </row>
    <row r="1026" spans="9:17" x14ac:dyDescent="0.25">
      <c r="I1026" s="18"/>
      <c r="J1026" s="1">
        <f t="shared" si="48"/>
        <v>0</v>
      </c>
      <c r="M1026" s="11">
        <f t="shared" si="49"/>
        <v>0</v>
      </c>
      <c r="N1026" s="11">
        <f t="shared" si="50"/>
        <v>0</v>
      </c>
      <c r="P1026" s="1">
        <f>IF(K1026="PENDERS Bernard",Tableau3[[#This Row],[TPS VOL]]*1440,0)</f>
        <v>0</v>
      </c>
      <c r="Q1026" s="11">
        <f>IF(Tableau3[[#This Row],[NAME PILOT]]="PENDERS Bernard",0,Tableau3[[#This Row],[TPS VOL]]*1440)</f>
        <v>0</v>
      </c>
    </row>
    <row r="1027" spans="9:17" x14ac:dyDescent="0.25">
      <c r="I1027" s="18"/>
      <c r="J1027" s="1">
        <f t="shared" si="48"/>
        <v>0</v>
      </c>
      <c r="M1027" s="11">
        <f t="shared" si="49"/>
        <v>0</v>
      </c>
      <c r="N1027" s="11">
        <f t="shared" si="50"/>
        <v>0</v>
      </c>
      <c r="P1027" s="1">
        <f>IF(K1027="PENDERS Bernard",Tableau3[[#This Row],[TPS VOL]]*1440,0)</f>
        <v>0</v>
      </c>
      <c r="Q1027" s="11">
        <f>IF(Tableau3[[#This Row],[NAME PILOT]]="PENDERS Bernard",0,Tableau3[[#This Row],[TPS VOL]]*1440)</f>
        <v>0</v>
      </c>
    </row>
    <row r="1028" spans="9:17" x14ac:dyDescent="0.25">
      <c r="I1028" s="18"/>
      <c r="J1028" s="1">
        <f t="shared" si="48"/>
        <v>0</v>
      </c>
      <c r="M1028" s="11">
        <f t="shared" si="49"/>
        <v>0</v>
      </c>
      <c r="N1028" s="11">
        <f t="shared" si="50"/>
        <v>0</v>
      </c>
      <c r="P1028" s="1">
        <f>IF(K1028="PENDERS Bernard",Tableau3[[#This Row],[TPS VOL]]*1440,0)</f>
        <v>0</v>
      </c>
      <c r="Q1028" s="11">
        <f>IF(Tableau3[[#This Row],[NAME PILOT]]="PENDERS Bernard",0,Tableau3[[#This Row],[TPS VOL]]*1440)</f>
        <v>0</v>
      </c>
    </row>
    <row r="1029" spans="9:17" x14ac:dyDescent="0.25">
      <c r="I1029" s="18"/>
      <c r="J1029" s="1">
        <f t="shared" si="48"/>
        <v>0</v>
      </c>
      <c r="M1029" s="11">
        <f t="shared" si="49"/>
        <v>0</v>
      </c>
      <c r="N1029" s="11">
        <f t="shared" si="50"/>
        <v>0</v>
      </c>
      <c r="P1029" s="1">
        <f>IF(K1029="PENDERS Bernard",Tableau3[[#This Row],[TPS VOL]]*1440,0)</f>
        <v>0</v>
      </c>
      <c r="Q1029" s="11">
        <f>IF(Tableau3[[#This Row],[NAME PILOT]]="PENDERS Bernard",0,Tableau3[[#This Row],[TPS VOL]]*1440)</f>
        <v>0</v>
      </c>
    </row>
    <row r="1030" spans="9:17" x14ac:dyDescent="0.25">
      <c r="I1030" s="18"/>
      <c r="J1030" s="1">
        <f t="shared" si="48"/>
        <v>0</v>
      </c>
      <c r="M1030" s="11">
        <f t="shared" si="49"/>
        <v>0</v>
      </c>
      <c r="N1030" s="11">
        <f t="shared" si="50"/>
        <v>0</v>
      </c>
      <c r="P1030" s="1">
        <f>IF(K1030="PENDERS Bernard",Tableau3[[#This Row],[TPS VOL]]*1440,0)</f>
        <v>0</v>
      </c>
      <c r="Q1030" s="11">
        <f>IF(Tableau3[[#This Row],[NAME PILOT]]="PENDERS Bernard",0,Tableau3[[#This Row],[TPS VOL]]*1440)</f>
        <v>0</v>
      </c>
    </row>
    <row r="1031" spans="9:17" x14ac:dyDescent="0.25">
      <c r="I1031" s="18"/>
      <c r="J1031" s="1">
        <f t="shared" si="48"/>
        <v>0</v>
      </c>
      <c r="M1031" s="11">
        <f t="shared" si="49"/>
        <v>0</v>
      </c>
      <c r="N1031" s="11">
        <f t="shared" si="50"/>
        <v>0</v>
      </c>
      <c r="P1031" s="1">
        <f>IF(K1031="PENDERS Bernard",Tableau3[[#This Row],[TPS VOL]]*1440,0)</f>
        <v>0</v>
      </c>
      <c r="Q1031" s="11">
        <f>IF(Tableau3[[#This Row],[NAME PILOT]]="PENDERS Bernard",0,Tableau3[[#This Row],[TPS VOL]]*1440)</f>
        <v>0</v>
      </c>
    </row>
    <row r="1032" spans="9:17" x14ac:dyDescent="0.25">
      <c r="I1032" s="18"/>
      <c r="J1032" s="1">
        <f t="shared" si="48"/>
        <v>0</v>
      </c>
      <c r="M1032" s="11">
        <f t="shared" si="49"/>
        <v>0</v>
      </c>
      <c r="N1032" s="11">
        <f t="shared" si="50"/>
        <v>0</v>
      </c>
      <c r="P1032" s="1">
        <f>IF(K1032="PENDERS Bernard",Tableau3[[#This Row],[TPS VOL]]*1440,0)</f>
        <v>0</v>
      </c>
      <c r="Q1032" s="11">
        <f>IF(Tableau3[[#This Row],[NAME PILOT]]="PENDERS Bernard",0,Tableau3[[#This Row],[TPS VOL]]*1440)</f>
        <v>0</v>
      </c>
    </row>
    <row r="1033" spans="9:17" x14ac:dyDescent="0.25">
      <c r="I1033" s="18"/>
      <c r="J1033" s="1">
        <f t="shared" si="48"/>
        <v>0</v>
      </c>
      <c r="M1033" s="11">
        <f t="shared" si="49"/>
        <v>0</v>
      </c>
      <c r="N1033" s="11">
        <f t="shared" si="50"/>
        <v>0</v>
      </c>
      <c r="P1033" s="1">
        <f>IF(K1033="PENDERS Bernard",Tableau3[[#This Row],[TPS VOL]]*1440,0)</f>
        <v>0</v>
      </c>
      <c r="Q1033" s="11">
        <f>IF(Tableau3[[#This Row],[NAME PILOT]]="PENDERS Bernard",0,Tableau3[[#This Row],[TPS VOL]]*1440)</f>
        <v>0</v>
      </c>
    </row>
    <row r="1034" spans="9:17" x14ac:dyDescent="0.25">
      <c r="I1034" s="18"/>
      <c r="J1034" s="1">
        <f t="shared" si="48"/>
        <v>0</v>
      </c>
      <c r="M1034" s="11">
        <f t="shared" si="49"/>
        <v>0</v>
      </c>
      <c r="N1034" s="11">
        <f t="shared" si="50"/>
        <v>0</v>
      </c>
      <c r="P1034" s="1">
        <f>IF(K1034="PENDERS Bernard",Tableau3[[#This Row],[TPS VOL]]*1440,0)</f>
        <v>0</v>
      </c>
      <c r="Q1034" s="11">
        <f>IF(Tableau3[[#This Row],[NAME PILOT]]="PENDERS Bernard",0,Tableau3[[#This Row],[TPS VOL]]*1440)</f>
        <v>0</v>
      </c>
    </row>
    <row r="1035" spans="9:17" x14ac:dyDescent="0.25">
      <c r="I1035" s="18"/>
      <c r="J1035" s="1">
        <f t="shared" si="48"/>
        <v>0</v>
      </c>
      <c r="M1035" s="11">
        <f t="shared" si="49"/>
        <v>0</v>
      </c>
      <c r="N1035" s="11">
        <f t="shared" si="50"/>
        <v>0</v>
      </c>
      <c r="P1035" s="1">
        <f>IF(K1035="PENDERS Bernard",Tableau3[[#This Row],[TPS VOL]]*1440,0)</f>
        <v>0</v>
      </c>
      <c r="Q1035" s="11">
        <f>IF(Tableau3[[#This Row],[NAME PILOT]]="PENDERS Bernard",0,Tableau3[[#This Row],[TPS VOL]]*1440)</f>
        <v>0</v>
      </c>
    </row>
    <row r="1036" spans="9:17" x14ac:dyDescent="0.25">
      <c r="I1036" s="18"/>
      <c r="J1036" s="1">
        <f t="shared" si="48"/>
        <v>0</v>
      </c>
      <c r="M1036" s="11">
        <f t="shared" si="49"/>
        <v>0</v>
      </c>
      <c r="N1036" s="11">
        <f t="shared" si="50"/>
        <v>0</v>
      </c>
      <c r="P1036" s="1">
        <f>IF(K1036="PENDERS Bernard",Tableau3[[#This Row],[TPS VOL]]*1440,0)</f>
        <v>0</v>
      </c>
      <c r="Q1036" s="11">
        <f>IF(Tableau3[[#This Row],[NAME PILOT]]="PENDERS Bernard",0,Tableau3[[#This Row],[TPS VOL]]*1440)</f>
        <v>0</v>
      </c>
    </row>
    <row r="1037" spans="9:17" x14ac:dyDescent="0.25">
      <c r="I1037" s="18"/>
      <c r="J1037" s="1">
        <f t="shared" si="48"/>
        <v>0</v>
      </c>
      <c r="M1037" s="11">
        <f t="shared" si="49"/>
        <v>0</v>
      </c>
      <c r="N1037" s="11">
        <f t="shared" si="50"/>
        <v>0</v>
      </c>
      <c r="P1037" s="1">
        <f>IF(K1037="PENDERS Bernard",Tableau3[[#This Row],[TPS VOL]]*1440,0)</f>
        <v>0</v>
      </c>
      <c r="Q1037" s="11">
        <f>IF(Tableau3[[#This Row],[NAME PILOT]]="PENDERS Bernard",0,Tableau3[[#This Row],[TPS VOL]]*1440)</f>
        <v>0</v>
      </c>
    </row>
    <row r="1038" spans="9:17" x14ac:dyDescent="0.25">
      <c r="I1038" s="18"/>
      <c r="J1038" s="1">
        <f t="shared" si="48"/>
        <v>0</v>
      </c>
      <c r="M1038" s="11">
        <f t="shared" si="49"/>
        <v>0</v>
      </c>
      <c r="N1038" s="11">
        <f t="shared" si="50"/>
        <v>0</v>
      </c>
      <c r="P1038" s="1">
        <f>IF(K1038="PENDERS Bernard",Tableau3[[#This Row],[TPS VOL]]*1440,0)</f>
        <v>0</v>
      </c>
      <c r="Q1038" s="11">
        <f>IF(Tableau3[[#This Row],[NAME PILOT]]="PENDERS Bernard",0,Tableau3[[#This Row],[TPS VOL]]*1440)</f>
        <v>0</v>
      </c>
    </row>
    <row r="1039" spans="9:17" x14ac:dyDescent="0.25">
      <c r="I1039" s="18"/>
      <c r="J1039" s="1">
        <f t="shared" si="48"/>
        <v>0</v>
      </c>
      <c r="M1039" s="11">
        <f t="shared" si="49"/>
        <v>0</v>
      </c>
      <c r="N1039" s="11">
        <f t="shared" si="50"/>
        <v>0</v>
      </c>
      <c r="P1039" s="1">
        <f>IF(K1039="PENDERS Bernard",Tableau3[[#This Row],[TPS VOL]]*1440,0)</f>
        <v>0</v>
      </c>
      <c r="Q1039" s="11">
        <f>IF(Tableau3[[#This Row],[NAME PILOT]]="PENDERS Bernard",0,Tableau3[[#This Row],[TPS VOL]]*1440)</f>
        <v>0</v>
      </c>
    </row>
    <row r="1040" spans="9:17" x14ac:dyDescent="0.25">
      <c r="I1040" s="18"/>
      <c r="J1040" s="1">
        <f t="shared" si="48"/>
        <v>0</v>
      </c>
      <c r="M1040" s="11">
        <f t="shared" si="49"/>
        <v>0</v>
      </c>
      <c r="N1040" s="11">
        <f t="shared" si="50"/>
        <v>0</v>
      </c>
      <c r="P1040" s="1">
        <f>IF(K1040="PENDERS Bernard",Tableau3[[#This Row],[TPS VOL]]*1440,0)</f>
        <v>0</v>
      </c>
      <c r="Q1040" s="11">
        <f>IF(Tableau3[[#This Row],[NAME PILOT]]="PENDERS Bernard",0,Tableau3[[#This Row],[TPS VOL]]*1440)</f>
        <v>0</v>
      </c>
    </row>
    <row r="1041" spans="9:17" x14ac:dyDescent="0.25">
      <c r="I1041" s="18"/>
      <c r="J1041" s="1">
        <f t="shared" si="48"/>
        <v>0</v>
      </c>
      <c r="M1041" s="11">
        <f t="shared" si="49"/>
        <v>0</v>
      </c>
      <c r="N1041" s="11">
        <f t="shared" si="50"/>
        <v>0</v>
      </c>
      <c r="P1041" s="1">
        <f>IF(K1041="PENDERS Bernard",Tableau3[[#This Row],[TPS VOL]]*1440,0)</f>
        <v>0</v>
      </c>
      <c r="Q1041" s="11">
        <f>IF(Tableau3[[#This Row],[NAME PILOT]]="PENDERS Bernard",0,Tableau3[[#This Row],[TPS VOL]]*1440)</f>
        <v>0</v>
      </c>
    </row>
    <row r="1042" spans="9:17" x14ac:dyDescent="0.25">
      <c r="I1042" s="18"/>
      <c r="J1042" s="1">
        <f t="shared" si="48"/>
        <v>0</v>
      </c>
      <c r="M1042" s="11">
        <f t="shared" si="49"/>
        <v>0</v>
      </c>
      <c r="N1042" s="11">
        <f t="shared" si="50"/>
        <v>0</v>
      </c>
      <c r="P1042" s="1">
        <f>IF(K1042="PENDERS Bernard",Tableau3[[#This Row],[TPS VOL]]*1440,0)</f>
        <v>0</v>
      </c>
      <c r="Q1042" s="11">
        <f>IF(Tableau3[[#This Row],[NAME PILOT]]="PENDERS Bernard",0,Tableau3[[#This Row],[TPS VOL]]*1440)</f>
        <v>0</v>
      </c>
    </row>
    <row r="1043" spans="9:17" x14ac:dyDescent="0.25">
      <c r="I1043" s="18"/>
      <c r="J1043" s="1">
        <f t="shared" si="48"/>
        <v>0</v>
      </c>
      <c r="M1043" s="11">
        <f t="shared" si="49"/>
        <v>0</v>
      </c>
      <c r="N1043" s="11">
        <f t="shared" si="50"/>
        <v>0</v>
      </c>
      <c r="P1043" s="1">
        <f>IF(K1043="PENDERS Bernard",Tableau3[[#This Row],[TPS VOL]]*1440,0)</f>
        <v>0</v>
      </c>
      <c r="Q1043" s="11">
        <f>IF(Tableau3[[#This Row],[NAME PILOT]]="PENDERS Bernard",0,Tableau3[[#This Row],[TPS VOL]]*1440)</f>
        <v>0</v>
      </c>
    </row>
    <row r="1044" spans="9:17" x14ac:dyDescent="0.25">
      <c r="I1044" s="18"/>
      <c r="J1044" s="1">
        <f t="shared" si="48"/>
        <v>0</v>
      </c>
      <c r="M1044" s="11">
        <f t="shared" si="49"/>
        <v>0</v>
      </c>
      <c r="N1044" s="11">
        <f t="shared" si="50"/>
        <v>0</v>
      </c>
      <c r="P1044" s="1">
        <f>IF(K1044="PENDERS Bernard",Tableau3[[#This Row],[TPS VOL]]*1440,0)</f>
        <v>0</v>
      </c>
      <c r="Q1044" s="11">
        <f>IF(Tableau3[[#This Row],[NAME PILOT]]="PENDERS Bernard",0,Tableau3[[#This Row],[TPS VOL]]*1440)</f>
        <v>0</v>
      </c>
    </row>
    <row r="1045" spans="9:17" x14ac:dyDescent="0.25">
      <c r="I1045" s="18"/>
      <c r="J1045" s="1">
        <f t="shared" si="48"/>
        <v>0</v>
      </c>
      <c r="M1045" s="11">
        <f t="shared" si="49"/>
        <v>0</v>
      </c>
      <c r="N1045" s="11">
        <f t="shared" si="50"/>
        <v>0</v>
      </c>
      <c r="P1045" s="1">
        <f>IF(K1045="PENDERS Bernard",Tableau3[[#This Row],[TPS VOL]]*1440,0)</f>
        <v>0</v>
      </c>
      <c r="Q1045" s="11">
        <f>IF(Tableau3[[#This Row],[NAME PILOT]]="PENDERS Bernard",0,Tableau3[[#This Row],[TPS VOL]]*1440)</f>
        <v>0</v>
      </c>
    </row>
    <row r="1046" spans="9:17" x14ac:dyDescent="0.25">
      <c r="I1046" s="18"/>
      <c r="J1046" s="1">
        <f t="shared" si="48"/>
        <v>0</v>
      </c>
      <c r="M1046" s="11">
        <f t="shared" si="49"/>
        <v>0</v>
      </c>
      <c r="N1046" s="11">
        <f t="shared" si="50"/>
        <v>0</v>
      </c>
      <c r="P1046" s="1">
        <f>IF(K1046="PENDERS Bernard",Tableau3[[#This Row],[TPS VOL]]*1440,0)</f>
        <v>0</v>
      </c>
      <c r="Q1046" s="11">
        <f>IF(Tableau3[[#This Row],[NAME PILOT]]="PENDERS Bernard",0,Tableau3[[#This Row],[TPS VOL]]*1440)</f>
        <v>0</v>
      </c>
    </row>
    <row r="1047" spans="9:17" x14ac:dyDescent="0.25">
      <c r="I1047" s="18"/>
      <c r="J1047" s="1">
        <f t="shared" si="48"/>
        <v>0</v>
      </c>
      <c r="M1047" s="11">
        <f t="shared" si="49"/>
        <v>0</v>
      </c>
      <c r="N1047" s="11">
        <f t="shared" si="50"/>
        <v>0</v>
      </c>
      <c r="P1047" s="1">
        <f>IF(K1047="PENDERS Bernard",Tableau3[[#This Row],[TPS VOL]]*1440,0)</f>
        <v>0</v>
      </c>
      <c r="Q1047" s="11">
        <f>IF(Tableau3[[#This Row],[NAME PILOT]]="PENDERS Bernard",0,Tableau3[[#This Row],[TPS VOL]]*1440)</f>
        <v>0</v>
      </c>
    </row>
    <row r="1048" spans="9:17" x14ac:dyDescent="0.25">
      <c r="I1048" s="18"/>
      <c r="J1048" s="1">
        <f t="shared" si="48"/>
        <v>0</v>
      </c>
      <c r="M1048" s="11">
        <f t="shared" si="49"/>
        <v>0</v>
      </c>
      <c r="N1048" s="11">
        <f t="shared" si="50"/>
        <v>0</v>
      </c>
      <c r="P1048" s="1">
        <f>IF(K1048="PENDERS Bernard",Tableau3[[#This Row],[TPS VOL]]*1440,0)</f>
        <v>0</v>
      </c>
      <c r="Q1048" s="11">
        <f>IF(Tableau3[[#This Row],[NAME PILOT]]="PENDERS Bernard",0,Tableau3[[#This Row],[TPS VOL]]*1440)</f>
        <v>0</v>
      </c>
    </row>
    <row r="1049" spans="9:17" x14ac:dyDescent="0.25">
      <c r="I1049" s="18"/>
      <c r="J1049" s="1">
        <f t="shared" si="48"/>
        <v>0</v>
      </c>
      <c r="M1049" s="11">
        <f t="shared" si="49"/>
        <v>0</v>
      </c>
      <c r="N1049" s="11">
        <f t="shared" si="50"/>
        <v>0</v>
      </c>
      <c r="P1049" s="1">
        <f>IF(K1049="PENDERS Bernard",Tableau3[[#This Row],[TPS VOL]]*1440,0)</f>
        <v>0</v>
      </c>
      <c r="Q1049" s="11">
        <f>IF(Tableau3[[#This Row],[NAME PILOT]]="PENDERS Bernard",0,Tableau3[[#This Row],[TPS VOL]]*1440)</f>
        <v>0</v>
      </c>
    </row>
    <row r="1050" spans="9:17" x14ac:dyDescent="0.25">
      <c r="I1050" s="18"/>
      <c r="J1050" s="1">
        <f t="shared" si="48"/>
        <v>0</v>
      </c>
      <c r="M1050" s="11">
        <f t="shared" si="49"/>
        <v>0</v>
      </c>
      <c r="N1050" s="11">
        <f t="shared" si="50"/>
        <v>0</v>
      </c>
      <c r="P1050" s="1">
        <f>IF(K1050="PENDERS Bernard",Tableau3[[#This Row],[TPS VOL]]*1440,0)</f>
        <v>0</v>
      </c>
      <c r="Q1050" s="11">
        <f>IF(Tableau3[[#This Row],[NAME PILOT]]="PENDERS Bernard",0,Tableau3[[#This Row],[TPS VOL]]*1440)</f>
        <v>0</v>
      </c>
    </row>
    <row r="1051" spans="9:17" x14ac:dyDescent="0.25">
      <c r="I1051" s="18"/>
      <c r="J1051" s="1">
        <f t="shared" si="48"/>
        <v>0</v>
      </c>
      <c r="M1051" s="11">
        <f t="shared" si="49"/>
        <v>0</v>
      </c>
      <c r="N1051" s="11">
        <f t="shared" si="50"/>
        <v>0</v>
      </c>
      <c r="P1051" s="1">
        <f>IF(K1051="PENDERS Bernard",Tableau3[[#This Row],[TPS VOL]]*1440,0)</f>
        <v>0</v>
      </c>
      <c r="Q1051" s="11">
        <f>IF(Tableau3[[#This Row],[NAME PILOT]]="PENDERS Bernard",0,Tableau3[[#This Row],[TPS VOL]]*1440)</f>
        <v>0</v>
      </c>
    </row>
    <row r="1052" spans="9:17" x14ac:dyDescent="0.25">
      <c r="I1052" s="18"/>
      <c r="J1052" s="1">
        <f t="shared" si="48"/>
        <v>0</v>
      </c>
      <c r="M1052" s="11">
        <f t="shared" si="49"/>
        <v>0</v>
      </c>
      <c r="N1052" s="11">
        <f t="shared" si="50"/>
        <v>0</v>
      </c>
      <c r="P1052" s="1">
        <f>IF(K1052="PENDERS Bernard",Tableau3[[#This Row],[TPS VOL]]*1440,0)</f>
        <v>0</v>
      </c>
      <c r="Q1052" s="11">
        <f>IF(Tableau3[[#This Row],[NAME PILOT]]="PENDERS Bernard",0,Tableau3[[#This Row],[TPS VOL]]*1440)</f>
        <v>0</v>
      </c>
    </row>
    <row r="1053" spans="9:17" x14ac:dyDescent="0.25">
      <c r="I1053" s="18"/>
      <c r="J1053" s="1">
        <f t="shared" si="48"/>
        <v>0</v>
      </c>
      <c r="M1053" s="11">
        <f t="shared" si="49"/>
        <v>0</v>
      </c>
      <c r="N1053" s="11">
        <f t="shared" si="50"/>
        <v>0</v>
      </c>
      <c r="P1053" s="1">
        <f>IF(K1053="PENDERS Bernard",Tableau3[[#This Row],[TPS VOL]]*1440,0)</f>
        <v>0</v>
      </c>
      <c r="Q1053" s="11">
        <f>IF(Tableau3[[#This Row],[NAME PILOT]]="PENDERS Bernard",0,Tableau3[[#This Row],[TPS VOL]]*1440)</f>
        <v>0</v>
      </c>
    </row>
    <row r="1054" spans="9:17" x14ac:dyDescent="0.25">
      <c r="I1054" s="18"/>
      <c r="J1054" s="1">
        <f t="shared" si="48"/>
        <v>0</v>
      </c>
      <c r="M1054" s="11">
        <f t="shared" si="49"/>
        <v>0</v>
      </c>
      <c r="N1054" s="11">
        <f t="shared" si="50"/>
        <v>0</v>
      </c>
      <c r="P1054" s="1">
        <f>IF(K1054="PENDERS Bernard",Tableau3[[#This Row],[TPS VOL]]*1440,0)</f>
        <v>0</v>
      </c>
      <c r="Q1054" s="11">
        <f>IF(Tableau3[[#This Row],[NAME PILOT]]="PENDERS Bernard",0,Tableau3[[#This Row],[TPS VOL]]*1440)</f>
        <v>0</v>
      </c>
    </row>
    <row r="1055" spans="9:17" x14ac:dyDescent="0.25">
      <c r="I1055" s="18"/>
      <c r="J1055" s="1">
        <f t="shared" si="48"/>
        <v>0</v>
      </c>
      <c r="M1055" s="11">
        <f t="shared" si="49"/>
        <v>0</v>
      </c>
      <c r="N1055" s="11">
        <f t="shared" si="50"/>
        <v>0</v>
      </c>
      <c r="P1055" s="1">
        <f>IF(K1055="PENDERS Bernard",Tableau3[[#This Row],[TPS VOL]]*1440,0)</f>
        <v>0</v>
      </c>
      <c r="Q1055" s="11">
        <f>IF(Tableau3[[#This Row],[NAME PILOT]]="PENDERS Bernard",0,Tableau3[[#This Row],[TPS VOL]]*1440)</f>
        <v>0</v>
      </c>
    </row>
    <row r="1056" spans="9:17" x14ac:dyDescent="0.25">
      <c r="I1056" s="18"/>
      <c r="J1056" s="1">
        <f t="shared" si="48"/>
        <v>0</v>
      </c>
      <c r="M1056" s="11">
        <f t="shared" si="49"/>
        <v>0</v>
      </c>
      <c r="N1056" s="11">
        <f t="shared" si="50"/>
        <v>0</v>
      </c>
      <c r="P1056" s="1">
        <f>IF(K1056="PENDERS Bernard",Tableau3[[#This Row],[TPS VOL]]*1440,0)</f>
        <v>0</v>
      </c>
      <c r="Q1056" s="11">
        <f>IF(Tableau3[[#This Row],[NAME PILOT]]="PENDERS Bernard",0,Tableau3[[#This Row],[TPS VOL]]*1440)</f>
        <v>0</v>
      </c>
    </row>
    <row r="1057" spans="9:17" x14ac:dyDescent="0.25">
      <c r="I1057" s="18"/>
      <c r="J1057" s="1">
        <f t="shared" si="48"/>
        <v>0</v>
      </c>
      <c r="M1057" s="11">
        <f t="shared" si="49"/>
        <v>0</v>
      </c>
      <c r="N1057" s="11">
        <f t="shared" si="50"/>
        <v>0</v>
      </c>
      <c r="P1057" s="1">
        <f>IF(K1057="PENDERS Bernard",Tableau3[[#This Row],[TPS VOL]]*1440,0)</f>
        <v>0</v>
      </c>
      <c r="Q1057" s="11">
        <f>IF(Tableau3[[#This Row],[NAME PILOT]]="PENDERS Bernard",0,Tableau3[[#This Row],[TPS VOL]]*1440)</f>
        <v>0</v>
      </c>
    </row>
    <row r="1058" spans="9:17" x14ac:dyDescent="0.25">
      <c r="I1058" s="18"/>
      <c r="J1058" s="1">
        <f t="shared" si="48"/>
        <v>0</v>
      </c>
      <c r="M1058" s="11">
        <f t="shared" si="49"/>
        <v>0</v>
      </c>
      <c r="N1058" s="11">
        <f t="shared" si="50"/>
        <v>0</v>
      </c>
      <c r="P1058" s="1">
        <f>IF(K1058="PENDERS Bernard",Tableau3[[#This Row],[TPS VOL]]*1440,0)</f>
        <v>0</v>
      </c>
      <c r="Q1058" s="11">
        <f>IF(Tableau3[[#This Row],[NAME PILOT]]="PENDERS Bernard",0,Tableau3[[#This Row],[TPS VOL]]*1440)</f>
        <v>0</v>
      </c>
    </row>
    <row r="1059" spans="9:17" x14ac:dyDescent="0.25">
      <c r="I1059" s="18"/>
      <c r="J1059" s="1">
        <f t="shared" si="48"/>
        <v>0</v>
      </c>
      <c r="M1059" s="11">
        <f t="shared" si="49"/>
        <v>0</v>
      </c>
      <c r="N1059" s="11">
        <f t="shared" si="50"/>
        <v>0</v>
      </c>
      <c r="P1059" s="1">
        <f>IF(K1059="PENDERS Bernard",Tableau3[[#This Row],[TPS VOL]]*1440,0)</f>
        <v>0</v>
      </c>
      <c r="Q1059" s="11">
        <f>IF(Tableau3[[#This Row],[NAME PILOT]]="PENDERS Bernard",0,Tableau3[[#This Row],[TPS VOL]]*1440)</f>
        <v>0</v>
      </c>
    </row>
    <row r="1060" spans="9:17" x14ac:dyDescent="0.25">
      <c r="I1060" s="18"/>
      <c r="J1060" s="1">
        <f t="shared" si="48"/>
        <v>0</v>
      </c>
      <c r="M1060" s="11">
        <f t="shared" si="49"/>
        <v>0</v>
      </c>
      <c r="N1060" s="11">
        <f t="shared" si="50"/>
        <v>0</v>
      </c>
      <c r="P1060" s="1">
        <f>IF(K1060="PENDERS Bernard",Tableau3[[#This Row],[TPS VOL]]*1440,0)</f>
        <v>0</v>
      </c>
      <c r="Q1060" s="11">
        <f>IF(Tableau3[[#This Row],[NAME PILOT]]="PENDERS Bernard",0,Tableau3[[#This Row],[TPS VOL]]*1440)</f>
        <v>0</v>
      </c>
    </row>
    <row r="1061" spans="9:17" x14ac:dyDescent="0.25">
      <c r="I1061" s="18"/>
      <c r="J1061" s="1">
        <f t="shared" si="48"/>
        <v>0</v>
      </c>
      <c r="M1061" s="11">
        <f t="shared" si="49"/>
        <v>0</v>
      </c>
      <c r="N1061" s="11">
        <f t="shared" si="50"/>
        <v>0</v>
      </c>
      <c r="P1061" s="1">
        <f>IF(K1061="PENDERS Bernard",Tableau3[[#This Row],[TPS VOL]]*1440,0)</f>
        <v>0</v>
      </c>
      <c r="Q1061" s="11">
        <f>IF(Tableau3[[#This Row],[NAME PILOT]]="PENDERS Bernard",0,Tableau3[[#This Row],[TPS VOL]]*1440)</f>
        <v>0</v>
      </c>
    </row>
    <row r="1062" spans="9:17" x14ac:dyDescent="0.25">
      <c r="I1062" s="18"/>
      <c r="J1062" s="1">
        <f t="shared" ref="J1062:J1125" si="51">F1062*(H1062*1440)</f>
        <v>0</v>
      </c>
      <c r="M1062" s="11">
        <f t="shared" ref="M1062:M1125" si="52">F1062*(L1062*1440)</f>
        <v>0</v>
      </c>
      <c r="N1062" s="11">
        <f t="shared" ref="N1062:N1125" si="53">(L1062*(F1062*1440)+(H1062*(F1062*1440)))</f>
        <v>0</v>
      </c>
      <c r="P1062" s="1">
        <f>IF(K1062="PENDERS Bernard",Tableau3[[#This Row],[TPS VOL]]*1440,0)</f>
        <v>0</v>
      </c>
      <c r="Q1062" s="11">
        <f>IF(Tableau3[[#This Row],[NAME PILOT]]="PENDERS Bernard",0,Tableau3[[#This Row],[TPS VOL]]*1440)</f>
        <v>0</v>
      </c>
    </row>
    <row r="1063" spans="9:17" x14ac:dyDescent="0.25">
      <c r="I1063" s="18"/>
      <c r="J1063" s="1">
        <f t="shared" si="51"/>
        <v>0</v>
      </c>
      <c r="M1063" s="11">
        <f t="shared" si="52"/>
        <v>0</v>
      </c>
      <c r="N1063" s="11">
        <f t="shared" si="53"/>
        <v>0</v>
      </c>
      <c r="P1063" s="1">
        <f>IF(K1063="PENDERS Bernard",Tableau3[[#This Row],[TPS VOL]]*1440,0)</f>
        <v>0</v>
      </c>
      <c r="Q1063" s="11">
        <f>IF(Tableau3[[#This Row],[NAME PILOT]]="PENDERS Bernard",0,Tableau3[[#This Row],[TPS VOL]]*1440)</f>
        <v>0</v>
      </c>
    </row>
    <row r="1064" spans="9:17" x14ac:dyDescent="0.25">
      <c r="I1064" s="18"/>
      <c r="J1064" s="1">
        <f t="shared" si="51"/>
        <v>0</v>
      </c>
      <c r="M1064" s="11">
        <f t="shared" si="52"/>
        <v>0</v>
      </c>
      <c r="N1064" s="11">
        <f t="shared" si="53"/>
        <v>0</v>
      </c>
      <c r="P1064" s="1">
        <f>IF(K1064="PENDERS Bernard",Tableau3[[#This Row],[TPS VOL]]*1440,0)</f>
        <v>0</v>
      </c>
      <c r="Q1064" s="11">
        <f>IF(Tableau3[[#This Row],[NAME PILOT]]="PENDERS Bernard",0,Tableau3[[#This Row],[TPS VOL]]*1440)</f>
        <v>0</v>
      </c>
    </row>
    <row r="1065" spans="9:17" x14ac:dyDescent="0.25">
      <c r="I1065" s="18"/>
      <c r="J1065" s="1">
        <f t="shared" si="51"/>
        <v>0</v>
      </c>
      <c r="M1065" s="11">
        <f t="shared" si="52"/>
        <v>0</v>
      </c>
      <c r="N1065" s="11">
        <f t="shared" si="53"/>
        <v>0</v>
      </c>
      <c r="P1065" s="1">
        <f>IF(K1065="PENDERS Bernard",Tableau3[[#This Row],[TPS VOL]]*1440,0)</f>
        <v>0</v>
      </c>
      <c r="Q1065" s="11">
        <f>IF(Tableau3[[#This Row],[NAME PILOT]]="PENDERS Bernard",0,Tableau3[[#This Row],[TPS VOL]]*1440)</f>
        <v>0</v>
      </c>
    </row>
    <row r="1066" spans="9:17" x14ac:dyDescent="0.25">
      <c r="I1066" s="18"/>
      <c r="J1066" s="1">
        <f t="shared" si="51"/>
        <v>0</v>
      </c>
      <c r="M1066" s="11">
        <f t="shared" si="52"/>
        <v>0</v>
      </c>
      <c r="N1066" s="11">
        <f t="shared" si="53"/>
        <v>0</v>
      </c>
      <c r="P1066" s="1">
        <f>IF(K1066="PENDERS Bernard",Tableau3[[#This Row],[TPS VOL]]*1440,0)</f>
        <v>0</v>
      </c>
      <c r="Q1066" s="11">
        <f>IF(Tableau3[[#This Row],[NAME PILOT]]="PENDERS Bernard",0,Tableau3[[#This Row],[TPS VOL]]*1440)</f>
        <v>0</v>
      </c>
    </row>
    <row r="1067" spans="9:17" x14ac:dyDescent="0.25">
      <c r="I1067" s="18"/>
      <c r="J1067" s="1">
        <f t="shared" si="51"/>
        <v>0</v>
      </c>
      <c r="M1067" s="11">
        <f t="shared" si="52"/>
        <v>0</v>
      </c>
      <c r="N1067" s="11">
        <f t="shared" si="53"/>
        <v>0</v>
      </c>
      <c r="P1067" s="1">
        <f>IF(K1067="PENDERS Bernard",Tableau3[[#This Row],[TPS VOL]]*1440,0)</f>
        <v>0</v>
      </c>
      <c r="Q1067" s="11">
        <f>IF(Tableau3[[#This Row],[NAME PILOT]]="PENDERS Bernard",0,Tableau3[[#This Row],[TPS VOL]]*1440)</f>
        <v>0</v>
      </c>
    </row>
    <row r="1068" spans="9:17" x14ac:dyDescent="0.25">
      <c r="I1068" s="18"/>
      <c r="J1068" s="1">
        <f t="shared" si="51"/>
        <v>0</v>
      </c>
      <c r="M1068" s="11">
        <f t="shared" si="52"/>
        <v>0</v>
      </c>
      <c r="N1068" s="11">
        <f t="shared" si="53"/>
        <v>0</v>
      </c>
      <c r="P1068" s="1">
        <f>IF(K1068="PENDERS Bernard",Tableau3[[#This Row],[TPS VOL]]*1440,0)</f>
        <v>0</v>
      </c>
      <c r="Q1068" s="11">
        <f>IF(Tableau3[[#This Row],[NAME PILOT]]="PENDERS Bernard",0,Tableau3[[#This Row],[TPS VOL]]*1440)</f>
        <v>0</v>
      </c>
    </row>
    <row r="1069" spans="9:17" x14ac:dyDescent="0.25">
      <c r="I1069" s="18"/>
      <c r="J1069" s="1">
        <f t="shared" si="51"/>
        <v>0</v>
      </c>
      <c r="M1069" s="11">
        <f t="shared" si="52"/>
        <v>0</v>
      </c>
      <c r="N1069" s="11">
        <f t="shared" si="53"/>
        <v>0</v>
      </c>
      <c r="P1069" s="1">
        <f>IF(K1069="PENDERS Bernard",Tableau3[[#This Row],[TPS VOL]]*1440,0)</f>
        <v>0</v>
      </c>
      <c r="Q1069" s="11">
        <f>IF(Tableau3[[#This Row],[NAME PILOT]]="PENDERS Bernard",0,Tableau3[[#This Row],[TPS VOL]]*1440)</f>
        <v>0</v>
      </c>
    </row>
    <row r="1070" spans="9:17" x14ac:dyDescent="0.25">
      <c r="I1070" s="18"/>
      <c r="J1070" s="1">
        <f t="shared" si="51"/>
        <v>0</v>
      </c>
      <c r="M1070" s="11">
        <f t="shared" si="52"/>
        <v>0</v>
      </c>
      <c r="N1070" s="11">
        <f t="shared" si="53"/>
        <v>0</v>
      </c>
      <c r="P1070" s="1">
        <f>IF(K1070="PENDERS Bernard",Tableau3[[#This Row],[TPS VOL]]*1440,0)</f>
        <v>0</v>
      </c>
      <c r="Q1070" s="11">
        <f>IF(Tableau3[[#This Row],[NAME PILOT]]="PENDERS Bernard",0,Tableau3[[#This Row],[TPS VOL]]*1440)</f>
        <v>0</v>
      </c>
    </row>
    <row r="1071" spans="9:17" x14ac:dyDescent="0.25">
      <c r="I1071" s="18"/>
      <c r="J1071" s="1">
        <f t="shared" si="51"/>
        <v>0</v>
      </c>
      <c r="M1071" s="11">
        <f t="shared" si="52"/>
        <v>0</v>
      </c>
      <c r="N1071" s="11">
        <f t="shared" si="53"/>
        <v>0</v>
      </c>
      <c r="P1071" s="1">
        <f>IF(K1071="PENDERS Bernard",Tableau3[[#This Row],[TPS VOL]]*1440,0)</f>
        <v>0</v>
      </c>
      <c r="Q1071" s="11">
        <f>IF(Tableau3[[#This Row],[NAME PILOT]]="PENDERS Bernard",0,Tableau3[[#This Row],[TPS VOL]]*1440)</f>
        <v>0</v>
      </c>
    </row>
    <row r="1072" spans="9:17" x14ac:dyDescent="0.25">
      <c r="I1072" s="18"/>
      <c r="J1072" s="1">
        <f t="shared" si="51"/>
        <v>0</v>
      </c>
      <c r="M1072" s="11">
        <f t="shared" si="52"/>
        <v>0</v>
      </c>
      <c r="N1072" s="11">
        <f t="shared" si="53"/>
        <v>0</v>
      </c>
      <c r="P1072" s="1">
        <f>IF(K1072="PENDERS Bernard",Tableau3[[#This Row],[TPS VOL]]*1440,0)</f>
        <v>0</v>
      </c>
      <c r="Q1072" s="11">
        <f>IF(Tableau3[[#This Row],[NAME PILOT]]="PENDERS Bernard",0,Tableau3[[#This Row],[TPS VOL]]*1440)</f>
        <v>0</v>
      </c>
    </row>
    <row r="1073" spans="9:17" x14ac:dyDescent="0.25">
      <c r="I1073" s="18"/>
      <c r="J1073" s="1">
        <f t="shared" si="51"/>
        <v>0</v>
      </c>
      <c r="M1073" s="11">
        <f t="shared" si="52"/>
        <v>0</v>
      </c>
      <c r="N1073" s="11">
        <f t="shared" si="53"/>
        <v>0</v>
      </c>
      <c r="P1073" s="1">
        <f>IF(K1073="PENDERS Bernard",Tableau3[[#This Row],[TPS VOL]]*1440,0)</f>
        <v>0</v>
      </c>
      <c r="Q1073" s="11">
        <f>IF(Tableau3[[#This Row],[NAME PILOT]]="PENDERS Bernard",0,Tableau3[[#This Row],[TPS VOL]]*1440)</f>
        <v>0</v>
      </c>
    </row>
    <row r="1074" spans="9:17" x14ac:dyDescent="0.25">
      <c r="I1074" s="18"/>
      <c r="J1074" s="1">
        <f t="shared" si="51"/>
        <v>0</v>
      </c>
      <c r="M1074" s="11">
        <f t="shared" si="52"/>
        <v>0</v>
      </c>
      <c r="N1074" s="11">
        <f t="shared" si="53"/>
        <v>0</v>
      </c>
      <c r="P1074" s="1">
        <f>IF(K1074="PENDERS Bernard",Tableau3[[#This Row],[TPS VOL]]*1440,0)</f>
        <v>0</v>
      </c>
      <c r="Q1074" s="11">
        <f>IF(Tableau3[[#This Row],[NAME PILOT]]="PENDERS Bernard",0,Tableau3[[#This Row],[TPS VOL]]*1440)</f>
        <v>0</v>
      </c>
    </row>
    <row r="1075" spans="9:17" x14ac:dyDescent="0.25">
      <c r="I1075" s="18"/>
      <c r="J1075" s="1">
        <f t="shared" si="51"/>
        <v>0</v>
      </c>
      <c r="M1075" s="11">
        <f t="shared" si="52"/>
        <v>0</v>
      </c>
      <c r="N1075" s="11">
        <f t="shared" si="53"/>
        <v>0</v>
      </c>
      <c r="P1075" s="1">
        <f>IF(K1075="PENDERS Bernard",Tableau3[[#This Row],[TPS VOL]]*1440,0)</f>
        <v>0</v>
      </c>
      <c r="Q1075" s="11">
        <f>IF(Tableau3[[#This Row],[NAME PILOT]]="PENDERS Bernard",0,Tableau3[[#This Row],[TPS VOL]]*1440)</f>
        <v>0</v>
      </c>
    </row>
    <row r="1076" spans="9:17" x14ac:dyDescent="0.25">
      <c r="I1076" s="18"/>
      <c r="J1076" s="1">
        <f t="shared" si="51"/>
        <v>0</v>
      </c>
      <c r="M1076" s="11">
        <f t="shared" si="52"/>
        <v>0</v>
      </c>
      <c r="N1076" s="11">
        <f t="shared" si="53"/>
        <v>0</v>
      </c>
      <c r="P1076" s="1">
        <f>IF(K1076="PENDERS Bernard",Tableau3[[#This Row],[TPS VOL]]*1440,0)</f>
        <v>0</v>
      </c>
      <c r="Q1076" s="11">
        <f>IF(Tableau3[[#This Row],[NAME PILOT]]="PENDERS Bernard",0,Tableau3[[#This Row],[TPS VOL]]*1440)</f>
        <v>0</v>
      </c>
    </row>
    <row r="1077" spans="9:17" x14ac:dyDescent="0.25">
      <c r="I1077" s="18"/>
      <c r="J1077" s="1">
        <f t="shared" si="51"/>
        <v>0</v>
      </c>
      <c r="M1077" s="11">
        <f t="shared" si="52"/>
        <v>0</v>
      </c>
      <c r="N1077" s="11">
        <f t="shared" si="53"/>
        <v>0</v>
      </c>
      <c r="P1077" s="1">
        <f>IF(K1077="PENDERS Bernard",Tableau3[[#This Row],[TPS VOL]]*1440,0)</f>
        <v>0</v>
      </c>
      <c r="Q1077" s="11">
        <f>IF(Tableau3[[#This Row],[NAME PILOT]]="PENDERS Bernard",0,Tableau3[[#This Row],[TPS VOL]]*1440)</f>
        <v>0</v>
      </c>
    </row>
    <row r="1078" spans="9:17" x14ac:dyDescent="0.25">
      <c r="I1078" s="18"/>
      <c r="J1078" s="1">
        <f t="shared" si="51"/>
        <v>0</v>
      </c>
      <c r="M1078" s="11">
        <f t="shared" si="52"/>
        <v>0</v>
      </c>
      <c r="N1078" s="11">
        <f t="shared" si="53"/>
        <v>0</v>
      </c>
      <c r="P1078" s="1">
        <f>IF(K1078="PENDERS Bernard",Tableau3[[#This Row],[TPS VOL]]*1440,0)</f>
        <v>0</v>
      </c>
      <c r="Q1078" s="11">
        <f>IF(Tableau3[[#This Row],[NAME PILOT]]="PENDERS Bernard",0,Tableau3[[#This Row],[TPS VOL]]*1440)</f>
        <v>0</v>
      </c>
    </row>
    <row r="1079" spans="9:17" x14ac:dyDescent="0.25">
      <c r="I1079" s="18"/>
      <c r="J1079" s="1">
        <f t="shared" si="51"/>
        <v>0</v>
      </c>
      <c r="M1079" s="11">
        <f t="shared" si="52"/>
        <v>0</v>
      </c>
      <c r="N1079" s="11">
        <f t="shared" si="53"/>
        <v>0</v>
      </c>
      <c r="P1079" s="1">
        <f>IF(K1079="PENDERS Bernard",Tableau3[[#This Row],[TPS VOL]]*1440,0)</f>
        <v>0</v>
      </c>
      <c r="Q1079" s="11">
        <f>IF(Tableau3[[#This Row],[NAME PILOT]]="PENDERS Bernard",0,Tableau3[[#This Row],[TPS VOL]]*1440)</f>
        <v>0</v>
      </c>
    </row>
    <row r="1080" spans="9:17" x14ac:dyDescent="0.25">
      <c r="I1080" s="18"/>
      <c r="J1080" s="1">
        <f t="shared" si="51"/>
        <v>0</v>
      </c>
      <c r="M1080" s="11">
        <f t="shared" si="52"/>
        <v>0</v>
      </c>
      <c r="N1080" s="11">
        <f t="shared" si="53"/>
        <v>0</v>
      </c>
      <c r="P1080" s="1">
        <f>IF(K1080="PENDERS Bernard",Tableau3[[#This Row],[TPS VOL]]*1440,0)</f>
        <v>0</v>
      </c>
      <c r="Q1080" s="11">
        <f>IF(Tableau3[[#This Row],[NAME PILOT]]="PENDERS Bernard",0,Tableau3[[#This Row],[TPS VOL]]*1440)</f>
        <v>0</v>
      </c>
    </row>
    <row r="1081" spans="9:17" x14ac:dyDescent="0.25">
      <c r="I1081" s="18"/>
      <c r="J1081" s="1">
        <f t="shared" si="51"/>
        <v>0</v>
      </c>
      <c r="M1081" s="11">
        <f t="shared" si="52"/>
        <v>0</v>
      </c>
      <c r="N1081" s="11">
        <f t="shared" si="53"/>
        <v>0</v>
      </c>
      <c r="P1081" s="1">
        <f>IF(K1081="PENDERS Bernard",Tableau3[[#This Row],[TPS VOL]]*1440,0)</f>
        <v>0</v>
      </c>
      <c r="Q1081" s="11">
        <f>IF(Tableau3[[#This Row],[NAME PILOT]]="PENDERS Bernard",0,Tableau3[[#This Row],[TPS VOL]]*1440)</f>
        <v>0</v>
      </c>
    </row>
    <row r="1082" spans="9:17" x14ac:dyDescent="0.25">
      <c r="I1082" s="18"/>
      <c r="J1082" s="1">
        <f t="shared" si="51"/>
        <v>0</v>
      </c>
      <c r="M1082" s="11">
        <f t="shared" si="52"/>
        <v>0</v>
      </c>
      <c r="N1082" s="11">
        <f t="shared" si="53"/>
        <v>0</v>
      </c>
      <c r="P1082" s="1">
        <f>IF(K1082="PENDERS Bernard",Tableau3[[#This Row],[TPS VOL]]*1440,0)</f>
        <v>0</v>
      </c>
      <c r="Q1082" s="11">
        <f>IF(Tableau3[[#This Row],[NAME PILOT]]="PENDERS Bernard",0,Tableau3[[#This Row],[TPS VOL]]*1440)</f>
        <v>0</v>
      </c>
    </row>
    <row r="1083" spans="9:17" x14ac:dyDescent="0.25">
      <c r="I1083" s="18"/>
      <c r="J1083" s="1">
        <f t="shared" si="51"/>
        <v>0</v>
      </c>
      <c r="M1083" s="11">
        <f t="shared" si="52"/>
        <v>0</v>
      </c>
      <c r="N1083" s="11">
        <f t="shared" si="53"/>
        <v>0</v>
      </c>
      <c r="P1083" s="1">
        <f>IF(K1083="PENDERS Bernard",Tableau3[[#This Row],[TPS VOL]]*1440,0)</f>
        <v>0</v>
      </c>
      <c r="Q1083" s="11">
        <f>IF(Tableau3[[#This Row],[NAME PILOT]]="PENDERS Bernard",0,Tableau3[[#This Row],[TPS VOL]]*1440)</f>
        <v>0</v>
      </c>
    </row>
    <row r="1084" spans="9:17" x14ac:dyDescent="0.25">
      <c r="I1084" s="18"/>
      <c r="J1084" s="1">
        <f t="shared" si="51"/>
        <v>0</v>
      </c>
      <c r="M1084" s="11">
        <f t="shared" si="52"/>
        <v>0</v>
      </c>
      <c r="N1084" s="11">
        <f t="shared" si="53"/>
        <v>0</v>
      </c>
      <c r="P1084" s="1">
        <f>IF(K1084="PENDERS Bernard",Tableau3[[#This Row],[TPS VOL]]*1440,0)</f>
        <v>0</v>
      </c>
      <c r="Q1084" s="11">
        <f>IF(Tableau3[[#This Row],[NAME PILOT]]="PENDERS Bernard",0,Tableau3[[#This Row],[TPS VOL]]*1440)</f>
        <v>0</v>
      </c>
    </row>
    <row r="1085" spans="9:17" x14ac:dyDescent="0.25">
      <c r="I1085" s="18"/>
      <c r="J1085" s="1">
        <f t="shared" si="51"/>
        <v>0</v>
      </c>
      <c r="M1085" s="11">
        <f t="shared" si="52"/>
        <v>0</v>
      </c>
      <c r="N1085" s="11">
        <f t="shared" si="53"/>
        <v>0</v>
      </c>
      <c r="P1085" s="1">
        <f>IF(K1085="PENDERS Bernard",Tableau3[[#This Row],[TPS VOL]]*1440,0)</f>
        <v>0</v>
      </c>
      <c r="Q1085" s="11">
        <f>IF(Tableau3[[#This Row],[NAME PILOT]]="PENDERS Bernard",0,Tableau3[[#This Row],[TPS VOL]]*1440)</f>
        <v>0</v>
      </c>
    </row>
    <row r="1086" spans="9:17" x14ac:dyDescent="0.25">
      <c r="I1086" s="18"/>
      <c r="J1086" s="1">
        <f t="shared" si="51"/>
        <v>0</v>
      </c>
      <c r="M1086" s="11">
        <f t="shared" si="52"/>
        <v>0</v>
      </c>
      <c r="N1086" s="11">
        <f t="shared" si="53"/>
        <v>0</v>
      </c>
      <c r="P1086" s="1">
        <f>IF(K1086="PENDERS Bernard",Tableau3[[#This Row],[TPS VOL]]*1440,0)</f>
        <v>0</v>
      </c>
      <c r="Q1086" s="11">
        <f>IF(Tableau3[[#This Row],[NAME PILOT]]="PENDERS Bernard",0,Tableau3[[#This Row],[TPS VOL]]*1440)</f>
        <v>0</v>
      </c>
    </row>
    <row r="1087" spans="9:17" x14ac:dyDescent="0.25">
      <c r="I1087" s="18"/>
      <c r="J1087" s="1">
        <f t="shared" si="51"/>
        <v>0</v>
      </c>
      <c r="M1087" s="11">
        <f t="shared" si="52"/>
        <v>0</v>
      </c>
      <c r="N1087" s="11">
        <f t="shared" si="53"/>
        <v>0</v>
      </c>
      <c r="P1087" s="1">
        <f>IF(K1087="PENDERS Bernard",Tableau3[[#This Row],[TPS VOL]]*1440,0)</f>
        <v>0</v>
      </c>
      <c r="Q1087" s="11">
        <f>IF(Tableau3[[#This Row],[NAME PILOT]]="PENDERS Bernard",0,Tableau3[[#This Row],[TPS VOL]]*1440)</f>
        <v>0</v>
      </c>
    </row>
    <row r="1088" spans="9:17" x14ac:dyDescent="0.25">
      <c r="I1088" s="18"/>
      <c r="J1088" s="1">
        <f t="shared" si="51"/>
        <v>0</v>
      </c>
      <c r="M1088" s="11">
        <f t="shared" si="52"/>
        <v>0</v>
      </c>
      <c r="N1088" s="11">
        <f t="shared" si="53"/>
        <v>0</v>
      </c>
      <c r="P1088" s="1">
        <f>IF(K1088="PENDERS Bernard",Tableau3[[#This Row],[TPS VOL]]*1440,0)</f>
        <v>0</v>
      </c>
      <c r="Q1088" s="11">
        <f>IF(Tableau3[[#This Row],[NAME PILOT]]="PENDERS Bernard",0,Tableau3[[#This Row],[TPS VOL]]*1440)</f>
        <v>0</v>
      </c>
    </row>
    <row r="1089" spans="9:17" x14ac:dyDescent="0.25">
      <c r="I1089" s="18"/>
      <c r="J1089" s="1">
        <f t="shared" si="51"/>
        <v>0</v>
      </c>
      <c r="M1089" s="11">
        <f t="shared" si="52"/>
        <v>0</v>
      </c>
      <c r="N1089" s="11">
        <f t="shared" si="53"/>
        <v>0</v>
      </c>
      <c r="P1089" s="1">
        <f>IF(K1089="PENDERS Bernard",Tableau3[[#This Row],[TPS VOL]]*1440,0)</f>
        <v>0</v>
      </c>
      <c r="Q1089" s="11">
        <f>IF(Tableau3[[#This Row],[NAME PILOT]]="PENDERS Bernard",0,Tableau3[[#This Row],[TPS VOL]]*1440)</f>
        <v>0</v>
      </c>
    </row>
    <row r="1090" spans="9:17" x14ac:dyDescent="0.25">
      <c r="I1090" s="18"/>
      <c r="J1090" s="1">
        <f t="shared" si="51"/>
        <v>0</v>
      </c>
      <c r="M1090" s="11">
        <f t="shared" si="52"/>
        <v>0</v>
      </c>
      <c r="N1090" s="11">
        <f t="shared" si="53"/>
        <v>0</v>
      </c>
      <c r="P1090" s="1">
        <f>IF(K1090="PENDERS Bernard",Tableau3[[#This Row],[TPS VOL]]*1440,0)</f>
        <v>0</v>
      </c>
      <c r="Q1090" s="11">
        <f>IF(Tableau3[[#This Row],[NAME PILOT]]="PENDERS Bernard",0,Tableau3[[#This Row],[TPS VOL]]*1440)</f>
        <v>0</v>
      </c>
    </row>
    <row r="1091" spans="9:17" x14ac:dyDescent="0.25">
      <c r="I1091" s="18"/>
      <c r="J1091" s="1">
        <f t="shared" si="51"/>
        <v>0</v>
      </c>
      <c r="M1091" s="11">
        <f t="shared" si="52"/>
        <v>0</v>
      </c>
      <c r="N1091" s="11">
        <f t="shared" si="53"/>
        <v>0</v>
      </c>
      <c r="P1091" s="1">
        <f>IF(K1091="PENDERS Bernard",Tableau3[[#This Row],[TPS VOL]]*1440,0)</f>
        <v>0</v>
      </c>
      <c r="Q1091" s="11">
        <f>IF(Tableau3[[#This Row],[NAME PILOT]]="PENDERS Bernard",0,Tableau3[[#This Row],[TPS VOL]]*1440)</f>
        <v>0</v>
      </c>
    </row>
    <row r="1092" spans="9:17" x14ac:dyDescent="0.25">
      <c r="I1092" s="18"/>
      <c r="J1092" s="1">
        <f t="shared" si="51"/>
        <v>0</v>
      </c>
      <c r="M1092" s="11">
        <f t="shared" si="52"/>
        <v>0</v>
      </c>
      <c r="N1092" s="11">
        <f t="shared" si="53"/>
        <v>0</v>
      </c>
      <c r="P1092" s="1">
        <f>IF(K1092="PENDERS Bernard",Tableau3[[#This Row],[TPS VOL]]*1440,0)</f>
        <v>0</v>
      </c>
      <c r="Q1092" s="11">
        <f>IF(Tableau3[[#This Row],[NAME PILOT]]="PENDERS Bernard",0,Tableau3[[#This Row],[TPS VOL]]*1440)</f>
        <v>0</v>
      </c>
    </row>
    <row r="1093" spans="9:17" x14ac:dyDescent="0.25">
      <c r="I1093" s="18"/>
      <c r="J1093" s="1">
        <f t="shared" si="51"/>
        <v>0</v>
      </c>
      <c r="M1093" s="11">
        <f t="shared" si="52"/>
        <v>0</v>
      </c>
      <c r="N1093" s="11">
        <f t="shared" si="53"/>
        <v>0</v>
      </c>
      <c r="P1093" s="1">
        <f>IF(K1093="PENDERS Bernard",Tableau3[[#This Row],[TPS VOL]]*1440,0)</f>
        <v>0</v>
      </c>
      <c r="Q1093" s="11">
        <f>IF(Tableau3[[#This Row],[NAME PILOT]]="PENDERS Bernard",0,Tableau3[[#This Row],[TPS VOL]]*1440)</f>
        <v>0</v>
      </c>
    </row>
    <row r="1094" spans="9:17" x14ac:dyDescent="0.25">
      <c r="I1094" s="18"/>
      <c r="J1094" s="1">
        <f t="shared" si="51"/>
        <v>0</v>
      </c>
      <c r="M1094" s="11">
        <f t="shared" si="52"/>
        <v>0</v>
      </c>
      <c r="N1094" s="11">
        <f t="shared" si="53"/>
        <v>0</v>
      </c>
      <c r="P1094" s="1">
        <f>IF(K1094="PENDERS Bernard",Tableau3[[#This Row],[TPS VOL]]*1440,0)</f>
        <v>0</v>
      </c>
      <c r="Q1094" s="11">
        <f>IF(Tableau3[[#This Row],[NAME PILOT]]="PENDERS Bernard",0,Tableau3[[#This Row],[TPS VOL]]*1440)</f>
        <v>0</v>
      </c>
    </row>
    <row r="1095" spans="9:17" x14ac:dyDescent="0.25">
      <c r="I1095" s="18"/>
      <c r="J1095" s="1">
        <f t="shared" si="51"/>
        <v>0</v>
      </c>
      <c r="M1095" s="11">
        <f t="shared" si="52"/>
        <v>0</v>
      </c>
      <c r="N1095" s="11">
        <f t="shared" si="53"/>
        <v>0</v>
      </c>
      <c r="P1095" s="1">
        <f>IF(K1095="PENDERS Bernard",Tableau3[[#This Row],[TPS VOL]]*1440,0)</f>
        <v>0</v>
      </c>
      <c r="Q1095" s="11">
        <f>IF(Tableau3[[#This Row],[NAME PILOT]]="PENDERS Bernard",0,Tableau3[[#This Row],[TPS VOL]]*1440)</f>
        <v>0</v>
      </c>
    </row>
    <row r="1096" spans="9:17" x14ac:dyDescent="0.25">
      <c r="I1096" s="18"/>
      <c r="J1096" s="1">
        <f t="shared" si="51"/>
        <v>0</v>
      </c>
      <c r="M1096" s="11">
        <f t="shared" si="52"/>
        <v>0</v>
      </c>
      <c r="N1096" s="11">
        <f t="shared" si="53"/>
        <v>0</v>
      </c>
      <c r="P1096" s="1">
        <f>IF(K1096="PENDERS Bernard",Tableau3[[#This Row],[TPS VOL]]*1440,0)</f>
        <v>0</v>
      </c>
      <c r="Q1096" s="11">
        <f>IF(Tableau3[[#This Row],[NAME PILOT]]="PENDERS Bernard",0,Tableau3[[#This Row],[TPS VOL]]*1440)</f>
        <v>0</v>
      </c>
    </row>
    <row r="1097" spans="9:17" x14ac:dyDescent="0.25">
      <c r="I1097" s="18"/>
      <c r="J1097" s="1">
        <f t="shared" si="51"/>
        <v>0</v>
      </c>
      <c r="M1097" s="11">
        <f t="shared" si="52"/>
        <v>0</v>
      </c>
      <c r="N1097" s="11">
        <f t="shared" si="53"/>
        <v>0</v>
      </c>
      <c r="P1097" s="1">
        <f>IF(K1097="PENDERS Bernard",Tableau3[[#This Row],[TPS VOL]]*1440,0)</f>
        <v>0</v>
      </c>
      <c r="Q1097" s="11">
        <f>IF(Tableau3[[#This Row],[NAME PILOT]]="PENDERS Bernard",0,Tableau3[[#This Row],[TPS VOL]]*1440)</f>
        <v>0</v>
      </c>
    </row>
    <row r="1098" spans="9:17" x14ac:dyDescent="0.25">
      <c r="I1098" s="18"/>
      <c r="J1098" s="1">
        <f t="shared" si="51"/>
        <v>0</v>
      </c>
      <c r="M1098" s="11">
        <f t="shared" si="52"/>
        <v>0</v>
      </c>
      <c r="N1098" s="11">
        <f t="shared" si="53"/>
        <v>0</v>
      </c>
      <c r="P1098" s="1">
        <f>IF(K1098="PENDERS Bernard",Tableau3[[#This Row],[TPS VOL]]*1440,0)</f>
        <v>0</v>
      </c>
      <c r="Q1098" s="11">
        <f>IF(Tableau3[[#This Row],[NAME PILOT]]="PENDERS Bernard",0,Tableau3[[#This Row],[TPS VOL]]*1440)</f>
        <v>0</v>
      </c>
    </row>
    <row r="1099" spans="9:17" x14ac:dyDescent="0.25">
      <c r="I1099" s="18"/>
      <c r="J1099" s="1">
        <f t="shared" si="51"/>
        <v>0</v>
      </c>
      <c r="M1099" s="11">
        <f t="shared" si="52"/>
        <v>0</v>
      </c>
      <c r="N1099" s="11">
        <f t="shared" si="53"/>
        <v>0</v>
      </c>
      <c r="P1099" s="1">
        <f>IF(K1099="PENDERS Bernard",Tableau3[[#This Row],[TPS VOL]]*1440,0)</f>
        <v>0</v>
      </c>
      <c r="Q1099" s="11">
        <f>IF(Tableau3[[#This Row],[NAME PILOT]]="PENDERS Bernard",0,Tableau3[[#This Row],[TPS VOL]]*1440)</f>
        <v>0</v>
      </c>
    </row>
    <row r="1100" spans="9:17" x14ac:dyDescent="0.25">
      <c r="I1100" s="18"/>
      <c r="J1100" s="1">
        <f t="shared" si="51"/>
        <v>0</v>
      </c>
      <c r="M1100" s="11">
        <f t="shared" si="52"/>
        <v>0</v>
      </c>
      <c r="N1100" s="11">
        <f t="shared" si="53"/>
        <v>0</v>
      </c>
      <c r="P1100" s="1">
        <f>IF(K1100="PENDERS Bernard",Tableau3[[#This Row],[TPS VOL]]*1440,0)</f>
        <v>0</v>
      </c>
      <c r="Q1100" s="11">
        <f>IF(Tableau3[[#This Row],[NAME PILOT]]="PENDERS Bernard",0,Tableau3[[#This Row],[TPS VOL]]*1440)</f>
        <v>0</v>
      </c>
    </row>
    <row r="1101" spans="9:17" x14ac:dyDescent="0.25">
      <c r="I1101" s="18"/>
      <c r="J1101" s="1">
        <f t="shared" si="51"/>
        <v>0</v>
      </c>
      <c r="M1101" s="11">
        <f t="shared" si="52"/>
        <v>0</v>
      </c>
      <c r="N1101" s="11">
        <f t="shared" si="53"/>
        <v>0</v>
      </c>
      <c r="P1101" s="1">
        <f>IF(K1101="PENDERS Bernard",Tableau3[[#This Row],[TPS VOL]]*1440,0)</f>
        <v>0</v>
      </c>
      <c r="Q1101" s="11">
        <f>IF(Tableau3[[#This Row],[NAME PILOT]]="PENDERS Bernard",0,Tableau3[[#This Row],[TPS VOL]]*1440)</f>
        <v>0</v>
      </c>
    </row>
    <row r="1102" spans="9:17" x14ac:dyDescent="0.25">
      <c r="I1102" s="18"/>
      <c r="J1102" s="1">
        <f t="shared" si="51"/>
        <v>0</v>
      </c>
      <c r="M1102" s="11">
        <f t="shared" si="52"/>
        <v>0</v>
      </c>
      <c r="N1102" s="11">
        <f t="shared" si="53"/>
        <v>0</v>
      </c>
      <c r="P1102" s="1">
        <f>IF(K1102="PENDERS Bernard",Tableau3[[#This Row],[TPS VOL]]*1440,0)</f>
        <v>0</v>
      </c>
      <c r="Q1102" s="11">
        <f>IF(Tableau3[[#This Row],[NAME PILOT]]="PENDERS Bernard",0,Tableau3[[#This Row],[TPS VOL]]*1440)</f>
        <v>0</v>
      </c>
    </row>
    <row r="1103" spans="9:17" x14ac:dyDescent="0.25">
      <c r="I1103" s="18"/>
      <c r="J1103" s="1">
        <f t="shared" si="51"/>
        <v>0</v>
      </c>
      <c r="M1103" s="11">
        <f t="shared" si="52"/>
        <v>0</v>
      </c>
      <c r="N1103" s="11">
        <f t="shared" si="53"/>
        <v>0</v>
      </c>
      <c r="P1103" s="1">
        <f>IF(K1103="PENDERS Bernard",Tableau3[[#This Row],[TPS VOL]]*1440,0)</f>
        <v>0</v>
      </c>
      <c r="Q1103" s="11">
        <f>IF(Tableau3[[#This Row],[NAME PILOT]]="PENDERS Bernard",0,Tableau3[[#This Row],[TPS VOL]]*1440)</f>
        <v>0</v>
      </c>
    </row>
    <row r="1104" spans="9:17" x14ac:dyDescent="0.25">
      <c r="I1104" s="18"/>
      <c r="J1104" s="1">
        <f t="shared" si="51"/>
        <v>0</v>
      </c>
      <c r="M1104" s="11">
        <f t="shared" si="52"/>
        <v>0</v>
      </c>
      <c r="N1104" s="11">
        <f t="shared" si="53"/>
        <v>0</v>
      </c>
      <c r="P1104" s="1">
        <f>IF(K1104="PENDERS Bernard",Tableau3[[#This Row],[TPS VOL]]*1440,0)</f>
        <v>0</v>
      </c>
      <c r="Q1104" s="11">
        <f>IF(Tableau3[[#This Row],[NAME PILOT]]="PENDERS Bernard",0,Tableau3[[#This Row],[TPS VOL]]*1440)</f>
        <v>0</v>
      </c>
    </row>
    <row r="1105" spans="9:17" x14ac:dyDescent="0.25">
      <c r="I1105" s="18"/>
      <c r="J1105" s="1">
        <f t="shared" si="51"/>
        <v>0</v>
      </c>
      <c r="M1105" s="11">
        <f t="shared" si="52"/>
        <v>0</v>
      </c>
      <c r="N1105" s="11">
        <f t="shared" si="53"/>
        <v>0</v>
      </c>
      <c r="P1105" s="1">
        <f>IF(K1105="PENDERS Bernard",Tableau3[[#This Row],[TPS VOL]]*1440,0)</f>
        <v>0</v>
      </c>
      <c r="Q1105" s="11">
        <f>IF(Tableau3[[#This Row],[NAME PILOT]]="PENDERS Bernard",0,Tableau3[[#This Row],[TPS VOL]]*1440)</f>
        <v>0</v>
      </c>
    </row>
    <row r="1106" spans="9:17" x14ac:dyDescent="0.25">
      <c r="I1106" s="18"/>
      <c r="J1106" s="1">
        <f t="shared" si="51"/>
        <v>0</v>
      </c>
      <c r="M1106" s="11">
        <f t="shared" si="52"/>
        <v>0</v>
      </c>
      <c r="N1106" s="11">
        <f t="shared" si="53"/>
        <v>0</v>
      </c>
      <c r="P1106" s="1">
        <f>IF(K1106="PENDERS Bernard",Tableau3[[#This Row],[TPS VOL]]*1440,0)</f>
        <v>0</v>
      </c>
      <c r="Q1106" s="11">
        <f>IF(Tableau3[[#This Row],[NAME PILOT]]="PENDERS Bernard",0,Tableau3[[#This Row],[TPS VOL]]*1440)</f>
        <v>0</v>
      </c>
    </row>
    <row r="1107" spans="9:17" x14ac:dyDescent="0.25">
      <c r="I1107" s="18"/>
      <c r="J1107" s="1">
        <f t="shared" si="51"/>
        <v>0</v>
      </c>
      <c r="M1107" s="11">
        <f t="shared" si="52"/>
        <v>0</v>
      </c>
      <c r="N1107" s="11">
        <f t="shared" si="53"/>
        <v>0</v>
      </c>
      <c r="P1107" s="1">
        <f>IF(K1107="PENDERS Bernard",Tableau3[[#This Row],[TPS VOL]]*1440,0)</f>
        <v>0</v>
      </c>
      <c r="Q1107" s="11">
        <f>IF(Tableau3[[#This Row],[NAME PILOT]]="PENDERS Bernard",0,Tableau3[[#This Row],[TPS VOL]]*1440)</f>
        <v>0</v>
      </c>
    </row>
    <row r="1108" spans="9:17" x14ac:dyDescent="0.25">
      <c r="I1108" s="18"/>
      <c r="J1108" s="1">
        <f t="shared" si="51"/>
        <v>0</v>
      </c>
      <c r="M1108" s="11">
        <f t="shared" si="52"/>
        <v>0</v>
      </c>
      <c r="N1108" s="11">
        <f t="shared" si="53"/>
        <v>0</v>
      </c>
      <c r="P1108" s="1">
        <f>IF(K1108="PENDERS Bernard",Tableau3[[#This Row],[TPS VOL]]*1440,0)</f>
        <v>0</v>
      </c>
      <c r="Q1108" s="11">
        <f>IF(Tableau3[[#This Row],[NAME PILOT]]="PENDERS Bernard",0,Tableau3[[#This Row],[TPS VOL]]*1440)</f>
        <v>0</v>
      </c>
    </row>
    <row r="1109" spans="9:17" x14ac:dyDescent="0.25">
      <c r="I1109" s="18"/>
      <c r="J1109" s="1">
        <f t="shared" si="51"/>
        <v>0</v>
      </c>
      <c r="M1109" s="11">
        <f t="shared" si="52"/>
        <v>0</v>
      </c>
      <c r="N1109" s="11">
        <f t="shared" si="53"/>
        <v>0</v>
      </c>
      <c r="P1109" s="1">
        <f>IF(K1109="PENDERS Bernard",Tableau3[[#This Row],[TPS VOL]]*1440,0)</f>
        <v>0</v>
      </c>
      <c r="Q1109" s="11">
        <f>IF(Tableau3[[#This Row],[NAME PILOT]]="PENDERS Bernard",0,Tableau3[[#This Row],[TPS VOL]]*1440)</f>
        <v>0</v>
      </c>
    </row>
    <row r="1110" spans="9:17" x14ac:dyDescent="0.25">
      <c r="I1110" s="18"/>
      <c r="J1110" s="1">
        <f t="shared" si="51"/>
        <v>0</v>
      </c>
      <c r="M1110" s="11">
        <f t="shared" si="52"/>
        <v>0</v>
      </c>
      <c r="N1110" s="11">
        <f t="shared" si="53"/>
        <v>0</v>
      </c>
      <c r="P1110" s="1">
        <f>IF(K1110="PENDERS Bernard",Tableau3[[#This Row],[TPS VOL]]*1440,0)</f>
        <v>0</v>
      </c>
      <c r="Q1110" s="11">
        <f>IF(Tableau3[[#This Row],[NAME PILOT]]="PENDERS Bernard",0,Tableau3[[#This Row],[TPS VOL]]*1440)</f>
        <v>0</v>
      </c>
    </row>
    <row r="1111" spans="9:17" x14ac:dyDescent="0.25">
      <c r="I1111" s="18"/>
      <c r="J1111" s="1">
        <f t="shared" si="51"/>
        <v>0</v>
      </c>
      <c r="M1111" s="11">
        <f t="shared" si="52"/>
        <v>0</v>
      </c>
      <c r="N1111" s="11">
        <f t="shared" si="53"/>
        <v>0</v>
      </c>
      <c r="P1111" s="1">
        <f>IF(K1111="PENDERS Bernard",Tableau3[[#This Row],[TPS VOL]]*1440,0)</f>
        <v>0</v>
      </c>
      <c r="Q1111" s="11">
        <f>IF(Tableau3[[#This Row],[NAME PILOT]]="PENDERS Bernard",0,Tableau3[[#This Row],[TPS VOL]]*1440)</f>
        <v>0</v>
      </c>
    </row>
    <row r="1112" spans="9:17" x14ac:dyDescent="0.25">
      <c r="I1112" s="18"/>
      <c r="J1112" s="1">
        <f t="shared" si="51"/>
        <v>0</v>
      </c>
      <c r="M1112" s="11">
        <f t="shared" si="52"/>
        <v>0</v>
      </c>
      <c r="N1112" s="11">
        <f t="shared" si="53"/>
        <v>0</v>
      </c>
      <c r="P1112" s="1">
        <f>IF(K1112="PENDERS Bernard",Tableau3[[#This Row],[TPS VOL]]*1440,0)</f>
        <v>0</v>
      </c>
      <c r="Q1112" s="11">
        <f>IF(Tableau3[[#This Row],[NAME PILOT]]="PENDERS Bernard",0,Tableau3[[#This Row],[TPS VOL]]*1440)</f>
        <v>0</v>
      </c>
    </row>
    <row r="1113" spans="9:17" x14ac:dyDescent="0.25">
      <c r="I1113" s="18"/>
      <c r="J1113" s="1">
        <f t="shared" si="51"/>
        <v>0</v>
      </c>
      <c r="M1113" s="11">
        <f t="shared" si="52"/>
        <v>0</v>
      </c>
      <c r="N1113" s="11">
        <f t="shared" si="53"/>
        <v>0</v>
      </c>
      <c r="P1113" s="1">
        <f>IF(K1113="PENDERS Bernard",Tableau3[[#This Row],[TPS VOL]]*1440,0)</f>
        <v>0</v>
      </c>
      <c r="Q1113" s="11">
        <f>IF(Tableau3[[#This Row],[NAME PILOT]]="PENDERS Bernard",0,Tableau3[[#This Row],[TPS VOL]]*1440)</f>
        <v>0</v>
      </c>
    </row>
    <row r="1114" spans="9:17" x14ac:dyDescent="0.25">
      <c r="I1114" s="18"/>
      <c r="J1114" s="1">
        <f t="shared" si="51"/>
        <v>0</v>
      </c>
      <c r="M1114" s="11">
        <f t="shared" si="52"/>
        <v>0</v>
      </c>
      <c r="N1114" s="11">
        <f t="shared" si="53"/>
        <v>0</v>
      </c>
      <c r="P1114" s="1">
        <f>IF(K1114="PENDERS Bernard",Tableau3[[#This Row],[TPS VOL]]*1440,0)</f>
        <v>0</v>
      </c>
      <c r="Q1114" s="11">
        <f>IF(Tableau3[[#This Row],[NAME PILOT]]="PENDERS Bernard",0,Tableau3[[#This Row],[TPS VOL]]*1440)</f>
        <v>0</v>
      </c>
    </row>
    <row r="1115" spans="9:17" x14ac:dyDescent="0.25">
      <c r="I1115" s="18"/>
      <c r="J1115" s="1">
        <f t="shared" si="51"/>
        <v>0</v>
      </c>
      <c r="M1115" s="11">
        <f t="shared" si="52"/>
        <v>0</v>
      </c>
      <c r="N1115" s="11">
        <f t="shared" si="53"/>
        <v>0</v>
      </c>
      <c r="P1115" s="1">
        <f>IF(K1115="PENDERS Bernard",Tableau3[[#This Row],[TPS VOL]]*1440,0)</f>
        <v>0</v>
      </c>
      <c r="Q1115" s="11">
        <f>IF(Tableau3[[#This Row],[NAME PILOT]]="PENDERS Bernard",0,Tableau3[[#This Row],[TPS VOL]]*1440)</f>
        <v>0</v>
      </c>
    </row>
    <row r="1116" spans="9:17" x14ac:dyDescent="0.25">
      <c r="I1116" s="18"/>
      <c r="J1116" s="1">
        <f t="shared" si="51"/>
        <v>0</v>
      </c>
      <c r="M1116" s="11">
        <f t="shared" si="52"/>
        <v>0</v>
      </c>
      <c r="N1116" s="11">
        <f t="shared" si="53"/>
        <v>0</v>
      </c>
      <c r="P1116" s="1">
        <f>IF(K1116="PENDERS Bernard",Tableau3[[#This Row],[TPS VOL]]*1440,0)</f>
        <v>0</v>
      </c>
      <c r="Q1116" s="11">
        <f>IF(Tableau3[[#This Row],[NAME PILOT]]="PENDERS Bernard",0,Tableau3[[#This Row],[TPS VOL]]*1440)</f>
        <v>0</v>
      </c>
    </row>
    <row r="1117" spans="9:17" x14ac:dyDescent="0.25">
      <c r="I1117" s="18"/>
      <c r="J1117" s="1">
        <f t="shared" si="51"/>
        <v>0</v>
      </c>
      <c r="M1117" s="11">
        <f t="shared" si="52"/>
        <v>0</v>
      </c>
      <c r="N1117" s="11">
        <f t="shared" si="53"/>
        <v>0</v>
      </c>
      <c r="P1117" s="1">
        <f>IF(K1117="PENDERS Bernard",Tableau3[[#This Row],[TPS VOL]]*1440,0)</f>
        <v>0</v>
      </c>
      <c r="Q1117" s="11">
        <f>IF(Tableau3[[#This Row],[NAME PILOT]]="PENDERS Bernard",0,Tableau3[[#This Row],[TPS VOL]]*1440)</f>
        <v>0</v>
      </c>
    </row>
    <row r="1118" spans="9:17" x14ac:dyDescent="0.25">
      <c r="I1118" s="18"/>
      <c r="J1118" s="1">
        <f t="shared" si="51"/>
        <v>0</v>
      </c>
      <c r="M1118" s="11">
        <f t="shared" si="52"/>
        <v>0</v>
      </c>
      <c r="N1118" s="11">
        <f t="shared" si="53"/>
        <v>0</v>
      </c>
      <c r="P1118" s="1">
        <f>IF(K1118="PENDERS Bernard",Tableau3[[#This Row],[TPS VOL]]*1440,0)</f>
        <v>0</v>
      </c>
      <c r="Q1118" s="11">
        <f>IF(Tableau3[[#This Row],[NAME PILOT]]="PENDERS Bernard",0,Tableau3[[#This Row],[TPS VOL]]*1440)</f>
        <v>0</v>
      </c>
    </row>
    <row r="1119" spans="9:17" x14ac:dyDescent="0.25">
      <c r="I1119" s="18"/>
      <c r="J1119" s="1">
        <f t="shared" si="51"/>
        <v>0</v>
      </c>
      <c r="M1119" s="11">
        <f t="shared" si="52"/>
        <v>0</v>
      </c>
      <c r="N1119" s="11">
        <f t="shared" si="53"/>
        <v>0</v>
      </c>
      <c r="P1119" s="1">
        <f>IF(K1119="PENDERS Bernard",Tableau3[[#This Row],[TPS VOL]]*1440,0)</f>
        <v>0</v>
      </c>
      <c r="Q1119" s="11">
        <f>IF(Tableau3[[#This Row],[NAME PILOT]]="PENDERS Bernard",0,Tableau3[[#This Row],[TPS VOL]]*1440)</f>
        <v>0</v>
      </c>
    </row>
    <row r="1120" spans="9:17" x14ac:dyDescent="0.25">
      <c r="I1120" s="18"/>
      <c r="J1120" s="1">
        <f t="shared" si="51"/>
        <v>0</v>
      </c>
      <c r="M1120" s="11">
        <f t="shared" si="52"/>
        <v>0</v>
      </c>
      <c r="N1120" s="11">
        <f t="shared" si="53"/>
        <v>0</v>
      </c>
      <c r="P1120" s="1">
        <f>IF(K1120="PENDERS Bernard",Tableau3[[#This Row],[TPS VOL]]*1440,0)</f>
        <v>0</v>
      </c>
      <c r="Q1120" s="11">
        <f>IF(Tableau3[[#This Row],[NAME PILOT]]="PENDERS Bernard",0,Tableau3[[#This Row],[TPS VOL]]*1440)</f>
        <v>0</v>
      </c>
    </row>
    <row r="1121" spans="9:17" x14ac:dyDescent="0.25">
      <c r="I1121" s="18"/>
      <c r="J1121" s="1">
        <f t="shared" si="51"/>
        <v>0</v>
      </c>
      <c r="M1121" s="11">
        <f t="shared" si="52"/>
        <v>0</v>
      </c>
      <c r="N1121" s="11">
        <f t="shared" si="53"/>
        <v>0</v>
      </c>
      <c r="P1121" s="1">
        <f>IF(K1121="PENDERS Bernard",Tableau3[[#This Row],[TPS VOL]]*1440,0)</f>
        <v>0</v>
      </c>
      <c r="Q1121" s="11">
        <f>IF(Tableau3[[#This Row],[NAME PILOT]]="PENDERS Bernard",0,Tableau3[[#This Row],[TPS VOL]]*1440)</f>
        <v>0</v>
      </c>
    </row>
    <row r="1122" spans="9:17" x14ac:dyDescent="0.25">
      <c r="I1122" s="18"/>
      <c r="J1122" s="1">
        <f t="shared" si="51"/>
        <v>0</v>
      </c>
      <c r="M1122" s="11">
        <f t="shared" si="52"/>
        <v>0</v>
      </c>
      <c r="N1122" s="11">
        <f t="shared" si="53"/>
        <v>0</v>
      </c>
      <c r="P1122" s="1">
        <f>IF(K1122="PENDERS Bernard",Tableau3[[#This Row],[TPS VOL]]*1440,0)</f>
        <v>0</v>
      </c>
      <c r="Q1122" s="11">
        <f>IF(Tableau3[[#This Row],[NAME PILOT]]="PENDERS Bernard",0,Tableau3[[#This Row],[TPS VOL]]*1440)</f>
        <v>0</v>
      </c>
    </row>
    <row r="1123" spans="9:17" x14ac:dyDescent="0.25">
      <c r="I1123" s="18"/>
      <c r="J1123" s="1">
        <f t="shared" si="51"/>
        <v>0</v>
      </c>
      <c r="M1123" s="11">
        <f t="shared" si="52"/>
        <v>0</v>
      </c>
      <c r="N1123" s="11">
        <f t="shared" si="53"/>
        <v>0</v>
      </c>
      <c r="P1123" s="1">
        <f>IF(K1123="PENDERS Bernard",Tableau3[[#This Row],[TPS VOL]]*1440,0)</f>
        <v>0</v>
      </c>
      <c r="Q1123" s="11">
        <f>IF(Tableau3[[#This Row],[NAME PILOT]]="PENDERS Bernard",0,Tableau3[[#This Row],[TPS VOL]]*1440)</f>
        <v>0</v>
      </c>
    </row>
    <row r="1124" spans="9:17" x14ac:dyDescent="0.25">
      <c r="I1124" s="18"/>
      <c r="J1124" s="1">
        <f t="shared" si="51"/>
        <v>0</v>
      </c>
      <c r="M1124" s="11">
        <f t="shared" si="52"/>
        <v>0</v>
      </c>
      <c r="N1124" s="11">
        <f t="shared" si="53"/>
        <v>0</v>
      </c>
      <c r="P1124" s="1">
        <f>IF(K1124="PENDERS Bernard",Tableau3[[#This Row],[TPS VOL]]*1440,0)</f>
        <v>0</v>
      </c>
      <c r="Q1124" s="11">
        <f>IF(Tableau3[[#This Row],[NAME PILOT]]="PENDERS Bernard",0,Tableau3[[#This Row],[TPS VOL]]*1440)</f>
        <v>0</v>
      </c>
    </row>
    <row r="1125" spans="9:17" x14ac:dyDescent="0.25">
      <c r="I1125" s="18"/>
      <c r="J1125" s="1">
        <f t="shared" si="51"/>
        <v>0</v>
      </c>
      <c r="M1125" s="11">
        <f t="shared" si="52"/>
        <v>0</v>
      </c>
      <c r="N1125" s="11">
        <f t="shared" si="53"/>
        <v>0</v>
      </c>
      <c r="P1125" s="1">
        <f>IF(K1125="PENDERS Bernard",Tableau3[[#This Row],[TPS VOL]]*1440,0)</f>
        <v>0</v>
      </c>
      <c r="Q1125" s="11">
        <f>IF(Tableau3[[#This Row],[NAME PILOT]]="PENDERS Bernard",0,Tableau3[[#This Row],[TPS VOL]]*1440)</f>
        <v>0</v>
      </c>
    </row>
    <row r="1126" spans="9:17" x14ac:dyDescent="0.25">
      <c r="I1126" s="18"/>
      <c r="J1126" s="1">
        <f t="shared" ref="J1126:J1189" si="54">F1126*(H1126*1440)</f>
        <v>0</v>
      </c>
      <c r="M1126" s="11">
        <f t="shared" ref="M1126:M1189" si="55">F1126*(L1126*1440)</f>
        <v>0</v>
      </c>
      <c r="N1126" s="11">
        <f t="shared" ref="N1126:N1189" si="56">(L1126*(F1126*1440)+(H1126*(F1126*1440)))</f>
        <v>0</v>
      </c>
      <c r="P1126" s="1">
        <f>IF(K1126="PENDERS Bernard",Tableau3[[#This Row],[TPS VOL]]*1440,0)</f>
        <v>0</v>
      </c>
      <c r="Q1126" s="11">
        <f>IF(Tableau3[[#This Row],[NAME PILOT]]="PENDERS Bernard",0,Tableau3[[#This Row],[TPS VOL]]*1440)</f>
        <v>0</v>
      </c>
    </row>
    <row r="1127" spans="9:17" x14ac:dyDescent="0.25">
      <c r="I1127" s="18"/>
      <c r="J1127" s="1">
        <f t="shared" si="54"/>
        <v>0</v>
      </c>
      <c r="M1127" s="11">
        <f t="shared" si="55"/>
        <v>0</v>
      </c>
      <c r="N1127" s="11">
        <f t="shared" si="56"/>
        <v>0</v>
      </c>
      <c r="P1127" s="1">
        <f>IF(K1127="PENDERS Bernard",Tableau3[[#This Row],[TPS VOL]]*1440,0)</f>
        <v>0</v>
      </c>
      <c r="Q1127" s="11">
        <f>IF(Tableau3[[#This Row],[NAME PILOT]]="PENDERS Bernard",0,Tableau3[[#This Row],[TPS VOL]]*1440)</f>
        <v>0</v>
      </c>
    </row>
    <row r="1128" spans="9:17" x14ac:dyDescent="0.25">
      <c r="I1128" s="18"/>
      <c r="J1128" s="1">
        <f t="shared" si="54"/>
        <v>0</v>
      </c>
      <c r="M1128" s="11">
        <f t="shared" si="55"/>
        <v>0</v>
      </c>
      <c r="N1128" s="11">
        <f t="shared" si="56"/>
        <v>0</v>
      </c>
      <c r="P1128" s="1">
        <f>IF(K1128="PENDERS Bernard",Tableau3[[#This Row],[TPS VOL]]*1440,0)</f>
        <v>0</v>
      </c>
      <c r="Q1128" s="11">
        <f>IF(Tableau3[[#This Row],[NAME PILOT]]="PENDERS Bernard",0,Tableau3[[#This Row],[TPS VOL]]*1440)</f>
        <v>0</v>
      </c>
    </row>
    <row r="1129" spans="9:17" x14ac:dyDescent="0.25">
      <c r="I1129" s="18"/>
      <c r="J1129" s="1">
        <f t="shared" si="54"/>
        <v>0</v>
      </c>
      <c r="M1129" s="11">
        <f t="shared" si="55"/>
        <v>0</v>
      </c>
      <c r="N1129" s="11">
        <f t="shared" si="56"/>
        <v>0</v>
      </c>
      <c r="P1129" s="1">
        <f>IF(K1129="PENDERS Bernard",Tableau3[[#This Row],[TPS VOL]]*1440,0)</f>
        <v>0</v>
      </c>
      <c r="Q1129" s="11">
        <f>IF(Tableau3[[#This Row],[NAME PILOT]]="PENDERS Bernard",0,Tableau3[[#This Row],[TPS VOL]]*1440)</f>
        <v>0</v>
      </c>
    </row>
    <row r="1130" spans="9:17" x14ac:dyDescent="0.25">
      <c r="I1130" s="18"/>
      <c r="J1130" s="1">
        <f t="shared" si="54"/>
        <v>0</v>
      </c>
      <c r="M1130" s="11">
        <f t="shared" si="55"/>
        <v>0</v>
      </c>
      <c r="N1130" s="11">
        <f t="shared" si="56"/>
        <v>0</v>
      </c>
      <c r="P1130" s="1">
        <f>IF(K1130="PENDERS Bernard",Tableau3[[#This Row],[TPS VOL]]*1440,0)</f>
        <v>0</v>
      </c>
      <c r="Q1130" s="11">
        <f>IF(Tableau3[[#This Row],[NAME PILOT]]="PENDERS Bernard",0,Tableau3[[#This Row],[TPS VOL]]*1440)</f>
        <v>0</v>
      </c>
    </row>
    <row r="1131" spans="9:17" x14ac:dyDescent="0.25">
      <c r="I1131" s="18"/>
      <c r="J1131" s="1">
        <f t="shared" si="54"/>
        <v>0</v>
      </c>
      <c r="M1131" s="11">
        <f t="shared" si="55"/>
        <v>0</v>
      </c>
      <c r="N1131" s="11">
        <f t="shared" si="56"/>
        <v>0</v>
      </c>
      <c r="P1131" s="1">
        <f>IF(K1131="PENDERS Bernard",Tableau3[[#This Row],[TPS VOL]]*1440,0)</f>
        <v>0</v>
      </c>
      <c r="Q1131" s="11">
        <f>IF(Tableau3[[#This Row],[NAME PILOT]]="PENDERS Bernard",0,Tableau3[[#This Row],[TPS VOL]]*1440)</f>
        <v>0</v>
      </c>
    </row>
    <row r="1132" spans="9:17" x14ac:dyDescent="0.25">
      <c r="I1132" s="18"/>
      <c r="J1132" s="1">
        <f t="shared" si="54"/>
        <v>0</v>
      </c>
      <c r="M1132" s="11">
        <f t="shared" si="55"/>
        <v>0</v>
      </c>
      <c r="N1132" s="11">
        <f t="shared" si="56"/>
        <v>0</v>
      </c>
      <c r="P1132" s="1">
        <f>IF(K1132="PENDERS Bernard",Tableau3[[#This Row],[TPS VOL]]*1440,0)</f>
        <v>0</v>
      </c>
      <c r="Q1132" s="11">
        <f>IF(Tableau3[[#This Row],[NAME PILOT]]="PENDERS Bernard",0,Tableau3[[#This Row],[TPS VOL]]*1440)</f>
        <v>0</v>
      </c>
    </row>
    <row r="1133" spans="9:17" x14ac:dyDescent="0.25">
      <c r="I1133" s="18"/>
      <c r="J1133" s="1">
        <f t="shared" si="54"/>
        <v>0</v>
      </c>
      <c r="M1133" s="11">
        <f t="shared" si="55"/>
        <v>0</v>
      </c>
      <c r="N1133" s="11">
        <f t="shared" si="56"/>
        <v>0</v>
      </c>
      <c r="P1133" s="1">
        <f>IF(K1133="PENDERS Bernard",Tableau3[[#This Row],[TPS VOL]]*1440,0)</f>
        <v>0</v>
      </c>
      <c r="Q1133" s="11">
        <f>IF(Tableau3[[#This Row],[NAME PILOT]]="PENDERS Bernard",0,Tableau3[[#This Row],[TPS VOL]]*1440)</f>
        <v>0</v>
      </c>
    </row>
    <row r="1134" spans="9:17" x14ac:dyDescent="0.25">
      <c r="I1134" s="18"/>
      <c r="J1134" s="1">
        <f t="shared" si="54"/>
        <v>0</v>
      </c>
      <c r="M1134" s="11">
        <f t="shared" si="55"/>
        <v>0</v>
      </c>
      <c r="N1134" s="11">
        <f t="shared" si="56"/>
        <v>0</v>
      </c>
      <c r="P1134" s="1">
        <f>IF(K1134="PENDERS Bernard",Tableau3[[#This Row],[TPS VOL]]*1440,0)</f>
        <v>0</v>
      </c>
      <c r="Q1134" s="11">
        <f>IF(Tableau3[[#This Row],[NAME PILOT]]="PENDERS Bernard",0,Tableau3[[#This Row],[TPS VOL]]*1440)</f>
        <v>0</v>
      </c>
    </row>
    <row r="1135" spans="9:17" x14ac:dyDescent="0.25">
      <c r="I1135" s="18"/>
      <c r="J1135" s="1">
        <f t="shared" si="54"/>
        <v>0</v>
      </c>
      <c r="M1135" s="11">
        <f t="shared" si="55"/>
        <v>0</v>
      </c>
      <c r="N1135" s="11">
        <f t="shared" si="56"/>
        <v>0</v>
      </c>
      <c r="P1135" s="1">
        <f>IF(K1135="PENDERS Bernard",Tableau3[[#This Row],[TPS VOL]]*1440,0)</f>
        <v>0</v>
      </c>
      <c r="Q1135" s="11">
        <f>IF(Tableau3[[#This Row],[NAME PILOT]]="PENDERS Bernard",0,Tableau3[[#This Row],[TPS VOL]]*1440)</f>
        <v>0</v>
      </c>
    </row>
    <row r="1136" spans="9:17" x14ac:dyDescent="0.25">
      <c r="I1136" s="18"/>
      <c r="J1136" s="1">
        <f t="shared" si="54"/>
        <v>0</v>
      </c>
      <c r="M1136" s="11">
        <f t="shared" si="55"/>
        <v>0</v>
      </c>
      <c r="N1136" s="11">
        <f t="shared" si="56"/>
        <v>0</v>
      </c>
      <c r="P1136" s="1">
        <f>IF(K1136="PENDERS Bernard",Tableau3[[#This Row],[TPS VOL]]*1440,0)</f>
        <v>0</v>
      </c>
      <c r="Q1136" s="11">
        <f>IF(Tableau3[[#This Row],[NAME PILOT]]="PENDERS Bernard",0,Tableau3[[#This Row],[TPS VOL]]*1440)</f>
        <v>0</v>
      </c>
    </row>
    <row r="1137" spans="9:17" x14ac:dyDescent="0.25">
      <c r="I1137" s="18"/>
      <c r="J1137" s="1">
        <f t="shared" si="54"/>
        <v>0</v>
      </c>
      <c r="M1137" s="11">
        <f t="shared" si="55"/>
        <v>0</v>
      </c>
      <c r="N1137" s="11">
        <f t="shared" si="56"/>
        <v>0</v>
      </c>
      <c r="P1137" s="1">
        <f>IF(K1137="PENDERS Bernard",Tableau3[[#This Row],[TPS VOL]]*1440,0)</f>
        <v>0</v>
      </c>
      <c r="Q1137" s="11">
        <f>IF(Tableau3[[#This Row],[NAME PILOT]]="PENDERS Bernard",0,Tableau3[[#This Row],[TPS VOL]]*1440)</f>
        <v>0</v>
      </c>
    </row>
    <row r="1138" spans="9:17" x14ac:dyDescent="0.25">
      <c r="I1138" s="18"/>
      <c r="J1138" s="1">
        <f t="shared" si="54"/>
        <v>0</v>
      </c>
      <c r="M1138" s="11">
        <f t="shared" si="55"/>
        <v>0</v>
      </c>
      <c r="N1138" s="11">
        <f t="shared" si="56"/>
        <v>0</v>
      </c>
      <c r="P1138" s="1">
        <f>IF(K1138="PENDERS Bernard",Tableau3[[#This Row],[TPS VOL]]*1440,0)</f>
        <v>0</v>
      </c>
      <c r="Q1138" s="11">
        <f>IF(Tableau3[[#This Row],[NAME PILOT]]="PENDERS Bernard",0,Tableau3[[#This Row],[TPS VOL]]*1440)</f>
        <v>0</v>
      </c>
    </row>
    <row r="1139" spans="9:17" x14ac:dyDescent="0.25">
      <c r="I1139" s="18"/>
      <c r="J1139" s="1">
        <f t="shared" si="54"/>
        <v>0</v>
      </c>
      <c r="M1139" s="11">
        <f t="shared" si="55"/>
        <v>0</v>
      </c>
      <c r="N1139" s="11">
        <f t="shared" si="56"/>
        <v>0</v>
      </c>
      <c r="P1139" s="1">
        <f>IF(K1139="PENDERS Bernard",Tableau3[[#This Row],[TPS VOL]]*1440,0)</f>
        <v>0</v>
      </c>
      <c r="Q1139" s="11">
        <f>IF(Tableau3[[#This Row],[NAME PILOT]]="PENDERS Bernard",0,Tableau3[[#This Row],[TPS VOL]]*1440)</f>
        <v>0</v>
      </c>
    </row>
    <row r="1140" spans="9:17" x14ac:dyDescent="0.25">
      <c r="I1140" s="18"/>
      <c r="J1140" s="1">
        <f t="shared" si="54"/>
        <v>0</v>
      </c>
      <c r="M1140" s="11">
        <f t="shared" si="55"/>
        <v>0</v>
      </c>
      <c r="N1140" s="11">
        <f t="shared" si="56"/>
        <v>0</v>
      </c>
      <c r="P1140" s="1">
        <f>IF(K1140="PENDERS Bernard",Tableau3[[#This Row],[TPS VOL]]*1440,0)</f>
        <v>0</v>
      </c>
      <c r="Q1140" s="11">
        <f>IF(Tableau3[[#This Row],[NAME PILOT]]="PENDERS Bernard",0,Tableau3[[#This Row],[TPS VOL]]*1440)</f>
        <v>0</v>
      </c>
    </row>
    <row r="1141" spans="9:17" x14ac:dyDescent="0.25">
      <c r="I1141" s="18"/>
      <c r="J1141" s="1">
        <f t="shared" si="54"/>
        <v>0</v>
      </c>
      <c r="M1141" s="11">
        <f t="shared" si="55"/>
        <v>0</v>
      </c>
      <c r="N1141" s="11">
        <f t="shared" si="56"/>
        <v>0</v>
      </c>
      <c r="P1141" s="1">
        <f>IF(K1141="PENDERS Bernard",Tableau3[[#This Row],[TPS VOL]]*1440,0)</f>
        <v>0</v>
      </c>
      <c r="Q1141" s="11">
        <f>IF(Tableau3[[#This Row],[NAME PILOT]]="PENDERS Bernard",0,Tableau3[[#This Row],[TPS VOL]]*1440)</f>
        <v>0</v>
      </c>
    </row>
    <row r="1142" spans="9:17" x14ac:dyDescent="0.25">
      <c r="I1142" s="18"/>
      <c r="J1142" s="1">
        <f t="shared" si="54"/>
        <v>0</v>
      </c>
      <c r="M1142" s="11">
        <f t="shared" si="55"/>
        <v>0</v>
      </c>
      <c r="N1142" s="11">
        <f t="shared" si="56"/>
        <v>0</v>
      </c>
      <c r="P1142" s="1">
        <f>IF(K1142="PENDERS Bernard",Tableau3[[#This Row],[TPS VOL]]*1440,0)</f>
        <v>0</v>
      </c>
      <c r="Q1142" s="11">
        <f>IF(Tableau3[[#This Row],[NAME PILOT]]="PENDERS Bernard",0,Tableau3[[#This Row],[TPS VOL]]*1440)</f>
        <v>0</v>
      </c>
    </row>
    <row r="1143" spans="9:17" x14ac:dyDescent="0.25">
      <c r="I1143" s="18"/>
      <c r="J1143" s="1">
        <f t="shared" si="54"/>
        <v>0</v>
      </c>
      <c r="M1143" s="11">
        <f t="shared" si="55"/>
        <v>0</v>
      </c>
      <c r="N1143" s="11">
        <f t="shared" si="56"/>
        <v>0</v>
      </c>
      <c r="P1143" s="1">
        <f>IF(K1143="PENDERS Bernard",Tableau3[[#This Row],[TPS VOL]]*1440,0)</f>
        <v>0</v>
      </c>
      <c r="Q1143" s="11">
        <f>IF(Tableau3[[#This Row],[NAME PILOT]]="PENDERS Bernard",0,Tableau3[[#This Row],[TPS VOL]]*1440)</f>
        <v>0</v>
      </c>
    </row>
    <row r="1144" spans="9:17" x14ac:dyDescent="0.25">
      <c r="I1144" s="18"/>
      <c r="J1144" s="1">
        <f t="shared" si="54"/>
        <v>0</v>
      </c>
      <c r="M1144" s="11">
        <f t="shared" si="55"/>
        <v>0</v>
      </c>
      <c r="N1144" s="11">
        <f t="shared" si="56"/>
        <v>0</v>
      </c>
      <c r="P1144" s="1">
        <f>IF(K1144="PENDERS Bernard",Tableau3[[#This Row],[TPS VOL]]*1440,0)</f>
        <v>0</v>
      </c>
      <c r="Q1144" s="11">
        <f>IF(Tableau3[[#This Row],[NAME PILOT]]="PENDERS Bernard",0,Tableau3[[#This Row],[TPS VOL]]*1440)</f>
        <v>0</v>
      </c>
    </row>
    <row r="1145" spans="9:17" x14ac:dyDescent="0.25">
      <c r="I1145" s="18"/>
      <c r="J1145" s="1">
        <f t="shared" si="54"/>
        <v>0</v>
      </c>
      <c r="M1145" s="11">
        <f t="shared" si="55"/>
        <v>0</v>
      </c>
      <c r="N1145" s="11">
        <f t="shared" si="56"/>
        <v>0</v>
      </c>
      <c r="P1145" s="1">
        <f>IF(K1145="PENDERS Bernard",Tableau3[[#This Row],[TPS VOL]]*1440,0)</f>
        <v>0</v>
      </c>
      <c r="Q1145" s="11">
        <f>IF(Tableau3[[#This Row],[NAME PILOT]]="PENDERS Bernard",0,Tableau3[[#This Row],[TPS VOL]]*1440)</f>
        <v>0</v>
      </c>
    </row>
    <row r="1146" spans="9:17" x14ac:dyDescent="0.25">
      <c r="I1146" s="18"/>
      <c r="J1146" s="1">
        <f t="shared" si="54"/>
        <v>0</v>
      </c>
      <c r="M1146" s="11">
        <f t="shared" si="55"/>
        <v>0</v>
      </c>
      <c r="N1146" s="11">
        <f t="shared" si="56"/>
        <v>0</v>
      </c>
      <c r="P1146" s="1">
        <f>IF(K1146="PENDERS Bernard",Tableau3[[#This Row],[TPS VOL]]*1440,0)</f>
        <v>0</v>
      </c>
      <c r="Q1146" s="11">
        <f>IF(Tableau3[[#This Row],[NAME PILOT]]="PENDERS Bernard",0,Tableau3[[#This Row],[TPS VOL]]*1440)</f>
        <v>0</v>
      </c>
    </row>
    <row r="1147" spans="9:17" x14ac:dyDescent="0.25">
      <c r="I1147" s="18"/>
      <c r="J1147" s="1">
        <f t="shared" si="54"/>
        <v>0</v>
      </c>
      <c r="M1147" s="11">
        <f t="shared" si="55"/>
        <v>0</v>
      </c>
      <c r="N1147" s="11">
        <f t="shared" si="56"/>
        <v>0</v>
      </c>
      <c r="P1147" s="1">
        <f>IF(K1147="PENDERS Bernard",Tableau3[[#This Row],[TPS VOL]]*1440,0)</f>
        <v>0</v>
      </c>
      <c r="Q1147" s="11">
        <f>IF(Tableau3[[#This Row],[NAME PILOT]]="PENDERS Bernard",0,Tableau3[[#This Row],[TPS VOL]]*1440)</f>
        <v>0</v>
      </c>
    </row>
    <row r="1148" spans="9:17" x14ac:dyDescent="0.25">
      <c r="I1148" s="18"/>
      <c r="J1148" s="1">
        <f t="shared" si="54"/>
        <v>0</v>
      </c>
      <c r="M1148" s="11">
        <f t="shared" si="55"/>
        <v>0</v>
      </c>
      <c r="N1148" s="11">
        <f t="shared" si="56"/>
        <v>0</v>
      </c>
      <c r="P1148" s="1">
        <f>IF(K1148="PENDERS Bernard",Tableau3[[#This Row],[TPS VOL]]*1440,0)</f>
        <v>0</v>
      </c>
      <c r="Q1148" s="11">
        <f>IF(Tableau3[[#This Row],[NAME PILOT]]="PENDERS Bernard",0,Tableau3[[#This Row],[TPS VOL]]*1440)</f>
        <v>0</v>
      </c>
    </row>
    <row r="1149" spans="9:17" x14ac:dyDescent="0.25">
      <c r="I1149" s="18"/>
      <c r="J1149" s="1">
        <f t="shared" si="54"/>
        <v>0</v>
      </c>
      <c r="M1149" s="11">
        <f t="shared" si="55"/>
        <v>0</v>
      </c>
      <c r="N1149" s="11">
        <f t="shared" si="56"/>
        <v>0</v>
      </c>
      <c r="P1149" s="1">
        <f>IF(K1149="PENDERS Bernard",Tableau3[[#This Row],[TPS VOL]]*1440,0)</f>
        <v>0</v>
      </c>
      <c r="Q1149" s="11">
        <f>IF(Tableau3[[#This Row],[NAME PILOT]]="PENDERS Bernard",0,Tableau3[[#This Row],[TPS VOL]]*1440)</f>
        <v>0</v>
      </c>
    </row>
    <row r="1150" spans="9:17" x14ac:dyDescent="0.25">
      <c r="I1150" s="18"/>
      <c r="J1150" s="1">
        <f t="shared" si="54"/>
        <v>0</v>
      </c>
      <c r="M1150" s="11">
        <f t="shared" si="55"/>
        <v>0</v>
      </c>
      <c r="N1150" s="11">
        <f t="shared" si="56"/>
        <v>0</v>
      </c>
      <c r="P1150" s="1">
        <f>IF(K1150="PENDERS Bernard",Tableau3[[#This Row],[TPS VOL]]*1440,0)</f>
        <v>0</v>
      </c>
      <c r="Q1150" s="11">
        <f>IF(Tableau3[[#This Row],[NAME PILOT]]="PENDERS Bernard",0,Tableau3[[#This Row],[TPS VOL]]*1440)</f>
        <v>0</v>
      </c>
    </row>
    <row r="1151" spans="9:17" x14ac:dyDescent="0.25">
      <c r="I1151" s="18"/>
      <c r="J1151" s="1">
        <f t="shared" si="54"/>
        <v>0</v>
      </c>
      <c r="M1151" s="11">
        <f t="shared" si="55"/>
        <v>0</v>
      </c>
      <c r="N1151" s="11">
        <f t="shared" si="56"/>
        <v>0</v>
      </c>
      <c r="P1151" s="1">
        <f>IF(K1151="PENDERS Bernard",Tableau3[[#This Row],[TPS VOL]]*1440,0)</f>
        <v>0</v>
      </c>
      <c r="Q1151" s="11">
        <f>IF(Tableau3[[#This Row],[NAME PILOT]]="PENDERS Bernard",0,Tableau3[[#This Row],[TPS VOL]]*1440)</f>
        <v>0</v>
      </c>
    </row>
    <row r="1152" spans="9:17" x14ac:dyDescent="0.25">
      <c r="I1152" s="18"/>
      <c r="J1152" s="1">
        <f t="shared" si="54"/>
        <v>0</v>
      </c>
      <c r="M1152" s="11">
        <f t="shared" si="55"/>
        <v>0</v>
      </c>
      <c r="N1152" s="11">
        <f t="shared" si="56"/>
        <v>0</v>
      </c>
      <c r="P1152" s="1">
        <f>IF(K1152="PENDERS Bernard",Tableau3[[#This Row],[TPS VOL]]*1440,0)</f>
        <v>0</v>
      </c>
      <c r="Q1152" s="11">
        <f>IF(Tableau3[[#This Row],[NAME PILOT]]="PENDERS Bernard",0,Tableau3[[#This Row],[TPS VOL]]*1440)</f>
        <v>0</v>
      </c>
    </row>
    <row r="1153" spans="9:17" x14ac:dyDescent="0.25">
      <c r="I1153" s="18"/>
      <c r="J1153" s="1">
        <f t="shared" si="54"/>
        <v>0</v>
      </c>
      <c r="M1153" s="11">
        <f t="shared" si="55"/>
        <v>0</v>
      </c>
      <c r="N1153" s="11">
        <f t="shared" si="56"/>
        <v>0</v>
      </c>
      <c r="P1153" s="1">
        <f>IF(K1153="PENDERS Bernard",Tableau3[[#This Row],[TPS VOL]]*1440,0)</f>
        <v>0</v>
      </c>
      <c r="Q1153" s="11">
        <f>IF(Tableau3[[#This Row],[NAME PILOT]]="PENDERS Bernard",0,Tableau3[[#This Row],[TPS VOL]]*1440)</f>
        <v>0</v>
      </c>
    </row>
    <row r="1154" spans="9:17" x14ac:dyDescent="0.25">
      <c r="I1154" s="18"/>
      <c r="J1154" s="1">
        <f t="shared" si="54"/>
        <v>0</v>
      </c>
      <c r="M1154" s="11">
        <f t="shared" si="55"/>
        <v>0</v>
      </c>
      <c r="N1154" s="11">
        <f t="shared" si="56"/>
        <v>0</v>
      </c>
      <c r="P1154" s="1">
        <f>IF(K1154="PENDERS Bernard",Tableau3[[#This Row],[TPS VOL]]*1440,0)</f>
        <v>0</v>
      </c>
      <c r="Q1154" s="11">
        <f>IF(Tableau3[[#This Row],[NAME PILOT]]="PENDERS Bernard",0,Tableau3[[#This Row],[TPS VOL]]*1440)</f>
        <v>0</v>
      </c>
    </row>
    <row r="1155" spans="9:17" x14ac:dyDescent="0.25">
      <c r="I1155" s="18"/>
      <c r="J1155" s="1">
        <f t="shared" si="54"/>
        <v>0</v>
      </c>
      <c r="M1155" s="11">
        <f t="shared" si="55"/>
        <v>0</v>
      </c>
      <c r="N1155" s="11">
        <f t="shared" si="56"/>
        <v>0</v>
      </c>
      <c r="P1155" s="1">
        <f>IF(K1155="PENDERS Bernard",Tableau3[[#This Row],[TPS VOL]]*1440,0)</f>
        <v>0</v>
      </c>
      <c r="Q1155" s="11">
        <f>IF(Tableau3[[#This Row],[NAME PILOT]]="PENDERS Bernard",0,Tableau3[[#This Row],[TPS VOL]]*1440)</f>
        <v>0</v>
      </c>
    </row>
    <row r="1156" spans="9:17" x14ac:dyDescent="0.25">
      <c r="I1156" s="18"/>
      <c r="J1156" s="1">
        <f t="shared" si="54"/>
        <v>0</v>
      </c>
      <c r="M1156" s="11">
        <f t="shared" si="55"/>
        <v>0</v>
      </c>
      <c r="N1156" s="11">
        <f t="shared" si="56"/>
        <v>0</v>
      </c>
      <c r="P1156" s="1">
        <f>IF(K1156="PENDERS Bernard",Tableau3[[#This Row],[TPS VOL]]*1440,0)</f>
        <v>0</v>
      </c>
      <c r="Q1156" s="11">
        <f>IF(Tableau3[[#This Row],[NAME PILOT]]="PENDERS Bernard",0,Tableau3[[#This Row],[TPS VOL]]*1440)</f>
        <v>0</v>
      </c>
    </row>
    <row r="1157" spans="9:17" x14ac:dyDescent="0.25">
      <c r="I1157" s="18"/>
      <c r="J1157" s="1">
        <f t="shared" si="54"/>
        <v>0</v>
      </c>
      <c r="M1157" s="11">
        <f t="shared" si="55"/>
        <v>0</v>
      </c>
      <c r="N1157" s="11">
        <f t="shared" si="56"/>
        <v>0</v>
      </c>
      <c r="P1157" s="1">
        <f>IF(K1157="PENDERS Bernard",Tableau3[[#This Row],[TPS VOL]]*1440,0)</f>
        <v>0</v>
      </c>
      <c r="Q1157" s="11">
        <f>IF(Tableau3[[#This Row],[NAME PILOT]]="PENDERS Bernard",0,Tableau3[[#This Row],[TPS VOL]]*1440)</f>
        <v>0</v>
      </c>
    </row>
    <row r="1158" spans="9:17" x14ac:dyDescent="0.25">
      <c r="I1158" s="18"/>
      <c r="J1158" s="1">
        <f t="shared" si="54"/>
        <v>0</v>
      </c>
      <c r="M1158" s="11">
        <f t="shared" si="55"/>
        <v>0</v>
      </c>
      <c r="N1158" s="11">
        <f t="shared" si="56"/>
        <v>0</v>
      </c>
      <c r="P1158" s="1">
        <f>IF(K1158="PENDERS Bernard",Tableau3[[#This Row],[TPS VOL]]*1440,0)</f>
        <v>0</v>
      </c>
      <c r="Q1158" s="11">
        <f>IF(Tableau3[[#This Row],[NAME PILOT]]="PENDERS Bernard",0,Tableau3[[#This Row],[TPS VOL]]*1440)</f>
        <v>0</v>
      </c>
    </row>
    <row r="1159" spans="9:17" x14ac:dyDescent="0.25">
      <c r="I1159" s="18"/>
      <c r="J1159" s="1">
        <f t="shared" si="54"/>
        <v>0</v>
      </c>
      <c r="M1159" s="11">
        <f t="shared" si="55"/>
        <v>0</v>
      </c>
      <c r="N1159" s="11">
        <f t="shared" si="56"/>
        <v>0</v>
      </c>
      <c r="P1159" s="1">
        <f>IF(K1159="PENDERS Bernard",Tableau3[[#This Row],[TPS VOL]]*1440,0)</f>
        <v>0</v>
      </c>
      <c r="Q1159" s="11">
        <f>IF(Tableau3[[#This Row],[NAME PILOT]]="PENDERS Bernard",0,Tableau3[[#This Row],[TPS VOL]]*1440)</f>
        <v>0</v>
      </c>
    </row>
    <row r="1160" spans="9:17" x14ac:dyDescent="0.25">
      <c r="I1160" s="18"/>
      <c r="J1160" s="1">
        <f t="shared" si="54"/>
        <v>0</v>
      </c>
      <c r="M1160" s="11">
        <f t="shared" si="55"/>
        <v>0</v>
      </c>
      <c r="N1160" s="11">
        <f t="shared" si="56"/>
        <v>0</v>
      </c>
      <c r="P1160" s="1">
        <f>IF(K1160="PENDERS Bernard",Tableau3[[#This Row],[TPS VOL]]*1440,0)</f>
        <v>0</v>
      </c>
      <c r="Q1160" s="11">
        <f>IF(Tableau3[[#This Row],[NAME PILOT]]="PENDERS Bernard",0,Tableau3[[#This Row],[TPS VOL]]*1440)</f>
        <v>0</v>
      </c>
    </row>
    <row r="1161" spans="9:17" x14ac:dyDescent="0.25">
      <c r="I1161" s="18"/>
      <c r="J1161" s="1">
        <f t="shared" si="54"/>
        <v>0</v>
      </c>
      <c r="M1161" s="11">
        <f t="shared" si="55"/>
        <v>0</v>
      </c>
      <c r="N1161" s="11">
        <f t="shared" si="56"/>
        <v>0</v>
      </c>
      <c r="P1161" s="1">
        <f>IF(K1161="PENDERS Bernard",Tableau3[[#This Row],[TPS VOL]]*1440,0)</f>
        <v>0</v>
      </c>
      <c r="Q1161" s="11">
        <f>IF(Tableau3[[#This Row],[NAME PILOT]]="PENDERS Bernard",0,Tableau3[[#This Row],[TPS VOL]]*1440)</f>
        <v>0</v>
      </c>
    </row>
    <row r="1162" spans="9:17" x14ac:dyDescent="0.25">
      <c r="I1162" s="18"/>
      <c r="J1162" s="1">
        <f t="shared" si="54"/>
        <v>0</v>
      </c>
      <c r="M1162" s="11">
        <f t="shared" si="55"/>
        <v>0</v>
      </c>
      <c r="N1162" s="11">
        <f t="shared" si="56"/>
        <v>0</v>
      </c>
      <c r="P1162" s="1">
        <f>IF(K1162="PENDERS Bernard",Tableau3[[#This Row],[TPS VOL]]*1440,0)</f>
        <v>0</v>
      </c>
      <c r="Q1162" s="11">
        <f>IF(Tableau3[[#This Row],[NAME PILOT]]="PENDERS Bernard",0,Tableau3[[#This Row],[TPS VOL]]*1440)</f>
        <v>0</v>
      </c>
    </row>
    <row r="1163" spans="9:17" x14ac:dyDescent="0.25">
      <c r="I1163" s="18"/>
      <c r="J1163" s="1">
        <f t="shared" si="54"/>
        <v>0</v>
      </c>
      <c r="M1163" s="11">
        <f t="shared" si="55"/>
        <v>0</v>
      </c>
      <c r="N1163" s="11">
        <f t="shared" si="56"/>
        <v>0</v>
      </c>
      <c r="P1163" s="1">
        <f>IF(K1163="PENDERS Bernard",Tableau3[[#This Row],[TPS VOL]]*1440,0)</f>
        <v>0</v>
      </c>
      <c r="Q1163" s="11">
        <f>IF(Tableau3[[#This Row],[NAME PILOT]]="PENDERS Bernard",0,Tableau3[[#This Row],[TPS VOL]]*1440)</f>
        <v>0</v>
      </c>
    </row>
    <row r="1164" spans="9:17" x14ac:dyDescent="0.25">
      <c r="I1164" s="18"/>
      <c r="J1164" s="1">
        <f t="shared" si="54"/>
        <v>0</v>
      </c>
      <c r="M1164" s="11">
        <f t="shared" si="55"/>
        <v>0</v>
      </c>
      <c r="N1164" s="11">
        <f t="shared" si="56"/>
        <v>0</v>
      </c>
      <c r="P1164" s="1">
        <f>IF(K1164="PENDERS Bernard",Tableau3[[#This Row],[TPS VOL]]*1440,0)</f>
        <v>0</v>
      </c>
      <c r="Q1164" s="11">
        <f>IF(Tableau3[[#This Row],[NAME PILOT]]="PENDERS Bernard",0,Tableau3[[#This Row],[TPS VOL]]*1440)</f>
        <v>0</v>
      </c>
    </row>
    <row r="1165" spans="9:17" x14ac:dyDescent="0.25">
      <c r="I1165" s="18"/>
      <c r="J1165" s="1">
        <f t="shared" si="54"/>
        <v>0</v>
      </c>
      <c r="M1165" s="11">
        <f t="shared" si="55"/>
        <v>0</v>
      </c>
      <c r="N1165" s="11">
        <f t="shared" si="56"/>
        <v>0</v>
      </c>
      <c r="P1165" s="1">
        <f>IF(K1165="PENDERS Bernard",Tableau3[[#This Row],[TPS VOL]]*1440,0)</f>
        <v>0</v>
      </c>
      <c r="Q1165" s="11">
        <f>IF(Tableau3[[#This Row],[NAME PILOT]]="PENDERS Bernard",0,Tableau3[[#This Row],[TPS VOL]]*1440)</f>
        <v>0</v>
      </c>
    </row>
    <row r="1166" spans="9:17" x14ac:dyDescent="0.25">
      <c r="I1166" s="18"/>
      <c r="J1166" s="1">
        <f t="shared" si="54"/>
        <v>0</v>
      </c>
      <c r="M1166" s="11">
        <f t="shared" si="55"/>
        <v>0</v>
      </c>
      <c r="N1166" s="11">
        <f t="shared" si="56"/>
        <v>0</v>
      </c>
      <c r="P1166" s="1">
        <f>IF(K1166="PENDERS Bernard",Tableau3[[#This Row],[TPS VOL]]*1440,0)</f>
        <v>0</v>
      </c>
      <c r="Q1166" s="11">
        <f>IF(Tableau3[[#This Row],[NAME PILOT]]="PENDERS Bernard",0,Tableau3[[#This Row],[TPS VOL]]*1440)</f>
        <v>0</v>
      </c>
    </row>
    <row r="1167" spans="9:17" x14ac:dyDescent="0.25">
      <c r="I1167" s="18"/>
      <c r="J1167" s="1">
        <f t="shared" si="54"/>
        <v>0</v>
      </c>
      <c r="M1167" s="11">
        <f t="shared" si="55"/>
        <v>0</v>
      </c>
      <c r="N1167" s="11">
        <f t="shared" si="56"/>
        <v>0</v>
      </c>
      <c r="P1167" s="1">
        <f>IF(K1167="PENDERS Bernard",Tableau3[[#This Row],[TPS VOL]]*1440,0)</f>
        <v>0</v>
      </c>
      <c r="Q1167" s="11">
        <f>IF(Tableau3[[#This Row],[NAME PILOT]]="PENDERS Bernard",0,Tableau3[[#This Row],[TPS VOL]]*1440)</f>
        <v>0</v>
      </c>
    </row>
    <row r="1168" spans="9:17" x14ac:dyDescent="0.25">
      <c r="I1168" s="18"/>
      <c r="J1168" s="1">
        <f t="shared" si="54"/>
        <v>0</v>
      </c>
      <c r="M1168" s="11">
        <f t="shared" si="55"/>
        <v>0</v>
      </c>
      <c r="N1168" s="11">
        <f t="shared" si="56"/>
        <v>0</v>
      </c>
      <c r="P1168" s="1">
        <f>IF(K1168="PENDERS Bernard",Tableau3[[#This Row],[TPS VOL]]*1440,0)</f>
        <v>0</v>
      </c>
      <c r="Q1168" s="11">
        <f>IF(Tableau3[[#This Row],[NAME PILOT]]="PENDERS Bernard",0,Tableau3[[#This Row],[TPS VOL]]*1440)</f>
        <v>0</v>
      </c>
    </row>
    <row r="1169" spans="9:17" x14ac:dyDescent="0.25">
      <c r="I1169" s="18"/>
      <c r="J1169" s="1">
        <f t="shared" si="54"/>
        <v>0</v>
      </c>
      <c r="M1169" s="11">
        <f t="shared" si="55"/>
        <v>0</v>
      </c>
      <c r="N1169" s="11">
        <f t="shared" si="56"/>
        <v>0</v>
      </c>
      <c r="P1169" s="1">
        <f>IF(K1169="PENDERS Bernard",Tableau3[[#This Row],[TPS VOL]]*1440,0)</f>
        <v>0</v>
      </c>
      <c r="Q1169" s="11">
        <f>IF(Tableau3[[#This Row],[NAME PILOT]]="PENDERS Bernard",0,Tableau3[[#This Row],[TPS VOL]]*1440)</f>
        <v>0</v>
      </c>
    </row>
    <row r="1170" spans="9:17" x14ac:dyDescent="0.25">
      <c r="I1170" s="18"/>
      <c r="J1170" s="1">
        <f t="shared" si="54"/>
        <v>0</v>
      </c>
      <c r="M1170" s="11">
        <f t="shared" si="55"/>
        <v>0</v>
      </c>
      <c r="N1170" s="11">
        <f t="shared" si="56"/>
        <v>0</v>
      </c>
      <c r="P1170" s="1">
        <f>IF(K1170="PENDERS Bernard",Tableau3[[#This Row],[TPS VOL]]*1440,0)</f>
        <v>0</v>
      </c>
      <c r="Q1170" s="11">
        <f>IF(Tableau3[[#This Row],[NAME PILOT]]="PENDERS Bernard",0,Tableau3[[#This Row],[TPS VOL]]*1440)</f>
        <v>0</v>
      </c>
    </row>
    <row r="1171" spans="9:17" x14ac:dyDescent="0.25">
      <c r="I1171" s="18"/>
      <c r="J1171" s="1">
        <f t="shared" si="54"/>
        <v>0</v>
      </c>
      <c r="M1171" s="11">
        <f t="shared" si="55"/>
        <v>0</v>
      </c>
      <c r="N1171" s="11">
        <f t="shared" si="56"/>
        <v>0</v>
      </c>
      <c r="P1171" s="1">
        <f>IF(K1171="PENDERS Bernard",Tableau3[[#This Row],[TPS VOL]]*1440,0)</f>
        <v>0</v>
      </c>
      <c r="Q1171" s="11">
        <f>IF(Tableau3[[#This Row],[NAME PILOT]]="PENDERS Bernard",0,Tableau3[[#This Row],[TPS VOL]]*1440)</f>
        <v>0</v>
      </c>
    </row>
    <row r="1172" spans="9:17" x14ac:dyDescent="0.25">
      <c r="I1172" s="18"/>
      <c r="J1172" s="1">
        <f t="shared" si="54"/>
        <v>0</v>
      </c>
      <c r="M1172" s="11">
        <f t="shared" si="55"/>
        <v>0</v>
      </c>
      <c r="N1172" s="11">
        <f t="shared" si="56"/>
        <v>0</v>
      </c>
      <c r="P1172" s="1">
        <f>IF(K1172="PENDERS Bernard",Tableau3[[#This Row],[TPS VOL]]*1440,0)</f>
        <v>0</v>
      </c>
      <c r="Q1172" s="11">
        <f>IF(Tableau3[[#This Row],[NAME PILOT]]="PENDERS Bernard",0,Tableau3[[#This Row],[TPS VOL]]*1440)</f>
        <v>0</v>
      </c>
    </row>
    <row r="1173" spans="9:17" x14ac:dyDescent="0.25">
      <c r="I1173" s="18"/>
      <c r="J1173" s="1">
        <f t="shared" si="54"/>
        <v>0</v>
      </c>
      <c r="M1173" s="11">
        <f t="shared" si="55"/>
        <v>0</v>
      </c>
      <c r="N1173" s="11">
        <f t="shared" si="56"/>
        <v>0</v>
      </c>
      <c r="P1173" s="1">
        <f>IF(K1173="PENDERS Bernard",Tableau3[[#This Row],[TPS VOL]]*1440,0)</f>
        <v>0</v>
      </c>
      <c r="Q1173" s="11">
        <f>IF(Tableau3[[#This Row],[NAME PILOT]]="PENDERS Bernard",0,Tableau3[[#This Row],[TPS VOL]]*1440)</f>
        <v>0</v>
      </c>
    </row>
    <row r="1174" spans="9:17" x14ac:dyDescent="0.25">
      <c r="I1174" s="18"/>
      <c r="J1174" s="1">
        <f t="shared" si="54"/>
        <v>0</v>
      </c>
      <c r="M1174" s="11">
        <f t="shared" si="55"/>
        <v>0</v>
      </c>
      <c r="N1174" s="11">
        <f t="shared" si="56"/>
        <v>0</v>
      </c>
      <c r="P1174" s="1">
        <f>IF(K1174="PENDERS Bernard",Tableau3[[#This Row],[TPS VOL]]*1440,0)</f>
        <v>0</v>
      </c>
      <c r="Q1174" s="11">
        <f>IF(Tableau3[[#This Row],[NAME PILOT]]="PENDERS Bernard",0,Tableau3[[#This Row],[TPS VOL]]*1440)</f>
        <v>0</v>
      </c>
    </row>
    <row r="1175" spans="9:17" x14ac:dyDescent="0.25">
      <c r="I1175" s="18"/>
      <c r="J1175" s="1">
        <f t="shared" si="54"/>
        <v>0</v>
      </c>
      <c r="M1175" s="11">
        <f t="shared" si="55"/>
        <v>0</v>
      </c>
      <c r="N1175" s="11">
        <f t="shared" si="56"/>
        <v>0</v>
      </c>
      <c r="P1175" s="1">
        <f>IF(K1175="PENDERS Bernard",Tableau3[[#This Row],[TPS VOL]]*1440,0)</f>
        <v>0</v>
      </c>
      <c r="Q1175" s="11">
        <f>IF(Tableau3[[#This Row],[NAME PILOT]]="PENDERS Bernard",0,Tableau3[[#This Row],[TPS VOL]]*1440)</f>
        <v>0</v>
      </c>
    </row>
    <row r="1176" spans="9:17" x14ac:dyDescent="0.25">
      <c r="I1176" s="18"/>
      <c r="J1176" s="1">
        <f t="shared" si="54"/>
        <v>0</v>
      </c>
      <c r="M1176" s="11">
        <f t="shared" si="55"/>
        <v>0</v>
      </c>
      <c r="N1176" s="11">
        <f t="shared" si="56"/>
        <v>0</v>
      </c>
      <c r="P1176" s="1">
        <f>IF(K1176="PENDERS Bernard",Tableau3[[#This Row],[TPS VOL]]*1440,0)</f>
        <v>0</v>
      </c>
      <c r="Q1176" s="11">
        <f>IF(Tableau3[[#This Row],[NAME PILOT]]="PENDERS Bernard",0,Tableau3[[#This Row],[TPS VOL]]*1440)</f>
        <v>0</v>
      </c>
    </row>
    <row r="1177" spans="9:17" x14ac:dyDescent="0.25">
      <c r="I1177" s="18"/>
      <c r="J1177" s="1">
        <f t="shared" si="54"/>
        <v>0</v>
      </c>
      <c r="M1177" s="11">
        <f t="shared" si="55"/>
        <v>0</v>
      </c>
      <c r="N1177" s="11">
        <f t="shared" si="56"/>
        <v>0</v>
      </c>
      <c r="P1177" s="1">
        <f>IF(K1177="PENDERS Bernard",Tableau3[[#This Row],[TPS VOL]]*1440,0)</f>
        <v>0</v>
      </c>
      <c r="Q1177" s="11">
        <f>IF(Tableau3[[#This Row],[NAME PILOT]]="PENDERS Bernard",0,Tableau3[[#This Row],[TPS VOL]]*1440)</f>
        <v>0</v>
      </c>
    </row>
    <row r="1178" spans="9:17" x14ac:dyDescent="0.25">
      <c r="I1178" s="18"/>
      <c r="J1178" s="1">
        <f t="shared" si="54"/>
        <v>0</v>
      </c>
      <c r="M1178" s="11">
        <f t="shared" si="55"/>
        <v>0</v>
      </c>
      <c r="N1178" s="11">
        <f t="shared" si="56"/>
        <v>0</v>
      </c>
      <c r="P1178" s="1">
        <f>IF(K1178="PENDERS Bernard",Tableau3[[#This Row],[TPS VOL]]*1440,0)</f>
        <v>0</v>
      </c>
      <c r="Q1178" s="11">
        <f>IF(Tableau3[[#This Row],[NAME PILOT]]="PENDERS Bernard",0,Tableau3[[#This Row],[TPS VOL]]*1440)</f>
        <v>0</v>
      </c>
    </row>
    <row r="1179" spans="9:17" x14ac:dyDescent="0.25">
      <c r="I1179" s="18"/>
      <c r="J1179" s="1">
        <f t="shared" si="54"/>
        <v>0</v>
      </c>
      <c r="M1179" s="11">
        <f t="shared" si="55"/>
        <v>0</v>
      </c>
      <c r="N1179" s="11">
        <f t="shared" si="56"/>
        <v>0</v>
      </c>
      <c r="P1179" s="1">
        <f>IF(K1179="PENDERS Bernard",Tableau3[[#This Row],[TPS VOL]]*1440,0)</f>
        <v>0</v>
      </c>
      <c r="Q1179" s="11">
        <f>IF(Tableau3[[#This Row],[NAME PILOT]]="PENDERS Bernard",0,Tableau3[[#This Row],[TPS VOL]]*1440)</f>
        <v>0</v>
      </c>
    </row>
    <row r="1180" spans="9:17" x14ac:dyDescent="0.25">
      <c r="I1180" s="18"/>
      <c r="J1180" s="1">
        <f t="shared" si="54"/>
        <v>0</v>
      </c>
      <c r="M1180" s="11">
        <f t="shared" si="55"/>
        <v>0</v>
      </c>
      <c r="N1180" s="11">
        <f t="shared" si="56"/>
        <v>0</v>
      </c>
      <c r="P1180" s="1">
        <f>IF(K1180="PENDERS Bernard",Tableau3[[#This Row],[TPS VOL]]*1440,0)</f>
        <v>0</v>
      </c>
      <c r="Q1180" s="11">
        <f>IF(Tableau3[[#This Row],[NAME PILOT]]="PENDERS Bernard",0,Tableau3[[#This Row],[TPS VOL]]*1440)</f>
        <v>0</v>
      </c>
    </row>
    <row r="1181" spans="9:17" x14ac:dyDescent="0.25">
      <c r="I1181" s="18"/>
      <c r="J1181" s="1">
        <f t="shared" si="54"/>
        <v>0</v>
      </c>
      <c r="M1181" s="11">
        <f t="shared" si="55"/>
        <v>0</v>
      </c>
      <c r="N1181" s="11">
        <f t="shared" si="56"/>
        <v>0</v>
      </c>
      <c r="P1181" s="1">
        <f>IF(K1181="PENDERS Bernard",Tableau3[[#This Row],[TPS VOL]]*1440,0)</f>
        <v>0</v>
      </c>
      <c r="Q1181" s="11">
        <f>IF(Tableau3[[#This Row],[NAME PILOT]]="PENDERS Bernard",0,Tableau3[[#This Row],[TPS VOL]]*1440)</f>
        <v>0</v>
      </c>
    </row>
    <row r="1182" spans="9:17" x14ac:dyDescent="0.25">
      <c r="I1182" s="18"/>
      <c r="J1182" s="1">
        <f t="shared" si="54"/>
        <v>0</v>
      </c>
      <c r="M1182" s="11">
        <f t="shared" si="55"/>
        <v>0</v>
      </c>
      <c r="N1182" s="11">
        <f t="shared" si="56"/>
        <v>0</v>
      </c>
      <c r="P1182" s="1">
        <f>IF(K1182="PENDERS Bernard",Tableau3[[#This Row],[TPS VOL]]*1440,0)</f>
        <v>0</v>
      </c>
      <c r="Q1182" s="11">
        <f>IF(Tableau3[[#This Row],[NAME PILOT]]="PENDERS Bernard",0,Tableau3[[#This Row],[TPS VOL]]*1440)</f>
        <v>0</v>
      </c>
    </row>
    <row r="1183" spans="9:17" x14ac:dyDescent="0.25">
      <c r="I1183" s="18"/>
      <c r="J1183" s="1">
        <f t="shared" si="54"/>
        <v>0</v>
      </c>
      <c r="M1183" s="11">
        <f t="shared" si="55"/>
        <v>0</v>
      </c>
      <c r="N1183" s="11">
        <f t="shared" si="56"/>
        <v>0</v>
      </c>
      <c r="P1183" s="1">
        <f>IF(K1183="PENDERS Bernard",Tableau3[[#This Row],[TPS VOL]]*1440,0)</f>
        <v>0</v>
      </c>
      <c r="Q1183" s="11">
        <f>IF(Tableau3[[#This Row],[NAME PILOT]]="PENDERS Bernard",0,Tableau3[[#This Row],[TPS VOL]]*1440)</f>
        <v>0</v>
      </c>
    </row>
    <row r="1184" spans="9:17" x14ac:dyDescent="0.25">
      <c r="I1184" s="18"/>
      <c r="J1184" s="1">
        <f t="shared" si="54"/>
        <v>0</v>
      </c>
      <c r="M1184" s="11">
        <f t="shared" si="55"/>
        <v>0</v>
      </c>
      <c r="N1184" s="11">
        <f t="shared" si="56"/>
        <v>0</v>
      </c>
      <c r="P1184" s="1">
        <f>IF(K1184="PENDERS Bernard",Tableau3[[#This Row],[TPS VOL]]*1440,0)</f>
        <v>0</v>
      </c>
      <c r="Q1184" s="11">
        <f>IF(Tableau3[[#This Row],[NAME PILOT]]="PENDERS Bernard",0,Tableau3[[#This Row],[TPS VOL]]*1440)</f>
        <v>0</v>
      </c>
    </row>
    <row r="1185" spans="9:17" x14ac:dyDescent="0.25">
      <c r="I1185" s="18"/>
      <c r="J1185" s="1">
        <f t="shared" si="54"/>
        <v>0</v>
      </c>
      <c r="M1185" s="11">
        <f t="shared" si="55"/>
        <v>0</v>
      </c>
      <c r="N1185" s="11">
        <f t="shared" si="56"/>
        <v>0</v>
      </c>
      <c r="P1185" s="1">
        <f>IF(K1185="PENDERS Bernard",Tableau3[[#This Row],[TPS VOL]]*1440,0)</f>
        <v>0</v>
      </c>
      <c r="Q1185" s="11">
        <f>IF(Tableau3[[#This Row],[NAME PILOT]]="PENDERS Bernard",0,Tableau3[[#This Row],[TPS VOL]]*1440)</f>
        <v>0</v>
      </c>
    </row>
    <row r="1186" spans="9:17" x14ac:dyDescent="0.25">
      <c r="I1186" s="18"/>
      <c r="J1186" s="1">
        <f t="shared" si="54"/>
        <v>0</v>
      </c>
      <c r="M1186" s="11">
        <f t="shared" si="55"/>
        <v>0</v>
      </c>
      <c r="N1186" s="11">
        <f t="shared" si="56"/>
        <v>0</v>
      </c>
      <c r="P1186" s="1">
        <f>IF(K1186="PENDERS Bernard",Tableau3[[#This Row],[TPS VOL]]*1440,0)</f>
        <v>0</v>
      </c>
      <c r="Q1186" s="11">
        <f>IF(Tableau3[[#This Row],[NAME PILOT]]="PENDERS Bernard",0,Tableau3[[#This Row],[TPS VOL]]*1440)</f>
        <v>0</v>
      </c>
    </row>
    <row r="1187" spans="9:17" x14ac:dyDescent="0.25">
      <c r="I1187" s="18"/>
      <c r="J1187" s="1">
        <f t="shared" si="54"/>
        <v>0</v>
      </c>
      <c r="M1187" s="11">
        <f t="shared" si="55"/>
        <v>0</v>
      </c>
      <c r="N1187" s="11">
        <f t="shared" si="56"/>
        <v>0</v>
      </c>
      <c r="P1187" s="1">
        <f>IF(K1187="PENDERS Bernard",Tableau3[[#This Row],[TPS VOL]]*1440,0)</f>
        <v>0</v>
      </c>
      <c r="Q1187" s="11">
        <f>IF(Tableau3[[#This Row],[NAME PILOT]]="PENDERS Bernard",0,Tableau3[[#This Row],[TPS VOL]]*1440)</f>
        <v>0</v>
      </c>
    </row>
    <row r="1188" spans="9:17" x14ac:dyDescent="0.25">
      <c r="I1188" s="18"/>
      <c r="J1188" s="1">
        <f t="shared" si="54"/>
        <v>0</v>
      </c>
      <c r="M1188" s="11">
        <f t="shared" si="55"/>
        <v>0</v>
      </c>
      <c r="N1188" s="11">
        <f t="shared" si="56"/>
        <v>0</v>
      </c>
      <c r="P1188" s="1">
        <f>IF(K1188="PENDERS Bernard",Tableau3[[#This Row],[TPS VOL]]*1440,0)</f>
        <v>0</v>
      </c>
      <c r="Q1188" s="11">
        <f>IF(Tableau3[[#This Row],[NAME PILOT]]="PENDERS Bernard",0,Tableau3[[#This Row],[TPS VOL]]*1440)</f>
        <v>0</v>
      </c>
    </row>
    <row r="1189" spans="9:17" x14ac:dyDescent="0.25">
      <c r="I1189" s="18"/>
      <c r="J1189" s="1">
        <f t="shared" si="54"/>
        <v>0</v>
      </c>
      <c r="M1189" s="11">
        <f t="shared" si="55"/>
        <v>0</v>
      </c>
      <c r="N1189" s="11">
        <f t="shared" si="56"/>
        <v>0</v>
      </c>
      <c r="P1189" s="1">
        <f>IF(K1189="PENDERS Bernard",Tableau3[[#This Row],[TPS VOL]]*1440,0)</f>
        <v>0</v>
      </c>
      <c r="Q1189" s="11">
        <f>IF(Tableau3[[#This Row],[NAME PILOT]]="PENDERS Bernard",0,Tableau3[[#This Row],[TPS VOL]]*1440)</f>
        <v>0</v>
      </c>
    </row>
    <row r="1190" spans="9:17" x14ac:dyDescent="0.25">
      <c r="I1190" s="18"/>
      <c r="J1190" s="1">
        <f t="shared" ref="J1190:J1253" si="57">F1190*(H1190*1440)</f>
        <v>0</v>
      </c>
      <c r="M1190" s="11">
        <f t="shared" ref="M1190:M1253" si="58">F1190*(L1190*1440)</f>
        <v>0</v>
      </c>
      <c r="N1190" s="11">
        <f t="shared" ref="N1190:N1253" si="59">(L1190*(F1190*1440)+(H1190*(F1190*1440)))</f>
        <v>0</v>
      </c>
      <c r="P1190" s="1">
        <f>IF(K1190="PENDERS Bernard",Tableau3[[#This Row],[TPS VOL]]*1440,0)</f>
        <v>0</v>
      </c>
      <c r="Q1190" s="11">
        <f>IF(Tableau3[[#This Row],[NAME PILOT]]="PENDERS Bernard",0,Tableau3[[#This Row],[TPS VOL]]*1440)</f>
        <v>0</v>
      </c>
    </row>
    <row r="1191" spans="9:17" x14ac:dyDescent="0.25">
      <c r="I1191" s="18"/>
      <c r="J1191" s="1">
        <f t="shared" si="57"/>
        <v>0</v>
      </c>
      <c r="M1191" s="11">
        <f t="shared" si="58"/>
        <v>0</v>
      </c>
      <c r="N1191" s="11">
        <f t="shared" si="59"/>
        <v>0</v>
      </c>
      <c r="P1191" s="1">
        <f>IF(K1191="PENDERS Bernard",Tableau3[[#This Row],[TPS VOL]]*1440,0)</f>
        <v>0</v>
      </c>
      <c r="Q1191" s="11">
        <f>IF(Tableau3[[#This Row],[NAME PILOT]]="PENDERS Bernard",0,Tableau3[[#This Row],[TPS VOL]]*1440)</f>
        <v>0</v>
      </c>
    </row>
    <row r="1192" spans="9:17" x14ac:dyDescent="0.25">
      <c r="I1192" s="18"/>
      <c r="J1192" s="1">
        <f t="shared" si="57"/>
        <v>0</v>
      </c>
      <c r="M1192" s="11">
        <f t="shared" si="58"/>
        <v>0</v>
      </c>
      <c r="N1192" s="11">
        <f t="shared" si="59"/>
        <v>0</v>
      </c>
      <c r="P1192" s="1">
        <f>IF(K1192="PENDERS Bernard",Tableau3[[#This Row],[TPS VOL]]*1440,0)</f>
        <v>0</v>
      </c>
      <c r="Q1192" s="11">
        <f>IF(Tableau3[[#This Row],[NAME PILOT]]="PENDERS Bernard",0,Tableau3[[#This Row],[TPS VOL]]*1440)</f>
        <v>0</v>
      </c>
    </row>
    <row r="1193" spans="9:17" x14ac:dyDescent="0.25">
      <c r="I1193" s="18"/>
      <c r="J1193" s="1">
        <f t="shared" si="57"/>
        <v>0</v>
      </c>
      <c r="M1193" s="11">
        <f t="shared" si="58"/>
        <v>0</v>
      </c>
      <c r="N1193" s="11">
        <f t="shared" si="59"/>
        <v>0</v>
      </c>
      <c r="P1193" s="1">
        <f>IF(K1193="PENDERS Bernard",Tableau3[[#This Row],[TPS VOL]]*1440,0)</f>
        <v>0</v>
      </c>
      <c r="Q1193" s="11">
        <f>IF(Tableau3[[#This Row],[NAME PILOT]]="PENDERS Bernard",0,Tableau3[[#This Row],[TPS VOL]]*1440)</f>
        <v>0</v>
      </c>
    </row>
    <row r="1194" spans="9:17" x14ac:dyDescent="0.25">
      <c r="I1194" s="18"/>
      <c r="J1194" s="1">
        <f t="shared" si="57"/>
        <v>0</v>
      </c>
      <c r="M1194" s="11">
        <f t="shared" si="58"/>
        <v>0</v>
      </c>
      <c r="N1194" s="11">
        <f t="shared" si="59"/>
        <v>0</v>
      </c>
      <c r="P1194" s="1">
        <f>IF(K1194="PENDERS Bernard",Tableau3[[#This Row],[TPS VOL]]*1440,0)</f>
        <v>0</v>
      </c>
      <c r="Q1194" s="11">
        <f>IF(Tableau3[[#This Row],[NAME PILOT]]="PENDERS Bernard",0,Tableau3[[#This Row],[TPS VOL]]*1440)</f>
        <v>0</v>
      </c>
    </row>
    <row r="1195" spans="9:17" x14ac:dyDescent="0.25">
      <c r="I1195" s="18"/>
      <c r="J1195" s="1">
        <f t="shared" si="57"/>
        <v>0</v>
      </c>
      <c r="M1195" s="11">
        <f t="shared" si="58"/>
        <v>0</v>
      </c>
      <c r="N1195" s="11">
        <f t="shared" si="59"/>
        <v>0</v>
      </c>
      <c r="P1195" s="1">
        <f>IF(K1195="PENDERS Bernard",Tableau3[[#This Row],[TPS VOL]]*1440,0)</f>
        <v>0</v>
      </c>
      <c r="Q1195" s="11">
        <f>IF(Tableau3[[#This Row],[NAME PILOT]]="PENDERS Bernard",0,Tableau3[[#This Row],[TPS VOL]]*1440)</f>
        <v>0</v>
      </c>
    </row>
    <row r="1196" spans="9:17" x14ac:dyDescent="0.25">
      <c r="I1196" s="18"/>
      <c r="J1196" s="1">
        <f t="shared" si="57"/>
        <v>0</v>
      </c>
      <c r="M1196" s="11">
        <f t="shared" si="58"/>
        <v>0</v>
      </c>
      <c r="N1196" s="11">
        <f t="shared" si="59"/>
        <v>0</v>
      </c>
      <c r="P1196" s="1">
        <f>IF(K1196="PENDERS Bernard",Tableau3[[#This Row],[TPS VOL]]*1440,0)</f>
        <v>0</v>
      </c>
      <c r="Q1196" s="11">
        <f>IF(Tableau3[[#This Row],[NAME PILOT]]="PENDERS Bernard",0,Tableau3[[#This Row],[TPS VOL]]*1440)</f>
        <v>0</v>
      </c>
    </row>
    <row r="1197" spans="9:17" x14ac:dyDescent="0.25">
      <c r="I1197" s="18"/>
      <c r="J1197" s="1">
        <f t="shared" si="57"/>
        <v>0</v>
      </c>
      <c r="M1197" s="11">
        <f t="shared" si="58"/>
        <v>0</v>
      </c>
      <c r="N1197" s="11">
        <f t="shared" si="59"/>
        <v>0</v>
      </c>
      <c r="P1197" s="1">
        <f>IF(K1197="PENDERS Bernard",Tableau3[[#This Row],[TPS VOL]]*1440,0)</f>
        <v>0</v>
      </c>
      <c r="Q1197" s="11">
        <f>IF(Tableau3[[#This Row],[NAME PILOT]]="PENDERS Bernard",0,Tableau3[[#This Row],[TPS VOL]]*1440)</f>
        <v>0</v>
      </c>
    </row>
    <row r="1198" spans="9:17" x14ac:dyDescent="0.25">
      <c r="I1198" s="18"/>
      <c r="J1198" s="1">
        <f t="shared" si="57"/>
        <v>0</v>
      </c>
      <c r="M1198" s="11">
        <f t="shared" si="58"/>
        <v>0</v>
      </c>
      <c r="N1198" s="11">
        <f t="shared" si="59"/>
        <v>0</v>
      </c>
      <c r="P1198" s="1">
        <f>IF(K1198="PENDERS Bernard",Tableau3[[#This Row],[TPS VOL]]*1440,0)</f>
        <v>0</v>
      </c>
      <c r="Q1198" s="11">
        <f>IF(Tableau3[[#This Row],[NAME PILOT]]="PENDERS Bernard",0,Tableau3[[#This Row],[TPS VOL]]*1440)</f>
        <v>0</v>
      </c>
    </row>
    <row r="1199" spans="9:17" x14ac:dyDescent="0.25">
      <c r="I1199" s="18"/>
      <c r="J1199" s="1">
        <f t="shared" si="57"/>
        <v>0</v>
      </c>
      <c r="M1199" s="11">
        <f t="shared" si="58"/>
        <v>0</v>
      </c>
      <c r="N1199" s="11">
        <f t="shared" si="59"/>
        <v>0</v>
      </c>
      <c r="P1199" s="1">
        <f>IF(K1199="PENDERS Bernard",Tableau3[[#This Row],[TPS VOL]]*1440,0)</f>
        <v>0</v>
      </c>
      <c r="Q1199" s="11">
        <f>IF(Tableau3[[#This Row],[NAME PILOT]]="PENDERS Bernard",0,Tableau3[[#This Row],[TPS VOL]]*1440)</f>
        <v>0</v>
      </c>
    </row>
    <row r="1200" spans="9:17" x14ac:dyDescent="0.25">
      <c r="I1200" s="18"/>
      <c r="J1200" s="1">
        <f t="shared" si="57"/>
        <v>0</v>
      </c>
      <c r="M1200" s="11">
        <f t="shared" si="58"/>
        <v>0</v>
      </c>
      <c r="N1200" s="11">
        <f t="shared" si="59"/>
        <v>0</v>
      </c>
      <c r="P1200" s="1">
        <f>IF(K1200="PENDERS Bernard",Tableau3[[#This Row],[TPS VOL]]*1440,0)</f>
        <v>0</v>
      </c>
      <c r="Q1200" s="11">
        <f>IF(Tableau3[[#This Row],[NAME PILOT]]="PENDERS Bernard",0,Tableau3[[#This Row],[TPS VOL]]*1440)</f>
        <v>0</v>
      </c>
    </row>
    <row r="1201" spans="9:17" x14ac:dyDescent="0.25">
      <c r="I1201" s="18"/>
      <c r="J1201" s="1">
        <f t="shared" si="57"/>
        <v>0</v>
      </c>
      <c r="M1201" s="11">
        <f t="shared" si="58"/>
        <v>0</v>
      </c>
      <c r="N1201" s="11">
        <f t="shared" si="59"/>
        <v>0</v>
      </c>
      <c r="P1201" s="1">
        <f>IF(K1201="PENDERS Bernard",Tableau3[[#This Row],[TPS VOL]]*1440,0)</f>
        <v>0</v>
      </c>
      <c r="Q1201" s="11">
        <f>IF(Tableau3[[#This Row],[NAME PILOT]]="PENDERS Bernard",0,Tableau3[[#This Row],[TPS VOL]]*1440)</f>
        <v>0</v>
      </c>
    </row>
    <row r="1202" spans="9:17" x14ac:dyDescent="0.25">
      <c r="I1202" s="18"/>
      <c r="J1202" s="1">
        <f t="shared" si="57"/>
        <v>0</v>
      </c>
      <c r="M1202" s="11">
        <f t="shared" si="58"/>
        <v>0</v>
      </c>
      <c r="N1202" s="11">
        <f t="shared" si="59"/>
        <v>0</v>
      </c>
      <c r="P1202" s="1">
        <f>IF(K1202="PENDERS Bernard",Tableau3[[#This Row],[TPS VOL]]*1440,0)</f>
        <v>0</v>
      </c>
      <c r="Q1202" s="11">
        <f>IF(Tableau3[[#This Row],[NAME PILOT]]="PENDERS Bernard",0,Tableau3[[#This Row],[TPS VOL]]*1440)</f>
        <v>0</v>
      </c>
    </row>
    <row r="1203" spans="9:17" x14ac:dyDescent="0.25">
      <c r="I1203" s="18"/>
      <c r="J1203" s="1">
        <f t="shared" si="57"/>
        <v>0</v>
      </c>
      <c r="M1203" s="11">
        <f t="shared" si="58"/>
        <v>0</v>
      </c>
      <c r="N1203" s="11">
        <f t="shared" si="59"/>
        <v>0</v>
      </c>
      <c r="P1203" s="1">
        <f>IF(K1203="PENDERS Bernard",Tableau3[[#This Row],[TPS VOL]]*1440,0)</f>
        <v>0</v>
      </c>
      <c r="Q1203" s="11">
        <f>IF(Tableau3[[#This Row],[NAME PILOT]]="PENDERS Bernard",0,Tableau3[[#This Row],[TPS VOL]]*1440)</f>
        <v>0</v>
      </c>
    </row>
    <row r="1204" spans="9:17" x14ac:dyDescent="0.25">
      <c r="I1204" s="18"/>
      <c r="J1204" s="1">
        <f t="shared" si="57"/>
        <v>0</v>
      </c>
      <c r="M1204" s="11">
        <f t="shared" si="58"/>
        <v>0</v>
      </c>
      <c r="N1204" s="11">
        <f t="shared" si="59"/>
        <v>0</v>
      </c>
      <c r="P1204" s="1">
        <f>IF(K1204="PENDERS Bernard",Tableau3[[#This Row],[TPS VOL]]*1440,0)</f>
        <v>0</v>
      </c>
      <c r="Q1204" s="11">
        <f>IF(Tableau3[[#This Row],[NAME PILOT]]="PENDERS Bernard",0,Tableau3[[#This Row],[TPS VOL]]*1440)</f>
        <v>0</v>
      </c>
    </row>
    <row r="1205" spans="9:17" x14ac:dyDescent="0.25">
      <c r="I1205" s="18"/>
      <c r="J1205" s="1">
        <f t="shared" si="57"/>
        <v>0</v>
      </c>
      <c r="M1205" s="11">
        <f t="shared" si="58"/>
        <v>0</v>
      </c>
      <c r="N1205" s="11">
        <f t="shared" si="59"/>
        <v>0</v>
      </c>
      <c r="P1205" s="1">
        <f>IF(K1205="PENDERS Bernard",Tableau3[[#This Row],[TPS VOL]]*1440,0)</f>
        <v>0</v>
      </c>
      <c r="Q1205" s="11">
        <f>IF(Tableau3[[#This Row],[NAME PILOT]]="PENDERS Bernard",0,Tableau3[[#This Row],[TPS VOL]]*1440)</f>
        <v>0</v>
      </c>
    </row>
    <row r="1206" spans="9:17" x14ac:dyDescent="0.25">
      <c r="I1206" s="18"/>
      <c r="J1206" s="1">
        <f t="shared" si="57"/>
        <v>0</v>
      </c>
      <c r="M1206" s="11">
        <f t="shared" si="58"/>
        <v>0</v>
      </c>
      <c r="N1206" s="11">
        <f t="shared" si="59"/>
        <v>0</v>
      </c>
      <c r="P1206" s="1">
        <f>IF(K1206="PENDERS Bernard",Tableau3[[#This Row],[TPS VOL]]*1440,0)</f>
        <v>0</v>
      </c>
      <c r="Q1206" s="11">
        <f>IF(Tableau3[[#This Row],[NAME PILOT]]="PENDERS Bernard",0,Tableau3[[#This Row],[TPS VOL]]*1440)</f>
        <v>0</v>
      </c>
    </row>
    <row r="1207" spans="9:17" x14ac:dyDescent="0.25">
      <c r="I1207" s="18"/>
      <c r="J1207" s="1">
        <f t="shared" si="57"/>
        <v>0</v>
      </c>
      <c r="M1207" s="11">
        <f t="shared" si="58"/>
        <v>0</v>
      </c>
      <c r="N1207" s="11">
        <f t="shared" si="59"/>
        <v>0</v>
      </c>
      <c r="P1207" s="1">
        <f>IF(K1207="PENDERS Bernard",Tableau3[[#This Row],[TPS VOL]]*1440,0)</f>
        <v>0</v>
      </c>
      <c r="Q1207" s="11">
        <f>IF(Tableau3[[#This Row],[NAME PILOT]]="PENDERS Bernard",0,Tableau3[[#This Row],[TPS VOL]]*1440)</f>
        <v>0</v>
      </c>
    </row>
    <row r="1208" spans="9:17" x14ac:dyDescent="0.25">
      <c r="I1208" s="18"/>
      <c r="J1208" s="1">
        <f t="shared" si="57"/>
        <v>0</v>
      </c>
      <c r="M1208" s="11">
        <f t="shared" si="58"/>
        <v>0</v>
      </c>
      <c r="N1208" s="11">
        <f t="shared" si="59"/>
        <v>0</v>
      </c>
      <c r="P1208" s="1">
        <f>IF(K1208="PENDERS Bernard",Tableau3[[#This Row],[TPS VOL]]*1440,0)</f>
        <v>0</v>
      </c>
      <c r="Q1208" s="11">
        <f>IF(Tableau3[[#This Row],[NAME PILOT]]="PENDERS Bernard",0,Tableau3[[#This Row],[TPS VOL]]*1440)</f>
        <v>0</v>
      </c>
    </row>
    <row r="1209" spans="9:17" x14ac:dyDescent="0.25">
      <c r="I1209" s="18"/>
      <c r="J1209" s="1">
        <f t="shared" si="57"/>
        <v>0</v>
      </c>
      <c r="M1209" s="11">
        <f t="shared" si="58"/>
        <v>0</v>
      </c>
      <c r="N1209" s="11">
        <f t="shared" si="59"/>
        <v>0</v>
      </c>
      <c r="P1209" s="1">
        <f>IF(K1209="PENDERS Bernard",Tableau3[[#This Row],[TPS VOL]]*1440,0)</f>
        <v>0</v>
      </c>
      <c r="Q1209" s="11">
        <f>IF(Tableau3[[#This Row],[NAME PILOT]]="PENDERS Bernard",0,Tableau3[[#This Row],[TPS VOL]]*1440)</f>
        <v>0</v>
      </c>
    </row>
    <row r="1210" spans="9:17" x14ac:dyDescent="0.25">
      <c r="I1210" s="18"/>
      <c r="J1210" s="1">
        <f t="shared" si="57"/>
        <v>0</v>
      </c>
      <c r="M1210" s="11">
        <f t="shared" si="58"/>
        <v>0</v>
      </c>
      <c r="N1210" s="11">
        <f t="shared" si="59"/>
        <v>0</v>
      </c>
      <c r="P1210" s="1">
        <f>IF(K1210="PENDERS Bernard",Tableau3[[#This Row],[TPS VOL]]*1440,0)</f>
        <v>0</v>
      </c>
      <c r="Q1210" s="11">
        <f>IF(Tableau3[[#This Row],[NAME PILOT]]="PENDERS Bernard",0,Tableau3[[#This Row],[TPS VOL]]*1440)</f>
        <v>0</v>
      </c>
    </row>
    <row r="1211" spans="9:17" x14ac:dyDescent="0.25">
      <c r="I1211" s="18"/>
      <c r="J1211" s="1">
        <f t="shared" si="57"/>
        <v>0</v>
      </c>
      <c r="M1211" s="11">
        <f t="shared" si="58"/>
        <v>0</v>
      </c>
      <c r="N1211" s="11">
        <f t="shared" si="59"/>
        <v>0</v>
      </c>
      <c r="P1211" s="1">
        <f>IF(K1211="PENDERS Bernard",Tableau3[[#This Row],[TPS VOL]]*1440,0)</f>
        <v>0</v>
      </c>
      <c r="Q1211" s="11">
        <f>IF(Tableau3[[#This Row],[NAME PILOT]]="PENDERS Bernard",0,Tableau3[[#This Row],[TPS VOL]]*1440)</f>
        <v>0</v>
      </c>
    </row>
    <row r="1212" spans="9:17" x14ac:dyDescent="0.25">
      <c r="I1212" s="18"/>
      <c r="J1212" s="1">
        <f t="shared" si="57"/>
        <v>0</v>
      </c>
      <c r="M1212" s="11">
        <f t="shared" si="58"/>
        <v>0</v>
      </c>
      <c r="N1212" s="11">
        <f t="shared" si="59"/>
        <v>0</v>
      </c>
      <c r="P1212" s="1">
        <f>IF(K1212="PENDERS Bernard",Tableau3[[#This Row],[TPS VOL]]*1440,0)</f>
        <v>0</v>
      </c>
      <c r="Q1212" s="11">
        <f>IF(Tableau3[[#This Row],[NAME PILOT]]="PENDERS Bernard",0,Tableau3[[#This Row],[TPS VOL]]*1440)</f>
        <v>0</v>
      </c>
    </row>
    <row r="1213" spans="9:17" x14ac:dyDescent="0.25">
      <c r="I1213" s="18"/>
      <c r="J1213" s="1">
        <f t="shared" si="57"/>
        <v>0</v>
      </c>
      <c r="M1213" s="11">
        <f t="shared" si="58"/>
        <v>0</v>
      </c>
      <c r="N1213" s="11">
        <f t="shared" si="59"/>
        <v>0</v>
      </c>
      <c r="P1213" s="1">
        <f>IF(K1213="PENDERS Bernard",Tableau3[[#This Row],[TPS VOL]]*1440,0)</f>
        <v>0</v>
      </c>
      <c r="Q1213" s="11">
        <f>IF(Tableau3[[#This Row],[NAME PILOT]]="PENDERS Bernard",0,Tableau3[[#This Row],[TPS VOL]]*1440)</f>
        <v>0</v>
      </c>
    </row>
    <row r="1214" spans="9:17" x14ac:dyDescent="0.25">
      <c r="I1214" s="18"/>
      <c r="J1214" s="1">
        <f t="shared" si="57"/>
        <v>0</v>
      </c>
      <c r="M1214" s="11">
        <f t="shared" si="58"/>
        <v>0</v>
      </c>
      <c r="N1214" s="11">
        <f t="shared" si="59"/>
        <v>0</v>
      </c>
      <c r="P1214" s="1">
        <f>IF(K1214="PENDERS Bernard",Tableau3[[#This Row],[TPS VOL]]*1440,0)</f>
        <v>0</v>
      </c>
      <c r="Q1214" s="11">
        <f>IF(Tableau3[[#This Row],[NAME PILOT]]="PENDERS Bernard",0,Tableau3[[#This Row],[TPS VOL]]*1440)</f>
        <v>0</v>
      </c>
    </row>
    <row r="1215" spans="9:17" x14ac:dyDescent="0.25">
      <c r="I1215" s="18"/>
      <c r="J1215" s="1">
        <f t="shared" si="57"/>
        <v>0</v>
      </c>
      <c r="M1215" s="11">
        <f t="shared" si="58"/>
        <v>0</v>
      </c>
      <c r="N1215" s="11">
        <f t="shared" si="59"/>
        <v>0</v>
      </c>
      <c r="P1215" s="1">
        <f>IF(K1215="PENDERS Bernard",Tableau3[[#This Row],[TPS VOL]]*1440,0)</f>
        <v>0</v>
      </c>
      <c r="Q1215" s="11">
        <f>IF(Tableau3[[#This Row],[NAME PILOT]]="PENDERS Bernard",0,Tableau3[[#This Row],[TPS VOL]]*1440)</f>
        <v>0</v>
      </c>
    </row>
    <row r="1216" spans="9:17" x14ac:dyDescent="0.25">
      <c r="I1216" s="18"/>
      <c r="J1216" s="1">
        <f t="shared" si="57"/>
        <v>0</v>
      </c>
      <c r="M1216" s="11">
        <f t="shared" si="58"/>
        <v>0</v>
      </c>
      <c r="N1216" s="11">
        <f t="shared" si="59"/>
        <v>0</v>
      </c>
      <c r="P1216" s="1">
        <f>IF(K1216="PENDERS Bernard",Tableau3[[#This Row],[TPS VOL]]*1440,0)</f>
        <v>0</v>
      </c>
      <c r="Q1216" s="11">
        <f>IF(Tableau3[[#This Row],[NAME PILOT]]="PENDERS Bernard",0,Tableau3[[#This Row],[TPS VOL]]*1440)</f>
        <v>0</v>
      </c>
    </row>
    <row r="1217" spans="9:17" x14ac:dyDescent="0.25">
      <c r="I1217" s="18"/>
      <c r="J1217" s="1">
        <f t="shared" si="57"/>
        <v>0</v>
      </c>
      <c r="M1217" s="11">
        <f t="shared" si="58"/>
        <v>0</v>
      </c>
      <c r="N1217" s="11">
        <f t="shared" si="59"/>
        <v>0</v>
      </c>
      <c r="P1217" s="1">
        <f>IF(K1217="PENDERS Bernard",Tableau3[[#This Row],[TPS VOL]]*1440,0)</f>
        <v>0</v>
      </c>
      <c r="Q1217" s="11">
        <f>IF(Tableau3[[#This Row],[NAME PILOT]]="PENDERS Bernard",0,Tableau3[[#This Row],[TPS VOL]]*1440)</f>
        <v>0</v>
      </c>
    </row>
    <row r="1218" spans="9:17" x14ac:dyDescent="0.25">
      <c r="I1218" s="18"/>
      <c r="J1218" s="1">
        <f t="shared" si="57"/>
        <v>0</v>
      </c>
      <c r="M1218" s="11">
        <f t="shared" si="58"/>
        <v>0</v>
      </c>
      <c r="N1218" s="11">
        <f t="shared" si="59"/>
        <v>0</v>
      </c>
      <c r="P1218" s="1">
        <f>IF(K1218="PENDERS Bernard",Tableau3[[#This Row],[TPS VOL]]*1440,0)</f>
        <v>0</v>
      </c>
      <c r="Q1218" s="11">
        <f>IF(Tableau3[[#This Row],[NAME PILOT]]="PENDERS Bernard",0,Tableau3[[#This Row],[TPS VOL]]*1440)</f>
        <v>0</v>
      </c>
    </row>
    <row r="1219" spans="9:17" x14ac:dyDescent="0.25">
      <c r="I1219" s="18"/>
      <c r="J1219" s="1">
        <f t="shared" si="57"/>
        <v>0</v>
      </c>
      <c r="M1219" s="11">
        <f t="shared" si="58"/>
        <v>0</v>
      </c>
      <c r="N1219" s="11">
        <f t="shared" si="59"/>
        <v>0</v>
      </c>
      <c r="P1219" s="1">
        <f>IF(K1219="PENDERS Bernard",Tableau3[[#This Row],[TPS VOL]]*1440,0)</f>
        <v>0</v>
      </c>
      <c r="Q1219" s="11">
        <f>IF(Tableau3[[#This Row],[NAME PILOT]]="PENDERS Bernard",0,Tableau3[[#This Row],[TPS VOL]]*1440)</f>
        <v>0</v>
      </c>
    </row>
    <row r="1220" spans="9:17" x14ac:dyDescent="0.25">
      <c r="I1220" s="18"/>
      <c r="J1220" s="1">
        <f t="shared" si="57"/>
        <v>0</v>
      </c>
      <c r="M1220" s="11">
        <f t="shared" si="58"/>
        <v>0</v>
      </c>
      <c r="N1220" s="11">
        <f t="shared" si="59"/>
        <v>0</v>
      </c>
      <c r="P1220" s="1">
        <f>IF(K1220="PENDERS Bernard",Tableau3[[#This Row],[TPS VOL]]*1440,0)</f>
        <v>0</v>
      </c>
      <c r="Q1220" s="11">
        <f>IF(Tableau3[[#This Row],[NAME PILOT]]="PENDERS Bernard",0,Tableau3[[#This Row],[TPS VOL]]*1440)</f>
        <v>0</v>
      </c>
    </row>
    <row r="1221" spans="9:17" x14ac:dyDescent="0.25">
      <c r="I1221" s="18"/>
      <c r="J1221" s="1">
        <f t="shared" si="57"/>
        <v>0</v>
      </c>
      <c r="M1221" s="11">
        <f t="shared" si="58"/>
        <v>0</v>
      </c>
      <c r="N1221" s="11">
        <f t="shared" si="59"/>
        <v>0</v>
      </c>
      <c r="P1221" s="1">
        <f>IF(K1221="PENDERS Bernard",Tableau3[[#This Row],[TPS VOL]]*1440,0)</f>
        <v>0</v>
      </c>
      <c r="Q1221" s="11">
        <f>IF(Tableau3[[#This Row],[NAME PILOT]]="PENDERS Bernard",0,Tableau3[[#This Row],[TPS VOL]]*1440)</f>
        <v>0</v>
      </c>
    </row>
    <row r="1222" spans="9:17" x14ac:dyDescent="0.25">
      <c r="I1222" s="18"/>
      <c r="J1222" s="1">
        <f t="shared" si="57"/>
        <v>0</v>
      </c>
      <c r="M1222" s="11">
        <f t="shared" si="58"/>
        <v>0</v>
      </c>
      <c r="N1222" s="11">
        <f t="shared" si="59"/>
        <v>0</v>
      </c>
      <c r="P1222" s="1">
        <f>IF(K1222="PENDERS Bernard",Tableau3[[#This Row],[TPS VOL]]*1440,0)</f>
        <v>0</v>
      </c>
      <c r="Q1222" s="11">
        <f>IF(Tableau3[[#This Row],[NAME PILOT]]="PENDERS Bernard",0,Tableau3[[#This Row],[TPS VOL]]*1440)</f>
        <v>0</v>
      </c>
    </row>
    <row r="1223" spans="9:17" x14ac:dyDescent="0.25">
      <c r="I1223" s="18"/>
      <c r="J1223" s="1">
        <f t="shared" si="57"/>
        <v>0</v>
      </c>
      <c r="M1223" s="11">
        <f t="shared" si="58"/>
        <v>0</v>
      </c>
      <c r="N1223" s="11">
        <f t="shared" si="59"/>
        <v>0</v>
      </c>
      <c r="P1223" s="1">
        <f>IF(K1223="PENDERS Bernard",Tableau3[[#This Row],[TPS VOL]]*1440,0)</f>
        <v>0</v>
      </c>
      <c r="Q1223" s="11">
        <f>IF(Tableau3[[#This Row],[NAME PILOT]]="PENDERS Bernard",0,Tableau3[[#This Row],[TPS VOL]]*1440)</f>
        <v>0</v>
      </c>
    </row>
    <row r="1224" spans="9:17" x14ac:dyDescent="0.25">
      <c r="I1224" s="18"/>
      <c r="J1224" s="1">
        <f t="shared" si="57"/>
        <v>0</v>
      </c>
      <c r="M1224" s="11">
        <f t="shared" si="58"/>
        <v>0</v>
      </c>
      <c r="N1224" s="11">
        <f t="shared" si="59"/>
        <v>0</v>
      </c>
      <c r="P1224" s="1">
        <f>IF(K1224="PENDERS Bernard",Tableau3[[#This Row],[TPS VOL]]*1440,0)</f>
        <v>0</v>
      </c>
      <c r="Q1224" s="11">
        <f>IF(Tableau3[[#This Row],[NAME PILOT]]="PENDERS Bernard",0,Tableau3[[#This Row],[TPS VOL]]*1440)</f>
        <v>0</v>
      </c>
    </row>
    <row r="1225" spans="9:17" x14ac:dyDescent="0.25">
      <c r="I1225" s="18"/>
      <c r="J1225" s="1">
        <f t="shared" si="57"/>
        <v>0</v>
      </c>
      <c r="M1225" s="11">
        <f t="shared" si="58"/>
        <v>0</v>
      </c>
      <c r="N1225" s="11">
        <f t="shared" si="59"/>
        <v>0</v>
      </c>
      <c r="P1225" s="1">
        <f>IF(K1225="PENDERS Bernard",Tableau3[[#This Row],[TPS VOL]]*1440,0)</f>
        <v>0</v>
      </c>
      <c r="Q1225" s="11">
        <f>IF(Tableau3[[#This Row],[NAME PILOT]]="PENDERS Bernard",0,Tableau3[[#This Row],[TPS VOL]]*1440)</f>
        <v>0</v>
      </c>
    </row>
    <row r="1226" spans="9:17" x14ac:dyDescent="0.25">
      <c r="I1226" s="18"/>
      <c r="J1226" s="1">
        <f t="shared" si="57"/>
        <v>0</v>
      </c>
      <c r="M1226" s="11">
        <f t="shared" si="58"/>
        <v>0</v>
      </c>
      <c r="N1226" s="11">
        <f t="shared" si="59"/>
        <v>0</v>
      </c>
      <c r="P1226" s="1">
        <f>IF(K1226="PENDERS Bernard",Tableau3[[#This Row],[TPS VOL]]*1440,0)</f>
        <v>0</v>
      </c>
      <c r="Q1226" s="11">
        <f>IF(Tableau3[[#This Row],[NAME PILOT]]="PENDERS Bernard",0,Tableau3[[#This Row],[TPS VOL]]*1440)</f>
        <v>0</v>
      </c>
    </row>
    <row r="1227" spans="9:17" x14ac:dyDescent="0.25">
      <c r="I1227" s="18"/>
      <c r="J1227" s="1">
        <f t="shared" si="57"/>
        <v>0</v>
      </c>
      <c r="M1227" s="11">
        <f t="shared" si="58"/>
        <v>0</v>
      </c>
      <c r="N1227" s="11">
        <f t="shared" si="59"/>
        <v>0</v>
      </c>
      <c r="P1227" s="1">
        <f>IF(K1227="PENDERS Bernard",Tableau3[[#This Row],[TPS VOL]]*1440,0)</f>
        <v>0</v>
      </c>
      <c r="Q1227" s="11">
        <f>IF(Tableau3[[#This Row],[NAME PILOT]]="PENDERS Bernard",0,Tableau3[[#This Row],[TPS VOL]]*1440)</f>
        <v>0</v>
      </c>
    </row>
    <row r="1228" spans="9:17" x14ac:dyDescent="0.25">
      <c r="I1228" s="18"/>
      <c r="J1228" s="1">
        <f t="shared" si="57"/>
        <v>0</v>
      </c>
      <c r="M1228" s="11">
        <f t="shared" si="58"/>
        <v>0</v>
      </c>
      <c r="N1228" s="11">
        <f t="shared" si="59"/>
        <v>0</v>
      </c>
      <c r="P1228" s="1">
        <f>IF(K1228="PENDERS Bernard",Tableau3[[#This Row],[TPS VOL]]*1440,0)</f>
        <v>0</v>
      </c>
      <c r="Q1228" s="11">
        <f>IF(Tableau3[[#This Row],[NAME PILOT]]="PENDERS Bernard",0,Tableau3[[#This Row],[TPS VOL]]*1440)</f>
        <v>0</v>
      </c>
    </row>
    <row r="1229" spans="9:17" x14ac:dyDescent="0.25">
      <c r="I1229" s="18"/>
      <c r="J1229" s="1">
        <f t="shared" si="57"/>
        <v>0</v>
      </c>
      <c r="M1229" s="11">
        <f t="shared" si="58"/>
        <v>0</v>
      </c>
      <c r="N1229" s="11">
        <f t="shared" si="59"/>
        <v>0</v>
      </c>
      <c r="P1229" s="1">
        <f>IF(K1229="PENDERS Bernard",Tableau3[[#This Row],[TPS VOL]]*1440,0)</f>
        <v>0</v>
      </c>
      <c r="Q1229" s="11">
        <f>IF(Tableau3[[#This Row],[NAME PILOT]]="PENDERS Bernard",0,Tableau3[[#This Row],[TPS VOL]]*1440)</f>
        <v>0</v>
      </c>
    </row>
    <row r="1230" spans="9:17" x14ac:dyDescent="0.25">
      <c r="I1230" s="18"/>
      <c r="J1230" s="1">
        <f t="shared" si="57"/>
        <v>0</v>
      </c>
      <c r="M1230" s="11">
        <f t="shared" si="58"/>
        <v>0</v>
      </c>
      <c r="N1230" s="11">
        <f t="shared" si="59"/>
        <v>0</v>
      </c>
      <c r="P1230" s="1">
        <f>IF(K1230="PENDERS Bernard",Tableau3[[#This Row],[TPS VOL]]*1440,0)</f>
        <v>0</v>
      </c>
      <c r="Q1230" s="11">
        <f>IF(Tableau3[[#This Row],[NAME PILOT]]="PENDERS Bernard",0,Tableau3[[#This Row],[TPS VOL]]*1440)</f>
        <v>0</v>
      </c>
    </row>
    <row r="1231" spans="9:17" x14ac:dyDescent="0.25">
      <c r="I1231" s="18"/>
      <c r="J1231" s="1">
        <f t="shared" si="57"/>
        <v>0</v>
      </c>
      <c r="M1231" s="11">
        <f t="shared" si="58"/>
        <v>0</v>
      </c>
      <c r="N1231" s="11">
        <f t="shared" si="59"/>
        <v>0</v>
      </c>
      <c r="P1231" s="1">
        <f>IF(K1231="PENDERS Bernard",Tableau3[[#This Row],[TPS VOL]]*1440,0)</f>
        <v>0</v>
      </c>
      <c r="Q1231" s="11">
        <f>IF(Tableau3[[#This Row],[NAME PILOT]]="PENDERS Bernard",0,Tableau3[[#This Row],[TPS VOL]]*1440)</f>
        <v>0</v>
      </c>
    </row>
    <row r="1232" spans="9:17" x14ac:dyDescent="0.25">
      <c r="I1232" s="18"/>
      <c r="J1232" s="1">
        <f t="shared" si="57"/>
        <v>0</v>
      </c>
      <c r="M1232" s="11">
        <f t="shared" si="58"/>
        <v>0</v>
      </c>
      <c r="N1232" s="11">
        <f t="shared" si="59"/>
        <v>0</v>
      </c>
      <c r="P1232" s="1">
        <f>IF(K1232="PENDERS Bernard",Tableau3[[#This Row],[TPS VOL]]*1440,0)</f>
        <v>0</v>
      </c>
      <c r="Q1232" s="11">
        <f>IF(Tableau3[[#This Row],[NAME PILOT]]="PENDERS Bernard",0,Tableau3[[#This Row],[TPS VOL]]*1440)</f>
        <v>0</v>
      </c>
    </row>
    <row r="1233" spans="9:17" x14ac:dyDescent="0.25">
      <c r="I1233" s="18"/>
      <c r="J1233" s="1">
        <f t="shared" si="57"/>
        <v>0</v>
      </c>
      <c r="M1233" s="11">
        <f t="shared" si="58"/>
        <v>0</v>
      </c>
      <c r="N1233" s="11">
        <f t="shared" si="59"/>
        <v>0</v>
      </c>
      <c r="P1233" s="1">
        <f>IF(K1233="PENDERS Bernard",Tableau3[[#This Row],[TPS VOL]]*1440,0)</f>
        <v>0</v>
      </c>
      <c r="Q1233" s="11">
        <f>IF(Tableau3[[#This Row],[NAME PILOT]]="PENDERS Bernard",0,Tableau3[[#This Row],[TPS VOL]]*1440)</f>
        <v>0</v>
      </c>
    </row>
    <row r="1234" spans="9:17" x14ac:dyDescent="0.25">
      <c r="I1234" s="18"/>
      <c r="J1234" s="1">
        <f t="shared" si="57"/>
        <v>0</v>
      </c>
      <c r="M1234" s="11">
        <f t="shared" si="58"/>
        <v>0</v>
      </c>
      <c r="N1234" s="11">
        <f t="shared" si="59"/>
        <v>0</v>
      </c>
      <c r="P1234" s="1">
        <f>IF(K1234="PENDERS Bernard",Tableau3[[#This Row],[TPS VOL]]*1440,0)</f>
        <v>0</v>
      </c>
      <c r="Q1234" s="11">
        <f>IF(Tableau3[[#This Row],[NAME PILOT]]="PENDERS Bernard",0,Tableau3[[#This Row],[TPS VOL]]*1440)</f>
        <v>0</v>
      </c>
    </row>
    <row r="1235" spans="9:17" x14ac:dyDescent="0.25">
      <c r="I1235" s="18"/>
      <c r="J1235" s="1">
        <f t="shared" si="57"/>
        <v>0</v>
      </c>
      <c r="M1235" s="11">
        <f t="shared" si="58"/>
        <v>0</v>
      </c>
      <c r="N1235" s="11">
        <f t="shared" si="59"/>
        <v>0</v>
      </c>
      <c r="P1235" s="1">
        <f>IF(K1235="PENDERS Bernard",Tableau3[[#This Row],[TPS VOL]]*1440,0)</f>
        <v>0</v>
      </c>
      <c r="Q1235" s="11">
        <f>IF(Tableau3[[#This Row],[NAME PILOT]]="PENDERS Bernard",0,Tableau3[[#This Row],[TPS VOL]]*1440)</f>
        <v>0</v>
      </c>
    </row>
    <row r="1236" spans="9:17" x14ac:dyDescent="0.25">
      <c r="I1236" s="18"/>
      <c r="J1236" s="1">
        <f t="shared" si="57"/>
        <v>0</v>
      </c>
      <c r="M1236" s="11">
        <f t="shared" si="58"/>
        <v>0</v>
      </c>
      <c r="N1236" s="11">
        <f t="shared" si="59"/>
        <v>0</v>
      </c>
      <c r="P1236" s="1">
        <f>IF(K1236="PENDERS Bernard",Tableau3[[#This Row],[TPS VOL]]*1440,0)</f>
        <v>0</v>
      </c>
      <c r="Q1236" s="11">
        <f>IF(Tableau3[[#This Row],[NAME PILOT]]="PENDERS Bernard",0,Tableau3[[#This Row],[TPS VOL]]*1440)</f>
        <v>0</v>
      </c>
    </row>
    <row r="1237" spans="9:17" x14ac:dyDescent="0.25">
      <c r="I1237" s="18"/>
      <c r="J1237" s="1">
        <f t="shared" si="57"/>
        <v>0</v>
      </c>
      <c r="M1237" s="11">
        <f t="shared" si="58"/>
        <v>0</v>
      </c>
      <c r="N1237" s="11">
        <f t="shared" si="59"/>
        <v>0</v>
      </c>
      <c r="P1237" s="1">
        <f>IF(K1237="PENDERS Bernard",Tableau3[[#This Row],[TPS VOL]]*1440,0)</f>
        <v>0</v>
      </c>
      <c r="Q1237" s="11">
        <f>IF(Tableau3[[#This Row],[NAME PILOT]]="PENDERS Bernard",0,Tableau3[[#This Row],[TPS VOL]]*1440)</f>
        <v>0</v>
      </c>
    </row>
    <row r="1238" spans="9:17" x14ac:dyDescent="0.25">
      <c r="I1238" s="18"/>
      <c r="J1238" s="1">
        <f t="shared" si="57"/>
        <v>0</v>
      </c>
      <c r="M1238" s="11">
        <f t="shared" si="58"/>
        <v>0</v>
      </c>
      <c r="N1238" s="11">
        <f t="shared" si="59"/>
        <v>0</v>
      </c>
      <c r="P1238" s="1">
        <f>IF(K1238="PENDERS Bernard",Tableau3[[#This Row],[TPS VOL]]*1440,0)</f>
        <v>0</v>
      </c>
      <c r="Q1238" s="11">
        <f>IF(Tableau3[[#This Row],[NAME PILOT]]="PENDERS Bernard",0,Tableau3[[#This Row],[TPS VOL]]*1440)</f>
        <v>0</v>
      </c>
    </row>
    <row r="1239" spans="9:17" x14ac:dyDescent="0.25">
      <c r="I1239" s="18"/>
      <c r="J1239" s="1">
        <f t="shared" si="57"/>
        <v>0</v>
      </c>
      <c r="M1239" s="11">
        <f t="shared" si="58"/>
        <v>0</v>
      </c>
      <c r="N1239" s="11">
        <f t="shared" si="59"/>
        <v>0</v>
      </c>
      <c r="P1239" s="1">
        <f>IF(K1239="PENDERS Bernard",Tableau3[[#This Row],[TPS VOL]]*1440,0)</f>
        <v>0</v>
      </c>
      <c r="Q1239" s="11">
        <f>IF(Tableau3[[#This Row],[NAME PILOT]]="PENDERS Bernard",0,Tableau3[[#This Row],[TPS VOL]]*1440)</f>
        <v>0</v>
      </c>
    </row>
    <row r="1240" spans="9:17" x14ac:dyDescent="0.25">
      <c r="I1240" s="18"/>
      <c r="J1240" s="1">
        <f t="shared" si="57"/>
        <v>0</v>
      </c>
      <c r="M1240" s="11">
        <f t="shared" si="58"/>
        <v>0</v>
      </c>
      <c r="N1240" s="11">
        <f t="shared" si="59"/>
        <v>0</v>
      </c>
      <c r="P1240" s="1">
        <f>IF(K1240="PENDERS Bernard",Tableau3[[#This Row],[TPS VOL]]*1440,0)</f>
        <v>0</v>
      </c>
      <c r="Q1240" s="11">
        <f>IF(Tableau3[[#This Row],[NAME PILOT]]="PENDERS Bernard",0,Tableau3[[#This Row],[TPS VOL]]*1440)</f>
        <v>0</v>
      </c>
    </row>
    <row r="1241" spans="9:17" x14ac:dyDescent="0.25">
      <c r="I1241" s="18"/>
      <c r="J1241" s="1">
        <f t="shared" si="57"/>
        <v>0</v>
      </c>
      <c r="M1241" s="11">
        <f t="shared" si="58"/>
        <v>0</v>
      </c>
      <c r="N1241" s="11">
        <f t="shared" si="59"/>
        <v>0</v>
      </c>
      <c r="P1241" s="1">
        <f>IF(K1241="PENDERS Bernard",Tableau3[[#This Row],[TPS VOL]]*1440,0)</f>
        <v>0</v>
      </c>
      <c r="Q1241" s="11">
        <f>IF(Tableau3[[#This Row],[NAME PILOT]]="PENDERS Bernard",0,Tableau3[[#This Row],[TPS VOL]]*1440)</f>
        <v>0</v>
      </c>
    </row>
    <row r="1242" spans="9:17" x14ac:dyDescent="0.25">
      <c r="I1242" s="18"/>
      <c r="J1242" s="1">
        <f t="shared" si="57"/>
        <v>0</v>
      </c>
      <c r="M1242" s="11">
        <f t="shared" si="58"/>
        <v>0</v>
      </c>
      <c r="N1242" s="11">
        <f t="shared" si="59"/>
        <v>0</v>
      </c>
      <c r="P1242" s="1">
        <f>IF(K1242="PENDERS Bernard",Tableau3[[#This Row],[TPS VOL]]*1440,0)</f>
        <v>0</v>
      </c>
      <c r="Q1242" s="11">
        <f>IF(Tableau3[[#This Row],[NAME PILOT]]="PENDERS Bernard",0,Tableau3[[#This Row],[TPS VOL]]*1440)</f>
        <v>0</v>
      </c>
    </row>
    <row r="1243" spans="9:17" x14ac:dyDescent="0.25">
      <c r="I1243" s="18"/>
      <c r="J1243" s="1">
        <f t="shared" si="57"/>
        <v>0</v>
      </c>
      <c r="M1243" s="11">
        <f t="shared" si="58"/>
        <v>0</v>
      </c>
      <c r="N1243" s="11">
        <f t="shared" si="59"/>
        <v>0</v>
      </c>
      <c r="P1243" s="1">
        <f>IF(K1243="PENDERS Bernard",Tableau3[[#This Row],[TPS VOL]]*1440,0)</f>
        <v>0</v>
      </c>
      <c r="Q1243" s="11">
        <f>IF(Tableau3[[#This Row],[NAME PILOT]]="PENDERS Bernard",0,Tableau3[[#This Row],[TPS VOL]]*1440)</f>
        <v>0</v>
      </c>
    </row>
    <row r="1244" spans="9:17" x14ac:dyDescent="0.25">
      <c r="I1244" s="18"/>
      <c r="J1244" s="1">
        <f t="shared" si="57"/>
        <v>0</v>
      </c>
      <c r="M1244" s="11">
        <f t="shared" si="58"/>
        <v>0</v>
      </c>
      <c r="N1244" s="11">
        <f t="shared" si="59"/>
        <v>0</v>
      </c>
      <c r="P1244" s="1">
        <f>IF(K1244="PENDERS Bernard",Tableau3[[#This Row],[TPS VOL]]*1440,0)</f>
        <v>0</v>
      </c>
      <c r="Q1244" s="11">
        <f>IF(Tableau3[[#This Row],[NAME PILOT]]="PENDERS Bernard",0,Tableau3[[#This Row],[TPS VOL]]*1440)</f>
        <v>0</v>
      </c>
    </row>
    <row r="1245" spans="9:17" x14ac:dyDescent="0.25">
      <c r="I1245" s="18"/>
      <c r="J1245" s="1">
        <f t="shared" si="57"/>
        <v>0</v>
      </c>
      <c r="M1245" s="11">
        <f t="shared" si="58"/>
        <v>0</v>
      </c>
      <c r="N1245" s="11">
        <f t="shared" si="59"/>
        <v>0</v>
      </c>
      <c r="P1245" s="1">
        <f>IF(K1245="PENDERS Bernard",Tableau3[[#This Row],[TPS VOL]]*1440,0)</f>
        <v>0</v>
      </c>
      <c r="Q1245" s="11">
        <f>IF(Tableau3[[#This Row],[NAME PILOT]]="PENDERS Bernard",0,Tableau3[[#This Row],[TPS VOL]]*1440)</f>
        <v>0</v>
      </c>
    </row>
    <row r="1246" spans="9:17" x14ac:dyDescent="0.25">
      <c r="I1246" s="18"/>
      <c r="J1246" s="1">
        <f t="shared" si="57"/>
        <v>0</v>
      </c>
      <c r="M1246" s="11">
        <f t="shared" si="58"/>
        <v>0</v>
      </c>
      <c r="N1246" s="11">
        <f t="shared" si="59"/>
        <v>0</v>
      </c>
      <c r="P1246" s="1">
        <f>IF(K1246="PENDERS Bernard",Tableau3[[#This Row],[TPS VOL]]*1440,0)</f>
        <v>0</v>
      </c>
      <c r="Q1246" s="11">
        <f>IF(Tableau3[[#This Row],[NAME PILOT]]="PENDERS Bernard",0,Tableau3[[#This Row],[TPS VOL]]*1440)</f>
        <v>0</v>
      </c>
    </row>
    <row r="1247" spans="9:17" x14ac:dyDescent="0.25">
      <c r="I1247" s="18"/>
      <c r="J1247" s="1">
        <f t="shared" si="57"/>
        <v>0</v>
      </c>
      <c r="M1247" s="11">
        <f t="shared" si="58"/>
        <v>0</v>
      </c>
      <c r="N1247" s="11">
        <f t="shared" si="59"/>
        <v>0</v>
      </c>
      <c r="P1247" s="1">
        <f>IF(K1247="PENDERS Bernard",Tableau3[[#This Row],[TPS VOL]]*1440,0)</f>
        <v>0</v>
      </c>
      <c r="Q1247" s="11">
        <f>IF(Tableau3[[#This Row],[NAME PILOT]]="PENDERS Bernard",0,Tableau3[[#This Row],[TPS VOL]]*1440)</f>
        <v>0</v>
      </c>
    </row>
    <row r="1248" spans="9:17" x14ac:dyDescent="0.25">
      <c r="I1248" s="18"/>
      <c r="J1248" s="1">
        <f t="shared" si="57"/>
        <v>0</v>
      </c>
      <c r="M1248" s="11">
        <f t="shared" si="58"/>
        <v>0</v>
      </c>
      <c r="N1248" s="11">
        <f t="shared" si="59"/>
        <v>0</v>
      </c>
      <c r="P1248" s="1">
        <f>IF(K1248="PENDERS Bernard",Tableau3[[#This Row],[TPS VOL]]*1440,0)</f>
        <v>0</v>
      </c>
      <c r="Q1248" s="11">
        <f>IF(Tableau3[[#This Row],[NAME PILOT]]="PENDERS Bernard",0,Tableau3[[#This Row],[TPS VOL]]*1440)</f>
        <v>0</v>
      </c>
    </row>
    <row r="1249" spans="9:17" x14ac:dyDescent="0.25">
      <c r="I1249" s="18"/>
      <c r="J1249" s="1">
        <f t="shared" si="57"/>
        <v>0</v>
      </c>
      <c r="M1249" s="11">
        <f t="shared" si="58"/>
        <v>0</v>
      </c>
      <c r="N1249" s="11">
        <f t="shared" si="59"/>
        <v>0</v>
      </c>
      <c r="P1249" s="1">
        <f>IF(K1249="PENDERS Bernard",Tableau3[[#This Row],[TPS VOL]]*1440,0)</f>
        <v>0</v>
      </c>
      <c r="Q1249" s="11">
        <f>IF(Tableau3[[#This Row],[NAME PILOT]]="PENDERS Bernard",0,Tableau3[[#This Row],[TPS VOL]]*1440)</f>
        <v>0</v>
      </c>
    </row>
    <row r="1250" spans="9:17" x14ac:dyDescent="0.25">
      <c r="I1250" s="18"/>
      <c r="J1250" s="1">
        <f t="shared" si="57"/>
        <v>0</v>
      </c>
      <c r="M1250" s="11">
        <f t="shared" si="58"/>
        <v>0</v>
      </c>
      <c r="N1250" s="11">
        <f t="shared" si="59"/>
        <v>0</v>
      </c>
      <c r="P1250" s="1">
        <f>IF(K1250="PENDERS Bernard",Tableau3[[#This Row],[TPS VOL]]*1440,0)</f>
        <v>0</v>
      </c>
      <c r="Q1250" s="11">
        <f>IF(Tableau3[[#This Row],[NAME PILOT]]="PENDERS Bernard",0,Tableau3[[#This Row],[TPS VOL]]*1440)</f>
        <v>0</v>
      </c>
    </row>
    <row r="1251" spans="9:17" x14ac:dyDescent="0.25">
      <c r="I1251" s="18"/>
      <c r="J1251" s="1">
        <f t="shared" si="57"/>
        <v>0</v>
      </c>
      <c r="M1251" s="11">
        <f t="shared" si="58"/>
        <v>0</v>
      </c>
      <c r="N1251" s="11">
        <f t="shared" si="59"/>
        <v>0</v>
      </c>
      <c r="P1251" s="1">
        <f>IF(K1251="PENDERS Bernard",Tableau3[[#This Row],[TPS VOL]]*1440,0)</f>
        <v>0</v>
      </c>
      <c r="Q1251" s="11">
        <f>IF(Tableau3[[#This Row],[NAME PILOT]]="PENDERS Bernard",0,Tableau3[[#This Row],[TPS VOL]]*1440)</f>
        <v>0</v>
      </c>
    </row>
    <row r="1252" spans="9:17" x14ac:dyDescent="0.25">
      <c r="I1252" s="18"/>
      <c r="J1252" s="1">
        <f t="shared" si="57"/>
        <v>0</v>
      </c>
      <c r="M1252" s="11">
        <f t="shared" si="58"/>
        <v>0</v>
      </c>
      <c r="N1252" s="11">
        <f t="shared" si="59"/>
        <v>0</v>
      </c>
      <c r="P1252" s="1">
        <f>IF(K1252="PENDERS Bernard",Tableau3[[#This Row],[TPS VOL]]*1440,0)</f>
        <v>0</v>
      </c>
      <c r="Q1252" s="11">
        <f>IF(Tableau3[[#This Row],[NAME PILOT]]="PENDERS Bernard",0,Tableau3[[#This Row],[TPS VOL]]*1440)</f>
        <v>0</v>
      </c>
    </row>
    <row r="1253" spans="9:17" x14ac:dyDescent="0.25">
      <c r="I1253" s="18"/>
      <c r="J1253" s="1">
        <f t="shared" si="57"/>
        <v>0</v>
      </c>
      <c r="M1253" s="11">
        <f t="shared" si="58"/>
        <v>0</v>
      </c>
      <c r="N1253" s="11">
        <f t="shared" si="59"/>
        <v>0</v>
      </c>
      <c r="P1253" s="1">
        <f>IF(K1253="PENDERS Bernard",Tableau3[[#This Row],[TPS VOL]]*1440,0)</f>
        <v>0</v>
      </c>
      <c r="Q1253" s="11">
        <f>IF(Tableau3[[#This Row],[NAME PILOT]]="PENDERS Bernard",0,Tableau3[[#This Row],[TPS VOL]]*1440)</f>
        <v>0</v>
      </c>
    </row>
    <row r="1254" spans="9:17" x14ac:dyDescent="0.25">
      <c r="I1254" s="18"/>
      <c r="J1254" s="1">
        <f t="shared" ref="J1254:J1317" si="60">F1254*(H1254*1440)</f>
        <v>0</v>
      </c>
      <c r="M1254" s="11">
        <f t="shared" ref="M1254:M1317" si="61">F1254*(L1254*1440)</f>
        <v>0</v>
      </c>
      <c r="N1254" s="11">
        <f t="shared" ref="N1254:N1317" si="62">(L1254*(F1254*1440)+(H1254*(F1254*1440)))</f>
        <v>0</v>
      </c>
      <c r="P1254" s="1">
        <f>IF(K1254="PENDERS Bernard",Tableau3[[#This Row],[TPS VOL]]*1440,0)</f>
        <v>0</v>
      </c>
      <c r="Q1254" s="11">
        <f>IF(Tableau3[[#This Row],[NAME PILOT]]="PENDERS Bernard",0,Tableau3[[#This Row],[TPS VOL]]*1440)</f>
        <v>0</v>
      </c>
    </row>
    <row r="1255" spans="9:17" x14ac:dyDescent="0.25">
      <c r="I1255" s="18"/>
      <c r="J1255" s="1">
        <f t="shared" si="60"/>
        <v>0</v>
      </c>
      <c r="M1255" s="11">
        <f t="shared" si="61"/>
        <v>0</v>
      </c>
      <c r="N1255" s="11">
        <f t="shared" si="62"/>
        <v>0</v>
      </c>
      <c r="P1255" s="1">
        <f>IF(K1255="PENDERS Bernard",Tableau3[[#This Row],[TPS VOL]]*1440,0)</f>
        <v>0</v>
      </c>
      <c r="Q1255" s="11">
        <f>IF(Tableau3[[#This Row],[NAME PILOT]]="PENDERS Bernard",0,Tableau3[[#This Row],[TPS VOL]]*1440)</f>
        <v>0</v>
      </c>
    </row>
    <row r="1256" spans="9:17" x14ac:dyDescent="0.25">
      <c r="I1256" s="18"/>
      <c r="J1256" s="1">
        <f t="shared" si="60"/>
        <v>0</v>
      </c>
      <c r="M1256" s="11">
        <f t="shared" si="61"/>
        <v>0</v>
      </c>
      <c r="N1256" s="11">
        <f t="shared" si="62"/>
        <v>0</v>
      </c>
      <c r="P1256" s="1">
        <f>IF(K1256="PENDERS Bernard",Tableau3[[#This Row],[TPS VOL]]*1440,0)</f>
        <v>0</v>
      </c>
      <c r="Q1256" s="11">
        <f>IF(Tableau3[[#This Row],[NAME PILOT]]="PENDERS Bernard",0,Tableau3[[#This Row],[TPS VOL]]*1440)</f>
        <v>0</v>
      </c>
    </row>
    <row r="1257" spans="9:17" x14ac:dyDescent="0.25">
      <c r="I1257" s="18"/>
      <c r="J1257" s="1">
        <f t="shared" si="60"/>
        <v>0</v>
      </c>
      <c r="M1257" s="11">
        <f t="shared" si="61"/>
        <v>0</v>
      </c>
      <c r="N1257" s="11">
        <f t="shared" si="62"/>
        <v>0</v>
      </c>
      <c r="P1257" s="1">
        <f>IF(K1257="PENDERS Bernard",Tableau3[[#This Row],[TPS VOL]]*1440,0)</f>
        <v>0</v>
      </c>
      <c r="Q1257" s="11">
        <f>IF(Tableau3[[#This Row],[NAME PILOT]]="PENDERS Bernard",0,Tableau3[[#This Row],[TPS VOL]]*1440)</f>
        <v>0</v>
      </c>
    </row>
    <row r="1258" spans="9:17" x14ac:dyDescent="0.25">
      <c r="I1258" s="18"/>
      <c r="J1258" s="1">
        <f t="shared" si="60"/>
        <v>0</v>
      </c>
      <c r="M1258" s="11">
        <f t="shared" si="61"/>
        <v>0</v>
      </c>
      <c r="N1258" s="11">
        <f t="shared" si="62"/>
        <v>0</v>
      </c>
      <c r="P1258" s="1">
        <f>IF(K1258="PENDERS Bernard",Tableau3[[#This Row],[TPS VOL]]*1440,0)</f>
        <v>0</v>
      </c>
      <c r="Q1258" s="11">
        <f>IF(Tableau3[[#This Row],[NAME PILOT]]="PENDERS Bernard",0,Tableau3[[#This Row],[TPS VOL]]*1440)</f>
        <v>0</v>
      </c>
    </row>
    <row r="1259" spans="9:17" x14ac:dyDescent="0.25">
      <c r="I1259" s="18"/>
      <c r="J1259" s="1">
        <f t="shared" si="60"/>
        <v>0</v>
      </c>
      <c r="M1259" s="11">
        <f t="shared" si="61"/>
        <v>0</v>
      </c>
      <c r="N1259" s="11">
        <f t="shared" si="62"/>
        <v>0</v>
      </c>
      <c r="P1259" s="1">
        <f>IF(K1259="PENDERS Bernard",Tableau3[[#This Row],[TPS VOL]]*1440,0)</f>
        <v>0</v>
      </c>
      <c r="Q1259" s="11">
        <f>IF(Tableau3[[#This Row],[NAME PILOT]]="PENDERS Bernard",0,Tableau3[[#This Row],[TPS VOL]]*1440)</f>
        <v>0</v>
      </c>
    </row>
    <row r="1260" spans="9:17" x14ac:dyDescent="0.25">
      <c r="I1260" s="18"/>
      <c r="J1260" s="1">
        <f t="shared" si="60"/>
        <v>0</v>
      </c>
      <c r="M1260" s="11">
        <f t="shared" si="61"/>
        <v>0</v>
      </c>
      <c r="N1260" s="11">
        <f t="shared" si="62"/>
        <v>0</v>
      </c>
      <c r="P1260" s="1">
        <f>IF(K1260="PENDERS Bernard",Tableau3[[#This Row],[TPS VOL]]*1440,0)</f>
        <v>0</v>
      </c>
      <c r="Q1260" s="11">
        <f>IF(Tableau3[[#This Row],[NAME PILOT]]="PENDERS Bernard",0,Tableau3[[#This Row],[TPS VOL]]*1440)</f>
        <v>0</v>
      </c>
    </row>
    <row r="1261" spans="9:17" x14ac:dyDescent="0.25">
      <c r="I1261" s="18"/>
      <c r="J1261" s="1">
        <f t="shared" si="60"/>
        <v>0</v>
      </c>
      <c r="M1261" s="11">
        <f t="shared" si="61"/>
        <v>0</v>
      </c>
      <c r="N1261" s="11">
        <f t="shared" si="62"/>
        <v>0</v>
      </c>
      <c r="P1261" s="1">
        <f>IF(K1261="PENDERS Bernard",Tableau3[[#This Row],[TPS VOL]]*1440,0)</f>
        <v>0</v>
      </c>
      <c r="Q1261" s="11">
        <f>IF(Tableau3[[#This Row],[NAME PILOT]]="PENDERS Bernard",0,Tableau3[[#This Row],[TPS VOL]]*1440)</f>
        <v>0</v>
      </c>
    </row>
    <row r="1262" spans="9:17" x14ac:dyDescent="0.25">
      <c r="I1262" s="18"/>
      <c r="J1262" s="1">
        <f t="shared" si="60"/>
        <v>0</v>
      </c>
      <c r="M1262" s="11">
        <f t="shared" si="61"/>
        <v>0</v>
      </c>
      <c r="N1262" s="11">
        <f t="shared" si="62"/>
        <v>0</v>
      </c>
      <c r="P1262" s="1">
        <f>IF(K1262="PENDERS Bernard",Tableau3[[#This Row],[TPS VOL]]*1440,0)</f>
        <v>0</v>
      </c>
      <c r="Q1262" s="11">
        <f>IF(Tableau3[[#This Row],[NAME PILOT]]="PENDERS Bernard",0,Tableau3[[#This Row],[TPS VOL]]*1440)</f>
        <v>0</v>
      </c>
    </row>
    <row r="1263" spans="9:17" x14ac:dyDescent="0.25">
      <c r="I1263" s="18"/>
      <c r="J1263" s="1">
        <f t="shared" si="60"/>
        <v>0</v>
      </c>
      <c r="M1263" s="11">
        <f t="shared" si="61"/>
        <v>0</v>
      </c>
      <c r="N1263" s="11">
        <f t="shared" si="62"/>
        <v>0</v>
      </c>
      <c r="P1263" s="1">
        <f>IF(K1263="PENDERS Bernard",Tableau3[[#This Row],[TPS VOL]]*1440,0)</f>
        <v>0</v>
      </c>
      <c r="Q1263" s="11">
        <f>IF(Tableau3[[#This Row],[NAME PILOT]]="PENDERS Bernard",0,Tableau3[[#This Row],[TPS VOL]]*1440)</f>
        <v>0</v>
      </c>
    </row>
    <row r="1264" spans="9:17" x14ac:dyDescent="0.25">
      <c r="I1264" s="18"/>
      <c r="J1264" s="1">
        <f t="shared" si="60"/>
        <v>0</v>
      </c>
      <c r="M1264" s="11">
        <f t="shared" si="61"/>
        <v>0</v>
      </c>
      <c r="N1264" s="11">
        <f t="shared" si="62"/>
        <v>0</v>
      </c>
      <c r="P1264" s="1">
        <f>IF(K1264="PENDERS Bernard",Tableau3[[#This Row],[TPS VOL]]*1440,0)</f>
        <v>0</v>
      </c>
      <c r="Q1264" s="11">
        <f>IF(Tableau3[[#This Row],[NAME PILOT]]="PENDERS Bernard",0,Tableau3[[#This Row],[TPS VOL]]*1440)</f>
        <v>0</v>
      </c>
    </row>
    <row r="1265" spans="9:17" x14ac:dyDescent="0.25">
      <c r="I1265" s="18"/>
      <c r="J1265" s="1">
        <f t="shared" si="60"/>
        <v>0</v>
      </c>
      <c r="M1265" s="11">
        <f t="shared" si="61"/>
        <v>0</v>
      </c>
      <c r="N1265" s="11">
        <f t="shared" si="62"/>
        <v>0</v>
      </c>
      <c r="P1265" s="1">
        <f>IF(K1265="PENDERS Bernard",Tableau3[[#This Row],[TPS VOL]]*1440,0)</f>
        <v>0</v>
      </c>
      <c r="Q1265" s="11">
        <f>IF(Tableau3[[#This Row],[NAME PILOT]]="PENDERS Bernard",0,Tableau3[[#This Row],[TPS VOL]]*1440)</f>
        <v>0</v>
      </c>
    </row>
    <row r="1266" spans="9:17" x14ac:dyDescent="0.25">
      <c r="I1266" s="18"/>
      <c r="J1266" s="1">
        <f t="shared" si="60"/>
        <v>0</v>
      </c>
      <c r="M1266" s="11">
        <f t="shared" si="61"/>
        <v>0</v>
      </c>
      <c r="N1266" s="11">
        <f t="shared" si="62"/>
        <v>0</v>
      </c>
      <c r="P1266" s="1">
        <f>IF(K1266="PENDERS Bernard",Tableau3[[#This Row],[TPS VOL]]*1440,0)</f>
        <v>0</v>
      </c>
      <c r="Q1266" s="11">
        <f>IF(Tableau3[[#This Row],[NAME PILOT]]="PENDERS Bernard",0,Tableau3[[#This Row],[TPS VOL]]*1440)</f>
        <v>0</v>
      </c>
    </row>
    <row r="1267" spans="9:17" x14ac:dyDescent="0.25">
      <c r="I1267" s="18"/>
      <c r="J1267" s="1">
        <f t="shared" si="60"/>
        <v>0</v>
      </c>
      <c r="M1267" s="11">
        <f t="shared" si="61"/>
        <v>0</v>
      </c>
      <c r="N1267" s="11">
        <f t="shared" si="62"/>
        <v>0</v>
      </c>
      <c r="P1267" s="1">
        <f>IF(K1267="PENDERS Bernard",Tableau3[[#This Row],[TPS VOL]]*1440,0)</f>
        <v>0</v>
      </c>
      <c r="Q1267" s="11">
        <f>IF(Tableau3[[#This Row],[NAME PILOT]]="PENDERS Bernard",0,Tableau3[[#This Row],[TPS VOL]]*1440)</f>
        <v>0</v>
      </c>
    </row>
    <row r="1268" spans="9:17" x14ac:dyDescent="0.25">
      <c r="I1268" s="18"/>
      <c r="J1268" s="1">
        <f t="shared" si="60"/>
        <v>0</v>
      </c>
      <c r="M1268" s="11">
        <f t="shared" si="61"/>
        <v>0</v>
      </c>
      <c r="N1268" s="11">
        <f t="shared" si="62"/>
        <v>0</v>
      </c>
      <c r="P1268" s="1">
        <f>IF(K1268="PENDERS Bernard",Tableau3[[#This Row],[TPS VOL]]*1440,0)</f>
        <v>0</v>
      </c>
      <c r="Q1268" s="11">
        <f>IF(Tableau3[[#This Row],[NAME PILOT]]="PENDERS Bernard",0,Tableau3[[#This Row],[TPS VOL]]*1440)</f>
        <v>0</v>
      </c>
    </row>
    <row r="1269" spans="9:17" x14ac:dyDescent="0.25">
      <c r="I1269" s="18"/>
      <c r="J1269" s="1">
        <f t="shared" si="60"/>
        <v>0</v>
      </c>
      <c r="M1269" s="11">
        <f t="shared" si="61"/>
        <v>0</v>
      </c>
      <c r="N1269" s="11">
        <f t="shared" si="62"/>
        <v>0</v>
      </c>
      <c r="P1269" s="1">
        <f>IF(K1269="PENDERS Bernard",Tableau3[[#This Row],[TPS VOL]]*1440,0)</f>
        <v>0</v>
      </c>
      <c r="Q1269" s="11">
        <f>IF(Tableau3[[#This Row],[NAME PILOT]]="PENDERS Bernard",0,Tableau3[[#This Row],[TPS VOL]]*1440)</f>
        <v>0</v>
      </c>
    </row>
    <row r="1270" spans="9:17" x14ac:dyDescent="0.25">
      <c r="I1270" s="18"/>
      <c r="J1270" s="1">
        <f t="shared" si="60"/>
        <v>0</v>
      </c>
      <c r="M1270" s="11">
        <f t="shared" si="61"/>
        <v>0</v>
      </c>
      <c r="N1270" s="11">
        <f t="shared" si="62"/>
        <v>0</v>
      </c>
      <c r="P1270" s="1">
        <f>IF(K1270="PENDERS Bernard",Tableau3[[#This Row],[TPS VOL]]*1440,0)</f>
        <v>0</v>
      </c>
      <c r="Q1270" s="11">
        <f>IF(Tableau3[[#This Row],[NAME PILOT]]="PENDERS Bernard",0,Tableau3[[#This Row],[TPS VOL]]*1440)</f>
        <v>0</v>
      </c>
    </row>
    <row r="1271" spans="9:17" x14ac:dyDescent="0.25">
      <c r="I1271" s="18"/>
      <c r="J1271" s="1">
        <f t="shared" si="60"/>
        <v>0</v>
      </c>
      <c r="M1271" s="11">
        <f t="shared" si="61"/>
        <v>0</v>
      </c>
      <c r="N1271" s="11">
        <f t="shared" si="62"/>
        <v>0</v>
      </c>
      <c r="P1271" s="1">
        <f>IF(K1271="PENDERS Bernard",Tableau3[[#This Row],[TPS VOL]]*1440,0)</f>
        <v>0</v>
      </c>
      <c r="Q1271" s="11">
        <f>IF(Tableau3[[#This Row],[NAME PILOT]]="PENDERS Bernard",0,Tableau3[[#This Row],[TPS VOL]]*1440)</f>
        <v>0</v>
      </c>
    </row>
    <row r="1272" spans="9:17" x14ac:dyDescent="0.25">
      <c r="I1272" s="18"/>
      <c r="J1272" s="1">
        <f t="shared" si="60"/>
        <v>0</v>
      </c>
      <c r="M1272" s="11">
        <f t="shared" si="61"/>
        <v>0</v>
      </c>
      <c r="N1272" s="11">
        <f t="shared" si="62"/>
        <v>0</v>
      </c>
      <c r="P1272" s="1">
        <f>IF(K1272="PENDERS Bernard",Tableau3[[#This Row],[TPS VOL]]*1440,0)</f>
        <v>0</v>
      </c>
      <c r="Q1272" s="11">
        <f>IF(Tableau3[[#This Row],[NAME PILOT]]="PENDERS Bernard",0,Tableau3[[#This Row],[TPS VOL]]*1440)</f>
        <v>0</v>
      </c>
    </row>
    <row r="1273" spans="9:17" x14ac:dyDescent="0.25">
      <c r="I1273" s="18"/>
      <c r="J1273" s="1">
        <f t="shared" si="60"/>
        <v>0</v>
      </c>
      <c r="M1273" s="11">
        <f t="shared" si="61"/>
        <v>0</v>
      </c>
      <c r="N1273" s="11">
        <f t="shared" si="62"/>
        <v>0</v>
      </c>
      <c r="P1273" s="1">
        <f>IF(K1273="PENDERS Bernard",Tableau3[[#This Row],[TPS VOL]]*1440,0)</f>
        <v>0</v>
      </c>
      <c r="Q1273" s="11">
        <f>IF(Tableau3[[#This Row],[NAME PILOT]]="PENDERS Bernard",0,Tableau3[[#This Row],[TPS VOL]]*1440)</f>
        <v>0</v>
      </c>
    </row>
    <row r="1274" spans="9:17" x14ac:dyDescent="0.25">
      <c r="I1274" s="18"/>
      <c r="J1274" s="1">
        <f t="shared" si="60"/>
        <v>0</v>
      </c>
      <c r="M1274" s="11">
        <f t="shared" si="61"/>
        <v>0</v>
      </c>
      <c r="N1274" s="11">
        <f t="shared" si="62"/>
        <v>0</v>
      </c>
      <c r="P1274" s="1">
        <f>IF(K1274="PENDERS Bernard",Tableau3[[#This Row],[TPS VOL]]*1440,0)</f>
        <v>0</v>
      </c>
      <c r="Q1274" s="11">
        <f>IF(Tableau3[[#This Row],[NAME PILOT]]="PENDERS Bernard",0,Tableau3[[#This Row],[TPS VOL]]*1440)</f>
        <v>0</v>
      </c>
    </row>
    <row r="1275" spans="9:17" x14ac:dyDescent="0.25">
      <c r="I1275" s="18"/>
      <c r="J1275" s="1">
        <f t="shared" si="60"/>
        <v>0</v>
      </c>
      <c r="M1275" s="11">
        <f t="shared" si="61"/>
        <v>0</v>
      </c>
      <c r="N1275" s="11">
        <f t="shared" si="62"/>
        <v>0</v>
      </c>
      <c r="P1275" s="1">
        <f>IF(K1275="PENDERS Bernard",Tableau3[[#This Row],[TPS VOL]]*1440,0)</f>
        <v>0</v>
      </c>
      <c r="Q1275" s="11">
        <f>IF(Tableau3[[#This Row],[NAME PILOT]]="PENDERS Bernard",0,Tableau3[[#This Row],[TPS VOL]]*1440)</f>
        <v>0</v>
      </c>
    </row>
    <row r="1276" spans="9:17" x14ac:dyDescent="0.25">
      <c r="I1276" s="18"/>
      <c r="J1276" s="1">
        <f t="shared" si="60"/>
        <v>0</v>
      </c>
      <c r="M1276" s="11">
        <f t="shared" si="61"/>
        <v>0</v>
      </c>
      <c r="N1276" s="11">
        <f t="shared" si="62"/>
        <v>0</v>
      </c>
      <c r="P1276" s="1">
        <f>IF(K1276="PENDERS Bernard",Tableau3[[#This Row],[TPS VOL]]*1440,0)</f>
        <v>0</v>
      </c>
      <c r="Q1276" s="11">
        <f>IF(Tableau3[[#This Row],[NAME PILOT]]="PENDERS Bernard",0,Tableau3[[#This Row],[TPS VOL]]*1440)</f>
        <v>0</v>
      </c>
    </row>
    <row r="1277" spans="9:17" x14ac:dyDescent="0.25">
      <c r="I1277" s="18"/>
      <c r="J1277" s="1">
        <f t="shared" si="60"/>
        <v>0</v>
      </c>
      <c r="M1277" s="11">
        <f t="shared" si="61"/>
        <v>0</v>
      </c>
      <c r="N1277" s="11">
        <f t="shared" si="62"/>
        <v>0</v>
      </c>
      <c r="P1277" s="1">
        <f>IF(K1277="PENDERS Bernard",Tableau3[[#This Row],[TPS VOL]]*1440,0)</f>
        <v>0</v>
      </c>
      <c r="Q1277" s="11">
        <f>IF(Tableau3[[#This Row],[NAME PILOT]]="PENDERS Bernard",0,Tableau3[[#This Row],[TPS VOL]]*1440)</f>
        <v>0</v>
      </c>
    </row>
    <row r="1278" spans="9:17" x14ac:dyDescent="0.25">
      <c r="I1278" s="18"/>
      <c r="J1278" s="1">
        <f t="shared" si="60"/>
        <v>0</v>
      </c>
      <c r="M1278" s="11">
        <f t="shared" si="61"/>
        <v>0</v>
      </c>
      <c r="N1278" s="11">
        <f t="shared" si="62"/>
        <v>0</v>
      </c>
      <c r="P1278" s="1">
        <f>IF(K1278="PENDERS Bernard",Tableau3[[#This Row],[TPS VOL]]*1440,0)</f>
        <v>0</v>
      </c>
      <c r="Q1278" s="11">
        <f>IF(Tableau3[[#This Row],[NAME PILOT]]="PENDERS Bernard",0,Tableau3[[#This Row],[TPS VOL]]*1440)</f>
        <v>0</v>
      </c>
    </row>
    <row r="1279" spans="9:17" x14ac:dyDescent="0.25">
      <c r="I1279" s="18"/>
      <c r="J1279" s="1">
        <f t="shared" si="60"/>
        <v>0</v>
      </c>
      <c r="M1279" s="11">
        <f t="shared" si="61"/>
        <v>0</v>
      </c>
      <c r="N1279" s="11">
        <f t="shared" si="62"/>
        <v>0</v>
      </c>
      <c r="P1279" s="1">
        <f>IF(K1279="PENDERS Bernard",Tableau3[[#This Row],[TPS VOL]]*1440,0)</f>
        <v>0</v>
      </c>
      <c r="Q1279" s="11">
        <f>IF(Tableau3[[#This Row],[NAME PILOT]]="PENDERS Bernard",0,Tableau3[[#This Row],[TPS VOL]]*1440)</f>
        <v>0</v>
      </c>
    </row>
    <row r="1280" spans="9:17" x14ac:dyDescent="0.25">
      <c r="I1280" s="18"/>
      <c r="J1280" s="1">
        <f t="shared" si="60"/>
        <v>0</v>
      </c>
      <c r="M1280" s="11">
        <f t="shared" si="61"/>
        <v>0</v>
      </c>
      <c r="N1280" s="11">
        <f t="shared" si="62"/>
        <v>0</v>
      </c>
      <c r="P1280" s="1">
        <f>IF(K1280="PENDERS Bernard",Tableau3[[#This Row],[TPS VOL]]*1440,0)</f>
        <v>0</v>
      </c>
      <c r="Q1280" s="11">
        <f>IF(Tableau3[[#This Row],[NAME PILOT]]="PENDERS Bernard",0,Tableau3[[#This Row],[TPS VOL]]*1440)</f>
        <v>0</v>
      </c>
    </row>
    <row r="1281" spans="9:17" x14ac:dyDescent="0.25">
      <c r="I1281" s="18"/>
      <c r="J1281" s="1">
        <f t="shared" si="60"/>
        <v>0</v>
      </c>
      <c r="M1281" s="11">
        <f t="shared" si="61"/>
        <v>0</v>
      </c>
      <c r="N1281" s="11">
        <f t="shared" si="62"/>
        <v>0</v>
      </c>
      <c r="P1281" s="1">
        <f>IF(K1281="PENDERS Bernard",Tableau3[[#This Row],[TPS VOL]]*1440,0)</f>
        <v>0</v>
      </c>
      <c r="Q1281" s="11">
        <f>IF(Tableau3[[#This Row],[NAME PILOT]]="PENDERS Bernard",0,Tableau3[[#This Row],[TPS VOL]]*1440)</f>
        <v>0</v>
      </c>
    </row>
    <row r="1282" spans="9:17" x14ac:dyDescent="0.25">
      <c r="I1282" s="18"/>
      <c r="J1282" s="1">
        <f t="shared" si="60"/>
        <v>0</v>
      </c>
      <c r="M1282" s="11">
        <f t="shared" si="61"/>
        <v>0</v>
      </c>
      <c r="N1282" s="11">
        <f t="shared" si="62"/>
        <v>0</v>
      </c>
      <c r="P1282" s="1">
        <f>IF(K1282="PENDERS Bernard",Tableau3[[#This Row],[TPS VOL]]*1440,0)</f>
        <v>0</v>
      </c>
      <c r="Q1282" s="11">
        <f>IF(Tableau3[[#This Row],[NAME PILOT]]="PENDERS Bernard",0,Tableau3[[#This Row],[TPS VOL]]*1440)</f>
        <v>0</v>
      </c>
    </row>
    <row r="1283" spans="9:17" x14ac:dyDescent="0.25">
      <c r="I1283" s="18"/>
      <c r="J1283" s="1">
        <f t="shared" si="60"/>
        <v>0</v>
      </c>
      <c r="M1283" s="11">
        <f t="shared" si="61"/>
        <v>0</v>
      </c>
      <c r="N1283" s="11">
        <f t="shared" si="62"/>
        <v>0</v>
      </c>
      <c r="P1283" s="1">
        <f>IF(K1283="PENDERS Bernard",Tableau3[[#This Row],[TPS VOL]]*1440,0)</f>
        <v>0</v>
      </c>
      <c r="Q1283" s="11">
        <f>IF(Tableau3[[#This Row],[NAME PILOT]]="PENDERS Bernard",0,Tableau3[[#This Row],[TPS VOL]]*1440)</f>
        <v>0</v>
      </c>
    </row>
    <row r="1284" spans="9:17" x14ac:dyDescent="0.25">
      <c r="I1284" s="18"/>
      <c r="J1284" s="1">
        <f t="shared" si="60"/>
        <v>0</v>
      </c>
      <c r="M1284" s="11">
        <f t="shared" si="61"/>
        <v>0</v>
      </c>
      <c r="N1284" s="11">
        <f t="shared" si="62"/>
        <v>0</v>
      </c>
      <c r="P1284" s="1">
        <f>IF(K1284="PENDERS Bernard",Tableau3[[#This Row],[TPS VOL]]*1440,0)</f>
        <v>0</v>
      </c>
      <c r="Q1284" s="11">
        <f>IF(Tableau3[[#This Row],[NAME PILOT]]="PENDERS Bernard",0,Tableau3[[#This Row],[TPS VOL]]*1440)</f>
        <v>0</v>
      </c>
    </row>
    <row r="1285" spans="9:17" x14ac:dyDescent="0.25">
      <c r="I1285" s="18"/>
      <c r="J1285" s="1">
        <f t="shared" si="60"/>
        <v>0</v>
      </c>
      <c r="M1285" s="11">
        <f t="shared" si="61"/>
        <v>0</v>
      </c>
      <c r="N1285" s="11">
        <f t="shared" si="62"/>
        <v>0</v>
      </c>
      <c r="P1285" s="1">
        <f>IF(K1285="PENDERS Bernard",Tableau3[[#This Row],[TPS VOL]]*1440,0)</f>
        <v>0</v>
      </c>
      <c r="Q1285" s="11">
        <f>IF(Tableau3[[#This Row],[NAME PILOT]]="PENDERS Bernard",0,Tableau3[[#This Row],[TPS VOL]]*1440)</f>
        <v>0</v>
      </c>
    </row>
    <row r="1286" spans="9:17" x14ac:dyDescent="0.25">
      <c r="I1286" s="18"/>
      <c r="J1286" s="1">
        <f t="shared" si="60"/>
        <v>0</v>
      </c>
      <c r="M1286" s="11">
        <f t="shared" si="61"/>
        <v>0</v>
      </c>
      <c r="N1286" s="11">
        <f t="shared" si="62"/>
        <v>0</v>
      </c>
      <c r="P1286" s="1">
        <f>IF(K1286="PENDERS Bernard",Tableau3[[#This Row],[TPS VOL]]*1440,0)</f>
        <v>0</v>
      </c>
      <c r="Q1286" s="11">
        <f>IF(Tableau3[[#This Row],[NAME PILOT]]="PENDERS Bernard",0,Tableau3[[#This Row],[TPS VOL]]*1440)</f>
        <v>0</v>
      </c>
    </row>
    <row r="1287" spans="9:17" x14ac:dyDescent="0.25">
      <c r="I1287" s="18"/>
      <c r="J1287" s="1">
        <f t="shared" si="60"/>
        <v>0</v>
      </c>
      <c r="M1287" s="11">
        <f t="shared" si="61"/>
        <v>0</v>
      </c>
      <c r="N1287" s="11">
        <f t="shared" si="62"/>
        <v>0</v>
      </c>
      <c r="P1287" s="1">
        <f>IF(K1287="PENDERS Bernard",Tableau3[[#This Row],[TPS VOL]]*1440,0)</f>
        <v>0</v>
      </c>
      <c r="Q1287" s="11">
        <f>IF(Tableau3[[#This Row],[NAME PILOT]]="PENDERS Bernard",0,Tableau3[[#This Row],[TPS VOL]]*1440)</f>
        <v>0</v>
      </c>
    </row>
    <row r="1288" spans="9:17" x14ac:dyDescent="0.25">
      <c r="I1288" s="18"/>
      <c r="J1288" s="1">
        <f t="shared" si="60"/>
        <v>0</v>
      </c>
      <c r="M1288" s="11">
        <f t="shared" si="61"/>
        <v>0</v>
      </c>
      <c r="N1288" s="11">
        <f t="shared" si="62"/>
        <v>0</v>
      </c>
      <c r="P1288" s="1">
        <f>IF(K1288="PENDERS Bernard",Tableau3[[#This Row],[TPS VOL]]*1440,0)</f>
        <v>0</v>
      </c>
      <c r="Q1288" s="11">
        <f>IF(Tableau3[[#This Row],[NAME PILOT]]="PENDERS Bernard",0,Tableau3[[#This Row],[TPS VOL]]*1440)</f>
        <v>0</v>
      </c>
    </row>
    <row r="1289" spans="9:17" x14ac:dyDescent="0.25">
      <c r="I1289" s="18"/>
      <c r="J1289" s="1">
        <f t="shared" si="60"/>
        <v>0</v>
      </c>
      <c r="M1289" s="11">
        <f t="shared" si="61"/>
        <v>0</v>
      </c>
      <c r="N1289" s="11">
        <f t="shared" si="62"/>
        <v>0</v>
      </c>
      <c r="P1289" s="1">
        <f>IF(K1289="PENDERS Bernard",Tableau3[[#This Row],[TPS VOL]]*1440,0)</f>
        <v>0</v>
      </c>
      <c r="Q1289" s="11">
        <f>IF(Tableau3[[#This Row],[NAME PILOT]]="PENDERS Bernard",0,Tableau3[[#This Row],[TPS VOL]]*1440)</f>
        <v>0</v>
      </c>
    </row>
    <row r="1290" spans="9:17" x14ac:dyDescent="0.25">
      <c r="I1290" s="18"/>
      <c r="J1290" s="1">
        <f t="shared" si="60"/>
        <v>0</v>
      </c>
      <c r="M1290" s="11">
        <f t="shared" si="61"/>
        <v>0</v>
      </c>
      <c r="N1290" s="11">
        <f t="shared" si="62"/>
        <v>0</v>
      </c>
      <c r="P1290" s="1">
        <f>IF(K1290="PENDERS Bernard",Tableau3[[#This Row],[TPS VOL]]*1440,0)</f>
        <v>0</v>
      </c>
      <c r="Q1290" s="11">
        <f>IF(Tableau3[[#This Row],[NAME PILOT]]="PENDERS Bernard",0,Tableau3[[#This Row],[TPS VOL]]*1440)</f>
        <v>0</v>
      </c>
    </row>
    <row r="1291" spans="9:17" x14ac:dyDescent="0.25">
      <c r="I1291" s="18"/>
      <c r="J1291" s="1">
        <f t="shared" si="60"/>
        <v>0</v>
      </c>
      <c r="M1291" s="11">
        <f t="shared" si="61"/>
        <v>0</v>
      </c>
      <c r="N1291" s="11">
        <f t="shared" si="62"/>
        <v>0</v>
      </c>
      <c r="P1291" s="1">
        <f>IF(K1291="PENDERS Bernard",Tableau3[[#This Row],[TPS VOL]]*1440,0)</f>
        <v>0</v>
      </c>
      <c r="Q1291" s="11">
        <f>IF(Tableau3[[#This Row],[NAME PILOT]]="PENDERS Bernard",0,Tableau3[[#This Row],[TPS VOL]]*1440)</f>
        <v>0</v>
      </c>
    </row>
    <row r="1292" spans="9:17" x14ac:dyDescent="0.25">
      <c r="I1292" s="18"/>
      <c r="J1292" s="1">
        <f t="shared" si="60"/>
        <v>0</v>
      </c>
      <c r="M1292" s="11">
        <f t="shared" si="61"/>
        <v>0</v>
      </c>
      <c r="N1292" s="11">
        <f t="shared" si="62"/>
        <v>0</v>
      </c>
      <c r="P1292" s="1">
        <f>IF(K1292="PENDERS Bernard",Tableau3[[#This Row],[TPS VOL]]*1440,0)</f>
        <v>0</v>
      </c>
      <c r="Q1292" s="11">
        <f>IF(Tableau3[[#This Row],[NAME PILOT]]="PENDERS Bernard",0,Tableau3[[#This Row],[TPS VOL]]*1440)</f>
        <v>0</v>
      </c>
    </row>
    <row r="1293" spans="9:17" x14ac:dyDescent="0.25">
      <c r="I1293" s="18"/>
      <c r="J1293" s="1">
        <f t="shared" si="60"/>
        <v>0</v>
      </c>
      <c r="M1293" s="11">
        <f t="shared" si="61"/>
        <v>0</v>
      </c>
      <c r="N1293" s="11">
        <f t="shared" si="62"/>
        <v>0</v>
      </c>
      <c r="P1293" s="1">
        <f>IF(K1293="PENDERS Bernard",Tableau3[[#This Row],[TPS VOL]]*1440,0)</f>
        <v>0</v>
      </c>
      <c r="Q1293" s="11">
        <f>IF(Tableau3[[#This Row],[NAME PILOT]]="PENDERS Bernard",0,Tableau3[[#This Row],[TPS VOL]]*1440)</f>
        <v>0</v>
      </c>
    </row>
    <row r="1294" spans="9:17" x14ac:dyDescent="0.25">
      <c r="I1294" s="18"/>
      <c r="J1294" s="1">
        <f t="shared" si="60"/>
        <v>0</v>
      </c>
      <c r="M1294" s="11">
        <f t="shared" si="61"/>
        <v>0</v>
      </c>
      <c r="N1294" s="11">
        <f t="shared" si="62"/>
        <v>0</v>
      </c>
      <c r="P1294" s="1">
        <f>IF(K1294="PENDERS Bernard",Tableau3[[#This Row],[TPS VOL]]*1440,0)</f>
        <v>0</v>
      </c>
      <c r="Q1294" s="11">
        <f>IF(Tableau3[[#This Row],[NAME PILOT]]="PENDERS Bernard",0,Tableau3[[#This Row],[TPS VOL]]*1440)</f>
        <v>0</v>
      </c>
    </row>
    <row r="1295" spans="9:17" x14ac:dyDescent="0.25">
      <c r="I1295" s="18"/>
      <c r="J1295" s="1">
        <f t="shared" si="60"/>
        <v>0</v>
      </c>
      <c r="M1295" s="11">
        <f t="shared" si="61"/>
        <v>0</v>
      </c>
      <c r="N1295" s="11">
        <f t="shared" si="62"/>
        <v>0</v>
      </c>
      <c r="P1295" s="1">
        <f>IF(K1295="PENDERS Bernard",Tableau3[[#This Row],[TPS VOL]]*1440,0)</f>
        <v>0</v>
      </c>
      <c r="Q1295" s="11">
        <f>IF(Tableau3[[#This Row],[NAME PILOT]]="PENDERS Bernard",0,Tableau3[[#This Row],[TPS VOL]]*1440)</f>
        <v>0</v>
      </c>
    </row>
    <row r="1296" spans="9:17" x14ac:dyDescent="0.25">
      <c r="I1296" s="18"/>
      <c r="J1296" s="1">
        <f t="shared" si="60"/>
        <v>0</v>
      </c>
      <c r="M1296" s="11">
        <f t="shared" si="61"/>
        <v>0</v>
      </c>
      <c r="N1296" s="11">
        <f t="shared" si="62"/>
        <v>0</v>
      </c>
      <c r="P1296" s="1">
        <f>IF(K1296="PENDERS Bernard",Tableau3[[#This Row],[TPS VOL]]*1440,0)</f>
        <v>0</v>
      </c>
      <c r="Q1296" s="11">
        <f>IF(Tableau3[[#This Row],[NAME PILOT]]="PENDERS Bernard",0,Tableau3[[#This Row],[TPS VOL]]*1440)</f>
        <v>0</v>
      </c>
    </row>
    <row r="1297" spans="9:17" x14ac:dyDescent="0.25">
      <c r="I1297" s="18"/>
      <c r="J1297" s="1">
        <f t="shared" si="60"/>
        <v>0</v>
      </c>
      <c r="M1297" s="11">
        <f t="shared" si="61"/>
        <v>0</v>
      </c>
      <c r="N1297" s="11">
        <f t="shared" si="62"/>
        <v>0</v>
      </c>
      <c r="P1297" s="1">
        <f>IF(K1297="PENDERS Bernard",Tableau3[[#This Row],[TPS VOL]]*1440,0)</f>
        <v>0</v>
      </c>
      <c r="Q1297" s="11">
        <f>IF(Tableau3[[#This Row],[NAME PILOT]]="PENDERS Bernard",0,Tableau3[[#This Row],[TPS VOL]]*1440)</f>
        <v>0</v>
      </c>
    </row>
    <row r="1298" spans="9:17" x14ac:dyDescent="0.25">
      <c r="I1298" s="18"/>
      <c r="J1298" s="1">
        <f t="shared" si="60"/>
        <v>0</v>
      </c>
      <c r="M1298" s="11">
        <f t="shared" si="61"/>
        <v>0</v>
      </c>
      <c r="N1298" s="11">
        <f t="shared" si="62"/>
        <v>0</v>
      </c>
      <c r="P1298" s="1">
        <f>IF(K1298="PENDERS Bernard",Tableau3[[#This Row],[TPS VOL]]*1440,0)</f>
        <v>0</v>
      </c>
      <c r="Q1298" s="11">
        <f>IF(Tableau3[[#This Row],[NAME PILOT]]="PENDERS Bernard",0,Tableau3[[#This Row],[TPS VOL]]*1440)</f>
        <v>0</v>
      </c>
    </row>
    <row r="1299" spans="9:17" x14ac:dyDescent="0.25">
      <c r="I1299" s="18"/>
      <c r="J1299" s="1">
        <f t="shared" si="60"/>
        <v>0</v>
      </c>
      <c r="M1299" s="11">
        <f t="shared" si="61"/>
        <v>0</v>
      </c>
      <c r="N1299" s="11">
        <f t="shared" si="62"/>
        <v>0</v>
      </c>
      <c r="P1299" s="1">
        <f>IF(K1299="PENDERS Bernard",Tableau3[[#This Row],[TPS VOL]]*1440,0)</f>
        <v>0</v>
      </c>
      <c r="Q1299" s="11">
        <f>IF(Tableau3[[#This Row],[NAME PILOT]]="PENDERS Bernard",0,Tableau3[[#This Row],[TPS VOL]]*1440)</f>
        <v>0</v>
      </c>
    </row>
    <row r="1300" spans="9:17" x14ac:dyDescent="0.25">
      <c r="I1300" s="18"/>
      <c r="J1300" s="1">
        <f t="shared" si="60"/>
        <v>0</v>
      </c>
      <c r="M1300" s="11">
        <f t="shared" si="61"/>
        <v>0</v>
      </c>
      <c r="N1300" s="11">
        <f t="shared" si="62"/>
        <v>0</v>
      </c>
      <c r="P1300" s="1">
        <f>IF(K1300="PENDERS Bernard",Tableau3[[#This Row],[TPS VOL]]*1440,0)</f>
        <v>0</v>
      </c>
      <c r="Q1300" s="11">
        <f>IF(Tableau3[[#This Row],[NAME PILOT]]="PENDERS Bernard",0,Tableau3[[#This Row],[TPS VOL]]*1440)</f>
        <v>0</v>
      </c>
    </row>
    <row r="1301" spans="9:17" x14ac:dyDescent="0.25">
      <c r="I1301" s="18"/>
      <c r="J1301" s="1">
        <f t="shared" si="60"/>
        <v>0</v>
      </c>
      <c r="M1301" s="11">
        <f t="shared" si="61"/>
        <v>0</v>
      </c>
      <c r="N1301" s="11">
        <f t="shared" si="62"/>
        <v>0</v>
      </c>
      <c r="P1301" s="1">
        <f>IF(K1301="PENDERS Bernard",Tableau3[[#This Row],[TPS VOL]]*1440,0)</f>
        <v>0</v>
      </c>
      <c r="Q1301" s="11">
        <f>IF(Tableau3[[#This Row],[NAME PILOT]]="PENDERS Bernard",0,Tableau3[[#This Row],[TPS VOL]]*1440)</f>
        <v>0</v>
      </c>
    </row>
    <row r="1302" spans="9:17" x14ac:dyDescent="0.25">
      <c r="I1302" s="18"/>
      <c r="J1302" s="1">
        <f t="shared" si="60"/>
        <v>0</v>
      </c>
      <c r="M1302" s="11">
        <f t="shared" si="61"/>
        <v>0</v>
      </c>
      <c r="N1302" s="11">
        <f t="shared" si="62"/>
        <v>0</v>
      </c>
      <c r="P1302" s="1">
        <f>IF(K1302="PENDERS Bernard",Tableau3[[#This Row],[TPS VOL]]*1440,0)</f>
        <v>0</v>
      </c>
      <c r="Q1302" s="11">
        <f>IF(Tableau3[[#This Row],[NAME PILOT]]="PENDERS Bernard",0,Tableau3[[#This Row],[TPS VOL]]*1440)</f>
        <v>0</v>
      </c>
    </row>
    <row r="1303" spans="9:17" x14ac:dyDescent="0.25">
      <c r="I1303" s="18"/>
      <c r="J1303" s="1">
        <f t="shared" si="60"/>
        <v>0</v>
      </c>
      <c r="M1303" s="11">
        <f t="shared" si="61"/>
        <v>0</v>
      </c>
      <c r="N1303" s="11">
        <f t="shared" si="62"/>
        <v>0</v>
      </c>
      <c r="P1303" s="1">
        <f>IF(K1303="PENDERS Bernard",Tableau3[[#This Row],[TPS VOL]]*1440,0)</f>
        <v>0</v>
      </c>
      <c r="Q1303" s="11">
        <f>IF(Tableau3[[#This Row],[NAME PILOT]]="PENDERS Bernard",0,Tableau3[[#This Row],[TPS VOL]]*1440)</f>
        <v>0</v>
      </c>
    </row>
    <row r="1304" spans="9:17" x14ac:dyDescent="0.25">
      <c r="I1304" s="18"/>
      <c r="J1304" s="1">
        <f t="shared" si="60"/>
        <v>0</v>
      </c>
      <c r="M1304" s="11">
        <f t="shared" si="61"/>
        <v>0</v>
      </c>
      <c r="N1304" s="11">
        <f t="shared" si="62"/>
        <v>0</v>
      </c>
      <c r="P1304" s="1">
        <f>IF(K1304="PENDERS Bernard",Tableau3[[#This Row],[TPS VOL]]*1440,0)</f>
        <v>0</v>
      </c>
      <c r="Q1304" s="11">
        <f>IF(Tableau3[[#This Row],[NAME PILOT]]="PENDERS Bernard",0,Tableau3[[#This Row],[TPS VOL]]*1440)</f>
        <v>0</v>
      </c>
    </row>
    <row r="1305" spans="9:17" x14ac:dyDescent="0.25">
      <c r="I1305" s="18"/>
      <c r="J1305" s="1">
        <f t="shared" si="60"/>
        <v>0</v>
      </c>
      <c r="M1305" s="11">
        <f t="shared" si="61"/>
        <v>0</v>
      </c>
      <c r="N1305" s="11">
        <f t="shared" si="62"/>
        <v>0</v>
      </c>
      <c r="P1305" s="1">
        <f>IF(K1305="PENDERS Bernard",Tableau3[[#This Row],[TPS VOL]]*1440,0)</f>
        <v>0</v>
      </c>
      <c r="Q1305" s="11">
        <f>IF(Tableau3[[#This Row],[NAME PILOT]]="PENDERS Bernard",0,Tableau3[[#This Row],[TPS VOL]]*1440)</f>
        <v>0</v>
      </c>
    </row>
    <row r="1306" spans="9:17" x14ac:dyDescent="0.25">
      <c r="I1306" s="18"/>
      <c r="J1306" s="1">
        <f t="shared" si="60"/>
        <v>0</v>
      </c>
      <c r="M1306" s="11">
        <f t="shared" si="61"/>
        <v>0</v>
      </c>
      <c r="N1306" s="11">
        <f t="shared" si="62"/>
        <v>0</v>
      </c>
      <c r="P1306" s="1">
        <f>IF(K1306="PENDERS Bernard",Tableau3[[#This Row],[TPS VOL]]*1440,0)</f>
        <v>0</v>
      </c>
      <c r="Q1306" s="11">
        <f>IF(Tableau3[[#This Row],[NAME PILOT]]="PENDERS Bernard",0,Tableau3[[#This Row],[TPS VOL]]*1440)</f>
        <v>0</v>
      </c>
    </row>
    <row r="1307" spans="9:17" x14ac:dyDescent="0.25">
      <c r="I1307" s="18"/>
      <c r="J1307" s="1">
        <f t="shared" si="60"/>
        <v>0</v>
      </c>
      <c r="M1307" s="11">
        <f t="shared" si="61"/>
        <v>0</v>
      </c>
      <c r="N1307" s="11">
        <f t="shared" si="62"/>
        <v>0</v>
      </c>
      <c r="P1307" s="1">
        <f>IF(K1307="PENDERS Bernard",Tableau3[[#This Row],[TPS VOL]]*1440,0)</f>
        <v>0</v>
      </c>
      <c r="Q1307" s="11">
        <f>IF(Tableau3[[#This Row],[NAME PILOT]]="PENDERS Bernard",0,Tableau3[[#This Row],[TPS VOL]]*1440)</f>
        <v>0</v>
      </c>
    </row>
    <row r="1308" spans="9:17" x14ac:dyDescent="0.25">
      <c r="I1308" s="18"/>
      <c r="J1308" s="1">
        <f t="shared" si="60"/>
        <v>0</v>
      </c>
      <c r="M1308" s="11">
        <f t="shared" si="61"/>
        <v>0</v>
      </c>
      <c r="N1308" s="11">
        <f t="shared" si="62"/>
        <v>0</v>
      </c>
      <c r="P1308" s="1">
        <f>IF(K1308="PENDERS Bernard",Tableau3[[#This Row],[TPS VOL]]*1440,0)</f>
        <v>0</v>
      </c>
      <c r="Q1308" s="11">
        <f>IF(Tableau3[[#This Row],[NAME PILOT]]="PENDERS Bernard",0,Tableau3[[#This Row],[TPS VOL]]*1440)</f>
        <v>0</v>
      </c>
    </row>
    <row r="1309" spans="9:17" x14ac:dyDescent="0.25">
      <c r="I1309" s="18"/>
      <c r="J1309" s="1">
        <f t="shared" si="60"/>
        <v>0</v>
      </c>
      <c r="M1309" s="11">
        <f t="shared" si="61"/>
        <v>0</v>
      </c>
      <c r="N1309" s="11">
        <f t="shared" si="62"/>
        <v>0</v>
      </c>
      <c r="P1309" s="1">
        <f>IF(K1309="PENDERS Bernard",Tableau3[[#This Row],[TPS VOL]]*1440,0)</f>
        <v>0</v>
      </c>
      <c r="Q1309" s="11">
        <f>IF(Tableau3[[#This Row],[NAME PILOT]]="PENDERS Bernard",0,Tableau3[[#This Row],[TPS VOL]]*1440)</f>
        <v>0</v>
      </c>
    </row>
    <row r="1310" spans="9:17" x14ac:dyDescent="0.25">
      <c r="I1310" s="18"/>
      <c r="J1310" s="1">
        <f t="shared" si="60"/>
        <v>0</v>
      </c>
      <c r="M1310" s="11">
        <f t="shared" si="61"/>
        <v>0</v>
      </c>
      <c r="N1310" s="11">
        <f t="shared" si="62"/>
        <v>0</v>
      </c>
      <c r="P1310" s="1">
        <f>IF(K1310="PENDERS Bernard",Tableau3[[#This Row],[TPS VOL]]*1440,0)</f>
        <v>0</v>
      </c>
      <c r="Q1310" s="11">
        <f>IF(Tableau3[[#This Row],[NAME PILOT]]="PENDERS Bernard",0,Tableau3[[#This Row],[TPS VOL]]*1440)</f>
        <v>0</v>
      </c>
    </row>
    <row r="1311" spans="9:17" x14ac:dyDescent="0.25">
      <c r="I1311" s="18"/>
      <c r="J1311" s="1">
        <f t="shared" si="60"/>
        <v>0</v>
      </c>
      <c r="M1311" s="11">
        <f t="shared" si="61"/>
        <v>0</v>
      </c>
      <c r="N1311" s="11">
        <f t="shared" si="62"/>
        <v>0</v>
      </c>
      <c r="P1311" s="1">
        <f>IF(K1311="PENDERS Bernard",Tableau3[[#This Row],[TPS VOL]]*1440,0)</f>
        <v>0</v>
      </c>
      <c r="Q1311" s="11">
        <f>IF(Tableau3[[#This Row],[NAME PILOT]]="PENDERS Bernard",0,Tableau3[[#This Row],[TPS VOL]]*1440)</f>
        <v>0</v>
      </c>
    </row>
    <row r="1312" spans="9:17" x14ac:dyDescent="0.25">
      <c r="I1312" s="18"/>
      <c r="J1312" s="1">
        <f t="shared" si="60"/>
        <v>0</v>
      </c>
      <c r="M1312" s="11">
        <f t="shared" si="61"/>
        <v>0</v>
      </c>
      <c r="N1312" s="11">
        <f t="shared" si="62"/>
        <v>0</v>
      </c>
      <c r="P1312" s="1">
        <f>IF(K1312="PENDERS Bernard",Tableau3[[#This Row],[TPS VOL]]*1440,0)</f>
        <v>0</v>
      </c>
      <c r="Q1312" s="11">
        <f>IF(Tableau3[[#This Row],[NAME PILOT]]="PENDERS Bernard",0,Tableau3[[#This Row],[TPS VOL]]*1440)</f>
        <v>0</v>
      </c>
    </row>
    <row r="1313" spans="9:17" x14ac:dyDescent="0.25">
      <c r="I1313" s="18"/>
      <c r="J1313" s="1">
        <f t="shared" si="60"/>
        <v>0</v>
      </c>
      <c r="M1313" s="11">
        <f t="shared" si="61"/>
        <v>0</v>
      </c>
      <c r="N1313" s="11">
        <f t="shared" si="62"/>
        <v>0</v>
      </c>
      <c r="P1313" s="1">
        <f>IF(K1313="PENDERS Bernard",Tableau3[[#This Row],[TPS VOL]]*1440,0)</f>
        <v>0</v>
      </c>
      <c r="Q1313" s="11">
        <f>IF(Tableau3[[#This Row],[NAME PILOT]]="PENDERS Bernard",0,Tableau3[[#This Row],[TPS VOL]]*1440)</f>
        <v>0</v>
      </c>
    </row>
    <row r="1314" spans="9:17" x14ac:dyDescent="0.25">
      <c r="I1314" s="18"/>
      <c r="J1314" s="1">
        <f t="shared" si="60"/>
        <v>0</v>
      </c>
      <c r="M1314" s="11">
        <f t="shared" si="61"/>
        <v>0</v>
      </c>
      <c r="N1314" s="11">
        <f t="shared" si="62"/>
        <v>0</v>
      </c>
      <c r="P1314" s="1">
        <f>IF(K1314="PENDERS Bernard",Tableau3[[#This Row],[TPS VOL]]*1440,0)</f>
        <v>0</v>
      </c>
      <c r="Q1314" s="11">
        <f>IF(Tableau3[[#This Row],[NAME PILOT]]="PENDERS Bernard",0,Tableau3[[#This Row],[TPS VOL]]*1440)</f>
        <v>0</v>
      </c>
    </row>
    <row r="1315" spans="9:17" x14ac:dyDescent="0.25">
      <c r="I1315" s="18"/>
      <c r="J1315" s="1">
        <f t="shared" si="60"/>
        <v>0</v>
      </c>
      <c r="M1315" s="11">
        <f t="shared" si="61"/>
        <v>0</v>
      </c>
      <c r="N1315" s="11">
        <f t="shared" si="62"/>
        <v>0</v>
      </c>
      <c r="P1315" s="1">
        <f>IF(K1315="PENDERS Bernard",Tableau3[[#This Row],[TPS VOL]]*1440,0)</f>
        <v>0</v>
      </c>
      <c r="Q1315" s="11">
        <f>IF(Tableau3[[#This Row],[NAME PILOT]]="PENDERS Bernard",0,Tableau3[[#This Row],[TPS VOL]]*1440)</f>
        <v>0</v>
      </c>
    </row>
    <row r="1316" spans="9:17" x14ac:dyDescent="0.25">
      <c r="I1316" s="18"/>
      <c r="J1316" s="1">
        <f t="shared" si="60"/>
        <v>0</v>
      </c>
      <c r="M1316" s="11">
        <f t="shared" si="61"/>
        <v>0</v>
      </c>
      <c r="N1316" s="11">
        <f t="shared" si="62"/>
        <v>0</v>
      </c>
      <c r="P1316" s="1">
        <f>IF(K1316="PENDERS Bernard",Tableau3[[#This Row],[TPS VOL]]*1440,0)</f>
        <v>0</v>
      </c>
      <c r="Q1316" s="11">
        <f>IF(Tableau3[[#This Row],[NAME PILOT]]="PENDERS Bernard",0,Tableau3[[#This Row],[TPS VOL]]*1440)</f>
        <v>0</v>
      </c>
    </row>
    <row r="1317" spans="9:17" x14ac:dyDescent="0.25">
      <c r="I1317" s="18"/>
      <c r="J1317" s="1">
        <f t="shared" si="60"/>
        <v>0</v>
      </c>
      <c r="M1317" s="11">
        <f t="shared" si="61"/>
        <v>0</v>
      </c>
      <c r="N1317" s="11">
        <f t="shared" si="62"/>
        <v>0</v>
      </c>
      <c r="P1317" s="1">
        <f>IF(K1317="PENDERS Bernard",Tableau3[[#This Row],[TPS VOL]]*1440,0)</f>
        <v>0</v>
      </c>
      <c r="Q1317" s="11">
        <f>IF(Tableau3[[#This Row],[NAME PILOT]]="PENDERS Bernard",0,Tableau3[[#This Row],[TPS VOL]]*1440)</f>
        <v>0</v>
      </c>
    </row>
    <row r="1318" spans="9:17" x14ac:dyDescent="0.25">
      <c r="I1318" s="18"/>
      <c r="J1318" s="1">
        <f t="shared" ref="J1318:J1381" si="63">F1318*(H1318*1440)</f>
        <v>0</v>
      </c>
      <c r="M1318" s="11">
        <f t="shared" ref="M1318:M1381" si="64">F1318*(L1318*1440)</f>
        <v>0</v>
      </c>
      <c r="N1318" s="11">
        <f t="shared" ref="N1318:N1381" si="65">(L1318*(F1318*1440)+(H1318*(F1318*1440)))</f>
        <v>0</v>
      </c>
      <c r="P1318" s="1">
        <f>IF(K1318="PENDERS Bernard",Tableau3[[#This Row],[TPS VOL]]*1440,0)</f>
        <v>0</v>
      </c>
      <c r="Q1318" s="11">
        <f>IF(Tableau3[[#This Row],[NAME PILOT]]="PENDERS Bernard",0,Tableau3[[#This Row],[TPS VOL]]*1440)</f>
        <v>0</v>
      </c>
    </row>
    <row r="1319" spans="9:17" x14ac:dyDescent="0.25">
      <c r="I1319" s="18"/>
      <c r="J1319" s="1">
        <f t="shared" si="63"/>
        <v>0</v>
      </c>
      <c r="M1319" s="11">
        <f t="shared" si="64"/>
        <v>0</v>
      </c>
      <c r="N1319" s="11">
        <f t="shared" si="65"/>
        <v>0</v>
      </c>
      <c r="P1319" s="1">
        <f>IF(K1319="PENDERS Bernard",Tableau3[[#This Row],[TPS VOL]]*1440,0)</f>
        <v>0</v>
      </c>
      <c r="Q1319" s="11">
        <f>IF(Tableau3[[#This Row],[NAME PILOT]]="PENDERS Bernard",0,Tableau3[[#This Row],[TPS VOL]]*1440)</f>
        <v>0</v>
      </c>
    </row>
    <row r="1320" spans="9:17" x14ac:dyDescent="0.25">
      <c r="I1320" s="18"/>
      <c r="J1320" s="1">
        <f t="shared" si="63"/>
        <v>0</v>
      </c>
      <c r="M1320" s="11">
        <f t="shared" si="64"/>
        <v>0</v>
      </c>
      <c r="N1320" s="11">
        <f t="shared" si="65"/>
        <v>0</v>
      </c>
      <c r="P1320" s="1">
        <f>IF(K1320="PENDERS Bernard",Tableau3[[#This Row],[TPS VOL]]*1440,0)</f>
        <v>0</v>
      </c>
      <c r="Q1320" s="11">
        <f>IF(Tableau3[[#This Row],[NAME PILOT]]="PENDERS Bernard",0,Tableau3[[#This Row],[TPS VOL]]*1440)</f>
        <v>0</v>
      </c>
    </row>
    <row r="1321" spans="9:17" x14ac:dyDescent="0.25">
      <c r="I1321" s="18"/>
      <c r="J1321" s="1">
        <f t="shared" si="63"/>
        <v>0</v>
      </c>
      <c r="M1321" s="11">
        <f t="shared" si="64"/>
        <v>0</v>
      </c>
      <c r="N1321" s="11">
        <f t="shared" si="65"/>
        <v>0</v>
      </c>
      <c r="P1321" s="1">
        <f>IF(K1321="PENDERS Bernard",Tableau3[[#This Row],[TPS VOL]]*1440,0)</f>
        <v>0</v>
      </c>
      <c r="Q1321" s="11">
        <f>IF(Tableau3[[#This Row],[NAME PILOT]]="PENDERS Bernard",0,Tableau3[[#This Row],[TPS VOL]]*1440)</f>
        <v>0</v>
      </c>
    </row>
    <row r="1322" spans="9:17" x14ac:dyDescent="0.25">
      <c r="I1322" s="18"/>
      <c r="J1322" s="1">
        <f t="shared" si="63"/>
        <v>0</v>
      </c>
      <c r="M1322" s="11">
        <f t="shared" si="64"/>
        <v>0</v>
      </c>
      <c r="N1322" s="11">
        <f t="shared" si="65"/>
        <v>0</v>
      </c>
      <c r="P1322" s="1">
        <f>IF(K1322="PENDERS Bernard",Tableau3[[#This Row],[TPS VOL]]*1440,0)</f>
        <v>0</v>
      </c>
      <c r="Q1322" s="11">
        <f>IF(Tableau3[[#This Row],[NAME PILOT]]="PENDERS Bernard",0,Tableau3[[#This Row],[TPS VOL]]*1440)</f>
        <v>0</v>
      </c>
    </row>
    <row r="1323" spans="9:17" x14ac:dyDescent="0.25">
      <c r="I1323" s="18"/>
      <c r="J1323" s="1">
        <f t="shared" si="63"/>
        <v>0</v>
      </c>
      <c r="M1323" s="11">
        <f t="shared" si="64"/>
        <v>0</v>
      </c>
      <c r="N1323" s="11">
        <f t="shared" si="65"/>
        <v>0</v>
      </c>
      <c r="P1323" s="1">
        <f>IF(K1323="PENDERS Bernard",Tableau3[[#This Row],[TPS VOL]]*1440,0)</f>
        <v>0</v>
      </c>
      <c r="Q1323" s="11">
        <f>IF(Tableau3[[#This Row],[NAME PILOT]]="PENDERS Bernard",0,Tableau3[[#This Row],[TPS VOL]]*1440)</f>
        <v>0</v>
      </c>
    </row>
    <row r="1324" spans="9:17" x14ac:dyDescent="0.25">
      <c r="I1324" s="18"/>
      <c r="J1324" s="1">
        <f t="shared" si="63"/>
        <v>0</v>
      </c>
      <c r="M1324" s="11">
        <f t="shared" si="64"/>
        <v>0</v>
      </c>
      <c r="N1324" s="11">
        <f t="shared" si="65"/>
        <v>0</v>
      </c>
      <c r="P1324" s="1">
        <f>IF(K1324="PENDERS Bernard",Tableau3[[#This Row],[TPS VOL]]*1440,0)</f>
        <v>0</v>
      </c>
      <c r="Q1324" s="11">
        <f>IF(Tableau3[[#This Row],[NAME PILOT]]="PENDERS Bernard",0,Tableau3[[#This Row],[TPS VOL]]*1440)</f>
        <v>0</v>
      </c>
    </row>
    <row r="1325" spans="9:17" x14ac:dyDescent="0.25">
      <c r="I1325" s="18"/>
      <c r="J1325" s="1">
        <f t="shared" si="63"/>
        <v>0</v>
      </c>
      <c r="M1325" s="11">
        <f t="shared" si="64"/>
        <v>0</v>
      </c>
      <c r="N1325" s="11">
        <f t="shared" si="65"/>
        <v>0</v>
      </c>
      <c r="P1325" s="1">
        <f>IF(K1325="PENDERS Bernard",Tableau3[[#This Row],[TPS VOL]]*1440,0)</f>
        <v>0</v>
      </c>
      <c r="Q1325" s="11">
        <f>IF(Tableau3[[#This Row],[NAME PILOT]]="PENDERS Bernard",0,Tableau3[[#This Row],[TPS VOL]]*1440)</f>
        <v>0</v>
      </c>
    </row>
    <row r="1326" spans="9:17" x14ac:dyDescent="0.25">
      <c r="I1326" s="18"/>
      <c r="J1326" s="1">
        <f t="shared" si="63"/>
        <v>0</v>
      </c>
      <c r="M1326" s="11">
        <f t="shared" si="64"/>
        <v>0</v>
      </c>
      <c r="N1326" s="11">
        <f t="shared" si="65"/>
        <v>0</v>
      </c>
      <c r="P1326" s="1">
        <f>IF(K1326="PENDERS Bernard",Tableau3[[#This Row],[TPS VOL]]*1440,0)</f>
        <v>0</v>
      </c>
      <c r="Q1326" s="11">
        <f>IF(Tableau3[[#This Row],[NAME PILOT]]="PENDERS Bernard",0,Tableau3[[#This Row],[TPS VOL]]*1440)</f>
        <v>0</v>
      </c>
    </row>
    <row r="1327" spans="9:17" x14ac:dyDescent="0.25">
      <c r="I1327" s="18"/>
      <c r="J1327" s="1">
        <f t="shared" si="63"/>
        <v>0</v>
      </c>
      <c r="M1327" s="11">
        <f t="shared" si="64"/>
        <v>0</v>
      </c>
      <c r="N1327" s="11">
        <f t="shared" si="65"/>
        <v>0</v>
      </c>
      <c r="P1327" s="1">
        <f>IF(K1327="PENDERS Bernard",Tableau3[[#This Row],[TPS VOL]]*1440,0)</f>
        <v>0</v>
      </c>
      <c r="Q1327" s="11">
        <f>IF(Tableau3[[#This Row],[NAME PILOT]]="PENDERS Bernard",0,Tableau3[[#This Row],[TPS VOL]]*1440)</f>
        <v>0</v>
      </c>
    </row>
    <row r="1328" spans="9:17" x14ac:dyDescent="0.25">
      <c r="I1328" s="18"/>
      <c r="J1328" s="1">
        <f t="shared" si="63"/>
        <v>0</v>
      </c>
      <c r="M1328" s="11">
        <f t="shared" si="64"/>
        <v>0</v>
      </c>
      <c r="N1328" s="11">
        <f t="shared" si="65"/>
        <v>0</v>
      </c>
      <c r="P1328" s="1">
        <f>IF(K1328="PENDERS Bernard",Tableau3[[#This Row],[TPS VOL]]*1440,0)</f>
        <v>0</v>
      </c>
      <c r="Q1328" s="11">
        <f>IF(Tableau3[[#This Row],[NAME PILOT]]="PENDERS Bernard",0,Tableau3[[#This Row],[TPS VOL]]*1440)</f>
        <v>0</v>
      </c>
    </row>
    <row r="1329" spans="9:17" x14ac:dyDescent="0.25">
      <c r="I1329" s="18"/>
      <c r="J1329" s="1">
        <f t="shared" si="63"/>
        <v>0</v>
      </c>
      <c r="M1329" s="11">
        <f t="shared" si="64"/>
        <v>0</v>
      </c>
      <c r="N1329" s="11">
        <f t="shared" si="65"/>
        <v>0</v>
      </c>
      <c r="P1329" s="1">
        <f>IF(K1329="PENDERS Bernard",Tableau3[[#This Row],[TPS VOL]]*1440,0)</f>
        <v>0</v>
      </c>
      <c r="Q1329" s="11">
        <f>IF(Tableau3[[#This Row],[NAME PILOT]]="PENDERS Bernard",0,Tableau3[[#This Row],[TPS VOL]]*1440)</f>
        <v>0</v>
      </c>
    </row>
    <row r="1330" spans="9:17" x14ac:dyDescent="0.25">
      <c r="I1330" s="18"/>
      <c r="J1330" s="1">
        <f t="shared" si="63"/>
        <v>0</v>
      </c>
      <c r="M1330" s="11">
        <f t="shared" si="64"/>
        <v>0</v>
      </c>
      <c r="N1330" s="11">
        <f t="shared" si="65"/>
        <v>0</v>
      </c>
      <c r="P1330" s="1">
        <f>IF(K1330="PENDERS Bernard",Tableau3[[#This Row],[TPS VOL]]*1440,0)</f>
        <v>0</v>
      </c>
      <c r="Q1330" s="11">
        <f>IF(Tableau3[[#This Row],[NAME PILOT]]="PENDERS Bernard",0,Tableau3[[#This Row],[TPS VOL]]*1440)</f>
        <v>0</v>
      </c>
    </row>
    <row r="1331" spans="9:17" x14ac:dyDescent="0.25">
      <c r="I1331" s="18"/>
      <c r="J1331" s="1">
        <f t="shared" si="63"/>
        <v>0</v>
      </c>
      <c r="M1331" s="11">
        <f t="shared" si="64"/>
        <v>0</v>
      </c>
      <c r="N1331" s="11">
        <f t="shared" si="65"/>
        <v>0</v>
      </c>
      <c r="P1331" s="1">
        <f>IF(K1331="PENDERS Bernard",Tableau3[[#This Row],[TPS VOL]]*1440,0)</f>
        <v>0</v>
      </c>
      <c r="Q1331" s="11">
        <f>IF(Tableau3[[#This Row],[NAME PILOT]]="PENDERS Bernard",0,Tableau3[[#This Row],[TPS VOL]]*1440)</f>
        <v>0</v>
      </c>
    </row>
    <row r="1332" spans="9:17" x14ac:dyDescent="0.25">
      <c r="I1332" s="18"/>
      <c r="J1332" s="1">
        <f t="shared" si="63"/>
        <v>0</v>
      </c>
      <c r="M1332" s="11">
        <f t="shared" si="64"/>
        <v>0</v>
      </c>
      <c r="N1332" s="11">
        <f t="shared" si="65"/>
        <v>0</v>
      </c>
      <c r="P1332" s="1">
        <f>IF(K1332="PENDERS Bernard",Tableau3[[#This Row],[TPS VOL]]*1440,0)</f>
        <v>0</v>
      </c>
      <c r="Q1332" s="11">
        <f>IF(Tableau3[[#This Row],[NAME PILOT]]="PENDERS Bernard",0,Tableau3[[#This Row],[TPS VOL]]*1440)</f>
        <v>0</v>
      </c>
    </row>
    <row r="1333" spans="9:17" x14ac:dyDescent="0.25">
      <c r="I1333" s="18"/>
      <c r="J1333" s="1">
        <f t="shared" si="63"/>
        <v>0</v>
      </c>
      <c r="M1333" s="11">
        <f t="shared" si="64"/>
        <v>0</v>
      </c>
      <c r="N1333" s="11">
        <f t="shared" si="65"/>
        <v>0</v>
      </c>
      <c r="P1333" s="1">
        <f>IF(K1333="PENDERS Bernard",Tableau3[[#This Row],[TPS VOL]]*1440,0)</f>
        <v>0</v>
      </c>
      <c r="Q1333" s="11">
        <f>IF(Tableau3[[#This Row],[NAME PILOT]]="PENDERS Bernard",0,Tableau3[[#This Row],[TPS VOL]]*1440)</f>
        <v>0</v>
      </c>
    </row>
    <row r="1334" spans="9:17" x14ac:dyDescent="0.25">
      <c r="I1334" s="18"/>
      <c r="J1334" s="1">
        <f t="shared" si="63"/>
        <v>0</v>
      </c>
      <c r="M1334" s="11">
        <f t="shared" si="64"/>
        <v>0</v>
      </c>
      <c r="N1334" s="11">
        <f t="shared" si="65"/>
        <v>0</v>
      </c>
      <c r="P1334" s="1">
        <f>IF(K1334="PENDERS Bernard",Tableau3[[#This Row],[TPS VOL]]*1440,0)</f>
        <v>0</v>
      </c>
      <c r="Q1334" s="11">
        <f>IF(Tableau3[[#This Row],[NAME PILOT]]="PENDERS Bernard",0,Tableau3[[#This Row],[TPS VOL]]*1440)</f>
        <v>0</v>
      </c>
    </row>
    <row r="1335" spans="9:17" x14ac:dyDescent="0.25">
      <c r="I1335" s="18"/>
      <c r="J1335" s="1">
        <f t="shared" si="63"/>
        <v>0</v>
      </c>
      <c r="M1335" s="11">
        <f t="shared" si="64"/>
        <v>0</v>
      </c>
      <c r="N1335" s="11">
        <f t="shared" si="65"/>
        <v>0</v>
      </c>
      <c r="P1335" s="1">
        <f>IF(K1335="PENDERS Bernard",Tableau3[[#This Row],[TPS VOL]]*1440,0)</f>
        <v>0</v>
      </c>
      <c r="Q1335" s="11">
        <f>IF(Tableau3[[#This Row],[NAME PILOT]]="PENDERS Bernard",0,Tableau3[[#This Row],[TPS VOL]]*1440)</f>
        <v>0</v>
      </c>
    </row>
    <row r="1336" spans="9:17" x14ac:dyDescent="0.25">
      <c r="I1336" s="18"/>
      <c r="J1336" s="1">
        <f t="shared" si="63"/>
        <v>0</v>
      </c>
      <c r="M1336" s="11">
        <f t="shared" si="64"/>
        <v>0</v>
      </c>
      <c r="N1336" s="11">
        <f t="shared" si="65"/>
        <v>0</v>
      </c>
      <c r="P1336" s="1">
        <f>IF(K1336="PENDERS Bernard",Tableau3[[#This Row],[TPS VOL]]*1440,0)</f>
        <v>0</v>
      </c>
      <c r="Q1336" s="11">
        <f>IF(Tableau3[[#This Row],[NAME PILOT]]="PENDERS Bernard",0,Tableau3[[#This Row],[TPS VOL]]*1440)</f>
        <v>0</v>
      </c>
    </row>
    <row r="1337" spans="9:17" x14ac:dyDescent="0.25">
      <c r="I1337" s="18"/>
      <c r="J1337" s="1">
        <f t="shared" si="63"/>
        <v>0</v>
      </c>
      <c r="M1337" s="11">
        <f t="shared" si="64"/>
        <v>0</v>
      </c>
      <c r="N1337" s="11">
        <f t="shared" si="65"/>
        <v>0</v>
      </c>
      <c r="P1337" s="1">
        <f>IF(K1337="PENDERS Bernard",Tableau3[[#This Row],[TPS VOL]]*1440,0)</f>
        <v>0</v>
      </c>
      <c r="Q1337" s="11">
        <f>IF(Tableau3[[#This Row],[NAME PILOT]]="PENDERS Bernard",0,Tableau3[[#This Row],[TPS VOL]]*1440)</f>
        <v>0</v>
      </c>
    </row>
    <row r="1338" spans="9:17" x14ac:dyDescent="0.25">
      <c r="I1338" s="18"/>
      <c r="J1338" s="1">
        <f t="shared" si="63"/>
        <v>0</v>
      </c>
      <c r="M1338" s="11">
        <f t="shared" si="64"/>
        <v>0</v>
      </c>
      <c r="N1338" s="11">
        <f t="shared" si="65"/>
        <v>0</v>
      </c>
      <c r="P1338" s="1">
        <f>IF(K1338="PENDERS Bernard",Tableau3[[#This Row],[TPS VOL]]*1440,0)</f>
        <v>0</v>
      </c>
      <c r="Q1338" s="11">
        <f>IF(Tableau3[[#This Row],[NAME PILOT]]="PENDERS Bernard",0,Tableau3[[#This Row],[TPS VOL]]*1440)</f>
        <v>0</v>
      </c>
    </row>
    <row r="1339" spans="9:17" x14ac:dyDescent="0.25">
      <c r="I1339" s="18"/>
      <c r="J1339" s="1">
        <f t="shared" si="63"/>
        <v>0</v>
      </c>
      <c r="M1339" s="11">
        <f t="shared" si="64"/>
        <v>0</v>
      </c>
      <c r="N1339" s="11">
        <f t="shared" si="65"/>
        <v>0</v>
      </c>
      <c r="P1339" s="1">
        <f>IF(K1339="PENDERS Bernard",Tableau3[[#This Row],[TPS VOL]]*1440,0)</f>
        <v>0</v>
      </c>
      <c r="Q1339" s="11">
        <f>IF(Tableau3[[#This Row],[NAME PILOT]]="PENDERS Bernard",0,Tableau3[[#This Row],[TPS VOL]]*1440)</f>
        <v>0</v>
      </c>
    </row>
    <row r="1340" spans="9:17" x14ac:dyDescent="0.25">
      <c r="I1340" s="18"/>
      <c r="J1340" s="1">
        <f t="shared" si="63"/>
        <v>0</v>
      </c>
      <c r="M1340" s="11">
        <f t="shared" si="64"/>
        <v>0</v>
      </c>
      <c r="N1340" s="11">
        <f t="shared" si="65"/>
        <v>0</v>
      </c>
      <c r="P1340" s="1">
        <f>IF(K1340="PENDERS Bernard",Tableau3[[#This Row],[TPS VOL]]*1440,0)</f>
        <v>0</v>
      </c>
      <c r="Q1340" s="11">
        <f>IF(Tableau3[[#This Row],[NAME PILOT]]="PENDERS Bernard",0,Tableau3[[#This Row],[TPS VOL]]*1440)</f>
        <v>0</v>
      </c>
    </row>
    <row r="1341" spans="9:17" x14ac:dyDescent="0.25">
      <c r="I1341" s="18"/>
      <c r="J1341" s="1">
        <f t="shared" si="63"/>
        <v>0</v>
      </c>
      <c r="M1341" s="11">
        <f t="shared" si="64"/>
        <v>0</v>
      </c>
      <c r="N1341" s="11">
        <f t="shared" si="65"/>
        <v>0</v>
      </c>
      <c r="P1341" s="1">
        <f>IF(K1341="PENDERS Bernard",Tableau3[[#This Row],[TPS VOL]]*1440,0)</f>
        <v>0</v>
      </c>
      <c r="Q1341" s="11">
        <f>IF(Tableau3[[#This Row],[NAME PILOT]]="PENDERS Bernard",0,Tableau3[[#This Row],[TPS VOL]]*1440)</f>
        <v>0</v>
      </c>
    </row>
    <row r="1342" spans="9:17" x14ac:dyDescent="0.25">
      <c r="I1342" s="18"/>
      <c r="J1342" s="1">
        <f t="shared" si="63"/>
        <v>0</v>
      </c>
      <c r="M1342" s="11">
        <f t="shared" si="64"/>
        <v>0</v>
      </c>
      <c r="N1342" s="11">
        <f t="shared" si="65"/>
        <v>0</v>
      </c>
      <c r="P1342" s="1">
        <f>IF(K1342="PENDERS Bernard",Tableau3[[#This Row],[TPS VOL]]*1440,0)</f>
        <v>0</v>
      </c>
      <c r="Q1342" s="11">
        <f>IF(Tableau3[[#This Row],[NAME PILOT]]="PENDERS Bernard",0,Tableau3[[#This Row],[TPS VOL]]*1440)</f>
        <v>0</v>
      </c>
    </row>
    <row r="1343" spans="9:17" x14ac:dyDescent="0.25">
      <c r="I1343" s="18"/>
      <c r="J1343" s="1">
        <f t="shared" si="63"/>
        <v>0</v>
      </c>
      <c r="M1343" s="11">
        <f t="shared" si="64"/>
        <v>0</v>
      </c>
      <c r="N1343" s="11">
        <f t="shared" si="65"/>
        <v>0</v>
      </c>
      <c r="P1343" s="1">
        <f>IF(K1343="PENDERS Bernard",Tableau3[[#This Row],[TPS VOL]]*1440,0)</f>
        <v>0</v>
      </c>
      <c r="Q1343" s="11">
        <f>IF(Tableau3[[#This Row],[NAME PILOT]]="PENDERS Bernard",0,Tableau3[[#This Row],[TPS VOL]]*1440)</f>
        <v>0</v>
      </c>
    </row>
    <row r="1344" spans="9:17" x14ac:dyDescent="0.25">
      <c r="I1344" s="18"/>
      <c r="J1344" s="1">
        <f t="shared" si="63"/>
        <v>0</v>
      </c>
      <c r="M1344" s="11">
        <f t="shared" si="64"/>
        <v>0</v>
      </c>
      <c r="N1344" s="11">
        <f t="shared" si="65"/>
        <v>0</v>
      </c>
      <c r="P1344" s="1">
        <f>IF(K1344="PENDERS Bernard",Tableau3[[#This Row],[TPS VOL]]*1440,0)</f>
        <v>0</v>
      </c>
      <c r="Q1344" s="11">
        <f>IF(Tableau3[[#This Row],[NAME PILOT]]="PENDERS Bernard",0,Tableau3[[#This Row],[TPS VOL]]*1440)</f>
        <v>0</v>
      </c>
    </row>
    <row r="1345" spans="9:17" x14ac:dyDescent="0.25">
      <c r="I1345" s="18"/>
      <c r="J1345" s="1">
        <f t="shared" si="63"/>
        <v>0</v>
      </c>
      <c r="M1345" s="11">
        <f t="shared" si="64"/>
        <v>0</v>
      </c>
      <c r="N1345" s="11">
        <f t="shared" si="65"/>
        <v>0</v>
      </c>
      <c r="P1345" s="1">
        <f>IF(K1345="PENDERS Bernard",Tableau3[[#This Row],[TPS VOL]]*1440,0)</f>
        <v>0</v>
      </c>
      <c r="Q1345" s="11">
        <f>IF(Tableau3[[#This Row],[NAME PILOT]]="PENDERS Bernard",0,Tableau3[[#This Row],[TPS VOL]]*1440)</f>
        <v>0</v>
      </c>
    </row>
    <row r="1346" spans="9:17" x14ac:dyDescent="0.25">
      <c r="I1346" s="18"/>
      <c r="J1346" s="1">
        <f t="shared" si="63"/>
        <v>0</v>
      </c>
      <c r="M1346" s="11">
        <f t="shared" si="64"/>
        <v>0</v>
      </c>
      <c r="N1346" s="11">
        <f t="shared" si="65"/>
        <v>0</v>
      </c>
      <c r="P1346" s="1">
        <f>IF(K1346="PENDERS Bernard",Tableau3[[#This Row],[TPS VOL]]*1440,0)</f>
        <v>0</v>
      </c>
      <c r="Q1346" s="11">
        <f>IF(Tableau3[[#This Row],[NAME PILOT]]="PENDERS Bernard",0,Tableau3[[#This Row],[TPS VOL]]*1440)</f>
        <v>0</v>
      </c>
    </row>
    <row r="1347" spans="9:17" x14ac:dyDescent="0.25">
      <c r="I1347" s="18"/>
      <c r="J1347" s="1">
        <f t="shared" si="63"/>
        <v>0</v>
      </c>
      <c r="M1347" s="11">
        <f t="shared" si="64"/>
        <v>0</v>
      </c>
      <c r="N1347" s="11">
        <f t="shared" si="65"/>
        <v>0</v>
      </c>
      <c r="P1347" s="1">
        <f>IF(K1347="PENDERS Bernard",Tableau3[[#This Row],[TPS VOL]]*1440,0)</f>
        <v>0</v>
      </c>
      <c r="Q1347" s="11">
        <f>IF(Tableau3[[#This Row],[NAME PILOT]]="PENDERS Bernard",0,Tableau3[[#This Row],[TPS VOL]]*1440)</f>
        <v>0</v>
      </c>
    </row>
    <row r="1348" spans="9:17" x14ac:dyDescent="0.25">
      <c r="I1348" s="18"/>
      <c r="J1348" s="1">
        <f t="shared" si="63"/>
        <v>0</v>
      </c>
      <c r="M1348" s="11">
        <f t="shared" si="64"/>
        <v>0</v>
      </c>
      <c r="N1348" s="11">
        <f t="shared" si="65"/>
        <v>0</v>
      </c>
      <c r="P1348" s="1">
        <f>IF(K1348="PENDERS Bernard",Tableau3[[#This Row],[TPS VOL]]*1440,0)</f>
        <v>0</v>
      </c>
      <c r="Q1348" s="11">
        <f>IF(Tableau3[[#This Row],[NAME PILOT]]="PENDERS Bernard",0,Tableau3[[#This Row],[TPS VOL]]*1440)</f>
        <v>0</v>
      </c>
    </row>
    <row r="1349" spans="9:17" x14ac:dyDescent="0.25">
      <c r="I1349" s="18"/>
      <c r="J1349" s="1">
        <f t="shared" si="63"/>
        <v>0</v>
      </c>
      <c r="M1349" s="11">
        <f t="shared" si="64"/>
        <v>0</v>
      </c>
      <c r="N1349" s="11">
        <f t="shared" si="65"/>
        <v>0</v>
      </c>
      <c r="P1349" s="1">
        <f>IF(K1349="PENDERS Bernard",Tableau3[[#This Row],[TPS VOL]]*1440,0)</f>
        <v>0</v>
      </c>
      <c r="Q1349" s="11">
        <f>IF(Tableau3[[#This Row],[NAME PILOT]]="PENDERS Bernard",0,Tableau3[[#This Row],[TPS VOL]]*1440)</f>
        <v>0</v>
      </c>
    </row>
    <row r="1350" spans="9:17" x14ac:dyDescent="0.25">
      <c r="I1350" s="18"/>
      <c r="J1350" s="1">
        <f t="shared" si="63"/>
        <v>0</v>
      </c>
      <c r="M1350" s="11">
        <f t="shared" si="64"/>
        <v>0</v>
      </c>
      <c r="N1350" s="11">
        <f t="shared" si="65"/>
        <v>0</v>
      </c>
      <c r="P1350" s="1">
        <f>IF(K1350="PENDERS Bernard",Tableau3[[#This Row],[TPS VOL]]*1440,0)</f>
        <v>0</v>
      </c>
      <c r="Q1350" s="11">
        <f>IF(Tableau3[[#This Row],[NAME PILOT]]="PENDERS Bernard",0,Tableau3[[#This Row],[TPS VOL]]*1440)</f>
        <v>0</v>
      </c>
    </row>
    <row r="1351" spans="9:17" x14ac:dyDescent="0.25">
      <c r="I1351" s="18"/>
      <c r="J1351" s="1">
        <f t="shared" si="63"/>
        <v>0</v>
      </c>
      <c r="M1351" s="11">
        <f t="shared" si="64"/>
        <v>0</v>
      </c>
      <c r="N1351" s="11">
        <f t="shared" si="65"/>
        <v>0</v>
      </c>
      <c r="P1351" s="1">
        <f>IF(K1351="PENDERS Bernard",Tableau3[[#This Row],[TPS VOL]]*1440,0)</f>
        <v>0</v>
      </c>
      <c r="Q1351" s="11">
        <f>IF(Tableau3[[#This Row],[NAME PILOT]]="PENDERS Bernard",0,Tableau3[[#This Row],[TPS VOL]]*1440)</f>
        <v>0</v>
      </c>
    </row>
    <row r="1352" spans="9:17" x14ac:dyDescent="0.25">
      <c r="I1352" s="18"/>
      <c r="J1352" s="1">
        <f t="shared" si="63"/>
        <v>0</v>
      </c>
      <c r="M1352" s="11">
        <f t="shared" si="64"/>
        <v>0</v>
      </c>
      <c r="N1352" s="11">
        <f t="shared" si="65"/>
        <v>0</v>
      </c>
      <c r="P1352" s="1">
        <f>IF(K1352="PENDERS Bernard",Tableau3[[#This Row],[TPS VOL]]*1440,0)</f>
        <v>0</v>
      </c>
      <c r="Q1352" s="11">
        <f>IF(Tableau3[[#This Row],[NAME PILOT]]="PENDERS Bernard",0,Tableau3[[#This Row],[TPS VOL]]*1440)</f>
        <v>0</v>
      </c>
    </row>
    <row r="1353" spans="9:17" x14ac:dyDescent="0.25">
      <c r="I1353" s="18"/>
      <c r="J1353" s="1">
        <f t="shared" si="63"/>
        <v>0</v>
      </c>
      <c r="M1353" s="11">
        <f t="shared" si="64"/>
        <v>0</v>
      </c>
      <c r="N1353" s="11">
        <f t="shared" si="65"/>
        <v>0</v>
      </c>
      <c r="P1353" s="1">
        <f>IF(K1353="PENDERS Bernard",Tableau3[[#This Row],[TPS VOL]]*1440,0)</f>
        <v>0</v>
      </c>
      <c r="Q1353" s="11">
        <f>IF(Tableau3[[#This Row],[NAME PILOT]]="PENDERS Bernard",0,Tableau3[[#This Row],[TPS VOL]]*1440)</f>
        <v>0</v>
      </c>
    </row>
    <row r="1354" spans="9:17" x14ac:dyDescent="0.25">
      <c r="I1354" s="18"/>
      <c r="J1354" s="1">
        <f t="shared" si="63"/>
        <v>0</v>
      </c>
      <c r="M1354" s="11">
        <f t="shared" si="64"/>
        <v>0</v>
      </c>
      <c r="N1354" s="11">
        <f t="shared" si="65"/>
        <v>0</v>
      </c>
      <c r="P1354" s="1">
        <f>IF(K1354="PENDERS Bernard",Tableau3[[#This Row],[TPS VOL]]*1440,0)</f>
        <v>0</v>
      </c>
      <c r="Q1354" s="11">
        <f>IF(Tableau3[[#This Row],[NAME PILOT]]="PENDERS Bernard",0,Tableau3[[#This Row],[TPS VOL]]*1440)</f>
        <v>0</v>
      </c>
    </row>
    <row r="1355" spans="9:17" x14ac:dyDescent="0.25">
      <c r="I1355" s="18"/>
      <c r="J1355" s="1">
        <f t="shared" si="63"/>
        <v>0</v>
      </c>
      <c r="M1355" s="11">
        <f t="shared" si="64"/>
        <v>0</v>
      </c>
      <c r="N1355" s="11">
        <f t="shared" si="65"/>
        <v>0</v>
      </c>
      <c r="P1355" s="1">
        <f>IF(K1355="PENDERS Bernard",Tableau3[[#This Row],[TPS VOL]]*1440,0)</f>
        <v>0</v>
      </c>
      <c r="Q1355" s="11">
        <f>IF(Tableau3[[#This Row],[NAME PILOT]]="PENDERS Bernard",0,Tableau3[[#This Row],[TPS VOL]]*1440)</f>
        <v>0</v>
      </c>
    </row>
    <row r="1356" spans="9:17" x14ac:dyDescent="0.25">
      <c r="I1356" s="18"/>
      <c r="J1356" s="1">
        <f t="shared" si="63"/>
        <v>0</v>
      </c>
      <c r="M1356" s="11">
        <f t="shared" si="64"/>
        <v>0</v>
      </c>
      <c r="N1356" s="11">
        <f t="shared" si="65"/>
        <v>0</v>
      </c>
      <c r="P1356" s="1">
        <f>IF(K1356="PENDERS Bernard",Tableau3[[#This Row],[TPS VOL]]*1440,0)</f>
        <v>0</v>
      </c>
      <c r="Q1356" s="11">
        <f>IF(Tableau3[[#This Row],[NAME PILOT]]="PENDERS Bernard",0,Tableau3[[#This Row],[TPS VOL]]*1440)</f>
        <v>0</v>
      </c>
    </row>
    <row r="1357" spans="9:17" x14ac:dyDescent="0.25">
      <c r="I1357" s="18"/>
      <c r="J1357" s="1">
        <f t="shared" si="63"/>
        <v>0</v>
      </c>
      <c r="M1357" s="11">
        <f t="shared" si="64"/>
        <v>0</v>
      </c>
      <c r="N1357" s="11">
        <f t="shared" si="65"/>
        <v>0</v>
      </c>
      <c r="P1357" s="1">
        <f>IF(K1357="PENDERS Bernard",Tableau3[[#This Row],[TPS VOL]]*1440,0)</f>
        <v>0</v>
      </c>
      <c r="Q1357" s="11">
        <f>IF(Tableau3[[#This Row],[NAME PILOT]]="PENDERS Bernard",0,Tableau3[[#This Row],[TPS VOL]]*1440)</f>
        <v>0</v>
      </c>
    </row>
    <row r="1358" spans="9:17" x14ac:dyDescent="0.25">
      <c r="I1358" s="18"/>
      <c r="J1358" s="1">
        <f t="shared" si="63"/>
        <v>0</v>
      </c>
      <c r="M1358" s="11">
        <f t="shared" si="64"/>
        <v>0</v>
      </c>
      <c r="N1358" s="11">
        <f t="shared" si="65"/>
        <v>0</v>
      </c>
      <c r="P1358" s="1">
        <f>IF(K1358="PENDERS Bernard",Tableau3[[#This Row],[TPS VOL]]*1440,0)</f>
        <v>0</v>
      </c>
      <c r="Q1358" s="11">
        <f>IF(Tableau3[[#This Row],[NAME PILOT]]="PENDERS Bernard",0,Tableau3[[#This Row],[TPS VOL]]*1440)</f>
        <v>0</v>
      </c>
    </row>
    <row r="1359" spans="9:17" x14ac:dyDescent="0.25">
      <c r="I1359" s="18"/>
      <c r="J1359" s="1">
        <f t="shared" si="63"/>
        <v>0</v>
      </c>
      <c r="M1359" s="11">
        <f t="shared" si="64"/>
        <v>0</v>
      </c>
      <c r="N1359" s="11">
        <f t="shared" si="65"/>
        <v>0</v>
      </c>
      <c r="P1359" s="1">
        <f>IF(K1359="PENDERS Bernard",Tableau3[[#This Row],[TPS VOL]]*1440,0)</f>
        <v>0</v>
      </c>
      <c r="Q1359" s="11">
        <f>IF(Tableau3[[#This Row],[NAME PILOT]]="PENDERS Bernard",0,Tableau3[[#This Row],[TPS VOL]]*1440)</f>
        <v>0</v>
      </c>
    </row>
    <row r="1360" spans="9:17" x14ac:dyDescent="0.25">
      <c r="I1360" s="18"/>
      <c r="J1360" s="1">
        <f t="shared" si="63"/>
        <v>0</v>
      </c>
      <c r="M1360" s="11">
        <f t="shared" si="64"/>
        <v>0</v>
      </c>
      <c r="N1360" s="11">
        <f t="shared" si="65"/>
        <v>0</v>
      </c>
      <c r="P1360" s="1">
        <f>IF(K1360="PENDERS Bernard",Tableau3[[#This Row],[TPS VOL]]*1440,0)</f>
        <v>0</v>
      </c>
      <c r="Q1360" s="11">
        <f>IF(Tableau3[[#This Row],[NAME PILOT]]="PENDERS Bernard",0,Tableau3[[#This Row],[TPS VOL]]*1440)</f>
        <v>0</v>
      </c>
    </row>
    <row r="1361" spans="9:17" x14ac:dyDescent="0.25">
      <c r="I1361" s="18"/>
      <c r="J1361" s="1">
        <f t="shared" si="63"/>
        <v>0</v>
      </c>
      <c r="M1361" s="11">
        <f t="shared" si="64"/>
        <v>0</v>
      </c>
      <c r="N1361" s="11">
        <f t="shared" si="65"/>
        <v>0</v>
      </c>
      <c r="P1361" s="1">
        <f>IF(K1361="PENDERS Bernard",Tableau3[[#This Row],[TPS VOL]]*1440,0)</f>
        <v>0</v>
      </c>
      <c r="Q1361" s="11">
        <f>IF(Tableau3[[#This Row],[NAME PILOT]]="PENDERS Bernard",0,Tableau3[[#This Row],[TPS VOL]]*1440)</f>
        <v>0</v>
      </c>
    </row>
    <row r="1362" spans="9:17" x14ac:dyDescent="0.25">
      <c r="I1362" s="18"/>
      <c r="J1362" s="1">
        <f t="shared" si="63"/>
        <v>0</v>
      </c>
      <c r="M1362" s="11">
        <f t="shared" si="64"/>
        <v>0</v>
      </c>
      <c r="N1362" s="11">
        <f t="shared" si="65"/>
        <v>0</v>
      </c>
      <c r="P1362" s="1">
        <f>IF(K1362="PENDERS Bernard",Tableau3[[#This Row],[TPS VOL]]*1440,0)</f>
        <v>0</v>
      </c>
      <c r="Q1362" s="11">
        <f>IF(Tableau3[[#This Row],[NAME PILOT]]="PENDERS Bernard",0,Tableau3[[#This Row],[TPS VOL]]*1440)</f>
        <v>0</v>
      </c>
    </row>
    <row r="1363" spans="9:17" x14ac:dyDescent="0.25">
      <c r="I1363" s="18"/>
      <c r="J1363" s="1">
        <f t="shared" si="63"/>
        <v>0</v>
      </c>
      <c r="M1363" s="11">
        <f t="shared" si="64"/>
        <v>0</v>
      </c>
      <c r="N1363" s="11">
        <f t="shared" si="65"/>
        <v>0</v>
      </c>
      <c r="P1363" s="1">
        <f>IF(K1363="PENDERS Bernard",Tableau3[[#This Row],[TPS VOL]]*1440,0)</f>
        <v>0</v>
      </c>
      <c r="Q1363" s="11">
        <f>IF(Tableau3[[#This Row],[NAME PILOT]]="PENDERS Bernard",0,Tableau3[[#This Row],[TPS VOL]]*1440)</f>
        <v>0</v>
      </c>
    </row>
    <row r="1364" spans="9:17" x14ac:dyDescent="0.25">
      <c r="I1364" s="18"/>
      <c r="J1364" s="1">
        <f t="shared" si="63"/>
        <v>0</v>
      </c>
      <c r="M1364" s="11">
        <f t="shared" si="64"/>
        <v>0</v>
      </c>
      <c r="N1364" s="11">
        <f t="shared" si="65"/>
        <v>0</v>
      </c>
      <c r="P1364" s="1">
        <f>IF(K1364="PENDERS Bernard",Tableau3[[#This Row],[TPS VOL]]*1440,0)</f>
        <v>0</v>
      </c>
      <c r="Q1364" s="11">
        <f>IF(Tableau3[[#This Row],[NAME PILOT]]="PENDERS Bernard",0,Tableau3[[#This Row],[TPS VOL]]*1440)</f>
        <v>0</v>
      </c>
    </row>
    <row r="1365" spans="9:17" x14ac:dyDescent="0.25">
      <c r="I1365" s="18"/>
      <c r="J1365" s="1">
        <f t="shared" si="63"/>
        <v>0</v>
      </c>
      <c r="M1365" s="11">
        <f t="shared" si="64"/>
        <v>0</v>
      </c>
      <c r="N1365" s="11">
        <f t="shared" si="65"/>
        <v>0</v>
      </c>
      <c r="P1365" s="1">
        <f>IF(K1365="PENDERS Bernard",Tableau3[[#This Row],[TPS VOL]]*1440,0)</f>
        <v>0</v>
      </c>
      <c r="Q1365" s="11">
        <f>IF(Tableau3[[#This Row],[NAME PILOT]]="PENDERS Bernard",0,Tableau3[[#This Row],[TPS VOL]]*1440)</f>
        <v>0</v>
      </c>
    </row>
    <row r="1366" spans="9:17" x14ac:dyDescent="0.25">
      <c r="I1366" s="18"/>
      <c r="J1366" s="1">
        <f t="shared" si="63"/>
        <v>0</v>
      </c>
      <c r="M1366" s="11">
        <f t="shared" si="64"/>
        <v>0</v>
      </c>
      <c r="N1366" s="11">
        <f t="shared" si="65"/>
        <v>0</v>
      </c>
      <c r="P1366" s="1">
        <f>IF(K1366="PENDERS Bernard",Tableau3[[#This Row],[TPS VOL]]*1440,0)</f>
        <v>0</v>
      </c>
      <c r="Q1366" s="11">
        <f>IF(Tableau3[[#This Row],[NAME PILOT]]="PENDERS Bernard",0,Tableau3[[#This Row],[TPS VOL]]*1440)</f>
        <v>0</v>
      </c>
    </row>
    <row r="1367" spans="9:17" x14ac:dyDescent="0.25">
      <c r="I1367" s="18"/>
      <c r="J1367" s="1">
        <f t="shared" si="63"/>
        <v>0</v>
      </c>
      <c r="M1367" s="11">
        <f t="shared" si="64"/>
        <v>0</v>
      </c>
      <c r="N1367" s="11">
        <f t="shared" si="65"/>
        <v>0</v>
      </c>
      <c r="P1367" s="1">
        <f>IF(K1367="PENDERS Bernard",Tableau3[[#This Row],[TPS VOL]]*1440,0)</f>
        <v>0</v>
      </c>
      <c r="Q1367" s="11">
        <f>IF(Tableau3[[#This Row],[NAME PILOT]]="PENDERS Bernard",0,Tableau3[[#This Row],[TPS VOL]]*1440)</f>
        <v>0</v>
      </c>
    </row>
    <row r="1368" spans="9:17" x14ac:dyDescent="0.25">
      <c r="I1368" s="18"/>
      <c r="J1368" s="1">
        <f t="shared" si="63"/>
        <v>0</v>
      </c>
      <c r="M1368" s="11">
        <f t="shared" si="64"/>
        <v>0</v>
      </c>
      <c r="N1368" s="11">
        <f t="shared" si="65"/>
        <v>0</v>
      </c>
      <c r="P1368" s="1">
        <f>IF(K1368="PENDERS Bernard",Tableau3[[#This Row],[TPS VOL]]*1440,0)</f>
        <v>0</v>
      </c>
      <c r="Q1368" s="11">
        <f>IF(Tableau3[[#This Row],[NAME PILOT]]="PENDERS Bernard",0,Tableau3[[#This Row],[TPS VOL]]*1440)</f>
        <v>0</v>
      </c>
    </row>
    <row r="1369" spans="9:17" x14ac:dyDescent="0.25">
      <c r="I1369" s="18"/>
      <c r="J1369" s="1">
        <f t="shared" si="63"/>
        <v>0</v>
      </c>
      <c r="M1369" s="11">
        <f t="shared" si="64"/>
        <v>0</v>
      </c>
      <c r="N1369" s="11">
        <f t="shared" si="65"/>
        <v>0</v>
      </c>
      <c r="P1369" s="1">
        <f>IF(K1369="PENDERS Bernard",Tableau3[[#This Row],[TPS VOL]]*1440,0)</f>
        <v>0</v>
      </c>
      <c r="Q1369" s="11">
        <f>IF(Tableau3[[#This Row],[NAME PILOT]]="PENDERS Bernard",0,Tableau3[[#This Row],[TPS VOL]]*1440)</f>
        <v>0</v>
      </c>
    </row>
    <row r="1370" spans="9:17" x14ac:dyDescent="0.25">
      <c r="I1370" s="18"/>
      <c r="J1370" s="1">
        <f t="shared" si="63"/>
        <v>0</v>
      </c>
      <c r="M1370" s="11">
        <f t="shared" si="64"/>
        <v>0</v>
      </c>
      <c r="N1370" s="11">
        <f t="shared" si="65"/>
        <v>0</v>
      </c>
      <c r="P1370" s="1">
        <f>IF(K1370="PENDERS Bernard",Tableau3[[#This Row],[TPS VOL]]*1440,0)</f>
        <v>0</v>
      </c>
      <c r="Q1370" s="11">
        <f>IF(Tableau3[[#This Row],[NAME PILOT]]="PENDERS Bernard",0,Tableau3[[#This Row],[TPS VOL]]*1440)</f>
        <v>0</v>
      </c>
    </row>
    <row r="1371" spans="9:17" x14ac:dyDescent="0.25">
      <c r="I1371" s="18"/>
      <c r="J1371" s="1">
        <f t="shared" si="63"/>
        <v>0</v>
      </c>
      <c r="M1371" s="11">
        <f t="shared" si="64"/>
        <v>0</v>
      </c>
      <c r="N1371" s="11">
        <f t="shared" si="65"/>
        <v>0</v>
      </c>
      <c r="P1371" s="1">
        <f>IF(K1371="PENDERS Bernard",Tableau3[[#This Row],[TPS VOL]]*1440,0)</f>
        <v>0</v>
      </c>
      <c r="Q1371" s="11">
        <f>IF(Tableau3[[#This Row],[NAME PILOT]]="PENDERS Bernard",0,Tableau3[[#This Row],[TPS VOL]]*1440)</f>
        <v>0</v>
      </c>
    </row>
    <row r="1372" spans="9:17" x14ac:dyDescent="0.25">
      <c r="I1372" s="18"/>
      <c r="J1372" s="1">
        <f t="shared" si="63"/>
        <v>0</v>
      </c>
      <c r="M1372" s="11">
        <f t="shared" si="64"/>
        <v>0</v>
      </c>
      <c r="N1372" s="11">
        <f t="shared" si="65"/>
        <v>0</v>
      </c>
      <c r="P1372" s="1">
        <f>IF(K1372="PENDERS Bernard",Tableau3[[#This Row],[TPS VOL]]*1440,0)</f>
        <v>0</v>
      </c>
      <c r="Q1372" s="11">
        <f>IF(Tableau3[[#This Row],[NAME PILOT]]="PENDERS Bernard",0,Tableau3[[#This Row],[TPS VOL]]*1440)</f>
        <v>0</v>
      </c>
    </row>
    <row r="1373" spans="9:17" x14ac:dyDescent="0.25">
      <c r="I1373" s="18"/>
      <c r="J1373" s="1">
        <f t="shared" si="63"/>
        <v>0</v>
      </c>
      <c r="M1373" s="11">
        <f t="shared" si="64"/>
        <v>0</v>
      </c>
      <c r="N1373" s="11">
        <f t="shared" si="65"/>
        <v>0</v>
      </c>
      <c r="P1373" s="1">
        <f>IF(K1373="PENDERS Bernard",Tableau3[[#This Row],[TPS VOL]]*1440,0)</f>
        <v>0</v>
      </c>
      <c r="Q1373" s="11">
        <f>IF(Tableau3[[#This Row],[NAME PILOT]]="PENDERS Bernard",0,Tableau3[[#This Row],[TPS VOL]]*1440)</f>
        <v>0</v>
      </c>
    </row>
    <row r="1374" spans="9:17" x14ac:dyDescent="0.25">
      <c r="I1374" s="18"/>
      <c r="J1374" s="1">
        <f t="shared" si="63"/>
        <v>0</v>
      </c>
      <c r="M1374" s="11">
        <f t="shared" si="64"/>
        <v>0</v>
      </c>
      <c r="N1374" s="11">
        <f t="shared" si="65"/>
        <v>0</v>
      </c>
      <c r="P1374" s="1">
        <f>IF(K1374="PENDERS Bernard",Tableau3[[#This Row],[TPS VOL]]*1440,0)</f>
        <v>0</v>
      </c>
      <c r="Q1374" s="11">
        <f>IF(Tableau3[[#This Row],[NAME PILOT]]="PENDERS Bernard",0,Tableau3[[#This Row],[TPS VOL]]*1440)</f>
        <v>0</v>
      </c>
    </row>
    <row r="1375" spans="9:17" x14ac:dyDescent="0.25">
      <c r="I1375" s="18"/>
      <c r="J1375" s="1">
        <f t="shared" si="63"/>
        <v>0</v>
      </c>
      <c r="M1375" s="11">
        <f t="shared" si="64"/>
        <v>0</v>
      </c>
      <c r="N1375" s="11">
        <f t="shared" si="65"/>
        <v>0</v>
      </c>
      <c r="P1375" s="1">
        <f>IF(K1375="PENDERS Bernard",Tableau3[[#This Row],[TPS VOL]]*1440,0)</f>
        <v>0</v>
      </c>
      <c r="Q1375" s="11">
        <f>IF(Tableau3[[#This Row],[NAME PILOT]]="PENDERS Bernard",0,Tableau3[[#This Row],[TPS VOL]]*1440)</f>
        <v>0</v>
      </c>
    </row>
    <row r="1376" spans="9:17" x14ac:dyDescent="0.25">
      <c r="I1376" s="18"/>
      <c r="J1376" s="1">
        <f t="shared" si="63"/>
        <v>0</v>
      </c>
      <c r="M1376" s="11">
        <f t="shared" si="64"/>
        <v>0</v>
      </c>
      <c r="N1376" s="11">
        <f t="shared" si="65"/>
        <v>0</v>
      </c>
      <c r="P1376" s="1">
        <f>IF(K1376="PENDERS Bernard",Tableau3[[#This Row],[TPS VOL]]*1440,0)</f>
        <v>0</v>
      </c>
      <c r="Q1376" s="11">
        <f>IF(Tableau3[[#This Row],[NAME PILOT]]="PENDERS Bernard",0,Tableau3[[#This Row],[TPS VOL]]*1440)</f>
        <v>0</v>
      </c>
    </row>
    <row r="1377" spans="9:17" x14ac:dyDescent="0.25">
      <c r="I1377" s="18"/>
      <c r="J1377" s="1">
        <f t="shared" si="63"/>
        <v>0</v>
      </c>
      <c r="M1377" s="11">
        <f t="shared" si="64"/>
        <v>0</v>
      </c>
      <c r="N1377" s="11">
        <f t="shared" si="65"/>
        <v>0</v>
      </c>
      <c r="P1377" s="1">
        <f>IF(K1377="PENDERS Bernard",Tableau3[[#This Row],[TPS VOL]]*1440,0)</f>
        <v>0</v>
      </c>
      <c r="Q1377" s="11">
        <f>IF(Tableau3[[#This Row],[NAME PILOT]]="PENDERS Bernard",0,Tableau3[[#This Row],[TPS VOL]]*1440)</f>
        <v>0</v>
      </c>
    </row>
    <row r="1378" spans="9:17" x14ac:dyDescent="0.25">
      <c r="I1378" s="18"/>
      <c r="J1378" s="1">
        <f t="shared" si="63"/>
        <v>0</v>
      </c>
      <c r="M1378" s="11">
        <f t="shared" si="64"/>
        <v>0</v>
      </c>
      <c r="N1378" s="11">
        <f t="shared" si="65"/>
        <v>0</v>
      </c>
      <c r="P1378" s="1">
        <f>IF(K1378="PENDERS Bernard",Tableau3[[#This Row],[TPS VOL]]*1440,0)</f>
        <v>0</v>
      </c>
      <c r="Q1378" s="11">
        <f>IF(Tableau3[[#This Row],[NAME PILOT]]="PENDERS Bernard",0,Tableau3[[#This Row],[TPS VOL]]*1440)</f>
        <v>0</v>
      </c>
    </row>
    <row r="1379" spans="9:17" x14ac:dyDescent="0.25">
      <c r="I1379" s="18"/>
      <c r="J1379" s="1">
        <f t="shared" si="63"/>
        <v>0</v>
      </c>
      <c r="M1379" s="11">
        <f t="shared" si="64"/>
        <v>0</v>
      </c>
      <c r="N1379" s="11">
        <f t="shared" si="65"/>
        <v>0</v>
      </c>
      <c r="P1379" s="1">
        <f>IF(K1379="PENDERS Bernard",Tableau3[[#This Row],[TPS VOL]]*1440,0)</f>
        <v>0</v>
      </c>
      <c r="Q1379" s="11">
        <f>IF(Tableau3[[#This Row],[NAME PILOT]]="PENDERS Bernard",0,Tableau3[[#This Row],[TPS VOL]]*1440)</f>
        <v>0</v>
      </c>
    </row>
    <row r="1380" spans="9:17" x14ac:dyDescent="0.25">
      <c r="I1380" s="18"/>
      <c r="J1380" s="1">
        <f t="shared" si="63"/>
        <v>0</v>
      </c>
      <c r="M1380" s="11">
        <f t="shared" si="64"/>
        <v>0</v>
      </c>
      <c r="N1380" s="11">
        <f t="shared" si="65"/>
        <v>0</v>
      </c>
      <c r="P1380" s="1">
        <f>IF(K1380="PENDERS Bernard",Tableau3[[#This Row],[TPS VOL]]*1440,0)</f>
        <v>0</v>
      </c>
      <c r="Q1380" s="11">
        <f>IF(Tableau3[[#This Row],[NAME PILOT]]="PENDERS Bernard",0,Tableau3[[#This Row],[TPS VOL]]*1440)</f>
        <v>0</v>
      </c>
    </row>
    <row r="1381" spans="9:17" x14ac:dyDescent="0.25">
      <c r="I1381" s="18"/>
      <c r="J1381" s="1">
        <f t="shared" si="63"/>
        <v>0</v>
      </c>
      <c r="M1381" s="11">
        <f t="shared" si="64"/>
        <v>0</v>
      </c>
      <c r="N1381" s="11">
        <f t="shared" si="65"/>
        <v>0</v>
      </c>
      <c r="P1381" s="1">
        <f>IF(K1381="PENDERS Bernard",Tableau3[[#This Row],[TPS VOL]]*1440,0)</f>
        <v>0</v>
      </c>
      <c r="Q1381" s="11">
        <f>IF(Tableau3[[#This Row],[NAME PILOT]]="PENDERS Bernard",0,Tableau3[[#This Row],[TPS VOL]]*1440)</f>
        <v>0</v>
      </c>
    </row>
    <row r="1382" spans="9:17" x14ac:dyDescent="0.25">
      <c r="I1382" s="18"/>
      <c r="J1382" s="1">
        <f t="shared" ref="J1382:J1445" si="66">F1382*(H1382*1440)</f>
        <v>0</v>
      </c>
      <c r="M1382" s="11">
        <f t="shared" ref="M1382:M1445" si="67">F1382*(L1382*1440)</f>
        <v>0</v>
      </c>
      <c r="N1382" s="11">
        <f t="shared" ref="N1382:N1445" si="68">(L1382*(F1382*1440)+(H1382*(F1382*1440)))</f>
        <v>0</v>
      </c>
      <c r="P1382" s="1">
        <f>IF(K1382="PENDERS Bernard",Tableau3[[#This Row],[TPS VOL]]*1440,0)</f>
        <v>0</v>
      </c>
      <c r="Q1382" s="11">
        <f>IF(Tableau3[[#This Row],[NAME PILOT]]="PENDERS Bernard",0,Tableau3[[#This Row],[TPS VOL]]*1440)</f>
        <v>0</v>
      </c>
    </row>
    <row r="1383" spans="9:17" x14ac:dyDescent="0.25">
      <c r="I1383" s="18"/>
      <c r="J1383" s="1">
        <f t="shared" si="66"/>
        <v>0</v>
      </c>
      <c r="M1383" s="11">
        <f t="shared" si="67"/>
        <v>0</v>
      </c>
      <c r="N1383" s="11">
        <f t="shared" si="68"/>
        <v>0</v>
      </c>
      <c r="P1383" s="1">
        <f>IF(K1383="PENDERS Bernard",Tableau3[[#This Row],[TPS VOL]]*1440,0)</f>
        <v>0</v>
      </c>
      <c r="Q1383" s="11">
        <f>IF(Tableau3[[#This Row],[NAME PILOT]]="PENDERS Bernard",0,Tableau3[[#This Row],[TPS VOL]]*1440)</f>
        <v>0</v>
      </c>
    </row>
    <row r="1384" spans="9:17" x14ac:dyDescent="0.25">
      <c r="I1384" s="18"/>
      <c r="J1384" s="1">
        <f t="shared" si="66"/>
        <v>0</v>
      </c>
      <c r="M1384" s="11">
        <f t="shared" si="67"/>
        <v>0</v>
      </c>
      <c r="N1384" s="11">
        <f t="shared" si="68"/>
        <v>0</v>
      </c>
      <c r="P1384" s="1">
        <f>IF(K1384="PENDERS Bernard",Tableau3[[#This Row],[TPS VOL]]*1440,0)</f>
        <v>0</v>
      </c>
      <c r="Q1384" s="11">
        <f>IF(Tableau3[[#This Row],[NAME PILOT]]="PENDERS Bernard",0,Tableau3[[#This Row],[TPS VOL]]*1440)</f>
        <v>0</v>
      </c>
    </row>
    <row r="1385" spans="9:17" x14ac:dyDescent="0.25">
      <c r="I1385" s="18"/>
      <c r="J1385" s="1">
        <f t="shared" si="66"/>
        <v>0</v>
      </c>
      <c r="M1385" s="11">
        <f t="shared" si="67"/>
        <v>0</v>
      </c>
      <c r="N1385" s="11">
        <f t="shared" si="68"/>
        <v>0</v>
      </c>
      <c r="P1385" s="1">
        <f>IF(K1385="PENDERS Bernard",Tableau3[[#This Row],[TPS VOL]]*1440,0)</f>
        <v>0</v>
      </c>
      <c r="Q1385" s="11">
        <f>IF(Tableau3[[#This Row],[NAME PILOT]]="PENDERS Bernard",0,Tableau3[[#This Row],[TPS VOL]]*1440)</f>
        <v>0</v>
      </c>
    </row>
    <row r="1386" spans="9:17" x14ac:dyDescent="0.25">
      <c r="I1386" s="18"/>
      <c r="J1386" s="1">
        <f t="shared" si="66"/>
        <v>0</v>
      </c>
      <c r="M1386" s="11">
        <f t="shared" si="67"/>
        <v>0</v>
      </c>
      <c r="N1386" s="11">
        <f t="shared" si="68"/>
        <v>0</v>
      </c>
      <c r="P1386" s="1">
        <f>IF(K1386="PENDERS Bernard",Tableau3[[#This Row],[TPS VOL]]*1440,0)</f>
        <v>0</v>
      </c>
      <c r="Q1386" s="11">
        <f>IF(Tableau3[[#This Row],[NAME PILOT]]="PENDERS Bernard",0,Tableau3[[#This Row],[TPS VOL]]*1440)</f>
        <v>0</v>
      </c>
    </row>
    <row r="1387" spans="9:17" x14ac:dyDescent="0.25">
      <c r="I1387" s="18"/>
      <c r="J1387" s="1">
        <f t="shared" si="66"/>
        <v>0</v>
      </c>
      <c r="M1387" s="11">
        <f t="shared" si="67"/>
        <v>0</v>
      </c>
      <c r="N1387" s="11">
        <f t="shared" si="68"/>
        <v>0</v>
      </c>
      <c r="P1387" s="1">
        <f>IF(K1387="PENDERS Bernard",Tableau3[[#This Row],[TPS VOL]]*1440,0)</f>
        <v>0</v>
      </c>
      <c r="Q1387" s="11">
        <f>IF(Tableau3[[#This Row],[NAME PILOT]]="PENDERS Bernard",0,Tableau3[[#This Row],[TPS VOL]]*1440)</f>
        <v>0</v>
      </c>
    </row>
    <row r="1388" spans="9:17" x14ac:dyDescent="0.25">
      <c r="I1388" s="18"/>
      <c r="J1388" s="1">
        <f t="shared" si="66"/>
        <v>0</v>
      </c>
      <c r="M1388" s="11">
        <f t="shared" si="67"/>
        <v>0</v>
      </c>
      <c r="N1388" s="11">
        <f t="shared" si="68"/>
        <v>0</v>
      </c>
      <c r="P1388" s="1">
        <f>IF(K1388="PENDERS Bernard",Tableau3[[#This Row],[TPS VOL]]*1440,0)</f>
        <v>0</v>
      </c>
      <c r="Q1388" s="11">
        <f>IF(Tableau3[[#This Row],[NAME PILOT]]="PENDERS Bernard",0,Tableau3[[#This Row],[TPS VOL]]*1440)</f>
        <v>0</v>
      </c>
    </row>
    <row r="1389" spans="9:17" x14ac:dyDescent="0.25">
      <c r="I1389" s="18"/>
      <c r="J1389" s="1">
        <f t="shared" si="66"/>
        <v>0</v>
      </c>
      <c r="M1389" s="11">
        <f t="shared" si="67"/>
        <v>0</v>
      </c>
      <c r="N1389" s="11">
        <f t="shared" si="68"/>
        <v>0</v>
      </c>
      <c r="P1389" s="1">
        <f>IF(K1389="PENDERS Bernard",Tableau3[[#This Row],[TPS VOL]]*1440,0)</f>
        <v>0</v>
      </c>
      <c r="Q1389" s="11">
        <f>IF(Tableau3[[#This Row],[NAME PILOT]]="PENDERS Bernard",0,Tableau3[[#This Row],[TPS VOL]]*1440)</f>
        <v>0</v>
      </c>
    </row>
    <row r="1390" spans="9:17" x14ac:dyDescent="0.25">
      <c r="I1390" s="18"/>
      <c r="J1390" s="1">
        <f t="shared" si="66"/>
        <v>0</v>
      </c>
      <c r="M1390" s="11">
        <f t="shared" si="67"/>
        <v>0</v>
      </c>
      <c r="N1390" s="11">
        <f t="shared" si="68"/>
        <v>0</v>
      </c>
      <c r="P1390" s="1">
        <f>IF(K1390="PENDERS Bernard",Tableau3[[#This Row],[TPS VOL]]*1440,0)</f>
        <v>0</v>
      </c>
      <c r="Q1390" s="11">
        <f>IF(Tableau3[[#This Row],[NAME PILOT]]="PENDERS Bernard",0,Tableau3[[#This Row],[TPS VOL]]*1440)</f>
        <v>0</v>
      </c>
    </row>
    <row r="1391" spans="9:17" x14ac:dyDescent="0.25">
      <c r="I1391" s="18"/>
      <c r="J1391" s="1">
        <f t="shared" si="66"/>
        <v>0</v>
      </c>
      <c r="M1391" s="11">
        <f t="shared" si="67"/>
        <v>0</v>
      </c>
      <c r="N1391" s="11">
        <f t="shared" si="68"/>
        <v>0</v>
      </c>
      <c r="P1391" s="1">
        <f>IF(K1391="PENDERS Bernard",Tableau3[[#This Row],[TPS VOL]]*1440,0)</f>
        <v>0</v>
      </c>
      <c r="Q1391" s="11">
        <f>IF(Tableau3[[#This Row],[NAME PILOT]]="PENDERS Bernard",0,Tableau3[[#This Row],[TPS VOL]]*1440)</f>
        <v>0</v>
      </c>
    </row>
    <row r="1392" spans="9:17" x14ac:dyDescent="0.25">
      <c r="I1392" s="18"/>
      <c r="J1392" s="1">
        <f t="shared" si="66"/>
        <v>0</v>
      </c>
      <c r="M1392" s="11">
        <f t="shared" si="67"/>
        <v>0</v>
      </c>
      <c r="N1392" s="11">
        <f t="shared" si="68"/>
        <v>0</v>
      </c>
      <c r="P1392" s="1">
        <f>IF(K1392="PENDERS Bernard",Tableau3[[#This Row],[TPS VOL]]*1440,0)</f>
        <v>0</v>
      </c>
      <c r="Q1392" s="11">
        <f>IF(Tableau3[[#This Row],[NAME PILOT]]="PENDERS Bernard",0,Tableau3[[#This Row],[TPS VOL]]*1440)</f>
        <v>0</v>
      </c>
    </row>
    <row r="1393" spans="9:17" x14ac:dyDescent="0.25">
      <c r="I1393" s="18"/>
      <c r="J1393" s="1">
        <f t="shared" si="66"/>
        <v>0</v>
      </c>
      <c r="M1393" s="11">
        <f t="shared" si="67"/>
        <v>0</v>
      </c>
      <c r="N1393" s="11">
        <f t="shared" si="68"/>
        <v>0</v>
      </c>
      <c r="P1393" s="1">
        <f>IF(K1393="PENDERS Bernard",Tableau3[[#This Row],[TPS VOL]]*1440,0)</f>
        <v>0</v>
      </c>
      <c r="Q1393" s="11">
        <f>IF(Tableau3[[#This Row],[NAME PILOT]]="PENDERS Bernard",0,Tableau3[[#This Row],[TPS VOL]]*1440)</f>
        <v>0</v>
      </c>
    </row>
    <row r="1394" spans="9:17" x14ac:dyDescent="0.25">
      <c r="I1394" s="18"/>
      <c r="J1394" s="1">
        <f t="shared" si="66"/>
        <v>0</v>
      </c>
      <c r="M1394" s="11">
        <f t="shared" si="67"/>
        <v>0</v>
      </c>
      <c r="N1394" s="11">
        <f t="shared" si="68"/>
        <v>0</v>
      </c>
      <c r="P1394" s="1">
        <f>IF(K1394="PENDERS Bernard",Tableau3[[#This Row],[TPS VOL]]*1440,0)</f>
        <v>0</v>
      </c>
      <c r="Q1394" s="11">
        <f>IF(Tableau3[[#This Row],[NAME PILOT]]="PENDERS Bernard",0,Tableau3[[#This Row],[TPS VOL]]*1440)</f>
        <v>0</v>
      </c>
    </row>
    <row r="1395" spans="9:17" x14ac:dyDescent="0.25">
      <c r="I1395" s="18"/>
      <c r="J1395" s="1">
        <f t="shared" si="66"/>
        <v>0</v>
      </c>
      <c r="M1395" s="11">
        <f t="shared" si="67"/>
        <v>0</v>
      </c>
      <c r="N1395" s="11">
        <f t="shared" si="68"/>
        <v>0</v>
      </c>
      <c r="P1395" s="1">
        <f>IF(K1395="PENDERS Bernard",Tableau3[[#This Row],[TPS VOL]]*1440,0)</f>
        <v>0</v>
      </c>
      <c r="Q1395" s="11">
        <f>IF(Tableau3[[#This Row],[NAME PILOT]]="PENDERS Bernard",0,Tableau3[[#This Row],[TPS VOL]]*1440)</f>
        <v>0</v>
      </c>
    </row>
    <row r="1396" spans="9:17" x14ac:dyDescent="0.25">
      <c r="I1396" s="18"/>
      <c r="J1396" s="1">
        <f t="shared" si="66"/>
        <v>0</v>
      </c>
      <c r="M1396" s="11">
        <f t="shared" si="67"/>
        <v>0</v>
      </c>
      <c r="N1396" s="11">
        <f t="shared" si="68"/>
        <v>0</v>
      </c>
      <c r="P1396" s="1">
        <f>IF(K1396="PENDERS Bernard",Tableau3[[#This Row],[TPS VOL]]*1440,0)</f>
        <v>0</v>
      </c>
      <c r="Q1396" s="11">
        <f>IF(Tableau3[[#This Row],[NAME PILOT]]="PENDERS Bernard",0,Tableau3[[#This Row],[TPS VOL]]*1440)</f>
        <v>0</v>
      </c>
    </row>
    <row r="1397" spans="9:17" x14ac:dyDescent="0.25">
      <c r="I1397" s="18"/>
      <c r="J1397" s="1">
        <f t="shared" si="66"/>
        <v>0</v>
      </c>
      <c r="M1397" s="11">
        <f t="shared" si="67"/>
        <v>0</v>
      </c>
      <c r="N1397" s="11">
        <f t="shared" si="68"/>
        <v>0</v>
      </c>
      <c r="P1397" s="1">
        <f>IF(K1397="PENDERS Bernard",Tableau3[[#This Row],[TPS VOL]]*1440,0)</f>
        <v>0</v>
      </c>
      <c r="Q1397" s="11">
        <f>IF(Tableau3[[#This Row],[NAME PILOT]]="PENDERS Bernard",0,Tableau3[[#This Row],[TPS VOL]]*1440)</f>
        <v>0</v>
      </c>
    </row>
    <row r="1398" spans="9:17" x14ac:dyDescent="0.25">
      <c r="I1398" s="18"/>
      <c r="J1398" s="1">
        <f t="shared" si="66"/>
        <v>0</v>
      </c>
      <c r="M1398" s="11">
        <f t="shared" si="67"/>
        <v>0</v>
      </c>
      <c r="N1398" s="11">
        <f t="shared" si="68"/>
        <v>0</v>
      </c>
      <c r="P1398" s="1">
        <f>IF(K1398="PENDERS Bernard",Tableau3[[#This Row],[TPS VOL]]*1440,0)</f>
        <v>0</v>
      </c>
      <c r="Q1398" s="11">
        <f>IF(Tableau3[[#This Row],[NAME PILOT]]="PENDERS Bernard",0,Tableau3[[#This Row],[TPS VOL]]*1440)</f>
        <v>0</v>
      </c>
    </row>
    <row r="1399" spans="9:17" x14ac:dyDescent="0.25">
      <c r="I1399" s="18"/>
      <c r="J1399" s="1">
        <f t="shared" si="66"/>
        <v>0</v>
      </c>
      <c r="M1399" s="11">
        <f t="shared" si="67"/>
        <v>0</v>
      </c>
      <c r="N1399" s="11">
        <f t="shared" si="68"/>
        <v>0</v>
      </c>
      <c r="P1399" s="1">
        <f>IF(K1399="PENDERS Bernard",Tableau3[[#This Row],[TPS VOL]]*1440,0)</f>
        <v>0</v>
      </c>
      <c r="Q1399" s="11">
        <f>IF(Tableau3[[#This Row],[NAME PILOT]]="PENDERS Bernard",0,Tableau3[[#This Row],[TPS VOL]]*1440)</f>
        <v>0</v>
      </c>
    </row>
    <row r="1400" spans="9:17" x14ac:dyDescent="0.25">
      <c r="I1400" s="18"/>
      <c r="J1400" s="1">
        <f t="shared" si="66"/>
        <v>0</v>
      </c>
      <c r="M1400" s="11">
        <f t="shared" si="67"/>
        <v>0</v>
      </c>
      <c r="N1400" s="11">
        <f t="shared" si="68"/>
        <v>0</v>
      </c>
      <c r="P1400" s="1">
        <f>IF(K1400="PENDERS Bernard",Tableau3[[#This Row],[TPS VOL]]*1440,0)</f>
        <v>0</v>
      </c>
      <c r="Q1400" s="11">
        <f>IF(Tableau3[[#This Row],[NAME PILOT]]="PENDERS Bernard",0,Tableau3[[#This Row],[TPS VOL]]*1440)</f>
        <v>0</v>
      </c>
    </row>
    <row r="1401" spans="9:17" x14ac:dyDescent="0.25">
      <c r="I1401" s="18"/>
      <c r="J1401" s="1">
        <f t="shared" si="66"/>
        <v>0</v>
      </c>
      <c r="M1401" s="11">
        <f t="shared" si="67"/>
        <v>0</v>
      </c>
      <c r="N1401" s="11">
        <f t="shared" si="68"/>
        <v>0</v>
      </c>
      <c r="P1401" s="1">
        <f>IF(K1401="PENDERS Bernard",Tableau3[[#This Row],[TPS VOL]]*1440,0)</f>
        <v>0</v>
      </c>
      <c r="Q1401" s="11">
        <f>IF(Tableau3[[#This Row],[NAME PILOT]]="PENDERS Bernard",0,Tableau3[[#This Row],[TPS VOL]]*1440)</f>
        <v>0</v>
      </c>
    </row>
    <row r="1402" spans="9:17" x14ac:dyDescent="0.25">
      <c r="I1402" s="18"/>
      <c r="J1402" s="1">
        <f t="shared" si="66"/>
        <v>0</v>
      </c>
      <c r="M1402" s="11">
        <f t="shared" si="67"/>
        <v>0</v>
      </c>
      <c r="N1402" s="11">
        <f t="shared" si="68"/>
        <v>0</v>
      </c>
      <c r="P1402" s="1">
        <f>IF(K1402="PENDERS Bernard",Tableau3[[#This Row],[TPS VOL]]*1440,0)</f>
        <v>0</v>
      </c>
      <c r="Q1402" s="11">
        <f>IF(Tableau3[[#This Row],[NAME PILOT]]="PENDERS Bernard",0,Tableau3[[#This Row],[TPS VOL]]*1440)</f>
        <v>0</v>
      </c>
    </row>
    <row r="1403" spans="9:17" x14ac:dyDescent="0.25">
      <c r="I1403" s="18"/>
      <c r="J1403" s="1">
        <f t="shared" si="66"/>
        <v>0</v>
      </c>
      <c r="M1403" s="11">
        <f t="shared" si="67"/>
        <v>0</v>
      </c>
      <c r="N1403" s="11">
        <f t="shared" si="68"/>
        <v>0</v>
      </c>
      <c r="P1403" s="1">
        <f>IF(K1403="PENDERS Bernard",Tableau3[[#This Row],[TPS VOL]]*1440,0)</f>
        <v>0</v>
      </c>
      <c r="Q1403" s="11">
        <f>IF(Tableau3[[#This Row],[NAME PILOT]]="PENDERS Bernard",0,Tableau3[[#This Row],[TPS VOL]]*1440)</f>
        <v>0</v>
      </c>
    </row>
    <row r="1404" spans="9:17" x14ac:dyDescent="0.25">
      <c r="I1404" s="18"/>
      <c r="J1404" s="1">
        <f t="shared" si="66"/>
        <v>0</v>
      </c>
      <c r="M1404" s="11">
        <f t="shared" si="67"/>
        <v>0</v>
      </c>
      <c r="N1404" s="11">
        <f t="shared" si="68"/>
        <v>0</v>
      </c>
      <c r="P1404" s="1">
        <f>IF(K1404="PENDERS Bernard",Tableau3[[#This Row],[TPS VOL]]*1440,0)</f>
        <v>0</v>
      </c>
      <c r="Q1404" s="11">
        <f>IF(Tableau3[[#This Row],[NAME PILOT]]="PENDERS Bernard",0,Tableau3[[#This Row],[TPS VOL]]*1440)</f>
        <v>0</v>
      </c>
    </row>
    <row r="1405" spans="9:17" x14ac:dyDescent="0.25">
      <c r="I1405" s="18"/>
      <c r="J1405" s="1">
        <f t="shared" si="66"/>
        <v>0</v>
      </c>
      <c r="M1405" s="11">
        <f t="shared" si="67"/>
        <v>0</v>
      </c>
      <c r="N1405" s="11">
        <f t="shared" si="68"/>
        <v>0</v>
      </c>
      <c r="P1405" s="1">
        <f>IF(K1405="PENDERS Bernard",Tableau3[[#This Row],[TPS VOL]]*1440,0)</f>
        <v>0</v>
      </c>
      <c r="Q1405" s="11">
        <f>IF(Tableau3[[#This Row],[NAME PILOT]]="PENDERS Bernard",0,Tableau3[[#This Row],[TPS VOL]]*1440)</f>
        <v>0</v>
      </c>
    </row>
    <row r="1406" spans="9:17" x14ac:dyDescent="0.25">
      <c r="I1406" s="18"/>
      <c r="J1406" s="1">
        <f t="shared" si="66"/>
        <v>0</v>
      </c>
      <c r="M1406" s="11">
        <f t="shared" si="67"/>
        <v>0</v>
      </c>
      <c r="N1406" s="11">
        <f t="shared" si="68"/>
        <v>0</v>
      </c>
      <c r="P1406" s="1">
        <f>IF(K1406="PENDERS Bernard",Tableau3[[#This Row],[TPS VOL]]*1440,0)</f>
        <v>0</v>
      </c>
      <c r="Q1406" s="11">
        <f>IF(Tableau3[[#This Row],[NAME PILOT]]="PENDERS Bernard",0,Tableau3[[#This Row],[TPS VOL]]*1440)</f>
        <v>0</v>
      </c>
    </row>
    <row r="1407" spans="9:17" x14ac:dyDescent="0.25">
      <c r="I1407" s="18"/>
      <c r="J1407" s="1">
        <f t="shared" si="66"/>
        <v>0</v>
      </c>
      <c r="M1407" s="11">
        <f t="shared" si="67"/>
        <v>0</v>
      </c>
      <c r="N1407" s="11">
        <f t="shared" si="68"/>
        <v>0</v>
      </c>
      <c r="P1407" s="1">
        <f>IF(K1407="PENDERS Bernard",Tableau3[[#This Row],[TPS VOL]]*1440,0)</f>
        <v>0</v>
      </c>
      <c r="Q1407" s="11">
        <f>IF(Tableau3[[#This Row],[NAME PILOT]]="PENDERS Bernard",0,Tableau3[[#This Row],[TPS VOL]]*1440)</f>
        <v>0</v>
      </c>
    </row>
    <row r="1408" spans="9:17" x14ac:dyDescent="0.25">
      <c r="I1408" s="18"/>
      <c r="J1408" s="1">
        <f t="shared" si="66"/>
        <v>0</v>
      </c>
      <c r="M1408" s="11">
        <f t="shared" si="67"/>
        <v>0</v>
      </c>
      <c r="N1408" s="11">
        <f t="shared" si="68"/>
        <v>0</v>
      </c>
      <c r="P1408" s="1">
        <f>IF(K1408="PENDERS Bernard",Tableau3[[#This Row],[TPS VOL]]*1440,0)</f>
        <v>0</v>
      </c>
      <c r="Q1408" s="11">
        <f>IF(Tableau3[[#This Row],[NAME PILOT]]="PENDERS Bernard",0,Tableau3[[#This Row],[TPS VOL]]*1440)</f>
        <v>0</v>
      </c>
    </row>
    <row r="1409" spans="9:17" x14ac:dyDescent="0.25">
      <c r="I1409" s="18"/>
      <c r="J1409" s="1">
        <f t="shared" si="66"/>
        <v>0</v>
      </c>
      <c r="M1409" s="11">
        <f t="shared" si="67"/>
        <v>0</v>
      </c>
      <c r="N1409" s="11">
        <f t="shared" si="68"/>
        <v>0</v>
      </c>
      <c r="P1409" s="1">
        <f>IF(K1409="PENDERS Bernard",Tableau3[[#This Row],[TPS VOL]]*1440,0)</f>
        <v>0</v>
      </c>
      <c r="Q1409" s="11">
        <f>IF(Tableau3[[#This Row],[NAME PILOT]]="PENDERS Bernard",0,Tableau3[[#This Row],[TPS VOL]]*1440)</f>
        <v>0</v>
      </c>
    </row>
    <row r="1410" spans="9:17" x14ac:dyDescent="0.25">
      <c r="I1410" s="18"/>
      <c r="J1410" s="1">
        <f t="shared" si="66"/>
        <v>0</v>
      </c>
      <c r="M1410" s="11">
        <f t="shared" si="67"/>
        <v>0</v>
      </c>
      <c r="N1410" s="11">
        <f t="shared" si="68"/>
        <v>0</v>
      </c>
      <c r="P1410" s="1">
        <f>IF(K1410="PENDERS Bernard",Tableau3[[#This Row],[TPS VOL]]*1440,0)</f>
        <v>0</v>
      </c>
      <c r="Q1410" s="11">
        <f>IF(Tableau3[[#This Row],[NAME PILOT]]="PENDERS Bernard",0,Tableau3[[#This Row],[TPS VOL]]*1440)</f>
        <v>0</v>
      </c>
    </row>
    <row r="1411" spans="9:17" x14ac:dyDescent="0.25">
      <c r="I1411" s="18"/>
      <c r="J1411" s="1">
        <f t="shared" si="66"/>
        <v>0</v>
      </c>
      <c r="M1411" s="11">
        <f t="shared" si="67"/>
        <v>0</v>
      </c>
      <c r="N1411" s="11">
        <f t="shared" si="68"/>
        <v>0</v>
      </c>
      <c r="P1411" s="1">
        <f>IF(K1411="PENDERS Bernard",Tableau3[[#This Row],[TPS VOL]]*1440,0)</f>
        <v>0</v>
      </c>
      <c r="Q1411" s="11">
        <f>IF(Tableau3[[#This Row],[NAME PILOT]]="PENDERS Bernard",0,Tableau3[[#This Row],[TPS VOL]]*1440)</f>
        <v>0</v>
      </c>
    </row>
    <row r="1412" spans="9:17" x14ac:dyDescent="0.25">
      <c r="I1412" s="18"/>
      <c r="J1412" s="1">
        <f t="shared" si="66"/>
        <v>0</v>
      </c>
      <c r="M1412" s="11">
        <f t="shared" si="67"/>
        <v>0</v>
      </c>
      <c r="N1412" s="11">
        <f t="shared" si="68"/>
        <v>0</v>
      </c>
      <c r="P1412" s="1">
        <f>IF(K1412="PENDERS Bernard",Tableau3[[#This Row],[TPS VOL]]*1440,0)</f>
        <v>0</v>
      </c>
      <c r="Q1412" s="11">
        <f>IF(Tableau3[[#This Row],[NAME PILOT]]="PENDERS Bernard",0,Tableau3[[#This Row],[TPS VOL]]*1440)</f>
        <v>0</v>
      </c>
    </row>
    <row r="1413" spans="9:17" x14ac:dyDescent="0.25">
      <c r="I1413" s="18"/>
      <c r="J1413" s="1">
        <f t="shared" si="66"/>
        <v>0</v>
      </c>
      <c r="M1413" s="11">
        <f t="shared" si="67"/>
        <v>0</v>
      </c>
      <c r="N1413" s="11">
        <f t="shared" si="68"/>
        <v>0</v>
      </c>
      <c r="P1413" s="1">
        <f>IF(K1413="PENDERS Bernard",Tableau3[[#This Row],[TPS VOL]]*1440,0)</f>
        <v>0</v>
      </c>
      <c r="Q1413" s="11">
        <f>IF(Tableau3[[#This Row],[NAME PILOT]]="PENDERS Bernard",0,Tableau3[[#This Row],[TPS VOL]]*1440)</f>
        <v>0</v>
      </c>
    </row>
    <row r="1414" spans="9:17" x14ac:dyDescent="0.25">
      <c r="I1414" s="18"/>
      <c r="J1414" s="1">
        <f t="shared" si="66"/>
        <v>0</v>
      </c>
      <c r="M1414" s="11">
        <f t="shared" si="67"/>
        <v>0</v>
      </c>
      <c r="N1414" s="11">
        <f t="shared" si="68"/>
        <v>0</v>
      </c>
      <c r="P1414" s="1">
        <f>IF(K1414="PENDERS Bernard",Tableau3[[#This Row],[TPS VOL]]*1440,0)</f>
        <v>0</v>
      </c>
      <c r="Q1414" s="11">
        <f>IF(Tableau3[[#This Row],[NAME PILOT]]="PENDERS Bernard",0,Tableau3[[#This Row],[TPS VOL]]*1440)</f>
        <v>0</v>
      </c>
    </row>
    <row r="1415" spans="9:17" x14ac:dyDescent="0.25">
      <c r="I1415" s="18"/>
      <c r="J1415" s="1">
        <f t="shared" si="66"/>
        <v>0</v>
      </c>
      <c r="M1415" s="11">
        <f t="shared" si="67"/>
        <v>0</v>
      </c>
      <c r="N1415" s="11">
        <f t="shared" si="68"/>
        <v>0</v>
      </c>
      <c r="P1415" s="1">
        <f>IF(K1415="PENDERS Bernard",Tableau3[[#This Row],[TPS VOL]]*1440,0)</f>
        <v>0</v>
      </c>
      <c r="Q1415" s="11">
        <f>IF(Tableau3[[#This Row],[NAME PILOT]]="PENDERS Bernard",0,Tableau3[[#This Row],[TPS VOL]]*1440)</f>
        <v>0</v>
      </c>
    </row>
    <row r="1416" spans="9:17" x14ac:dyDescent="0.25">
      <c r="I1416" s="18"/>
      <c r="J1416" s="1">
        <f t="shared" si="66"/>
        <v>0</v>
      </c>
      <c r="M1416" s="11">
        <f t="shared" si="67"/>
        <v>0</v>
      </c>
      <c r="N1416" s="11">
        <f t="shared" si="68"/>
        <v>0</v>
      </c>
      <c r="P1416" s="1">
        <f>IF(K1416="PENDERS Bernard",Tableau3[[#This Row],[TPS VOL]]*1440,0)</f>
        <v>0</v>
      </c>
      <c r="Q1416" s="11">
        <f>IF(Tableau3[[#This Row],[NAME PILOT]]="PENDERS Bernard",0,Tableau3[[#This Row],[TPS VOL]]*1440)</f>
        <v>0</v>
      </c>
    </row>
    <row r="1417" spans="9:17" x14ac:dyDescent="0.25">
      <c r="I1417" s="18"/>
      <c r="J1417" s="1">
        <f t="shared" si="66"/>
        <v>0</v>
      </c>
      <c r="M1417" s="11">
        <f t="shared" si="67"/>
        <v>0</v>
      </c>
      <c r="N1417" s="11">
        <f t="shared" si="68"/>
        <v>0</v>
      </c>
      <c r="P1417" s="1">
        <f>IF(K1417="PENDERS Bernard",Tableau3[[#This Row],[TPS VOL]]*1440,0)</f>
        <v>0</v>
      </c>
      <c r="Q1417" s="11">
        <f>IF(Tableau3[[#This Row],[NAME PILOT]]="PENDERS Bernard",0,Tableau3[[#This Row],[TPS VOL]]*1440)</f>
        <v>0</v>
      </c>
    </row>
    <row r="1418" spans="9:17" x14ac:dyDescent="0.25">
      <c r="I1418" s="18"/>
      <c r="J1418" s="1">
        <f t="shared" si="66"/>
        <v>0</v>
      </c>
      <c r="M1418" s="11">
        <f t="shared" si="67"/>
        <v>0</v>
      </c>
      <c r="N1418" s="11">
        <f t="shared" si="68"/>
        <v>0</v>
      </c>
      <c r="P1418" s="1">
        <f>IF(K1418="PENDERS Bernard",Tableau3[[#This Row],[TPS VOL]]*1440,0)</f>
        <v>0</v>
      </c>
      <c r="Q1418" s="11">
        <f>IF(Tableau3[[#This Row],[NAME PILOT]]="PENDERS Bernard",0,Tableau3[[#This Row],[TPS VOL]]*1440)</f>
        <v>0</v>
      </c>
    </row>
    <row r="1419" spans="9:17" x14ac:dyDescent="0.25">
      <c r="I1419" s="18"/>
      <c r="J1419" s="1">
        <f t="shared" si="66"/>
        <v>0</v>
      </c>
      <c r="M1419" s="11">
        <f t="shared" si="67"/>
        <v>0</v>
      </c>
      <c r="N1419" s="11">
        <f t="shared" si="68"/>
        <v>0</v>
      </c>
      <c r="P1419" s="1">
        <f>IF(K1419="PENDERS Bernard",Tableau3[[#This Row],[TPS VOL]]*1440,0)</f>
        <v>0</v>
      </c>
      <c r="Q1419" s="11">
        <f>IF(Tableau3[[#This Row],[NAME PILOT]]="PENDERS Bernard",0,Tableau3[[#This Row],[TPS VOL]]*1440)</f>
        <v>0</v>
      </c>
    </row>
    <row r="1420" spans="9:17" x14ac:dyDescent="0.25">
      <c r="I1420" s="18"/>
      <c r="J1420" s="1">
        <f t="shared" si="66"/>
        <v>0</v>
      </c>
      <c r="M1420" s="11">
        <f t="shared" si="67"/>
        <v>0</v>
      </c>
      <c r="N1420" s="11">
        <f t="shared" si="68"/>
        <v>0</v>
      </c>
      <c r="P1420" s="1">
        <f>IF(K1420="PENDERS Bernard",Tableau3[[#This Row],[TPS VOL]]*1440,0)</f>
        <v>0</v>
      </c>
      <c r="Q1420" s="11">
        <f>IF(Tableau3[[#This Row],[NAME PILOT]]="PENDERS Bernard",0,Tableau3[[#This Row],[TPS VOL]]*1440)</f>
        <v>0</v>
      </c>
    </row>
    <row r="1421" spans="9:17" x14ac:dyDescent="0.25">
      <c r="I1421" s="18"/>
      <c r="J1421" s="1">
        <f t="shared" si="66"/>
        <v>0</v>
      </c>
      <c r="M1421" s="11">
        <f t="shared" si="67"/>
        <v>0</v>
      </c>
      <c r="N1421" s="11">
        <f t="shared" si="68"/>
        <v>0</v>
      </c>
      <c r="P1421" s="1">
        <f>IF(K1421="PENDERS Bernard",Tableau3[[#This Row],[TPS VOL]]*1440,0)</f>
        <v>0</v>
      </c>
      <c r="Q1421" s="11">
        <f>IF(Tableau3[[#This Row],[NAME PILOT]]="PENDERS Bernard",0,Tableau3[[#This Row],[TPS VOL]]*1440)</f>
        <v>0</v>
      </c>
    </row>
    <row r="1422" spans="9:17" x14ac:dyDescent="0.25">
      <c r="I1422" s="18"/>
      <c r="J1422" s="1">
        <f t="shared" si="66"/>
        <v>0</v>
      </c>
      <c r="M1422" s="11">
        <f t="shared" si="67"/>
        <v>0</v>
      </c>
      <c r="N1422" s="11">
        <f t="shared" si="68"/>
        <v>0</v>
      </c>
      <c r="P1422" s="1">
        <f>IF(K1422="PENDERS Bernard",Tableau3[[#This Row],[TPS VOL]]*1440,0)</f>
        <v>0</v>
      </c>
      <c r="Q1422" s="11">
        <f>IF(Tableau3[[#This Row],[NAME PILOT]]="PENDERS Bernard",0,Tableau3[[#This Row],[TPS VOL]]*1440)</f>
        <v>0</v>
      </c>
    </row>
    <row r="1423" spans="9:17" x14ac:dyDescent="0.25">
      <c r="I1423" s="18"/>
      <c r="J1423" s="1">
        <f t="shared" si="66"/>
        <v>0</v>
      </c>
      <c r="M1423" s="11">
        <f t="shared" si="67"/>
        <v>0</v>
      </c>
      <c r="N1423" s="11">
        <f t="shared" si="68"/>
        <v>0</v>
      </c>
      <c r="P1423" s="1">
        <f>IF(K1423="PENDERS Bernard",Tableau3[[#This Row],[TPS VOL]]*1440,0)</f>
        <v>0</v>
      </c>
      <c r="Q1423" s="11">
        <f>IF(Tableau3[[#This Row],[NAME PILOT]]="PENDERS Bernard",0,Tableau3[[#This Row],[TPS VOL]]*1440)</f>
        <v>0</v>
      </c>
    </row>
    <row r="1424" spans="9:17" x14ac:dyDescent="0.25">
      <c r="I1424" s="18"/>
      <c r="J1424" s="1">
        <f t="shared" si="66"/>
        <v>0</v>
      </c>
      <c r="M1424" s="11">
        <f t="shared" si="67"/>
        <v>0</v>
      </c>
      <c r="N1424" s="11">
        <f t="shared" si="68"/>
        <v>0</v>
      </c>
      <c r="P1424" s="1">
        <f>IF(K1424="PENDERS Bernard",Tableau3[[#This Row],[TPS VOL]]*1440,0)</f>
        <v>0</v>
      </c>
      <c r="Q1424" s="11">
        <f>IF(Tableau3[[#This Row],[NAME PILOT]]="PENDERS Bernard",0,Tableau3[[#This Row],[TPS VOL]]*1440)</f>
        <v>0</v>
      </c>
    </row>
    <row r="1425" spans="9:17" x14ac:dyDescent="0.25">
      <c r="I1425" s="18"/>
      <c r="J1425" s="1">
        <f t="shared" si="66"/>
        <v>0</v>
      </c>
      <c r="M1425" s="11">
        <f t="shared" si="67"/>
        <v>0</v>
      </c>
      <c r="N1425" s="11">
        <f t="shared" si="68"/>
        <v>0</v>
      </c>
      <c r="P1425" s="1">
        <f>IF(K1425="PENDERS Bernard",Tableau3[[#This Row],[TPS VOL]]*1440,0)</f>
        <v>0</v>
      </c>
      <c r="Q1425" s="11">
        <f>IF(Tableau3[[#This Row],[NAME PILOT]]="PENDERS Bernard",0,Tableau3[[#This Row],[TPS VOL]]*1440)</f>
        <v>0</v>
      </c>
    </row>
    <row r="1426" spans="9:17" x14ac:dyDescent="0.25">
      <c r="I1426" s="18"/>
      <c r="J1426" s="1">
        <f t="shared" si="66"/>
        <v>0</v>
      </c>
      <c r="M1426" s="11">
        <f t="shared" si="67"/>
        <v>0</v>
      </c>
      <c r="N1426" s="11">
        <f t="shared" si="68"/>
        <v>0</v>
      </c>
      <c r="P1426" s="1">
        <f>IF(K1426="PENDERS Bernard",Tableau3[[#This Row],[TPS VOL]]*1440,0)</f>
        <v>0</v>
      </c>
      <c r="Q1426" s="11">
        <f>IF(Tableau3[[#This Row],[NAME PILOT]]="PENDERS Bernard",0,Tableau3[[#This Row],[TPS VOL]]*1440)</f>
        <v>0</v>
      </c>
    </row>
    <row r="1427" spans="9:17" x14ac:dyDescent="0.25">
      <c r="I1427" s="18"/>
      <c r="J1427" s="1">
        <f t="shared" si="66"/>
        <v>0</v>
      </c>
      <c r="M1427" s="11">
        <f t="shared" si="67"/>
        <v>0</v>
      </c>
      <c r="N1427" s="11">
        <f t="shared" si="68"/>
        <v>0</v>
      </c>
      <c r="P1427" s="1">
        <f>IF(K1427="PENDERS Bernard",Tableau3[[#This Row],[TPS VOL]]*1440,0)</f>
        <v>0</v>
      </c>
      <c r="Q1427" s="11">
        <f>IF(Tableau3[[#This Row],[NAME PILOT]]="PENDERS Bernard",0,Tableau3[[#This Row],[TPS VOL]]*1440)</f>
        <v>0</v>
      </c>
    </row>
    <row r="1428" spans="9:17" x14ac:dyDescent="0.25">
      <c r="I1428" s="18"/>
      <c r="J1428" s="1">
        <f t="shared" si="66"/>
        <v>0</v>
      </c>
      <c r="M1428" s="11">
        <f t="shared" si="67"/>
        <v>0</v>
      </c>
      <c r="N1428" s="11">
        <f t="shared" si="68"/>
        <v>0</v>
      </c>
      <c r="P1428" s="1">
        <f>IF(K1428="PENDERS Bernard",Tableau3[[#This Row],[TPS VOL]]*1440,0)</f>
        <v>0</v>
      </c>
      <c r="Q1428" s="11">
        <f>IF(Tableau3[[#This Row],[NAME PILOT]]="PENDERS Bernard",0,Tableau3[[#This Row],[TPS VOL]]*1440)</f>
        <v>0</v>
      </c>
    </row>
    <row r="1429" spans="9:17" x14ac:dyDescent="0.25">
      <c r="I1429" s="18"/>
      <c r="J1429" s="1">
        <f t="shared" si="66"/>
        <v>0</v>
      </c>
      <c r="M1429" s="11">
        <f t="shared" si="67"/>
        <v>0</v>
      </c>
      <c r="N1429" s="11">
        <f t="shared" si="68"/>
        <v>0</v>
      </c>
      <c r="P1429" s="1">
        <f>IF(K1429="PENDERS Bernard",Tableau3[[#This Row],[TPS VOL]]*1440,0)</f>
        <v>0</v>
      </c>
      <c r="Q1429" s="11">
        <f>IF(Tableau3[[#This Row],[NAME PILOT]]="PENDERS Bernard",0,Tableau3[[#This Row],[TPS VOL]]*1440)</f>
        <v>0</v>
      </c>
    </row>
    <row r="1430" spans="9:17" x14ac:dyDescent="0.25">
      <c r="I1430" s="18"/>
      <c r="J1430" s="1">
        <f t="shared" si="66"/>
        <v>0</v>
      </c>
      <c r="M1430" s="11">
        <f t="shared" si="67"/>
        <v>0</v>
      </c>
      <c r="N1430" s="11">
        <f t="shared" si="68"/>
        <v>0</v>
      </c>
      <c r="P1430" s="1">
        <f>IF(K1430="PENDERS Bernard",Tableau3[[#This Row],[TPS VOL]]*1440,0)</f>
        <v>0</v>
      </c>
      <c r="Q1430" s="11">
        <f>IF(Tableau3[[#This Row],[NAME PILOT]]="PENDERS Bernard",0,Tableau3[[#This Row],[TPS VOL]]*1440)</f>
        <v>0</v>
      </c>
    </row>
    <row r="1431" spans="9:17" x14ac:dyDescent="0.25">
      <c r="I1431" s="18"/>
      <c r="J1431" s="1">
        <f t="shared" si="66"/>
        <v>0</v>
      </c>
      <c r="M1431" s="11">
        <f t="shared" si="67"/>
        <v>0</v>
      </c>
      <c r="N1431" s="11">
        <f t="shared" si="68"/>
        <v>0</v>
      </c>
      <c r="P1431" s="1">
        <f>IF(K1431="PENDERS Bernard",Tableau3[[#This Row],[TPS VOL]]*1440,0)</f>
        <v>0</v>
      </c>
      <c r="Q1431" s="11">
        <f>IF(Tableau3[[#This Row],[NAME PILOT]]="PENDERS Bernard",0,Tableau3[[#This Row],[TPS VOL]]*1440)</f>
        <v>0</v>
      </c>
    </row>
    <row r="1432" spans="9:17" x14ac:dyDescent="0.25">
      <c r="I1432" s="18"/>
      <c r="J1432" s="1">
        <f t="shared" si="66"/>
        <v>0</v>
      </c>
      <c r="M1432" s="11">
        <f t="shared" si="67"/>
        <v>0</v>
      </c>
      <c r="N1432" s="11">
        <f t="shared" si="68"/>
        <v>0</v>
      </c>
      <c r="P1432" s="1">
        <f>IF(K1432="PENDERS Bernard",Tableau3[[#This Row],[TPS VOL]]*1440,0)</f>
        <v>0</v>
      </c>
      <c r="Q1432" s="11">
        <f>IF(Tableau3[[#This Row],[NAME PILOT]]="PENDERS Bernard",0,Tableau3[[#This Row],[TPS VOL]]*1440)</f>
        <v>0</v>
      </c>
    </row>
    <row r="1433" spans="9:17" x14ac:dyDescent="0.25">
      <c r="I1433" s="18"/>
      <c r="J1433" s="1">
        <f t="shared" si="66"/>
        <v>0</v>
      </c>
      <c r="M1433" s="11">
        <f t="shared" si="67"/>
        <v>0</v>
      </c>
      <c r="N1433" s="11">
        <f t="shared" si="68"/>
        <v>0</v>
      </c>
      <c r="P1433" s="1">
        <f>IF(K1433="PENDERS Bernard",Tableau3[[#This Row],[TPS VOL]]*1440,0)</f>
        <v>0</v>
      </c>
      <c r="Q1433" s="11">
        <f>IF(Tableau3[[#This Row],[NAME PILOT]]="PENDERS Bernard",0,Tableau3[[#This Row],[TPS VOL]]*1440)</f>
        <v>0</v>
      </c>
    </row>
    <row r="1434" spans="9:17" x14ac:dyDescent="0.25">
      <c r="I1434" s="18"/>
      <c r="J1434" s="1">
        <f t="shared" si="66"/>
        <v>0</v>
      </c>
      <c r="M1434" s="11">
        <f t="shared" si="67"/>
        <v>0</v>
      </c>
      <c r="N1434" s="11">
        <f t="shared" si="68"/>
        <v>0</v>
      </c>
      <c r="P1434" s="1">
        <f>IF(K1434="PENDERS Bernard",Tableau3[[#This Row],[TPS VOL]]*1440,0)</f>
        <v>0</v>
      </c>
      <c r="Q1434" s="11">
        <f>IF(Tableau3[[#This Row],[NAME PILOT]]="PENDERS Bernard",0,Tableau3[[#This Row],[TPS VOL]]*1440)</f>
        <v>0</v>
      </c>
    </row>
    <row r="1435" spans="9:17" x14ac:dyDescent="0.25">
      <c r="I1435" s="18"/>
      <c r="J1435" s="1">
        <f t="shared" si="66"/>
        <v>0</v>
      </c>
      <c r="M1435" s="11">
        <f t="shared" si="67"/>
        <v>0</v>
      </c>
      <c r="N1435" s="11">
        <f t="shared" si="68"/>
        <v>0</v>
      </c>
      <c r="P1435" s="1">
        <f>IF(K1435="PENDERS Bernard",Tableau3[[#This Row],[TPS VOL]]*1440,0)</f>
        <v>0</v>
      </c>
      <c r="Q1435" s="11">
        <f>IF(Tableau3[[#This Row],[NAME PILOT]]="PENDERS Bernard",0,Tableau3[[#This Row],[TPS VOL]]*1440)</f>
        <v>0</v>
      </c>
    </row>
    <row r="1436" spans="9:17" x14ac:dyDescent="0.25">
      <c r="I1436" s="18"/>
      <c r="J1436" s="1">
        <f t="shared" si="66"/>
        <v>0</v>
      </c>
      <c r="M1436" s="11">
        <f t="shared" si="67"/>
        <v>0</v>
      </c>
      <c r="N1436" s="11">
        <f t="shared" si="68"/>
        <v>0</v>
      </c>
      <c r="P1436" s="1">
        <f>IF(K1436="PENDERS Bernard",Tableau3[[#This Row],[TPS VOL]]*1440,0)</f>
        <v>0</v>
      </c>
      <c r="Q1436" s="11">
        <f>IF(Tableau3[[#This Row],[NAME PILOT]]="PENDERS Bernard",0,Tableau3[[#This Row],[TPS VOL]]*1440)</f>
        <v>0</v>
      </c>
    </row>
    <row r="1437" spans="9:17" x14ac:dyDescent="0.25">
      <c r="I1437" s="18"/>
      <c r="J1437" s="1">
        <f t="shared" si="66"/>
        <v>0</v>
      </c>
      <c r="M1437" s="11">
        <f t="shared" si="67"/>
        <v>0</v>
      </c>
      <c r="N1437" s="11">
        <f t="shared" si="68"/>
        <v>0</v>
      </c>
      <c r="P1437" s="1">
        <f>IF(K1437="PENDERS Bernard",Tableau3[[#This Row],[TPS VOL]]*1440,0)</f>
        <v>0</v>
      </c>
      <c r="Q1437" s="11">
        <f>IF(Tableau3[[#This Row],[NAME PILOT]]="PENDERS Bernard",0,Tableau3[[#This Row],[TPS VOL]]*1440)</f>
        <v>0</v>
      </c>
    </row>
    <row r="1438" spans="9:17" x14ac:dyDescent="0.25">
      <c r="I1438" s="18"/>
      <c r="J1438" s="1">
        <f t="shared" si="66"/>
        <v>0</v>
      </c>
      <c r="M1438" s="11">
        <f t="shared" si="67"/>
        <v>0</v>
      </c>
      <c r="N1438" s="11">
        <f t="shared" si="68"/>
        <v>0</v>
      </c>
      <c r="P1438" s="1">
        <f>IF(K1438="PENDERS Bernard",Tableau3[[#This Row],[TPS VOL]]*1440,0)</f>
        <v>0</v>
      </c>
      <c r="Q1438" s="11">
        <f>IF(Tableau3[[#This Row],[NAME PILOT]]="PENDERS Bernard",0,Tableau3[[#This Row],[TPS VOL]]*1440)</f>
        <v>0</v>
      </c>
    </row>
    <row r="1439" spans="9:17" x14ac:dyDescent="0.25">
      <c r="I1439" s="18"/>
      <c r="J1439" s="1">
        <f t="shared" si="66"/>
        <v>0</v>
      </c>
      <c r="M1439" s="11">
        <f t="shared" si="67"/>
        <v>0</v>
      </c>
      <c r="N1439" s="11">
        <f t="shared" si="68"/>
        <v>0</v>
      </c>
      <c r="P1439" s="1">
        <f>IF(K1439="PENDERS Bernard",Tableau3[[#This Row],[TPS VOL]]*1440,0)</f>
        <v>0</v>
      </c>
      <c r="Q1439" s="11">
        <f>IF(Tableau3[[#This Row],[NAME PILOT]]="PENDERS Bernard",0,Tableau3[[#This Row],[TPS VOL]]*1440)</f>
        <v>0</v>
      </c>
    </row>
    <row r="1440" spans="9:17" x14ac:dyDescent="0.25">
      <c r="I1440" s="18"/>
      <c r="J1440" s="1">
        <f t="shared" si="66"/>
        <v>0</v>
      </c>
      <c r="M1440" s="11">
        <f t="shared" si="67"/>
        <v>0</v>
      </c>
      <c r="N1440" s="11">
        <f t="shared" si="68"/>
        <v>0</v>
      </c>
      <c r="P1440" s="1">
        <f>IF(K1440="PENDERS Bernard",Tableau3[[#This Row],[TPS VOL]]*1440,0)</f>
        <v>0</v>
      </c>
      <c r="Q1440" s="11">
        <f>IF(Tableau3[[#This Row],[NAME PILOT]]="PENDERS Bernard",0,Tableau3[[#This Row],[TPS VOL]]*1440)</f>
        <v>0</v>
      </c>
    </row>
    <row r="1441" spans="9:17" x14ac:dyDescent="0.25">
      <c r="I1441" s="18"/>
      <c r="J1441" s="1">
        <f t="shared" si="66"/>
        <v>0</v>
      </c>
      <c r="M1441" s="11">
        <f t="shared" si="67"/>
        <v>0</v>
      </c>
      <c r="N1441" s="11">
        <f t="shared" si="68"/>
        <v>0</v>
      </c>
      <c r="P1441" s="1">
        <f>IF(K1441="PENDERS Bernard",Tableau3[[#This Row],[TPS VOL]]*1440,0)</f>
        <v>0</v>
      </c>
      <c r="Q1441" s="11">
        <f>IF(Tableau3[[#This Row],[NAME PILOT]]="PENDERS Bernard",0,Tableau3[[#This Row],[TPS VOL]]*1440)</f>
        <v>0</v>
      </c>
    </row>
    <row r="1442" spans="9:17" x14ac:dyDescent="0.25">
      <c r="I1442" s="18"/>
      <c r="J1442" s="1">
        <f t="shared" si="66"/>
        <v>0</v>
      </c>
      <c r="M1442" s="11">
        <f t="shared" si="67"/>
        <v>0</v>
      </c>
      <c r="N1442" s="11">
        <f t="shared" si="68"/>
        <v>0</v>
      </c>
      <c r="P1442" s="1">
        <f>IF(K1442="PENDERS Bernard",Tableau3[[#This Row],[TPS VOL]]*1440,0)</f>
        <v>0</v>
      </c>
      <c r="Q1442" s="11">
        <f>IF(Tableau3[[#This Row],[NAME PILOT]]="PENDERS Bernard",0,Tableau3[[#This Row],[TPS VOL]]*1440)</f>
        <v>0</v>
      </c>
    </row>
    <row r="1443" spans="9:17" x14ac:dyDescent="0.25">
      <c r="I1443" s="18"/>
      <c r="J1443" s="1">
        <f t="shared" si="66"/>
        <v>0</v>
      </c>
      <c r="M1443" s="11">
        <f t="shared" si="67"/>
        <v>0</v>
      </c>
      <c r="N1443" s="11">
        <f t="shared" si="68"/>
        <v>0</v>
      </c>
      <c r="P1443" s="1">
        <f>IF(K1443="PENDERS Bernard",Tableau3[[#This Row],[TPS VOL]]*1440,0)</f>
        <v>0</v>
      </c>
      <c r="Q1443" s="11">
        <f>IF(Tableau3[[#This Row],[NAME PILOT]]="PENDERS Bernard",0,Tableau3[[#This Row],[TPS VOL]]*1440)</f>
        <v>0</v>
      </c>
    </row>
    <row r="1444" spans="9:17" x14ac:dyDescent="0.25">
      <c r="I1444" s="18"/>
      <c r="J1444" s="1">
        <f t="shared" si="66"/>
        <v>0</v>
      </c>
      <c r="M1444" s="11">
        <f t="shared" si="67"/>
        <v>0</v>
      </c>
      <c r="N1444" s="11">
        <f t="shared" si="68"/>
        <v>0</v>
      </c>
      <c r="P1444" s="1">
        <f>IF(K1444="PENDERS Bernard",Tableau3[[#This Row],[TPS VOL]]*1440,0)</f>
        <v>0</v>
      </c>
      <c r="Q1444" s="11">
        <f>IF(Tableau3[[#This Row],[NAME PILOT]]="PENDERS Bernard",0,Tableau3[[#This Row],[TPS VOL]]*1440)</f>
        <v>0</v>
      </c>
    </row>
    <row r="1445" spans="9:17" x14ac:dyDescent="0.25">
      <c r="I1445" s="18"/>
      <c r="J1445" s="1">
        <f t="shared" si="66"/>
        <v>0</v>
      </c>
      <c r="M1445" s="11">
        <f t="shared" si="67"/>
        <v>0</v>
      </c>
      <c r="N1445" s="11">
        <f t="shared" si="68"/>
        <v>0</v>
      </c>
      <c r="P1445" s="1">
        <f>IF(K1445="PENDERS Bernard",Tableau3[[#This Row],[TPS VOL]]*1440,0)</f>
        <v>0</v>
      </c>
      <c r="Q1445" s="11">
        <f>IF(Tableau3[[#This Row],[NAME PILOT]]="PENDERS Bernard",0,Tableau3[[#This Row],[TPS VOL]]*1440)</f>
        <v>0</v>
      </c>
    </row>
    <row r="1446" spans="9:17" x14ac:dyDescent="0.25">
      <c r="I1446" s="18"/>
      <c r="J1446" s="11">
        <f>SUM(Tableau3[TOTAL])</f>
        <v>1577.32</v>
      </c>
      <c r="M1446" s="11">
        <f>SUM(Tableau3[TOTAL3])</f>
        <v>436.15</v>
      </c>
      <c r="N1446" s="11">
        <f>SUM(Tableau3[[TOTAL ]])</f>
        <v>2013.4699999999998</v>
      </c>
      <c r="Q1446" s="11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Data!$A$2:$A$3</xm:f>
          </x14:formula1>
          <xm:sqref>G2:G5</xm:sqref>
        </x14:dataValidation>
        <x14:dataValidation type="list" allowBlank="1" showInputMessage="1" showErrorMessage="1">
          <x14:formula1>
            <xm:f>Data!$E$2:$E$6</xm:f>
          </x14:formula1>
          <xm:sqref>K2:K1445</xm:sqref>
        </x14:dataValidation>
        <x14:dataValidation type="list" showInputMessage="1" showErrorMessage="1" promptTitle="AVION" prompt="saisir l'avion utilisé.">
          <x14:formula1>
            <xm:f>Data!$A$2:$A$3</xm:f>
          </x14:formula1>
          <xm:sqref>G6:G1445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1"/>
  <sheetViews>
    <sheetView workbookViewId="0">
      <selection activeCell="B9" sqref="B9"/>
    </sheetView>
  </sheetViews>
  <sheetFormatPr baseColWidth="10" defaultRowHeight="15" x14ac:dyDescent="0.25"/>
  <cols>
    <col min="2" max="2" width="8.42578125" bestFit="1" customWidth="1"/>
    <col min="3" max="3" width="12" customWidth="1"/>
    <col min="5" max="5" width="16.7109375" bestFit="1" customWidth="1"/>
    <col min="10" max="10" width="11.5703125" customWidth="1"/>
    <col min="12" max="12" width="11.5703125" customWidth="1"/>
  </cols>
  <sheetData>
    <row r="1" spans="1:12" x14ac:dyDescent="0.25">
      <c r="A1" t="s">
        <v>0</v>
      </c>
      <c r="B1" t="s">
        <v>35</v>
      </c>
      <c r="C1" t="s">
        <v>1</v>
      </c>
      <c r="E1" t="s">
        <v>4</v>
      </c>
      <c r="F1" t="s">
        <v>5</v>
      </c>
      <c r="H1" t="s">
        <v>28</v>
      </c>
      <c r="J1" t="s">
        <v>18</v>
      </c>
      <c r="L1" t="s">
        <v>11</v>
      </c>
    </row>
    <row r="2" spans="1:12" x14ac:dyDescent="0.25">
      <c r="A2" t="s">
        <v>2</v>
      </c>
      <c r="B2" t="s">
        <v>36</v>
      </c>
      <c r="C2">
        <v>1.84</v>
      </c>
      <c r="E2" t="s">
        <v>33</v>
      </c>
      <c r="F2">
        <v>0.61</v>
      </c>
      <c r="H2" t="s">
        <v>13</v>
      </c>
      <c r="J2" t="s">
        <v>29</v>
      </c>
      <c r="L2">
        <v>1</v>
      </c>
    </row>
    <row r="3" spans="1:12" x14ac:dyDescent="0.25">
      <c r="A3" t="s">
        <v>3</v>
      </c>
      <c r="B3" t="s">
        <v>37</v>
      </c>
      <c r="C3">
        <v>2.1</v>
      </c>
      <c r="E3" t="s">
        <v>34</v>
      </c>
      <c r="F3">
        <v>0.61</v>
      </c>
      <c r="H3" t="s">
        <v>24</v>
      </c>
      <c r="L3">
        <v>2</v>
      </c>
    </row>
    <row r="4" spans="1:12" x14ac:dyDescent="0.25">
      <c r="A4" t="s">
        <v>42</v>
      </c>
      <c r="B4" t="s">
        <v>46</v>
      </c>
      <c r="C4">
        <v>2.88</v>
      </c>
      <c r="E4" t="s">
        <v>32</v>
      </c>
      <c r="F4">
        <v>0</v>
      </c>
      <c r="H4" t="s">
        <v>17</v>
      </c>
      <c r="L4">
        <v>3</v>
      </c>
    </row>
    <row r="5" spans="1:12" x14ac:dyDescent="0.25">
      <c r="A5" t="s">
        <v>43</v>
      </c>
      <c r="B5" t="s">
        <v>45</v>
      </c>
      <c r="C5">
        <v>2.82</v>
      </c>
      <c r="H5" t="s">
        <v>16</v>
      </c>
      <c r="L5">
        <v>4</v>
      </c>
    </row>
    <row r="6" spans="1:12" x14ac:dyDescent="0.25">
      <c r="A6" t="s">
        <v>44</v>
      </c>
      <c r="B6" t="s">
        <v>47</v>
      </c>
      <c r="C6">
        <v>2.02</v>
      </c>
      <c r="H6" t="s">
        <v>25</v>
      </c>
      <c r="L6">
        <v>5</v>
      </c>
    </row>
    <row r="7" spans="1:12" x14ac:dyDescent="0.25">
      <c r="H7" t="s">
        <v>26</v>
      </c>
      <c r="L7">
        <v>6</v>
      </c>
    </row>
    <row r="8" spans="1:12" x14ac:dyDescent="0.25">
      <c r="H8" t="s">
        <v>27</v>
      </c>
      <c r="L8">
        <v>7</v>
      </c>
    </row>
    <row r="9" spans="1:12" x14ac:dyDescent="0.25">
      <c r="H9" t="s">
        <v>41</v>
      </c>
      <c r="L9">
        <v>8</v>
      </c>
    </row>
    <row r="10" spans="1:12" x14ac:dyDescent="0.25">
      <c r="L10">
        <v>9</v>
      </c>
    </row>
    <row r="11" spans="1:12" x14ac:dyDescent="0.25">
      <c r="L11">
        <v>10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 de bord</vt:lpstr>
      <vt:lpstr>Carnet de vol</vt:lpstr>
      <vt:lpstr>Data</vt:lpstr>
      <vt:lpstr>_05_10_2016</vt:lpstr>
      <vt:lpstr>COUT</vt:lpstr>
      <vt:lpstr>SOMMETOTALE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2017-03-14T15:11:54Z</dcterms:created>
  <dcterms:modified xsi:type="dcterms:W3CDTF">2017-03-20T10:17:08Z</dcterms:modified>
</cp:coreProperties>
</file>