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585" activeTab="1"/>
  </bookViews>
  <sheets>
    <sheet name="Feuil1" sheetId="1" r:id="rId1"/>
    <sheet name="Infos" sheetId="4" r:id="rId2"/>
  </sheets>
  <definedNames>
    <definedName name="férié" localSheetId="1">Infos!$C$6:$E$19</definedName>
    <definedName name="férié">Feuil1!$N$2:$N$3</definedName>
  </definedNames>
  <calcPr calcId="145621"/>
</workbook>
</file>

<file path=xl/calcChain.xml><?xml version="1.0" encoding="utf-8"?>
<calcChain xmlns="http://schemas.openxmlformats.org/spreadsheetml/2006/main">
  <c r="D19" i="4" l="1"/>
  <c r="D17" i="4" s="1"/>
  <c r="D18" i="4"/>
  <c r="D16" i="4"/>
  <c r="D15" i="4"/>
  <c r="D14" i="4"/>
  <c r="D13" i="4"/>
  <c r="D12" i="4"/>
  <c r="D9" i="4"/>
  <c r="D8" i="4"/>
  <c r="D6" i="4"/>
  <c r="E5" i="4"/>
  <c r="E19" i="4" s="1"/>
  <c r="C5" i="4"/>
  <c r="C9" i="4" s="1"/>
  <c r="D2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S2" i="1"/>
  <c r="P1" i="1"/>
  <c r="E15" i="4" l="1"/>
  <c r="E6" i="4"/>
  <c r="E12" i="4"/>
  <c r="D7" i="4"/>
  <c r="D11" i="4" s="1"/>
  <c r="C13" i="4"/>
  <c r="E16" i="4"/>
  <c r="E8" i="4"/>
  <c r="C12" i="4"/>
  <c r="E14" i="4"/>
  <c r="E18" i="4"/>
  <c r="E9" i="4"/>
  <c r="C15" i="4"/>
  <c r="E7" i="4"/>
  <c r="E17" i="4"/>
  <c r="C18" i="4"/>
  <c r="E13" i="4"/>
  <c r="C19" i="4"/>
  <c r="C8" i="4"/>
  <c r="C16" i="4"/>
  <c r="C6" i="4"/>
  <c r="C14" i="4"/>
  <c r="D10" i="4" l="1"/>
  <c r="C17" i="4"/>
  <c r="C7" i="4"/>
  <c r="E11" i="4"/>
  <c r="E10" i="4"/>
  <c r="C11" i="4" l="1"/>
  <c r="C10" i="4"/>
  <c r="I3" i="4" s="1"/>
</calcChain>
</file>

<file path=xl/comments1.xml><?xml version="1.0" encoding="utf-8"?>
<comments xmlns="http://schemas.openxmlformats.org/spreadsheetml/2006/main">
  <authors>
    <author>Jean-Eric Pelouas</author>
  </authors>
  <commentList>
    <comment ref="B17" authorId="0">
      <text>
        <r>
          <rPr>
            <b/>
            <sz val="9"/>
            <color indexed="81"/>
            <rFont val="Tahoma"/>
            <family val="2"/>
          </rPr>
          <t>Jean-Eric Pelouas:</t>
        </r>
        <r>
          <rPr>
            <sz val="9"/>
            <color indexed="81"/>
            <rFont val="Tahoma"/>
            <family val="2"/>
          </rPr>
          <t xml:space="preserve">
Alsace &amp; Moselle</t>
        </r>
      </text>
    </comment>
    <comment ref="B18" authorId="0">
      <text>
        <r>
          <rPr>
            <b/>
            <sz val="9"/>
            <color indexed="81"/>
            <rFont val="Tahoma"/>
            <family val="2"/>
          </rPr>
          <t>Jean-Eric Pelouas:</t>
        </r>
        <r>
          <rPr>
            <sz val="9"/>
            <color indexed="81"/>
            <rFont val="Tahoma"/>
            <family val="2"/>
          </rPr>
          <t xml:space="preserve">
Alsace &amp; Moselle</t>
        </r>
      </text>
    </comment>
  </commentList>
</comments>
</file>

<file path=xl/sharedStrings.xml><?xml version="1.0" encoding="utf-8"?>
<sst xmlns="http://schemas.openxmlformats.org/spreadsheetml/2006/main" count="28" uniqueCount="25">
  <si>
    <t xml:space="preserve"> =NB.JOURS.OUVRES(dateDébut ; dateFin ; [joursFériés] )</t>
  </si>
  <si>
    <t>Début</t>
  </si>
  <si>
    <t>Fin</t>
  </si>
  <si>
    <t>Férié</t>
  </si>
  <si>
    <t/>
  </si>
  <si>
    <t>vérifier --&gt;</t>
  </si>
  <si>
    <t>Date</t>
  </si>
  <si>
    <t>No.Jour</t>
  </si>
  <si>
    <t>Nbr</t>
  </si>
  <si>
    <t>Années</t>
  </si>
  <si>
    <t>Jours fériés</t>
  </si>
  <si>
    <t>Jour de l'an</t>
  </si>
  <si>
    <t>Lundi de Pâques</t>
  </si>
  <si>
    <t>Fête du travail</t>
  </si>
  <si>
    <t>Fête de la victoire 1945</t>
  </si>
  <si>
    <t>Jeudi de l'Acsension</t>
  </si>
  <si>
    <t>Lundi de Pentecôte (*)</t>
  </si>
  <si>
    <t>Fête nationale</t>
  </si>
  <si>
    <t>Assomption</t>
  </si>
  <si>
    <t>Toussaint</t>
  </si>
  <si>
    <t>Fête de l'Armistice</t>
  </si>
  <si>
    <t>Noël</t>
  </si>
  <si>
    <t>Vendredi saint</t>
  </si>
  <si>
    <t>Après Noël</t>
  </si>
  <si>
    <t>Pâques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</si>
</sst>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rgb="FF0070C0"/>
      <name val="Arial"/>
      <family val="2"/>
    </font>
    <font>
      <b/>
      <sz val="1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4" fontId="3" fillId="3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Fill="1" applyAlignment="1">
      <alignment horizontal="center"/>
    </xf>
    <xf numFmtId="0" fontId="4" fillId="4" borderId="0" xfId="0" applyFont="1" applyFill="1"/>
    <xf numFmtId="0" fontId="4" fillId="4" borderId="0" xfId="0" applyFont="1" applyFill="1" applyAlignment="1">
      <alignment horizontal="center"/>
    </xf>
    <xf numFmtId="0" fontId="5" fillId="4" borderId="0" xfId="0" applyFont="1" applyFill="1"/>
    <xf numFmtId="0" fontId="6" fillId="4" borderId="0" xfId="0" applyFont="1" applyFill="1" applyAlignment="1">
      <alignment horizontal="right"/>
    </xf>
    <xf numFmtId="0" fontId="6" fillId="4" borderId="1" xfId="0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/>
    </xf>
    <xf numFmtId="14" fontId="5" fillId="4" borderId="0" xfId="0" quotePrefix="1" applyNumberFormat="1" applyFont="1" applyFill="1" applyAlignment="1">
      <alignment horizontal="center" vertical="center"/>
    </xf>
    <xf numFmtId="0" fontId="5" fillId="5" borderId="0" xfId="0" applyFont="1" applyFill="1"/>
    <xf numFmtId="14" fontId="5" fillId="5" borderId="0" xfId="0" applyNumberFormat="1" applyFont="1" applyFill="1" applyAlignment="1">
      <alignment horizontal="center"/>
    </xf>
    <xf numFmtId="14" fontId="5" fillId="5" borderId="0" xfId="0" quotePrefix="1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left"/>
    </xf>
    <xf numFmtId="14" fontId="5" fillId="4" borderId="0" xfId="0" quotePrefix="1" applyNumberFormat="1" applyFont="1" applyFill="1" applyAlignment="1">
      <alignment horizontal="center"/>
    </xf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D$5" horiz="1" max="2050" min="2007" page="10" val="2018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142875</xdr:colOff>
      <xdr:row>0</xdr:row>
      <xdr:rowOff>123824</xdr:rowOff>
    </xdr:from>
    <xdr:to>
      <xdr:col>14</xdr:col>
      <xdr:colOff>676275</xdr:colOff>
      <xdr:row>0</xdr:row>
      <xdr:rowOff>495299</xdr:rowOff>
    </xdr:to>
    <xdr:sp macro="" textlink="">
      <xdr:nvSpPr>
        <xdr:cNvPr id="2" name="Rectangle avec flèche vers le bas 1"/>
        <xdr:cNvSpPr/>
      </xdr:nvSpPr>
      <xdr:spPr>
        <a:xfrm>
          <a:off x="8801100" y="123824"/>
          <a:ext cx="2057400" cy="371475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(N2:N3)  plage nommée</a:t>
          </a:r>
          <a:r>
            <a:rPr lang="fr-CA" sz="1100" baseline="0"/>
            <a:t> "férié"</a:t>
          </a:r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</xdr:row>
          <xdr:rowOff>0</xdr:rowOff>
        </xdr:from>
        <xdr:to>
          <xdr:col>1</xdr:col>
          <xdr:colOff>714375</xdr:colOff>
          <xdr:row>2</xdr:row>
          <xdr:rowOff>0</xdr:rowOff>
        </xdr:to>
        <xdr:sp macro="" textlink="">
          <xdr:nvSpPr>
            <xdr:cNvPr id="4097" name="Scroll Bar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2</xdr:col>
      <xdr:colOff>190500</xdr:colOff>
      <xdr:row>1</xdr:row>
      <xdr:rowOff>38100</xdr:rowOff>
    </xdr:from>
    <xdr:to>
      <xdr:col>4</xdr:col>
      <xdr:colOff>581025</xdr:colOff>
      <xdr:row>3</xdr:row>
      <xdr:rowOff>85725</xdr:rowOff>
    </xdr:to>
    <xdr:sp macro="" textlink="">
      <xdr:nvSpPr>
        <xdr:cNvPr id="3" name="Rectangle avec flèche vers le bas 2"/>
        <xdr:cNvSpPr/>
      </xdr:nvSpPr>
      <xdr:spPr>
        <a:xfrm>
          <a:off x="2305050" y="200025"/>
          <a:ext cx="2057400" cy="371475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(C6:E19)  plage nommée</a:t>
          </a:r>
          <a:r>
            <a:rPr lang="fr-CA" sz="1100" baseline="0"/>
            <a:t> "férié"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9"/>
  <sheetViews>
    <sheetView workbookViewId="0">
      <selection activeCell="D2" sqref="D2"/>
    </sheetView>
  </sheetViews>
  <sheetFormatPr baseColWidth="10" defaultRowHeight="12.75" x14ac:dyDescent="0.2"/>
  <cols>
    <col min="1" max="2" width="11.42578125" style="3"/>
    <col min="3" max="3" width="4.140625" style="3" customWidth="1"/>
    <col min="4" max="4" width="11.42578125" style="3"/>
    <col min="14" max="14" width="11.42578125" style="3"/>
    <col min="15" max="15" width="37.7109375" style="3" customWidth="1"/>
    <col min="16" max="16" width="7.140625" style="3" customWidth="1"/>
    <col min="17" max="19" width="11.42578125" style="3"/>
  </cols>
  <sheetData>
    <row r="1" spans="1:19" ht="54.75" customHeight="1" x14ac:dyDescent="0.25">
      <c r="A1" s="11" t="s">
        <v>1</v>
      </c>
      <c r="B1" s="11" t="s">
        <v>2</v>
      </c>
      <c r="N1" s="8" t="s">
        <v>3</v>
      </c>
      <c r="O1" s="9" t="s">
        <v>5</v>
      </c>
      <c r="P1" s="6">
        <f>SUM(Q:Q)</f>
        <v>18</v>
      </c>
      <c r="Q1" s="3" t="s">
        <v>8</v>
      </c>
      <c r="R1" s="3" t="s">
        <v>6</v>
      </c>
      <c r="S1" s="3" t="s">
        <v>7</v>
      </c>
    </row>
    <row r="2" spans="1:19" x14ac:dyDescent="0.2">
      <c r="A2" s="4">
        <v>43454</v>
      </c>
      <c r="B2" s="4">
        <v>43481</v>
      </c>
      <c r="D2" s="5">
        <f>NETWORKDAYS(A2,B2,férié)</f>
        <v>18</v>
      </c>
      <c r="N2" s="10">
        <v>43459</v>
      </c>
      <c r="Q2" s="3">
        <v>1</v>
      </c>
      <c r="R2" s="4">
        <v>43454</v>
      </c>
      <c r="S2" s="2">
        <f>WEEKDAY(R2,2)</f>
        <v>4</v>
      </c>
    </row>
    <row r="3" spans="1:19" x14ac:dyDescent="0.2">
      <c r="N3" s="10">
        <v>43466</v>
      </c>
      <c r="Q3" s="3">
        <v>1</v>
      </c>
      <c r="R3" s="12">
        <v>43455</v>
      </c>
      <c r="S3" s="2">
        <f t="shared" ref="S3:S29" si="0">WEEKDAY(R3,2)</f>
        <v>5</v>
      </c>
    </row>
    <row r="4" spans="1:19" x14ac:dyDescent="0.2">
      <c r="N4" s="4"/>
      <c r="Q4" s="3" t="s">
        <v>4</v>
      </c>
      <c r="R4" s="12">
        <v>43456</v>
      </c>
      <c r="S4" s="2">
        <f t="shared" si="0"/>
        <v>6</v>
      </c>
    </row>
    <row r="5" spans="1:19" x14ac:dyDescent="0.2">
      <c r="R5" s="12">
        <v>43457</v>
      </c>
      <c r="S5" s="2">
        <f t="shared" si="0"/>
        <v>7</v>
      </c>
    </row>
    <row r="6" spans="1:19" x14ac:dyDescent="0.2">
      <c r="E6" t="s">
        <v>0</v>
      </c>
      <c r="Q6" s="3">
        <v>1</v>
      </c>
      <c r="R6" s="12">
        <v>43458</v>
      </c>
      <c r="S6" s="2">
        <f t="shared" si="0"/>
        <v>1</v>
      </c>
    </row>
    <row r="7" spans="1:19" x14ac:dyDescent="0.2">
      <c r="R7" s="7">
        <v>43459</v>
      </c>
      <c r="S7" s="2">
        <f t="shared" si="0"/>
        <v>2</v>
      </c>
    </row>
    <row r="8" spans="1:19" x14ac:dyDescent="0.2">
      <c r="Q8" s="3">
        <v>1</v>
      </c>
      <c r="R8" s="12">
        <v>43460</v>
      </c>
      <c r="S8" s="2">
        <f t="shared" si="0"/>
        <v>3</v>
      </c>
    </row>
    <row r="9" spans="1:19" x14ac:dyDescent="0.2">
      <c r="J9" s="1"/>
      <c r="Q9" s="3">
        <v>1</v>
      </c>
      <c r="R9" s="12">
        <v>43461</v>
      </c>
      <c r="S9" s="2">
        <f t="shared" si="0"/>
        <v>4</v>
      </c>
    </row>
    <row r="10" spans="1:19" x14ac:dyDescent="0.2">
      <c r="Q10" s="3">
        <v>1</v>
      </c>
      <c r="R10" s="12">
        <v>43462</v>
      </c>
      <c r="S10" s="2">
        <f t="shared" si="0"/>
        <v>5</v>
      </c>
    </row>
    <row r="11" spans="1:19" x14ac:dyDescent="0.2">
      <c r="Q11" s="3" t="s">
        <v>4</v>
      </c>
      <c r="R11" s="12">
        <v>43463</v>
      </c>
      <c r="S11" s="2">
        <f t="shared" si="0"/>
        <v>6</v>
      </c>
    </row>
    <row r="12" spans="1:19" x14ac:dyDescent="0.2">
      <c r="R12" s="12">
        <v>43464</v>
      </c>
      <c r="S12" s="2">
        <f t="shared" si="0"/>
        <v>7</v>
      </c>
    </row>
    <row r="13" spans="1:19" x14ac:dyDescent="0.2">
      <c r="Q13" s="3">
        <v>1</v>
      </c>
      <c r="R13" s="12">
        <v>43465</v>
      </c>
      <c r="S13" s="2">
        <f t="shared" si="0"/>
        <v>1</v>
      </c>
    </row>
    <row r="14" spans="1:19" x14ac:dyDescent="0.2">
      <c r="R14" s="7">
        <v>43466</v>
      </c>
      <c r="S14" s="2">
        <f t="shared" si="0"/>
        <v>2</v>
      </c>
    </row>
    <row r="15" spans="1:19" x14ac:dyDescent="0.2">
      <c r="Q15" s="3">
        <v>1</v>
      </c>
      <c r="R15" s="12">
        <v>43467</v>
      </c>
      <c r="S15" s="2">
        <f t="shared" si="0"/>
        <v>3</v>
      </c>
    </row>
    <row r="16" spans="1:19" x14ac:dyDescent="0.2">
      <c r="Q16" s="3">
        <v>1</v>
      </c>
      <c r="R16" s="12">
        <v>43468</v>
      </c>
      <c r="S16" s="2">
        <f t="shared" si="0"/>
        <v>4</v>
      </c>
    </row>
    <row r="17" spans="17:19" x14ac:dyDescent="0.2">
      <c r="Q17" s="3">
        <v>1</v>
      </c>
      <c r="R17" s="12">
        <v>43469</v>
      </c>
      <c r="S17" s="2">
        <f t="shared" si="0"/>
        <v>5</v>
      </c>
    </row>
    <row r="18" spans="17:19" x14ac:dyDescent="0.2">
      <c r="Q18" s="3" t="s">
        <v>4</v>
      </c>
      <c r="R18" s="12">
        <v>43470</v>
      </c>
      <c r="S18" s="2">
        <f t="shared" si="0"/>
        <v>6</v>
      </c>
    </row>
    <row r="19" spans="17:19" x14ac:dyDescent="0.2">
      <c r="R19" s="12">
        <v>43471</v>
      </c>
      <c r="S19" s="2">
        <f t="shared" si="0"/>
        <v>7</v>
      </c>
    </row>
    <row r="20" spans="17:19" x14ac:dyDescent="0.2">
      <c r="Q20" s="3">
        <v>1</v>
      </c>
      <c r="R20" s="12">
        <v>43472</v>
      </c>
      <c r="S20" s="2">
        <f t="shared" si="0"/>
        <v>1</v>
      </c>
    </row>
    <row r="21" spans="17:19" x14ac:dyDescent="0.2">
      <c r="Q21" s="3">
        <v>1</v>
      </c>
      <c r="R21" s="12">
        <v>43473</v>
      </c>
      <c r="S21" s="2">
        <f t="shared" si="0"/>
        <v>2</v>
      </c>
    </row>
    <row r="22" spans="17:19" x14ac:dyDescent="0.2">
      <c r="Q22" s="3">
        <v>1</v>
      </c>
      <c r="R22" s="12">
        <v>43474</v>
      </c>
      <c r="S22" s="2">
        <f t="shared" si="0"/>
        <v>3</v>
      </c>
    </row>
    <row r="23" spans="17:19" x14ac:dyDescent="0.2">
      <c r="Q23" s="3">
        <v>1</v>
      </c>
      <c r="R23" s="12">
        <v>43475</v>
      </c>
      <c r="S23" s="2">
        <f t="shared" si="0"/>
        <v>4</v>
      </c>
    </row>
    <row r="24" spans="17:19" x14ac:dyDescent="0.2">
      <c r="Q24" s="3">
        <v>1</v>
      </c>
      <c r="R24" s="12">
        <v>43476</v>
      </c>
      <c r="S24" s="2">
        <f t="shared" si="0"/>
        <v>5</v>
      </c>
    </row>
    <row r="25" spans="17:19" x14ac:dyDescent="0.2">
      <c r="Q25" s="3" t="s">
        <v>4</v>
      </c>
      <c r="R25" s="12">
        <v>43477</v>
      </c>
      <c r="S25" s="2">
        <f t="shared" si="0"/>
        <v>6</v>
      </c>
    </row>
    <row r="26" spans="17:19" x14ac:dyDescent="0.2">
      <c r="R26" s="12">
        <v>43478</v>
      </c>
      <c r="S26" s="2">
        <f t="shared" si="0"/>
        <v>7</v>
      </c>
    </row>
    <row r="27" spans="17:19" x14ac:dyDescent="0.2">
      <c r="Q27" s="3">
        <v>1</v>
      </c>
      <c r="R27" s="12">
        <v>43479</v>
      </c>
      <c r="S27" s="2">
        <f t="shared" si="0"/>
        <v>1</v>
      </c>
    </row>
    <row r="28" spans="17:19" x14ac:dyDescent="0.2">
      <c r="Q28" s="3">
        <v>1</v>
      </c>
      <c r="R28" s="12">
        <v>43480</v>
      </c>
      <c r="S28" s="2">
        <f t="shared" si="0"/>
        <v>2</v>
      </c>
    </row>
    <row r="29" spans="17:19" x14ac:dyDescent="0.2">
      <c r="Q29" s="3">
        <v>1</v>
      </c>
      <c r="R29" s="12">
        <v>43481</v>
      </c>
      <c r="S29" s="2">
        <f t="shared" si="0"/>
        <v>3</v>
      </c>
    </row>
  </sheetData>
  <conditionalFormatting sqref="S2:S29">
    <cfRule type="expression" dxfId="1" priority="2">
      <formula>S2&gt;=6</formula>
    </cfRule>
  </conditionalFormatting>
  <conditionalFormatting sqref="R2:R29">
    <cfRule type="expression" dxfId="0" priority="1">
      <formula>S2&gt;=6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I19"/>
  <sheetViews>
    <sheetView tabSelected="1" workbookViewId="0">
      <selection activeCell="I3" sqref="I3"/>
    </sheetView>
  </sheetViews>
  <sheetFormatPr baseColWidth="10" defaultRowHeight="12.75" x14ac:dyDescent="0.2"/>
  <cols>
    <col min="2" max="2" width="20.28515625" bestFit="1" customWidth="1"/>
    <col min="3" max="3" width="11.42578125" style="3" customWidth="1"/>
    <col min="4" max="4" width="13.5703125" style="3" bestFit="1" customWidth="1"/>
    <col min="5" max="5" width="11.42578125" style="3"/>
    <col min="258" max="258" width="20.28515625" bestFit="1" customWidth="1"/>
    <col min="259" max="259" width="11.42578125" customWidth="1"/>
    <col min="260" max="260" width="13.5703125" bestFit="1" customWidth="1"/>
    <col min="514" max="514" width="20.28515625" bestFit="1" customWidth="1"/>
    <col min="515" max="515" width="11.42578125" customWidth="1"/>
    <col min="516" max="516" width="13.5703125" bestFit="1" customWidth="1"/>
    <col min="770" max="770" width="20.28515625" bestFit="1" customWidth="1"/>
    <col min="771" max="771" width="11.42578125" customWidth="1"/>
    <col min="772" max="772" width="13.5703125" bestFit="1" customWidth="1"/>
    <col min="1026" max="1026" width="20.28515625" bestFit="1" customWidth="1"/>
    <col min="1027" max="1027" width="11.42578125" customWidth="1"/>
    <col min="1028" max="1028" width="13.5703125" bestFit="1" customWidth="1"/>
    <col min="1282" max="1282" width="20.28515625" bestFit="1" customWidth="1"/>
    <col min="1283" max="1283" width="11.42578125" customWidth="1"/>
    <col min="1284" max="1284" width="13.5703125" bestFit="1" customWidth="1"/>
    <col min="1538" max="1538" width="20.28515625" bestFit="1" customWidth="1"/>
    <col min="1539" max="1539" width="11.42578125" customWidth="1"/>
    <col min="1540" max="1540" width="13.5703125" bestFit="1" customWidth="1"/>
    <col min="1794" max="1794" width="20.28515625" bestFit="1" customWidth="1"/>
    <col min="1795" max="1795" width="11.42578125" customWidth="1"/>
    <col min="1796" max="1796" width="13.5703125" bestFit="1" customWidth="1"/>
    <col min="2050" max="2050" width="20.28515625" bestFit="1" customWidth="1"/>
    <col min="2051" max="2051" width="11.42578125" customWidth="1"/>
    <col min="2052" max="2052" width="13.5703125" bestFit="1" customWidth="1"/>
    <col min="2306" max="2306" width="20.28515625" bestFit="1" customWidth="1"/>
    <col min="2307" max="2307" width="11.42578125" customWidth="1"/>
    <col min="2308" max="2308" width="13.5703125" bestFit="1" customWidth="1"/>
    <col min="2562" max="2562" width="20.28515625" bestFit="1" customWidth="1"/>
    <col min="2563" max="2563" width="11.42578125" customWidth="1"/>
    <col min="2564" max="2564" width="13.5703125" bestFit="1" customWidth="1"/>
    <col min="2818" max="2818" width="20.28515625" bestFit="1" customWidth="1"/>
    <col min="2819" max="2819" width="11.42578125" customWidth="1"/>
    <col min="2820" max="2820" width="13.5703125" bestFit="1" customWidth="1"/>
    <col min="3074" max="3074" width="20.28515625" bestFit="1" customWidth="1"/>
    <col min="3075" max="3075" width="11.42578125" customWidth="1"/>
    <col min="3076" max="3076" width="13.5703125" bestFit="1" customWidth="1"/>
    <col min="3330" max="3330" width="20.28515625" bestFit="1" customWidth="1"/>
    <col min="3331" max="3331" width="11.42578125" customWidth="1"/>
    <col min="3332" max="3332" width="13.5703125" bestFit="1" customWidth="1"/>
    <col min="3586" max="3586" width="20.28515625" bestFit="1" customWidth="1"/>
    <col min="3587" max="3587" width="11.42578125" customWidth="1"/>
    <col min="3588" max="3588" width="13.5703125" bestFit="1" customWidth="1"/>
    <col min="3842" max="3842" width="20.28515625" bestFit="1" customWidth="1"/>
    <col min="3843" max="3843" width="11.42578125" customWidth="1"/>
    <col min="3844" max="3844" width="13.5703125" bestFit="1" customWidth="1"/>
    <col min="4098" max="4098" width="20.28515625" bestFit="1" customWidth="1"/>
    <col min="4099" max="4099" width="11.42578125" customWidth="1"/>
    <col min="4100" max="4100" width="13.5703125" bestFit="1" customWidth="1"/>
    <col min="4354" max="4354" width="20.28515625" bestFit="1" customWidth="1"/>
    <col min="4355" max="4355" width="11.42578125" customWidth="1"/>
    <col min="4356" max="4356" width="13.5703125" bestFit="1" customWidth="1"/>
    <col min="4610" max="4610" width="20.28515625" bestFit="1" customWidth="1"/>
    <col min="4611" max="4611" width="11.42578125" customWidth="1"/>
    <col min="4612" max="4612" width="13.5703125" bestFit="1" customWidth="1"/>
    <col min="4866" max="4866" width="20.28515625" bestFit="1" customWidth="1"/>
    <col min="4867" max="4867" width="11.42578125" customWidth="1"/>
    <col min="4868" max="4868" width="13.5703125" bestFit="1" customWidth="1"/>
    <col min="5122" max="5122" width="20.28515625" bestFit="1" customWidth="1"/>
    <col min="5123" max="5123" width="11.42578125" customWidth="1"/>
    <col min="5124" max="5124" width="13.5703125" bestFit="1" customWidth="1"/>
    <col min="5378" max="5378" width="20.28515625" bestFit="1" customWidth="1"/>
    <col min="5379" max="5379" width="11.42578125" customWidth="1"/>
    <col min="5380" max="5380" width="13.5703125" bestFit="1" customWidth="1"/>
    <col min="5634" max="5634" width="20.28515625" bestFit="1" customWidth="1"/>
    <col min="5635" max="5635" width="11.42578125" customWidth="1"/>
    <col min="5636" max="5636" width="13.5703125" bestFit="1" customWidth="1"/>
    <col min="5890" max="5890" width="20.28515625" bestFit="1" customWidth="1"/>
    <col min="5891" max="5891" width="11.42578125" customWidth="1"/>
    <col min="5892" max="5892" width="13.5703125" bestFit="1" customWidth="1"/>
    <col min="6146" max="6146" width="20.28515625" bestFit="1" customWidth="1"/>
    <col min="6147" max="6147" width="11.42578125" customWidth="1"/>
    <col min="6148" max="6148" width="13.5703125" bestFit="1" customWidth="1"/>
    <col min="6402" max="6402" width="20.28515625" bestFit="1" customWidth="1"/>
    <col min="6403" max="6403" width="11.42578125" customWidth="1"/>
    <col min="6404" max="6404" width="13.5703125" bestFit="1" customWidth="1"/>
    <col min="6658" max="6658" width="20.28515625" bestFit="1" customWidth="1"/>
    <col min="6659" max="6659" width="11.42578125" customWidth="1"/>
    <col min="6660" max="6660" width="13.5703125" bestFit="1" customWidth="1"/>
    <col min="6914" max="6914" width="20.28515625" bestFit="1" customWidth="1"/>
    <col min="6915" max="6915" width="11.42578125" customWidth="1"/>
    <col min="6916" max="6916" width="13.5703125" bestFit="1" customWidth="1"/>
    <col min="7170" max="7170" width="20.28515625" bestFit="1" customWidth="1"/>
    <col min="7171" max="7171" width="11.42578125" customWidth="1"/>
    <col min="7172" max="7172" width="13.5703125" bestFit="1" customWidth="1"/>
    <col min="7426" max="7426" width="20.28515625" bestFit="1" customWidth="1"/>
    <col min="7427" max="7427" width="11.42578125" customWidth="1"/>
    <col min="7428" max="7428" width="13.5703125" bestFit="1" customWidth="1"/>
    <col min="7682" max="7682" width="20.28515625" bestFit="1" customWidth="1"/>
    <col min="7683" max="7683" width="11.42578125" customWidth="1"/>
    <col min="7684" max="7684" width="13.5703125" bestFit="1" customWidth="1"/>
    <col min="7938" max="7938" width="20.28515625" bestFit="1" customWidth="1"/>
    <col min="7939" max="7939" width="11.42578125" customWidth="1"/>
    <col min="7940" max="7940" width="13.5703125" bestFit="1" customWidth="1"/>
    <col min="8194" max="8194" width="20.28515625" bestFit="1" customWidth="1"/>
    <col min="8195" max="8195" width="11.42578125" customWidth="1"/>
    <col min="8196" max="8196" width="13.5703125" bestFit="1" customWidth="1"/>
    <col min="8450" max="8450" width="20.28515625" bestFit="1" customWidth="1"/>
    <col min="8451" max="8451" width="11.42578125" customWidth="1"/>
    <col min="8452" max="8452" width="13.5703125" bestFit="1" customWidth="1"/>
    <col min="8706" max="8706" width="20.28515625" bestFit="1" customWidth="1"/>
    <col min="8707" max="8707" width="11.42578125" customWidth="1"/>
    <col min="8708" max="8708" width="13.5703125" bestFit="1" customWidth="1"/>
    <col min="8962" max="8962" width="20.28515625" bestFit="1" customWidth="1"/>
    <col min="8963" max="8963" width="11.42578125" customWidth="1"/>
    <col min="8964" max="8964" width="13.5703125" bestFit="1" customWidth="1"/>
    <col min="9218" max="9218" width="20.28515625" bestFit="1" customWidth="1"/>
    <col min="9219" max="9219" width="11.42578125" customWidth="1"/>
    <col min="9220" max="9220" width="13.5703125" bestFit="1" customWidth="1"/>
    <col min="9474" max="9474" width="20.28515625" bestFit="1" customWidth="1"/>
    <col min="9475" max="9475" width="11.42578125" customWidth="1"/>
    <col min="9476" max="9476" width="13.5703125" bestFit="1" customWidth="1"/>
    <col min="9730" max="9730" width="20.28515625" bestFit="1" customWidth="1"/>
    <col min="9731" max="9731" width="11.42578125" customWidth="1"/>
    <col min="9732" max="9732" width="13.5703125" bestFit="1" customWidth="1"/>
    <col min="9986" max="9986" width="20.28515625" bestFit="1" customWidth="1"/>
    <col min="9987" max="9987" width="11.42578125" customWidth="1"/>
    <col min="9988" max="9988" width="13.5703125" bestFit="1" customWidth="1"/>
    <col min="10242" max="10242" width="20.28515625" bestFit="1" customWidth="1"/>
    <col min="10243" max="10243" width="11.42578125" customWidth="1"/>
    <col min="10244" max="10244" width="13.5703125" bestFit="1" customWidth="1"/>
    <col min="10498" max="10498" width="20.28515625" bestFit="1" customWidth="1"/>
    <col min="10499" max="10499" width="11.42578125" customWidth="1"/>
    <col min="10500" max="10500" width="13.5703125" bestFit="1" customWidth="1"/>
    <col min="10754" max="10754" width="20.28515625" bestFit="1" customWidth="1"/>
    <col min="10755" max="10755" width="11.42578125" customWidth="1"/>
    <col min="10756" max="10756" width="13.5703125" bestFit="1" customWidth="1"/>
    <col min="11010" max="11010" width="20.28515625" bestFit="1" customWidth="1"/>
    <col min="11011" max="11011" width="11.42578125" customWidth="1"/>
    <col min="11012" max="11012" width="13.5703125" bestFit="1" customWidth="1"/>
    <col min="11266" max="11266" width="20.28515625" bestFit="1" customWidth="1"/>
    <col min="11267" max="11267" width="11.42578125" customWidth="1"/>
    <col min="11268" max="11268" width="13.5703125" bestFit="1" customWidth="1"/>
    <col min="11522" max="11522" width="20.28515625" bestFit="1" customWidth="1"/>
    <col min="11523" max="11523" width="11.42578125" customWidth="1"/>
    <col min="11524" max="11524" width="13.5703125" bestFit="1" customWidth="1"/>
    <col min="11778" max="11778" width="20.28515625" bestFit="1" customWidth="1"/>
    <col min="11779" max="11779" width="11.42578125" customWidth="1"/>
    <col min="11780" max="11780" width="13.5703125" bestFit="1" customWidth="1"/>
    <col min="12034" max="12034" width="20.28515625" bestFit="1" customWidth="1"/>
    <col min="12035" max="12035" width="11.42578125" customWidth="1"/>
    <col min="12036" max="12036" width="13.5703125" bestFit="1" customWidth="1"/>
    <col min="12290" max="12290" width="20.28515625" bestFit="1" customWidth="1"/>
    <col min="12291" max="12291" width="11.42578125" customWidth="1"/>
    <col min="12292" max="12292" width="13.5703125" bestFit="1" customWidth="1"/>
    <col min="12546" max="12546" width="20.28515625" bestFit="1" customWidth="1"/>
    <col min="12547" max="12547" width="11.42578125" customWidth="1"/>
    <col min="12548" max="12548" width="13.5703125" bestFit="1" customWidth="1"/>
    <col min="12802" max="12802" width="20.28515625" bestFit="1" customWidth="1"/>
    <col min="12803" max="12803" width="11.42578125" customWidth="1"/>
    <col min="12804" max="12804" width="13.5703125" bestFit="1" customWidth="1"/>
    <col min="13058" max="13058" width="20.28515625" bestFit="1" customWidth="1"/>
    <col min="13059" max="13059" width="11.42578125" customWidth="1"/>
    <col min="13060" max="13060" width="13.5703125" bestFit="1" customWidth="1"/>
    <col min="13314" max="13314" width="20.28515625" bestFit="1" customWidth="1"/>
    <col min="13315" max="13315" width="11.42578125" customWidth="1"/>
    <col min="13316" max="13316" width="13.5703125" bestFit="1" customWidth="1"/>
    <col min="13570" max="13570" width="20.28515625" bestFit="1" customWidth="1"/>
    <col min="13571" max="13571" width="11.42578125" customWidth="1"/>
    <col min="13572" max="13572" width="13.5703125" bestFit="1" customWidth="1"/>
    <col min="13826" max="13826" width="20.28515625" bestFit="1" customWidth="1"/>
    <col min="13827" max="13827" width="11.42578125" customWidth="1"/>
    <col min="13828" max="13828" width="13.5703125" bestFit="1" customWidth="1"/>
    <col min="14082" max="14082" width="20.28515625" bestFit="1" customWidth="1"/>
    <col min="14083" max="14083" width="11.42578125" customWidth="1"/>
    <col min="14084" max="14084" width="13.5703125" bestFit="1" customWidth="1"/>
    <col min="14338" max="14338" width="20.28515625" bestFit="1" customWidth="1"/>
    <col min="14339" max="14339" width="11.42578125" customWidth="1"/>
    <col min="14340" max="14340" width="13.5703125" bestFit="1" customWidth="1"/>
    <col min="14594" max="14594" width="20.28515625" bestFit="1" customWidth="1"/>
    <col min="14595" max="14595" width="11.42578125" customWidth="1"/>
    <col min="14596" max="14596" width="13.5703125" bestFit="1" customWidth="1"/>
    <col min="14850" max="14850" width="20.28515625" bestFit="1" customWidth="1"/>
    <col min="14851" max="14851" width="11.42578125" customWidth="1"/>
    <col min="14852" max="14852" width="13.5703125" bestFit="1" customWidth="1"/>
    <col min="15106" max="15106" width="20.28515625" bestFit="1" customWidth="1"/>
    <col min="15107" max="15107" width="11.42578125" customWidth="1"/>
    <col min="15108" max="15108" width="13.5703125" bestFit="1" customWidth="1"/>
    <col min="15362" max="15362" width="20.28515625" bestFit="1" customWidth="1"/>
    <col min="15363" max="15363" width="11.42578125" customWidth="1"/>
    <col min="15364" max="15364" width="13.5703125" bestFit="1" customWidth="1"/>
    <col min="15618" max="15618" width="20.28515625" bestFit="1" customWidth="1"/>
    <col min="15619" max="15619" width="11.42578125" customWidth="1"/>
    <col min="15620" max="15620" width="13.5703125" bestFit="1" customWidth="1"/>
    <col min="15874" max="15874" width="20.28515625" bestFit="1" customWidth="1"/>
    <col min="15875" max="15875" width="11.42578125" customWidth="1"/>
    <col min="15876" max="15876" width="13.5703125" bestFit="1" customWidth="1"/>
    <col min="16130" max="16130" width="20.28515625" bestFit="1" customWidth="1"/>
    <col min="16131" max="16131" width="11.42578125" customWidth="1"/>
    <col min="16132" max="16132" width="13.5703125" bestFit="1" customWidth="1"/>
  </cols>
  <sheetData>
    <row r="1" spans="2:9" x14ac:dyDescent="0.2">
      <c r="B1" s="13" t="s">
        <v>9</v>
      </c>
      <c r="C1" s="14"/>
      <c r="D1" s="14"/>
      <c r="E1" s="14"/>
    </row>
    <row r="2" spans="2:9" x14ac:dyDescent="0.2">
      <c r="B2" s="15"/>
      <c r="C2" s="14"/>
      <c r="D2" s="14"/>
      <c r="E2" s="14"/>
    </row>
    <row r="3" spans="2:9" x14ac:dyDescent="0.2">
      <c r="B3" s="16"/>
      <c r="C3" s="14"/>
      <c r="D3" s="14"/>
      <c r="E3" s="14"/>
      <c r="G3" s="1">
        <v>43454</v>
      </c>
      <c r="H3" s="1">
        <v>43618</v>
      </c>
      <c r="I3">
        <f>NETWORKDAYS(G3,H3,férié)</f>
        <v>109</v>
      </c>
    </row>
    <row r="4" spans="2:9" x14ac:dyDescent="0.2">
      <c r="B4" s="15"/>
      <c r="C4" s="14"/>
      <c r="D4" s="14"/>
      <c r="E4" s="14"/>
    </row>
    <row r="5" spans="2:9" x14ac:dyDescent="0.2">
      <c r="B5" s="17" t="s">
        <v>10</v>
      </c>
      <c r="C5" s="18">
        <f>D5-1</f>
        <v>2017</v>
      </c>
      <c r="D5" s="19">
        <v>2018</v>
      </c>
      <c r="E5" s="20">
        <f>D5+1</f>
        <v>2019</v>
      </c>
    </row>
    <row r="6" spans="2:9" x14ac:dyDescent="0.2">
      <c r="B6" s="15" t="s">
        <v>11</v>
      </c>
      <c r="C6" s="21">
        <f>DATE($C$5,1,1)</f>
        <v>42736</v>
      </c>
      <c r="D6" s="21">
        <f>DATE($D$5,1,1)</f>
        <v>43101</v>
      </c>
      <c r="E6" s="21">
        <f>DATE($E$5,1,1)</f>
        <v>43466</v>
      </c>
    </row>
    <row r="7" spans="2:9" x14ac:dyDescent="0.2">
      <c r="B7" s="15" t="s">
        <v>12</v>
      </c>
      <c r="C7" s="21">
        <f>C19+1</f>
        <v>42842</v>
      </c>
      <c r="D7" s="21">
        <f>D19+1</f>
        <v>43192</v>
      </c>
      <c r="E7" s="21">
        <f>E19+1</f>
        <v>43577</v>
      </c>
    </row>
    <row r="8" spans="2:9" x14ac:dyDescent="0.2">
      <c r="B8" s="15" t="s">
        <v>13</v>
      </c>
      <c r="C8" s="21">
        <f>DATE($C$5,5,1)</f>
        <v>42856</v>
      </c>
      <c r="D8" s="21">
        <f>DATE($D$5,5,1)</f>
        <v>43221</v>
      </c>
      <c r="E8" s="21">
        <f>DATE($E$5,5,1)</f>
        <v>43586</v>
      </c>
    </row>
    <row r="9" spans="2:9" x14ac:dyDescent="0.2">
      <c r="B9" s="15" t="s">
        <v>14</v>
      </c>
      <c r="C9" s="21">
        <f>DATE($C$5,5,8)</f>
        <v>42863</v>
      </c>
      <c r="D9" s="21">
        <f>DATE($D$5,5,8)</f>
        <v>43228</v>
      </c>
      <c r="E9" s="21">
        <f>DATE($E$5,5,8)</f>
        <v>43593</v>
      </c>
    </row>
    <row r="10" spans="2:9" x14ac:dyDescent="0.2">
      <c r="B10" s="15" t="s">
        <v>15</v>
      </c>
      <c r="C10" s="21">
        <f>C7+38</f>
        <v>42880</v>
      </c>
      <c r="D10" s="21">
        <f>D7+38</f>
        <v>43230</v>
      </c>
      <c r="E10" s="21">
        <f>E7+38</f>
        <v>43615</v>
      </c>
    </row>
    <row r="11" spans="2:9" x14ac:dyDescent="0.2">
      <c r="B11" s="15" t="s">
        <v>16</v>
      </c>
      <c r="C11" s="21">
        <f>C7+49</f>
        <v>42891</v>
      </c>
      <c r="D11" s="21">
        <f>D7+49</f>
        <v>43241</v>
      </c>
      <c r="E11" s="21">
        <f>E7+49</f>
        <v>43626</v>
      </c>
    </row>
    <row r="12" spans="2:9" x14ac:dyDescent="0.2">
      <c r="B12" s="15" t="s">
        <v>17</v>
      </c>
      <c r="C12" s="21">
        <f>DATE($C$5,7,14)</f>
        <v>42930</v>
      </c>
      <c r="D12" s="21">
        <f>DATE($D$5,7,14)</f>
        <v>43295</v>
      </c>
      <c r="E12" s="21">
        <f>DATE($E$5,7,14)</f>
        <v>43660</v>
      </c>
    </row>
    <row r="13" spans="2:9" x14ac:dyDescent="0.2">
      <c r="B13" s="15" t="s">
        <v>18</v>
      </c>
      <c r="C13" s="21">
        <f>DATE($C$5,8,15)</f>
        <v>42962</v>
      </c>
      <c r="D13" s="21">
        <f>DATE($D$5,8,15)</f>
        <v>43327</v>
      </c>
      <c r="E13" s="21">
        <f>DATE($E$5,8,15)</f>
        <v>43692</v>
      </c>
    </row>
    <row r="14" spans="2:9" x14ac:dyDescent="0.2">
      <c r="B14" s="15" t="s">
        <v>19</v>
      </c>
      <c r="C14" s="21">
        <f>DATE($C$5,11,1)</f>
        <v>43040</v>
      </c>
      <c r="D14" s="21">
        <f>DATE($D$5,11,1)</f>
        <v>43405</v>
      </c>
      <c r="E14" s="21">
        <f>DATE($E$5,11,1)</f>
        <v>43770</v>
      </c>
    </row>
    <row r="15" spans="2:9" x14ac:dyDescent="0.2">
      <c r="B15" s="15" t="s">
        <v>20</v>
      </c>
      <c r="C15" s="21">
        <f>DATE($C$5,11,11)</f>
        <v>43050</v>
      </c>
      <c r="D15" s="21">
        <f>DATE($D$5,11,11)</f>
        <v>43415</v>
      </c>
      <c r="E15" s="21">
        <f>DATE($E$5,11,11)</f>
        <v>43780</v>
      </c>
    </row>
    <row r="16" spans="2:9" x14ac:dyDescent="0.2">
      <c r="B16" s="15" t="s">
        <v>21</v>
      </c>
      <c r="C16" s="21">
        <f>DATE($C$5,12,25)</f>
        <v>43094</v>
      </c>
      <c r="D16" s="21">
        <f>DATE($D$5,12,25)</f>
        <v>43459</v>
      </c>
      <c r="E16" s="21">
        <f>DATE($E$5,12,25)</f>
        <v>43824</v>
      </c>
    </row>
    <row r="17" spans="2:5" x14ac:dyDescent="0.2">
      <c r="B17" s="22" t="s">
        <v>22</v>
      </c>
      <c r="C17" s="23">
        <f>C19-2</f>
        <v>42839</v>
      </c>
      <c r="D17" s="23">
        <f>D19-2</f>
        <v>43189</v>
      </c>
      <c r="E17" s="23">
        <f>E19-2</f>
        <v>43574</v>
      </c>
    </row>
    <row r="18" spans="2:5" x14ac:dyDescent="0.2">
      <c r="B18" s="22" t="s">
        <v>23</v>
      </c>
      <c r="C18" s="24">
        <f>DATE($C$5,12,26)</f>
        <v>43095</v>
      </c>
      <c r="D18" s="24">
        <f>DATE($D$5,12,26)</f>
        <v>43460</v>
      </c>
      <c r="E18" s="24">
        <f>DATE($E$5,12,26)</f>
        <v>43825</v>
      </c>
    </row>
    <row r="19" spans="2:5" x14ac:dyDescent="0.2">
      <c r="B19" s="25" t="s">
        <v>24</v>
      </c>
      <c r="C19" s="26">
        <f>ROUND(DATE($C$5,4,MOD(234-11*MOD($C$5,19),30))/7,0)*7-6</f>
        <v>42841</v>
      </c>
      <c r="D19" s="26">
        <f>ROUND(DATE($D$5,4,MOD(234-11*MOD($D$5,19),30))/7,0)*7-6</f>
        <v>43191</v>
      </c>
      <c r="E19" s="26">
        <f>ROUND(DATE($E$5,4,MOD(234-11*MOD($E$5,19),30))/7,0)*7-6</f>
        <v>43576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Scroll Bar 1">
              <controlPr defaultSize="0" print="0" autoPict="0">
                <anchor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1</xdr:col>
                    <xdr:colOff>714375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Infos</vt:lpstr>
      <vt:lpstr>Infos!férié</vt:lpstr>
      <vt:lpstr>férié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2019-03-14T11:29:51Z</dcterms:created>
  <dcterms:modified xsi:type="dcterms:W3CDTF">2019-03-14T12:39:20Z</dcterms:modified>
</cp:coreProperties>
</file>