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20115" windowHeight="8010" activeTab="1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50" i="2" l="1"/>
  <c r="D50" i="2"/>
  <c r="E50" i="2"/>
  <c r="F50" i="2"/>
  <c r="G50" i="2"/>
  <c r="H50" i="2"/>
  <c r="I50" i="2"/>
  <c r="J50" i="2"/>
  <c r="K50" i="2"/>
  <c r="L50" i="2"/>
  <c r="M50" i="2"/>
  <c r="N50" i="2"/>
  <c r="O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B51" i="2"/>
  <c r="B50" i="2"/>
  <c r="E46" i="2"/>
  <c r="C46" i="2"/>
  <c r="M46" i="2"/>
  <c r="M44" i="2"/>
  <c r="M42" i="2"/>
  <c r="M40" i="2"/>
  <c r="I46" i="2"/>
  <c r="I44" i="2"/>
  <c r="I42" i="2"/>
  <c r="I40" i="2"/>
  <c r="E44" i="2"/>
  <c r="E42" i="2"/>
  <c r="E40" i="2"/>
  <c r="M37" i="2"/>
  <c r="I37" i="2"/>
  <c r="E37" i="2"/>
  <c r="C37" i="2"/>
  <c r="M34" i="2"/>
  <c r="M32" i="2"/>
  <c r="M30" i="2"/>
  <c r="M28" i="2"/>
  <c r="M26" i="2"/>
  <c r="M24" i="2"/>
  <c r="M22" i="2"/>
  <c r="M20" i="2"/>
  <c r="M18" i="2"/>
  <c r="M16" i="2"/>
  <c r="I34" i="2"/>
  <c r="I32" i="2"/>
  <c r="I30" i="2"/>
  <c r="I28" i="2"/>
  <c r="I26" i="2"/>
  <c r="I24" i="2"/>
  <c r="I22" i="2"/>
  <c r="I20" i="2"/>
  <c r="I18" i="2"/>
  <c r="I16" i="2"/>
  <c r="E34" i="2"/>
  <c r="E32" i="2"/>
  <c r="E30" i="2"/>
  <c r="E28" i="2"/>
  <c r="E26" i="2"/>
  <c r="E24" i="2"/>
  <c r="E22" i="2"/>
  <c r="E20" i="2"/>
  <c r="E18" i="2"/>
  <c r="E16" i="2"/>
  <c r="O46" i="2"/>
  <c r="O44" i="2"/>
  <c r="O42" i="2"/>
  <c r="O40" i="2"/>
  <c r="O37" i="2"/>
  <c r="O34" i="2"/>
  <c r="O32" i="2"/>
  <c r="O30" i="2"/>
  <c r="O28" i="2"/>
  <c r="O26" i="2"/>
  <c r="O24" i="2"/>
  <c r="O22" i="2"/>
  <c r="O20" i="2"/>
  <c r="O18" i="2"/>
  <c r="O16" i="2"/>
  <c r="C44" i="2"/>
  <c r="C42" i="2"/>
  <c r="C40" i="2"/>
  <c r="C32" i="2"/>
  <c r="P31" i="2" s="1"/>
  <c r="C30" i="2"/>
  <c r="C28" i="2"/>
  <c r="C26" i="2"/>
  <c r="K46" i="2"/>
  <c r="G46" i="2"/>
  <c r="K44" i="2"/>
  <c r="G44" i="2"/>
  <c r="K42" i="2"/>
  <c r="G42" i="2"/>
  <c r="K40" i="2"/>
  <c r="G40" i="2"/>
  <c r="K37" i="2"/>
  <c r="G37" i="2"/>
  <c r="K34" i="2"/>
  <c r="G34" i="2"/>
  <c r="C34" i="2"/>
  <c r="K32" i="2"/>
  <c r="G32" i="2"/>
  <c r="K30" i="2"/>
  <c r="G30" i="2"/>
  <c r="K28" i="2"/>
  <c r="G28" i="2"/>
  <c r="K26" i="2"/>
  <c r="G26" i="2"/>
  <c r="K24" i="2"/>
  <c r="G24" i="2"/>
  <c r="C24" i="2"/>
  <c r="K22" i="2"/>
  <c r="G22" i="2"/>
  <c r="C22" i="2"/>
  <c r="K20" i="2"/>
  <c r="G20" i="2"/>
  <c r="C20" i="2"/>
  <c r="K18" i="2"/>
  <c r="G18" i="2"/>
  <c r="C18" i="2"/>
  <c r="K16" i="2"/>
  <c r="G16" i="2"/>
  <c r="C16" i="2"/>
  <c r="O14" i="2"/>
  <c r="M14" i="2"/>
  <c r="K14" i="2"/>
  <c r="I14" i="2"/>
  <c r="G14" i="2"/>
  <c r="E14" i="2"/>
  <c r="C14" i="2"/>
  <c r="O12" i="2"/>
  <c r="M12" i="2"/>
  <c r="K12" i="2"/>
  <c r="I12" i="2"/>
  <c r="G12" i="2"/>
  <c r="E12" i="2"/>
  <c r="C12" i="2"/>
  <c r="O10" i="2"/>
  <c r="M10" i="2"/>
  <c r="K10" i="2"/>
  <c r="I10" i="2"/>
  <c r="G10" i="2"/>
  <c r="E10" i="2"/>
  <c r="C10" i="2"/>
  <c r="O8" i="2"/>
  <c r="M8" i="2"/>
  <c r="K8" i="2"/>
  <c r="I8" i="2"/>
  <c r="G8" i="2"/>
  <c r="E8" i="2"/>
  <c r="C8" i="2"/>
  <c r="H10" i="1"/>
  <c r="H12" i="1"/>
  <c r="G12" i="1"/>
  <c r="G11" i="1"/>
  <c r="H11" i="1" s="1"/>
  <c r="G10" i="1"/>
  <c r="G9" i="1"/>
  <c r="H9" i="1" s="1"/>
  <c r="G8" i="1"/>
  <c r="H8" i="1" s="1"/>
  <c r="G7" i="1"/>
  <c r="H7" i="1" s="1"/>
  <c r="J7" i="1" s="1"/>
  <c r="E14" i="1"/>
  <c r="F12" i="1"/>
  <c r="F10" i="1"/>
  <c r="D14" i="1"/>
  <c r="F11" i="1" s="1"/>
  <c r="I11" i="1" l="1"/>
  <c r="J11" i="1"/>
  <c r="F7" i="1"/>
  <c r="F14" i="1" s="1"/>
  <c r="F8" i="1"/>
  <c r="F9" i="1"/>
  <c r="P36" i="2"/>
  <c r="P21" i="2"/>
  <c r="P29" i="2"/>
  <c r="P27" i="2"/>
  <c r="P23" i="2"/>
  <c r="P25" i="2"/>
  <c r="P13" i="2"/>
  <c r="P33" i="2"/>
  <c r="P41" i="2"/>
  <c r="P17" i="2"/>
  <c r="P9" i="2"/>
  <c r="P19" i="2"/>
  <c r="P15" i="2"/>
  <c r="P45" i="2"/>
  <c r="P39" i="2"/>
  <c r="P43" i="2"/>
  <c r="P11" i="2"/>
  <c r="P7" i="2"/>
  <c r="I7" i="1"/>
  <c r="J8" i="1"/>
  <c r="I8" i="1"/>
  <c r="I12" i="1"/>
  <c r="J12" i="1"/>
  <c r="I10" i="1"/>
  <c r="J10" i="1"/>
  <c r="J9" i="1"/>
  <c r="I9" i="1"/>
</calcChain>
</file>

<file path=xl/sharedStrings.xml><?xml version="1.0" encoding="utf-8"?>
<sst xmlns="http://schemas.openxmlformats.org/spreadsheetml/2006/main" count="66" uniqueCount="51">
  <si>
    <t>Budget Mensuel</t>
  </si>
  <si>
    <t>Membre d'équipe</t>
  </si>
  <si>
    <t>Tommy</t>
  </si>
  <si>
    <t>Alexandra</t>
  </si>
  <si>
    <t>Jean-Marc</t>
  </si>
  <si>
    <t>Carl</t>
  </si>
  <si>
    <t>Maude</t>
  </si>
  <si>
    <t>Krystel</t>
  </si>
  <si>
    <t>Heure Hebdomadaire</t>
  </si>
  <si>
    <t>Objectif Quotidien</t>
  </si>
  <si>
    <t>Total:</t>
  </si>
  <si>
    <t>Objectif mensuel</t>
  </si>
  <si>
    <t>Objectif Hebdomadaire</t>
  </si>
  <si>
    <t>Com</t>
  </si>
  <si>
    <t>projection</t>
  </si>
  <si>
    <t>semaine dans le mois</t>
  </si>
  <si>
    <t>Lundi</t>
  </si>
  <si>
    <t>Mardi</t>
  </si>
  <si>
    <t>Mercredi</t>
  </si>
  <si>
    <t>Jeudi</t>
  </si>
  <si>
    <t>Vendredi</t>
  </si>
  <si>
    <t>Samedi</t>
  </si>
  <si>
    <t>Dimanche</t>
  </si>
  <si>
    <t>Boutique:</t>
  </si>
  <si>
    <t>Totals</t>
  </si>
  <si>
    <t>Horaire hebdomadaire</t>
  </si>
  <si>
    <t>-</t>
  </si>
  <si>
    <t>Mathieu</t>
  </si>
  <si>
    <t>Francis</t>
  </si>
  <si>
    <t>Alex</t>
  </si>
  <si>
    <t>Magaly</t>
  </si>
  <si>
    <t>Laurent</t>
  </si>
  <si>
    <t>Aurélie</t>
  </si>
  <si>
    <t>Sarah</t>
  </si>
  <si>
    <t>Cynthia</t>
  </si>
  <si>
    <t>Cédric</t>
  </si>
  <si>
    <t>Gacia</t>
  </si>
  <si>
    <t>Kim</t>
  </si>
  <si>
    <t>LAVA</t>
  </si>
  <si>
    <t>Semaine du:</t>
  </si>
  <si>
    <t>24-02 au 02-03</t>
  </si>
  <si>
    <t>Jean-P</t>
  </si>
  <si>
    <t>Fabrice</t>
  </si>
  <si>
    <t>Mathieu S</t>
  </si>
  <si>
    <t>Bédard</t>
  </si>
  <si>
    <t>Julie</t>
  </si>
  <si>
    <t>Open</t>
  </si>
  <si>
    <t>Close</t>
  </si>
  <si>
    <t>?</t>
  </si>
  <si>
    <t>Nbr 9:15</t>
  </si>
  <si>
    <t>Nbr 21:30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</si>
</sst>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$&quot;_);[Red]\(#,##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\ &quot;$&quot;"/>
    <numFmt numFmtId="165" formatCode="_ * #,##0_)\ &quot;$&quot;_ ;_ * \(#,##0\)\ &quot;$&quot;_ ;_ * &quot;-&quot;??_)\ &quot;$&quot;_ ;_ @_ "/>
    <numFmt numFmtId="166" formatCode="h:mm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thin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indexed="64"/>
      </bottom>
      <diagonal/>
    </border>
    <border>
      <left style="thin">
        <color indexed="64"/>
      </left>
      <right style="thin">
        <color theme="0"/>
      </right>
      <top style="medium">
        <color theme="0"/>
      </top>
      <bottom style="medium">
        <color indexed="64"/>
      </bottom>
      <diagonal/>
    </border>
    <border>
      <left style="thin">
        <color theme="0"/>
      </left>
      <right style="thin">
        <color indexed="64"/>
      </right>
      <top style="medium">
        <color theme="0"/>
      </top>
      <bottom style="medium">
        <color indexed="64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thin">
        <color indexed="64"/>
      </right>
      <top/>
      <bottom style="medium">
        <color theme="0"/>
      </bottom>
      <diagonal/>
    </border>
    <border>
      <left/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0"/>
      </left>
      <right/>
      <top style="medium">
        <color indexed="64"/>
      </top>
      <bottom style="medium">
        <color theme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9">
    <xf numFmtId="0" fontId="0" fillId="0" borderId="0" xfId="0"/>
    <xf numFmtId="44" fontId="0" fillId="0" borderId="0" xfId="1" applyFont="1"/>
    <xf numFmtId="44" fontId="0" fillId="0" borderId="0" xfId="0" applyNumberFormat="1"/>
    <xf numFmtId="9" fontId="0" fillId="0" borderId="0" xfId="2" applyFont="1"/>
    <xf numFmtId="0" fontId="2" fillId="0" borderId="0" xfId="0" applyFont="1"/>
    <xf numFmtId="9" fontId="2" fillId="0" borderId="0" xfId="2" applyFont="1"/>
    <xf numFmtId="44" fontId="0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0" xfId="0" applyFont="1" applyBorder="1"/>
    <xf numFmtId="0" fontId="8" fillId="0" borderId="0" xfId="0" applyFont="1" applyAlignment="1">
      <alignment horizontal="right"/>
    </xf>
    <xf numFmtId="0" fontId="8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8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6" fontId="4" fillId="2" borderId="4" xfId="1" applyNumberFormat="1" applyFont="1" applyFill="1" applyBorder="1" applyAlignment="1">
      <alignment horizontal="center"/>
    </xf>
    <xf numFmtId="166" fontId="5" fillId="3" borderId="1" xfId="3" applyNumberFormat="1" applyFont="1" applyFill="1" applyBorder="1" applyAlignment="1">
      <alignment horizontal="center"/>
    </xf>
    <xf numFmtId="20" fontId="5" fillId="3" borderId="2" xfId="0" applyNumberFormat="1" applyFont="1" applyFill="1" applyBorder="1" applyAlignment="1">
      <alignment horizontal="center"/>
    </xf>
    <xf numFmtId="166" fontId="4" fillId="2" borderId="7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164" fontId="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6" fontId="0" fillId="0" borderId="0" xfId="0" applyNumberFormat="1" applyBorder="1" applyAlignment="1">
      <alignment horizontal="center"/>
    </xf>
    <xf numFmtId="0" fontId="9" fillId="0" borderId="16" xfId="0" applyFont="1" applyBorder="1" applyAlignment="1">
      <alignment horizontal="right" vertical="center"/>
    </xf>
    <xf numFmtId="0" fontId="9" fillId="0" borderId="17" xfId="0" applyFont="1" applyBorder="1" applyAlignment="1">
      <alignment horizontal="left"/>
    </xf>
    <xf numFmtId="0" fontId="5" fillId="0" borderId="11" xfId="0" applyFont="1" applyBorder="1" applyAlignment="1">
      <alignment horizontal="center" vertical="center" wrapText="1"/>
    </xf>
    <xf numFmtId="166" fontId="4" fillId="2" borderId="3" xfId="0" applyNumberFormat="1" applyFont="1" applyFill="1" applyBorder="1" applyAlignment="1">
      <alignment horizontal="center"/>
    </xf>
    <xf numFmtId="46" fontId="3" fillId="3" borderId="8" xfId="0" applyNumberFormat="1" applyFont="1" applyFill="1" applyBorder="1" applyAlignment="1">
      <alignment horizontal="center" vertical="center"/>
    </xf>
    <xf numFmtId="46" fontId="3" fillId="3" borderId="12" xfId="0" applyNumberFormat="1" applyFont="1" applyFill="1" applyBorder="1" applyAlignment="1">
      <alignment horizontal="center" vertical="center"/>
    </xf>
    <xf numFmtId="166" fontId="5" fillId="3" borderId="5" xfId="3" applyNumberFormat="1" applyFont="1" applyFill="1" applyBorder="1" applyAlignment="1">
      <alignment horizontal="center"/>
    </xf>
    <xf numFmtId="20" fontId="5" fillId="3" borderId="6" xfId="0" applyNumberFormat="1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12" fillId="4" borderId="24" xfId="0" applyFont="1" applyFill="1" applyBorder="1"/>
    <xf numFmtId="0" fontId="11" fillId="4" borderId="26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5" fontId="6" fillId="0" borderId="0" xfId="1" applyNumberFormat="1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46" fontId="3" fillId="3" borderId="8" xfId="0" applyNumberFormat="1" applyFont="1" applyFill="1" applyBorder="1" applyAlignment="1">
      <alignment horizontal="center" vertical="center"/>
    </xf>
    <xf numFmtId="46" fontId="3" fillId="3" borderId="12" xfId="0" applyNumberFormat="1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12" fillId="4" borderId="21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46" fontId="3" fillId="3" borderId="13" xfId="0" applyNumberFormat="1" applyFont="1" applyFill="1" applyBorder="1" applyAlignment="1">
      <alignment horizontal="center" vertical="center"/>
    </xf>
    <xf numFmtId="0" fontId="9" fillId="0" borderId="18" xfId="0" applyFont="1" applyBorder="1" applyAlignment="1">
      <alignment horizontal="left" vertical="center" wrapText="1"/>
    </xf>
    <xf numFmtId="0" fontId="9" fillId="0" borderId="14" xfId="0" applyFont="1" applyBorder="1" applyAlignment="1">
      <alignment horizontal="left" vertical="center" wrapText="1"/>
    </xf>
    <xf numFmtId="0" fontId="5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zoomScaleNormal="100" workbookViewId="0">
      <selection activeCell="F7" sqref="F7"/>
    </sheetView>
  </sheetViews>
  <sheetFormatPr baseColWidth="10" defaultRowHeight="15" x14ac:dyDescent="0.25"/>
  <cols>
    <col min="3" max="4" width="12" bestFit="1" customWidth="1"/>
    <col min="6" max="6" width="13" bestFit="1" customWidth="1"/>
    <col min="7" max="7" width="12" bestFit="1" customWidth="1"/>
  </cols>
  <sheetData>
    <row r="1" spans="1:11" x14ac:dyDescent="0.25">
      <c r="A1" s="4"/>
      <c r="B1" s="5"/>
      <c r="C1" s="5"/>
      <c r="D1" s="4"/>
      <c r="E1" s="4"/>
    </row>
    <row r="2" spans="1:11" x14ac:dyDescent="0.25">
      <c r="B2" s="3"/>
      <c r="C2" s="3"/>
    </row>
    <row r="3" spans="1:11" ht="30" x14ac:dyDescent="0.25">
      <c r="C3" s="6" t="s">
        <v>0</v>
      </c>
      <c r="D3" s="6">
        <v>81140</v>
      </c>
      <c r="E3" s="7" t="s">
        <v>14</v>
      </c>
      <c r="F3" s="7">
        <v>85000</v>
      </c>
      <c r="G3" s="7" t="s">
        <v>15</v>
      </c>
      <c r="H3" s="7">
        <v>5</v>
      </c>
    </row>
    <row r="4" spans="1:11" x14ac:dyDescent="0.25">
      <c r="D4" s="2"/>
    </row>
    <row r="5" spans="1:11" x14ac:dyDescent="0.25">
      <c r="B5" t="s">
        <v>1</v>
      </c>
      <c r="D5" t="s">
        <v>8</v>
      </c>
      <c r="F5" t="s">
        <v>11</v>
      </c>
      <c r="H5" t="s">
        <v>12</v>
      </c>
      <c r="J5" t="s">
        <v>9</v>
      </c>
    </row>
    <row r="6" spans="1:11" x14ac:dyDescent="0.25">
      <c r="I6" t="s">
        <v>13</v>
      </c>
    </row>
    <row r="7" spans="1:11" x14ac:dyDescent="0.25">
      <c r="C7" t="s">
        <v>2</v>
      </c>
      <c r="D7">
        <v>38</v>
      </c>
      <c r="E7" s="3">
        <v>0.3</v>
      </c>
      <c r="F7" s="1">
        <f>D3/D14*D7</f>
        <v>17720.22988505747</v>
      </c>
      <c r="G7" s="2">
        <f>D3*E7</f>
        <v>24342</v>
      </c>
      <c r="H7" s="2">
        <f t="shared" ref="H7:H12" si="0">G7/$H$3</f>
        <v>4868.3999999999996</v>
      </c>
      <c r="I7" s="2">
        <f t="shared" ref="I7:I12" si="1">IF(H7&gt;=1500,((H7-1500)*3%)+15,H7*1%)</f>
        <v>116.05199999999998</v>
      </c>
      <c r="J7" s="2">
        <f>H7/5</f>
        <v>973.68</v>
      </c>
      <c r="K7">
        <v>1000</v>
      </c>
    </row>
    <row r="8" spans="1:11" x14ac:dyDescent="0.25">
      <c r="C8" t="s">
        <v>3</v>
      </c>
      <c r="D8">
        <v>38</v>
      </c>
      <c r="E8" s="3">
        <v>0.25</v>
      </c>
      <c r="F8" s="1">
        <f>D3/D14*D8</f>
        <v>17720.22988505747</v>
      </c>
      <c r="G8" s="2">
        <f>D3*E8</f>
        <v>20285</v>
      </c>
      <c r="H8" s="2">
        <f t="shared" si="0"/>
        <v>4057</v>
      </c>
      <c r="I8" s="2">
        <f t="shared" si="1"/>
        <v>91.71</v>
      </c>
      <c r="J8" s="2">
        <f>H8/5</f>
        <v>811.4</v>
      </c>
      <c r="K8">
        <v>900</v>
      </c>
    </row>
    <row r="9" spans="1:11" x14ac:dyDescent="0.25">
      <c r="C9" t="s">
        <v>4</v>
      </c>
      <c r="D9">
        <v>37</v>
      </c>
      <c r="E9" s="3">
        <v>0.25</v>
      </c>
      <c r="F9" s="1">
        <f>D3/D14*D9</f>
        <v>17253.908045977012</v>
      </c>
      <c r="G9" s="2">
        <f>D3*E9</f>
        <v>20285</v>
      </c>
      <c r="H9" s="2">
        <f t="shared" si="0"/>
        <v>4057</v>
      </c>
      <c r="I9" s="2">
        <f t="shared" si="1"/>
        <v>91.71</v>
      </c>
      <c r="J9" s="2">
        <f>H9/5</f>
        <v>811.4</v>
      </c>
      <c r="K9">
        <v>900</v>
      </c>
    </row>
    <row r="10" spans="1:11" x14ac:dyDescent="0.25">
      <c r="C10" t="s">
        <v>5</v>
      </c>
      <c r="D10">
        <v>35</v>
      </c>
      <c r="E10" s="3">
        <v>0.2</v>
      </c>
      <c r="F10" s="1">
        <f>D3/D14*D10</f>
        <v>16321.264367816091</v>
      </c>
      <c r="G10" s="2">
        <f>D3*E10</f>
        <v>16228</v>
      </c>
      <c r="H10" s="2">
        <f t="shared" si="0"/>
        <v>3245.6</v>
      </c>
      <c r="I10" s="2">
        <f t="shared" si="1"/>
        <v>67.367999999999995</v>
      </c>
      <c r="J10" s="2">
        <f>H10/5</f>
        <v>649.12</v>
      </c>
      <c r="K10">
        <v>600</v>
      </c>
    </row>
    <row r="11" spans="1:11" x14ac:dyDescent="0.25">
      <c r="C11" t="s">
        <v>6</v>
      </c>
      <c r="D11">
        <v>13</v>
      </c>
      <c r="E11" s="3">
        <v>0.05</v>
      </c>
      <c r="F11" s="1">
        <f>D3/D14*D11</f>
        <v>6062.1839080459768</v>
      </c>
      <c r="G11" s="2">
        <f>D3*E11</f>
        <v>4057</v>
      </c>
      <c r="H11" s="2">
        <f t="shared" si="0"/>
        <v>811.4</v>
      </c>
      <c r="I11" s="2">
        <f t="shared" si="1"/>
        <v>8.1140000000000008</v>
      </c>
      <c r="J11" s="2">
        <f>H11/3</f>
        <v>270.46666666666664</v>
      </c>
      <c r="K11">
        <v>250</v>
      </c>
    </row>
    <row r="12" spans="1:11" x14ac:dyDescent="0.25">
      <c r="C12" t="s">
        <v>7</v>
      </c>
      <c r="D12">
        <v>13</v>
      </c>
      <c r="E12" s="3">
        <v>0.05</v>
      </c>
      <c r="F12" s="1">
        <f>D3/D14*D12</f>
        <v>6062.1839080459768</v>
      </c>
      <c r="G12" s="2">
        <f>D3*E12</f>
        <v>4057</v>
      </c>
      <c r="H12" s="2">
        <f t="shared" si="0"/>
        <v>811.4</v>
      </c>
      <c r="I12" s="2">
        <f t="shared" si="1"/>
        <v>8.1140000000000008</v>
      </c>
      <c r="J12" s="2">
        <f>H12/3</f>
        <v>270.46666666666664</v>
      </c>
      <c r="K12">
        <v>250</v>
      </c>
    </row>
    <row r="14" spans="1:11" x14ac:dyDescent="0.25">
      <c r="C14" t="s">
        <v>10</v>
      </c>
      <c r="D14">
        <f>D7+D8+D9+D10+D11+D12</f>
        <v>174</v>
      </c>
      <c r="E14">
        <f>E7+E8+E9+E10+E11+E12</f>
        <v>1.1000000000000001</v>
      </c>
      <c r="F14" s="1">
        <f>F7+F8+F9+F10+F11+F12</f>
        <v>81140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1"/>
  <sheetViews>
    <sheetView showZeros="0" tabSelected="1" zoomScaleNormal="100" workbookViewId="0">
      <pane ySplit="6" topLeftCell="A28" activePane="bottomLeft" state="frozen"/>
      <selection pane="bottomLeft" activeCell="A50" sqref="A50"/>
    </sheetView>
  </sheetViews>
  <sheetFormatPr baseColWidth="10" defaultRowHeight="12.75" x14ac:dyDescent="0.2"/>
  <cols>
    <col min="1" max="1" width="11.42578125" style="9"/>
    <col min="2" max="2" width="8.28515625" style="9" customWidth="1"/>
    <col min="3" max="16" width="9.7109375" style="9" bestFit="1" customWidth="1"/>
    <col min="17" max="16384" width="11.42578125" style="9"/>
  </cols>
  <sheetData>
    <row r="1" spans="1:18" ht="27" thickBot="1" x14ac:dyDescent="0.45">
      <c r="A1" s="59" t="s">
        <v>25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</row>
    <row r="2" spans="1:18" ht="16.5" thickBot="1" x14ac:dyDescent="0.3">
      <c r="A2" s="27" t="s">
        <v>23</v>
      </c>
      <c r="B2" s="28" t="s">
        <v>38</v>
      </c>
      <c r="C2" s="13"/>
      <c r="D2" s="13"/>
      <c r="F2" s="11"/>
      <c r="G2" s="12"/>
      <c r="H2" s="11"/>
    </row>
    <row r="3" spans="1:18" s="8" customFormat="1" ht="13.5" thickBot="1" x14ac:dyDescent="0.3">
      <c r="A3" s="29" t="s">
        <v>39</v>
      </c>
      <c r="B3" s="63" t="s">
        <v>40</v>
      </c>
      <c r="C3" s="64"/>
      <c r="D3" s="20"/>
      <c r="E3" s="20"/>
      <c r="F3" s="21"/>
      <c r="G3" s="22"/>
      <c r="H3" s="23"/>
    </row>
    <row r="4" spans="1:18" ht="15.75" thickBot="1" x14ac:dyDescent="0.3">
      <c r="A4" s="24"/>
      <c r="B4" s="24"/>
      <c r="C4" s="25"/>
      <c r="D4" s="24"/>
      <c r="E4" s="26"/>
      <c r="F4" s="10"/>
      <c r="G4" s="10"/>
      <c r="H4" s="10"/>
    </row>
    <row r="5" spans="1:18" ht="15.75" thickBot="1" x14ac:dyDescent="0.3">
      <c r="A5" s="10"/>
      <c r="B5" s="53">
        <v>24</v>
      </c>
      <c r="C5" s="54"/>
      <c r="D5" s="55">
        <v>25</v>
      </c>
      <c r="E5" s="54"/>
      <c r="F5" s="55">
        <v>26</v>
      </c>
      <c r="G5" s="54"/>
      <c r="H5" s="55">
        <v>27</v>
      </c>
      <c r="I5" s="54"/>
      <c r="J5" s="55">
        <v>28</v>
      </c>
      <c r="K5" s="54"/>
      <c r="L5" s="55">
        <v>1</v>
      </c>
      <c r="M5" s="54"/>
      <c r="N5" s="55">
        <v>2</v>
      </c>
      <c r="O5" s="54"/>
      <c r="P5" s="36"/>
      <c r="R5"/>
    </row>
    <row r="6" spans="1:18" ht="16.5" thickBot="1" x14ac:dyDescent="0.3">
      <c r="A6" s="35"/>
      <c r="B6" s="58" t="s">
        <v>22</v>
      </c>
      <c r="C6" s="57"/>
      <c r="D6" s="56" t="s">
        <v>16</v>
      </c>
      <c r="E6" s="57"/>
      <c r="F6" s="56" t="s">
        <v>17</v>
      </c>
      <c r="G6" s="57"/>
      <c r="H6" s="56" t="s">
        <v>18</v>
      </c>
      <c r="I6" s="57"/>
      <c r="J6" s="56" t="s">
        <v>19</v>
      </c>
      <c r="K6" s="57"/>
      <c r="L6" s="56" t="s">
        <v>20</v>
      </c>
      <c r="M6" s="57"/>
      <c r="N6" s="56" t="s">
        <v>21</v>
      </c>
      <c r="O6" s="57"/>
      <c r="P6" s="37" t="s">
        <v>24</v>
      </c>
    </row>
    <row r="7" spans="1:18" ht="15.95" customHeight="1" x14ac:dyDescent="0.2">
      <c r="A7" s="60" t="s">
        <v>27</v>
      </c>
      <c r="B7" s="33">
        <v>0.40625</v>
      </c>
      <c r="C7" s="34">
        <v>0.72916666666666663</v>
      </c>
      <c r="D7" s="33">
        <v>0.40625</v>
      </c>
      <c r="E7" s="34">
        <v>0.75</v>
      </c>
      <c r="F7" s="33">
        <v>0</v>
      </c>
      <c r="G7" s="34">
        <v>0</v>
      </c>
      <c r="H7" s="33">
        <v>0.5</v>
      </c>
      <c r="I7" s="34">
        <v>0.89583333333333337</v>
      </c>
      <c r="J7" s="33">
        <v>0</v>
      </c>
      <c r="K7" s="34">
        <v>0</v>
      </c>
      <c r="L7" s="33">
        <v>0.40625</v>
      </c>
      <c r="M7" s="34">
        <v>0.75</v>
      </c>
      <c r="N7" s="33">
        <v>0.36458333333333331</v>
      </c>
      <c r="O7" s="34">
        <v>0.72916666666666663</v>
      </c>
      <c r="P7" s="62">
        <f>C8+E8+G8+I8+K8+M8+O8</f>
        <v>1.6666666666666667</v>
      </c>
    </row>
    <row r="8" spans="1:18" ht="15.95" customHeight="1" thickBot="1" x14ac:dyDescent="0.25">
      <c r="A8" s="61"/>
      <c r="B8" s="19">
        <v>2.0833333333333332E-2</v>
      </c>
      <c r="C8" s="16">
        <f>C7-B7-B8</f>
        <v>0.30208333333333331</v>
      </c>
      <c r="D8" s="19">
        <v>2.0833333333333332E-2</v>
      </c>
      <c r="E8" s="16">
        <f>E7-D7-D8</f>
        <v>0.32291666666666669</v>
      </c>
      <c r="F8" s="19">
        <v>0</v>
      </c>
      <c r="G8" s="16">
        <f>G7-F7-F8</f>
        <v>0</v>
      </c>
      <c r="H8" s="19">
        <v>2.0833333333333332E-2</v>
      </c>
      <c r="I8" s="16">
        <f>I7-H7-H8</f>
        <v>0.37500000000000006</v>
      </c>
      <c r="J8" s="19">
        <v>0</v>
      </c>
      <c r="K8" s="16">
        <f>K7-J7-J8</f>
        <v>0</v>
      </c>
      <c r="L8" s="19">
        <v>2.0833333333333332E-2</v>
      </c>
      <c r="M8" s="16">
        <f>M7-L7-L8</f>
        <v>0.32291666666666669</v>
      </c>
      <c r="N8" s="19">
        <v>2.0833333333333332E-2</v>
      </c>
      <c r="O8" s="16">
        <f>O7-N7-N8</f>
        <v>0.34375</v>
      </c>
      <c r="P8" s="49"/>
    </row>
    <row r="9" spans="1:18" ht="15.95" customHeight="1" x14ac:dyDescent="0.2">
      <c r="A9" s="46" t="s">
        <v>28</v>
      </c>
      <c r="B9" s="17">
        <v>0</v>
      </c>
      <c r="C9" s="18">
        <v>0</v>
      </c>
      <c r="D9" s="17">
        <v>0.52083333333333337</v>
      </c>
      <c r="E9" s="18">
        <v>0.88541666666666663</v>
      </c>
      <c r="F9" s="17">
        <v>0.40625</v>
      </c>
      <c r="G9" s="18">
        <v>0.75</v>
      </c>
      <c r="H9" s="17">
        <v>0.40625</v>
      </c>
      <c r="I9" s="18">
        <v>0.75</v>
      </c>
      <c r="J9" s="17">
        <v>0.54166666666666663</v>
      </c>
      <c r="K9" s="18">
        <v>0.89583333333333337</v>
      </c>
      <c r="L9" s="17">
        <v>0</v>
      </c>
      <c r="M9" s="18">
        <v>0</v>
      </c>
      <c r="N9" s="17">
        <v>0.36458333333333331</v>
      </c>
      <c r="O9" s="18">
        <v>0.72916666666666663</v>
      </c>
      <c r="P9" s="48">
        <f>C10+E10+G10+I10+K10+M10+O10</f>
        <v>1.6666666666666667</v>
      </c>
    </row>
    <row r="10" spans="1:18" ht="15.95" customHeight="1" thickBot="1" x14ac:dyDescent="0.25">
      <c r="A10" s="47"/>
      <c r="B10" s="19">
        <v>0</v>
      </c>
      <c r="C10" s="16">
        <f>C9-B9-B10</f>
        <v>0</v>
      </c>
      <c r="D10" s="19">
        <v>2.0833333333333332E-2</v>
      </c>
      <c r="E10" s="16">
        <f>E9-D9-D10</f>
        <v>0.34374999999999994</v>
      </c>
      <c r="F10" s="19">
        <v>2.0833333333333332E-2</v>
      </c>
      <c r="G10" s="16">
        <f>G9-F9-F10</f>
        <v>0.32291666666666669</v>
      </c>
      <c r="H10" s="19">
        <v>2.0833333333333332E-2</v>
      </c>
      <c r="I10" s="16">
        <f>I9-H9-H10</f>
        <v>0.32291666666666669</v>
      </c>
      <c r="J10" s="19">
        <v>2.0833333333333332E-2</v>
      </c>
      <c r="K10" s="16">
        <f>K9-J9-J10</f>
        <v>0.33333333333333343</v>
      </c>
      <c r="L10" s="19">
        <v>0</v>
      </c>
      <c r="M10" s="16">
        <f>M9-L9-L10</f>
        <v>0</v>
      </c>
      <c r="N10" s="19">
        <v>2.0833333333333332E-2</v>
      </c>
      <c r="O10" s="16">
        <f>O9-N9-N10</f>
        <v>0.34375</v>
      </c>
      <c r="P10" s="49"/>
    </row>
    <row r="11" spans="1:18" ht="15.95" customHeight="1" x14ac:dyDescent="0.2">
      <c r="A11" s="46" t="s">
        <v>2</v>
      </c>
      <c r="B11" s="17"/>
      <c r="C11" s="18"/>
      <c r="D11" s="17"/>
      <c r="E11" s="18"/>
      <c r="F11" s="17">
        <v>0.40625</v>
      </c>
      <c r="G11" s="18">
        <v>0.75</v>
      </c>
      <c r="H11" s="17">
        <v>0.52083333333333337</v>
      </c>
      <c r="I11" s="18">
        <v>0.89583333333333337</v>
      </c>
      <c r="J11" s="17">
        <v>0.54166666666666663</v>
      </c>
      <c r="K11" s="18">
        <v>0.89583333333333337</v>
      </c>
      <c r="L11" s="17">
        <v>0.40625</v>
      </c>
      <c r="M11" s="18">
        <v>0.73958333333333337</v>
      </c>
      <c r="N11" s="17">
        <v>0.36458333333333331</v>
      </c>
      <c r="O11" s="18">
        <v>0.72916666666666663</v>
      </c>
      <c r="P11" s="48">
        <f>C12+E12+G12+I12+K12+M12+O12</f>
        <v>1.6666666666666667</v>
      </c>
    </row>
    <row r="12" spans="1:18" ht="15.95" customHeight="1" thickBot="1" x14ac:dyDescent="0.25">
      <c r="A12" s="47"/>
      <c r="B12" s="19"/>
      <c r="C12" s="16">
        <f>C11-B11-B12</f>
        <v>0</v>
      </c>
      <c r="D12" s="19"/>
      <c r="E12" s="16">
        <f>E11-D11-D12</f>
        <v>0</v>
      </c>
      <c r="F12" s="19">
        <v>2.0833333333333332E-2</v>
      </c>
      <c r="G12" s="16">
        <f>G11-F11-F12</f>
        <v>0.32291666666666669</v>
      </c>
      <c r="H12" s="19">
        <v>2.0833333333333332E-2</v>
      </c>
      <c r="I12" s="16">
        <f>I11-H11-H12</f>
        <v>0.35416666666666669</v>
      </c>
      <c r="J12" s="19">
        <v>2.0833333333333332E-2</v>
      </c>
      <c r="K12" s="16">
        <f>K11-J11-J12</f>
        <v>0.33333333333333343</v>
      </c>
      <c r="L12" s="19">
        <v>2.0833333333333332E-2</v>
      </c>
      <c r="M12" s="16">
        <f>M11-L11-L12</f>
        <v>0.31250000000000006</v>
      </c>
      <c r="N12" s="19">
        <v>2.0833333333333332E-2</v>
      </c>
      <c r="O12" s="16">
        <f>O11-N11-N12</f>
        <v>0.34375</v>
      </c>
      <c r="P12" s="49"/>
    </row>
    <row r="13" spans="1:18" ht="15.95" customHeight="1" x14ac:dyDescent="0.2">
      <c r="A13" s="46" t="s">
        <v>29</v>
      </c>
      <c r="B13" s="17">
        <v>0.40625</v>
      </c>
      <c r="C13" s="18">
        <v>0.72916666666666663</v>
      </c>
      <c r="D13" s="17"/>
      <c r="E13" s="18"/>
      <c r="F13" s="17">
        <v>0.5</v>
      </c>
      <c r="G13" s="18">
        <v>0.88541666666666663</v>
      </c>
      <c r="H13" s="17">
        <v>0.40625</v>
      </c>
      <c r="I13" s="18">
        <v>0.75</v>
      </c>
      <c r="J13" s="17">
        <v>0.40625</v>
      </c>
      <c r="K13" s="18">
        <v>0.75</v>
      </c>
      <c r="L13" s="17">
        <v>0.52083333333333337</v>
      </c>
      <c r="M13" s="18">
        <v>0.89583333333333337</v>
      </c>
      <c r="N13" s="17"/>
      <c r="O13" s="18"/>
      <c r="P13" s="48">
        <f>C14+E14+G14+I14+K14+M14+O14</f>
        <v>1.6666666666666667</v>
      </c>
    </row>
    <row r="14" spans="1:18" ht="13.5" customHeight="1" thickBot="1" x14ac:dyDescent="0.25">
      <c r="A14" s="47"/>
      <c r="B14" s="19">
        <v>2.0833333333333332E-2</v>
      </c>
      <c r="C14" s="16">
        <f>C13-B13-B14</f>
        <v>0.30208333333333331</v>
      </c>
      <c r="D14" s="19"/>
      <c r="E14" s="16">
        <f>E13-D13-D14</f>
        <v>0</v>
      </c>
      <c r="F14" s="19">
        <v>2.0833333333333332E-2</v>
      </c>
      <c r="G14" s="16">
        <f>G13-F13-F14</f>
        <v>0.36458333333333331</v>
      </c>
      <c r="H14" s="19">
        <v>2.0833333333333332E-2</v>
      </c>
      <c r="I14" s="16">
        <f>I13-H13-H14</f>
        <v>0.32291666666666669</v>
      </c>
      <c r="J14" s="19">
        <v>2.0833333333333332E-2</v>
      </c>
      <c r="K14" s="16">
        <f>K13-J13-J14</f>
        <v>0.32291666666666669</v>
      </c>
      <c r="L14" s="19">
        <v>2.0833333333333332E-2</v>
      </c>
      <c r="M14" s="16">
        <f>M13-L13-L14</f>
        <v>0.35416666666666669</v>
      </c>
      <c r="N14" s="19"/>
      <c r="O14" s="16">
        <f>O13-N13-N14</f>
        <v>0</v>
      </c>
      <c r="P14" s="49"/>
    </row>
    <row r="15" spans="1:18" ht="15.95" customHeight="1" x14ac:dyDescent="0.2">
      <c r="A15" s="50" t="s">
        <v>30</v>
      </c>
      <c r="B15" s="17">
        <v>0</v>
      </c>
      <c r="C15" s="18">
        <v>0</v>
      </c>
      <c r="D15" s="17">
        <v>0.40625</v>
      </c>
      <c r="E15" s="18">
        <v>0.75</v>
      </c>
      <c r="F15" s="17">
        <v>0</v>
      </c>
      <c r="G15" s="18">
        <v>0</v>
      </c>
      <c r="H15" s="17">
        <v>0</v>
      </c>
      <c r="I15" s="18">
        <v>0</v>
      </c>
      <c r="J15" s="17">
        <v>0</v>
      </c>
      <c r="K15" s="18">
        <v>0</v>
      </c>
      <c r="L15" s="17">
        <v>0</v>
      </c>
      <c r="M15" s="18">
        <v>0</v>
      </c>
      <c r="N15" s="17">
        <v>0</v>
      </c>
      <c r="O15" s="18">
        <v>0</v>
      </c>
      <c r="P15" s="48">
        <f>C16+E16+G16+I16+K16+M16+O16</f>
        <v>0.32291666666666669</v>
      </c>
    </row>
    <row r="16" spans="1:18" ht="15.95" customHeight="1" thickBot="1" x14ac:dyDescent="0.25">
      <c r="A16" s="50"/>
      <c r="B16" s="19">
        <v>0</v>
      </c>
      <c r="C16" s="16">
        <f>C15-B15-B16</f>
        <v>0</v>
      </c>
      <c r="D16" s="19">
        <v>2.0833333333333332E-2</v>
      </c>
      <c r="E16" s="16">
        <f>E15-D15-D16</f>
        <v>0.32291666666666669</v>
      </c>
      <c r="F16" s="19">
        <v>0</v>
      </c>
      <c r="G16" s="16">
        <f>G15-F15-F16</f>
        <v>0</v>
      </c>
      <c r="H16" s="19">
        <v>0</v>
      </c>
      <c r="I16" s="16">
        <f>I15-H15-H16</f>
        <v>0</v>
      </c>
      <c r="J16" s="19">
        <v>0</v>
      </c>
      <c r="K16" s="16">
        <f>K15-J15-J16</f>
        <v>0</v>
      </c>
      <c r="L16" s="19">
        <v>0</v>
      </c>
      <c r="M16" s="16">
        <f>M15-L15-L16</f>
        <v>0</v>
      </c>
      <c r="N16" s="19">
        <v>0</v>
      </c>
      <c r="O16" s="16">
        <f>O15-N15-N16</f>
        <v>0</v>
      </c>
      <c r="P16" s="49"/>
    </row>
    <row r="17" spans="1:16" ht="15.95" customHeight="1" x14ac:dyDescent="0.2">
      <c r="A17" s="46" t="s">
        <v>31</v>
      </c>
      <c r="B17" s="17">
        <v>0</v>
      </c>
      <c r="C17" s="18">
        <v>0</v>
      </c>
      <c r="D17" s="17">
        <v>0.40625</v>
      </c>
      <c r="E17" s="18">
        <v>0.75</v>
      </c>
      <c r="F17" s="17">
        <v>0</v>
      </c>
      <c r="G17" s="18">
        <v>0</v>
      </c>
      <c r="H17" s="17">
        <v>0</v>
      </c>
      <c r="I17" s="18">
        <v>0</v>
      </c>
      <c r="J17" s="17">
        <v>0</v>
      </c>
      <c r="K17" s="18">
        <v>0</v>
      </c>
      <c r="L17" s="17">
        <v>0</v>
      </c>
      <c r="M17" s="18">
        <v>0</v>
      </c>
      <c r="N17" s="17">
        <v>0</v>
      </c>
      <c r="O17" s="18">
        <v>0</v>
      </c>
      <c r="P17" s="48">
        <f>C18+E18+G18+I18+K18+M18+O18</f>
        <v>0.32291666666666669</v>
      </c>
    </row>
    <row r="18" spans="1:16" ht="15.95" customHeight="1" thickBot="1" x14ac:dyDescent="0.25">
      <c r="A18" s="50"/>
      <c r="B18" s="19">
        <v>0</v>
      </c>
      <c r="C18" s="16">
        <f>C17-B17-B18</f>
        <v>0</v>
      </c>
      <c r="D18" s="19">
        <v>2.0833333333333332E-2</v>
      </c>
      <c r="E18" s="16">
        <f>E17-D17-D18</f>
        <v>0.32291666666666669</v>
      </c>
      <c r="F18" s="19">
        <v>0</v>
      </c>
      <c r="G18" s="16">
        <f>G17-F17-F18</f>
        <v>0</v>
      </c>
      <c r="H18" s="19">
        <v>0</v>
      </c>
      <c r="I18" s="16">
        <f>I17-H17-H18</f>
        <v>0</v>
      </c>
      <c r="J18" s="19">
        <v>0</v>
      </c>
      <c r="K18" s="16">
        <f>K17-J17-J18</f>
        <v>0</v>
      </c>
      <c r="L18" s="19">
        <v>0</v>
      </c>
      <c r="M18" s="16">
        <f>M17-L17-L18</f>
        <v>0</v>
      </c>
      <c r="N18" s="19">
        <v>0</v>
      </c>
      <c r="O18" s="16">
        <f>O17-N17-N18</f>
        <v>0</v>
      </c>
      <c r="P18" s="49"/>
    </row>
    <row r="19" spans="1:16" ht="15.95" customHeight="1" x14ac:dyDescent="0.2">
      <c r="A19" s="46" t="s">
        <v>32</v>
      </c>
      <c r="B19" s="17">
        <v>0</v>
      </c>
      <c r="C19" s="18">
        <v>0</v>
      </c>
      <c r="D19" s="17">
        <v>0</v>
      </c>
      <c r="E19" s="18">
        <v>0</v>
      </c>
      <c r="F19" s="17">
        <v>0</v>
      </c>
      <c r="G19" s="18">
        <v>0</v>
      </c>
      <c r="H19" s="17">
        <v>0</v>
      </c>
      <c r="I19" s="18">
        <v>0</v>
      </c>
      <c r="J19" s="17">
        <v>0</v>
      </c>
      <c r="K19" s="18">
        <v>0</v>
      </c>
      <c r="L19" s="17">
        <v>0</v>
      </c>
      <c r="M19" s="18">
        <v>0</v>
      </c>
      <c r="N19" s="17">
        <v>0</v>
      </c>
      <c r="O19" s="18">
        <v>0</v>
      </c>
      <c r="P19" s="48">
        <f>C20+E20+G20+I20+K20+M20+O20</f>
        <v>0</v>
      </c>
    </row>
    <row r="20" spans="1:16" ht="15.95" customHeight="1" thickBot="1" x14ac:dyDescent="0.25">
      <c r="A20" s="50"/>
      <c r="B20" s="19">
        <v>0</v>
      </c>
      <c r="C20" s="16">
        <f>C19-B19-B20</f>
        <v>0</v>
      </c>
      <c r="D20" s="19">
        <v>0</v>
      </c>
      <c r="E20" s="16">
        <f>E19-D19-D20</f>
        <v>0</v>
      </c>
      <c r="F20" s="19">
        <v>0</v>
      </c>
      <c r="G20" s="16">
        <f>G19-F19-F20</f>
        <v>0</v>
      </c>
      <c r="H20" s="19">
        <v>0</v>
      </c>
      <c r="I20" s="16">
        <f>I19-H19-H20</f>
        <v>0</v>
      </c>
      <c r="J20" s="19">
        <v>0</v>
      </c>
      <c r="K20" s="16">
        <f>K19-J19-J20</f>
        <v>0</v>
      </c>
      <c r="L20" s="19">
        <v>0</v>
      </c>
      <c r="M20" s="16">
        <f>M19-L19-L20</f>
        <v>0</v>
      </c>
      <c r="N20" s="19">
        <v>0</v>
      </c>
      <c r="O20" s="16">
        <f>O19-N19-N20</f>
        <v>0</v>
      </c>
      <c r="P20" s="49"/>
    </row>
    <row r="21" spans="1:16" ht="15.95" customHeight="1" x14ac:dyDescent="0.2">
      <c r="A21" s="46" t="s">
        <v>33</v>
      </c>
      <c r="B21" s="17">
        <v>0</v>
      </c>
      <c r="C21" s="18">
        <v>0</v>
      </c>
      <c r="D21" s="17">
        <v>0.40625</v>
      </c>
      <c r="E21" s="18">
        <v>0.75</v>
      </c>
      <c r="F21" s="17">
        <v>0</v>
      </c>
      <c r="G21" s="18">
        <v>0</v>
      </c>
      <c r="H21" s="17">
        <v>0</v>
      </c>
      <c r="I21" s="18">
        <v>0</v>
      </c>
      <c r="J21" s="17">
        <v>0</v>
      </c>
      <c r="K21" s="18">
        <v>0</v>
      </c>
      <c r="L21" s="17">
        <v>0</v>
      </c>
      <c r="M21" s="18">
        <v>0</v>
      </c>
      <c r="N21" s="17">
        <v>0</v>
      </c>
      <c r="O21" s="18">
        <v>0</v>
      </c>
      <c r="P21" s="48">
        <f>C22+E22+G22+I22+K22+M22+O22</f>
        <v>0.32291666666666669</v>
      </c>
    </row>
    <row r="22" spans="1:16" ht="15.95" customHeight="1" thickBot="1" x14ac:dyDescent="0.25">
      <c r="A22" s="50"/>
      <c r="B22" s="19">
        <v>0</v>
      </c>
      <c r="C22" s="16">
        <f>C21-B21-B22</f>
        <v>0</v>
      </c>
      <c r="D22" s="19">
        <v>2.0833333333333332E-2</v>
      </c>
      <c r="E22" s="16">
        <f>E21-D21-D22</f>
        <v>0.32291666666666669</v>
      </c>
      <c r="F22" s="19">
        <v>0</v>
      </c>
      <c r="G22" s="16">
        <f>G21-F21-F22</f>
        <v>0</v>
      </c>
      <c r="H22" s="19">
        <v>0</v>
      </c>
      <c r="I22" s="16">
        <f>I21-H21-H22</f>
        <v>0</v>
      </c>
      <c r="J22" s="19">
        <v>0</v>
      </c>
      <c r="K22" s="16">
        <f>K21-J21-J22</f>
        <v>0</v>
      </c>
      <c r="L22" s="19">
        <v>0</v>
      </c>
      <c r="M22" s="16">
        <f>M21-L21-L22</f>
        <v>0</v>
      </c>
      <c r="N22" s="19">
        <v>0</v>
      </c>
      <c r="O22" s="16">
        <f>O21-N21-N22</f>
        <v>0</v>
      </c>
      <c r="P22" s="49"/>
    </row>
    <row r="23" spans="1:16" x14ac:dyDescent="0.2">
      <c r="A23" s="46" t="s">
        <v>34</v>
      </c>
      <c r="B23" s="17">
        <v>0</v>
      </c>
      <c r="C23" s="18">
        <v>0</v>
      </c>
      <c r="D23" s="17">
        <v>0.40625</v>
      </c>
      <c r="E23" s="18">
        <v>0.75</v>
      </c>
      <c r="F23" s="17">
        <v>0</v>
      </c>
      <c r="G23" s="18">
        <v>0</v>
      </c>
      <c r="H23" s="17">
        <v>0</v>
      </c>
      <c r="I23" s="18">
        <v>0</v>
      </c>
      <c r="J23" s="17">
        <v>0</v>
      </c>
      <c r="K23" s="18">
        <v>0</v>
      </c>
      <c r="L23" s="17">
        <v>0</v>
      </c>
      <c r="M23" s="18">
        <v>0</v>
      </c>
      <c r="N23" s="17">
        <v>0</v>
      </c>
      <c r="O23" s="18">
        <v>0</v>
      </c>
      <c r="P23" s="48">
        <f>C24+E24+G24+I24+K24+M24+O24</f>
        <v>0.32291666666666669</v>
      </c>
    </row>
    <row r="24" spans="1:16" ht="13.5" thickBot="1" x14ac:dyDescent="0.25">
      <c r="A24" s="50"/>
      <c r="B24" s="19">
        <v>0</v>
      </c>
      <c r="C24" s="16">
        <f>C23-B23-B24</f>
        <v>0</v>
      </c>
      <c r="D24" s="19">
        <v>2.0833333333333332E-2</v>
      </c>
      <c r="E24" s="16">
        <f>E23-D23-D24</f>
        <v>0.32291666666666669</v>
      </c>
      <c r="F24" s="19">
        <v>0</v>
      </c>
      <c r="G24" s="16">
        <f>G23-F23-F24</f>
        <v>0</v>
      </c>
      <c r="H24" s="19">
        <v>0</v>
      </c>
      <c r="I24" s="16">
        <f>I23-H23-H24</f>
        <v>0</v>
      </c>
      <c r="J24" s="19">
        <v>0</v>
      </c>
      <c r="K24" s="16">
        <f>K23-J23-J24</f>
        <v>0</v>
      </c>
      <c r="L24" s="19">
        <v>0</v>
      </c>
      <c r="M24" s="16">
        <f>M23-L23-L24</f>
        <v>0</v>
      </c>
      <c r="N24" s="19">
        <v>0</v>
      </c>
      <c r="O24" s="16">
        <f>O23-N23-N24</f>
        <v>0</v>
      </c>
      <c r="P24" s="49"/>
    </row>
    <row r="25" spans="1:16" x14ac:dyDescent="0.2">
      <c r="A25" s="46" t="s">
        <v>35</v>
      </c>
      <c r="B25" s="17">
        <v>0</v>
      </c>
      <c r="C25" s="18">
        <v>0</v>
      </c>
      <c r="D25" s="17">
        <v>0.5</v>
      </c>
      <c r="E25" s="18">
        <v>0.88541666666666663</v>
      </c>
      <c r="F25" s="17">
        <v>0</v>
      </c>
      <c r="G25" s="18">
        <v>0</v>
      </c>
      <c r="H25" s="17">
        <v>0</v>
      </c>
      <c r="I25" s="18">
        <v>0</v>
      </c>
      <c r="J25" s="17">
        <v>0</v>
      </c>
      <c r="K25" s="18">
        <v>0</v>
      </c>
      <c r="L25" s="17">
        <v>0</v>
      </c>
      <c r="M25" s="18">
        <v>0</v>
      </c>
      <c r="N25" s="17">
        <v>0</v>
      </c>
      <c r="O25" s="18">
        <v>0</v>
      </c>
      <c r="P25" s="48">
        <f>C26+E26+G26+I26+K26+M26+O26</f>
        <v>0.36458333333333331</v>
      </c>
    </row>
    <row r="26" spans="1:16" ht="13.5" thickBot="1" x14ac:dyDescent="0.25">
      <c r="A26" s="50"/>
      <c r="B26" s="19">
        <v>0</v>
      </c>
      <c r="C26" s="16">
        <f>C25-B25-B26</f>
        <v>0</v>
      </c>
      <c r="D26" s="19">
        <v>2.0833333333333332E-2</v>
      </c>
      <c r="E26" s="16">
        <f>E25-D25-D26</f>
        <v>0.36458333333333331</v>
      </c>
      <c r="F26" s="19">
        <v>0</v>
      </c>
      <c r="G26" s="16">
        <f>G25-F25-F26</f>
        <v>0</v>
      </c>
      <c r="H26" s="19">
        <v>0</v>
      </c>
      <c r="I26" s="16">
        <f>I25-H25-H26</f>
        <v>0</v>
      </c>
      <c r="J26" s="19">
        <v>0</v>
      </c>
      <c r="K26" s="16">
        <f>K25-J25-J26</f>
        <v>0</v>
      </c>
      <c r="L26" s="19">
        <v>0</v>
      </c>
      <c r="M26" s="16">
        <f>M25-L25-L26</f>
        <v>0</v>
      </c>
      <c r="N26" s="19">
        <v>0</v>
      </c>
      <c r="O26" s="16">
        <f>O25-N25-N26</f>
        <v>0</v>
      </c>
      <c r="P26" s="49"/>
    </row>
    <row r="27" spans="1:16" x14ac:dyDescent="0.2">
      <c r="A27" s="51" t="s">
        <v>41</v>
      </c>
      <c r="B27" s="17">
        <v>0</v>
      </c>
      <c r="C27" s="18">
        <v>0</v>
      </c>
      <c r="D27" s="17">
        <v>0.5</v>
      </c>
      <c r="E27" s="18">
        <v>0.88541666666666663</v>
      </c>
      <c r="F27" s="17">
        <v>0</v>
      </c>
      <c r="G27" s="18">
        <v>0</v>
      </c>
      <c r="H27" s="17">
        <v>0</v>
      </c>
      <c r="I27" s="18">
        <v>0</v>
      </c>
      <c r="J27" s="17">
        <v>0</v>
      </c>
      <c r="K27" s="18">
        <v>0</v>
      </c>
      <c r="L27" s="17">
        <v>0</v>
      </c>
      <c r="M27" s="18">
        <v>0</v>
      </c>
      <c r="N27" s="17">
        <v>0</v>
      </c>
      <c r="O27" s="18">
        <v>0</v>
      </c>
      <c r="P27" s="48">
        <f>C28+E28+G28+I28+K28+M28+O28</f>
        <v>0.36458333333333331</v>
      </c>
    </row>
    <row r="28" spans="1:16" ht="13.5" thickBot="1" x14ac:dyDescent="0.25">
      <c r="A28" s="52"/>
      <c r="B28" s="19">
        <v>0</v>
      </c>
      <c r="C28" s="16">
        <f>C27-B27-B28</f>
        <v>0</v>
      </c>
      <c r="D28" s="19">
        <v>2.0833333333333332E-2</v>
      </c>
      <c r="E28" s="16">
        <f>E27-D27-D28</f>
        <v>0.36458333333333331</v>
      </c>
      <c r="F28" s="19">
        <v>0</v>
      </c>
      <c r="G28" s="16">
        <f>G27-F27-F28</f>
        <v>0</v>
      </c>
      <c r="H28" s="19">
        <v>0</v>
      </c>
      <c r="I28" s="16">
        <f>I27-H27-H28</f>
        <v>0</v>
      </c>
      <c r="J28" s="19">
        <v>0</v>
      </c>
      <c r="K28" s="16">
        <f>K27-J27-J28</f>
        <v>0</v>
      </c>
      <c r="L28" s="19">
        <v>0</v>
      </c>
      <c r="M28" s="16">
        <f>M27-L27-L28</f>
        <v>0</v>
      </c>
      <c r="N28" s="19">
        <v>0</v>
      </c>
      <c r="O28" s="16">
        <f>O27-N27-N28</f>
        <v>0</v>
      </c>
      <c r="P28" s="49"/>
    </row>
    <row r="29" spans="1:16" x14ac:dyDescent="0.2">
      <c r="A29" s="46" t="s">
        <v>36</v>
      </c>
      <c r="B29" s="17">
        <v>0</v>
      </c>
      <c r="C29" s="18">
        <v>0</v>
      </c>
      <c r="D29" s="17">
        <v>0.5</v>
      </c>
      <c r="E29" s="18">
        <v>0.88541666666666663</v>
      </c>
      <c r="F29" s="17">
        <v>0</v>
      </c>
      <c r="G29" s="18">
        <v>0</v>
      </c>
      <c r="H29" s="17">
        <v>0</v>
      </c>
      <c r="I29" s="18">
        <v>0</v>
      </c>
      <c r="J29" s="17">
        <v>0</v>
      </c>
      <c r="K29" s="18">
        <v>0</v>
      </c>
      <c r="L29" s="17">
        <v>0</v>
      </c>
      <c r="M29" s="18">
        <v>0</v>
      </c>
      <c r="N29" s="17">
        <v>0</v>
      </c>
      <c r="O29" s="18">
        <v>0</v>
      </c>
      <c r="P29" s="48">
        <f>C30+E30+G30+I30+K30+M30+O30</f>
        <v>0.36458333333333331</v>
      </c>
    </row>
    <row r="30" spans="1:16" ht="13.5" thickBot="1" x14ac:dyDescent="0.25">
      <c r="A30" s="50"/>
      <c r="B30" s="19">
        <v>0</v>
      </c>
      <c r="C30" s="16">
        <f>C29-B29-B30</f>
        <v>0</v>
      </c>
      <c r="D30" s="19">
        <v>2.0833333333333332E-2</v>
      </c>
      <c r="E30" s="16">
        <f>E29-D29-D30</f>
        <v>0.36458333333333331</v>
      </c>
      <c r="F30" s="19">
        <v>0</v>
      </c>
      <c r="G30" s="16">
        <f>G29-F29-F30</f>
        <v>0</v>
      </c>
      <c r="H30" s="19">
        <v>0</v>
      </c>
      <c r="I30" s="16">
        <f>I29-H29-H30</f>
        <v>0</v>
      </c>
      <c r="J30" s="19">
        <v>0</v>
      </c>
      <c r="K30" s="16">
        <f>K29-J29-J30</f>
        <v>0</v>
      </c>
      <c r="L30" s="19">
        <v>0</v>
      </c>
      <c r="M30" s="16">
        <f>M29-L29-L30</f>
        <v>0</v>
      </c>
      <c r="N30" s="19">
        <v>0</v>
      </c>
      <c r="O30" s="16">
        <f>O29-N29-N30</f>
        <v>0</v>
      </c>
      <c r="P30" s="49"/>
    </row>
    <row r="31" spans="1:16" x14ac:dyDescent="0.2">
      <c r="A31" s="46" t="s">
        <v>37</v>
      </c>
      <c r="B31" s="17">
        <v>0</v>
      </c>
      <c r="C31" s="18">
        <v>0</v>
      </c>
      <c r="D31" s="17">
        <v>0</v>
      </c>
      <c r="E31" s="18">
        <v>0</v>
      </c>
      <c r="F31" s="17">
        <v>0</v>
      </c>
      <c r="G31" s="18">
        <v>0</v>
      </c>
      <c r="H31" s="17">
        <v>0</v>
      </c>
      <c r="I31" s="18">
        <v>0</v>
      </c>
      <c r="J31" s="17">
        <v>0</v>
      </c>
      <c r="K31" s="18">
        <v>0</v>
      </c>
      <c r="L31" s="17">
        <v>0</v>
      </c>
      <c r="M31" s="18">
        <v>0</v>
      </c>
      <c r="N31" s="17">
        <v>0</v>
      </c>
      <c r="O31" s="18">
        <v>0</v>
      </c>
      <c r="P31" s="48">
        <f>C32+E32+G32+I32+K32+M32+O32</f>
        <v>0</v>
      </c>
    </row>
    <row r="32" spans="1:16" ht="13.5" thickBot="1" x14ac:dyDescent="0.25">
      <c r="A32" s="50"/>
      <c r="B32" s="19">
        <v>0</v>
      </c>
      <c r="C32" s="16">
        <f>C31-B31-B32</f>
        <v>0</v>
      </c>
      <c r="D32" s="19">
        <v>0</v>
      </c>
      <c r="E32" s="16">
        <f>E31-D31-D32</f>
        <v>0</v>
      </c>
      <c r="F32" s="19">
        <v>0</v>
      </c>
      <c r="G32" s="16">
        <f>G31-F31-F32</f>
        <v>0</v>
      </c>
      <c r="H32" s="19">
        <v>0</v>
      </c>
      <c r="I32" s="16">
        <f>I31-H31-H32</f>
        <v>0</v>
      </c>
      <c r="J32" s="19">
        <v>0</v>
      </c>
      <c r="K32" s="16">
        <f>K31-J31-J32</f>
        <v>0</v>
      </c>
      <c r="L32" s="19">
        <v>0</v>
      </c>
      <c r="M32" s="16">
        <f>M31-L31-L32</f>
        <v>0</v>
      </c>
      <c r="N32" s="19">
        <v>0</v>
      </c>
      <c r="O32" s="16">
        <f>O31-N31-N32</f>
        <v>0</v>
      </c>
      <c r="P32" s="49"/>
    </row>
    <row r="33" spans="1:16" x14ac:dyDescent="0.2">
      <c r="A33" s="46" t="s">
        <v>26</v>
      </c>
      <c r="B33" s="17">
        <v>0</v>
      </c>
      <c r="C33" s="18">
        <v>0</v>
      </c>
      <c r="D33" s="17">
        <v>0</v>
      </c>
      <c r="E33" s="18">
        <v>0</v>
      </c>
      <c r="F33" s="17">
        <v>0</v>
      </c>
      <c r="G33" s="18">
        <v>0</v>
      </c>
      <c r="H33" s="17">
        <v>0</v>
      </c>
      <c r="I33" s="18">
        <v>0</v>
      </c>
      <c r="J33" s="17">
        <v>0</v>
      </c>
      <c r="K33" s="18">
        <v>0</v>
      </c>
      <c r="L33" s="17">
        <v>0</v>
      </c>
      <c r="M33" s="18">
        <v>0</v>
      </c>
      <c r="N33" s="17">
        <v>0</v>
      </c>
      <c r="O33" s="18">
        <v>0</v>
      </c>
      <c r="P33" s="48">
        <f>C34+E34+G34+I34+K34+M34+O34</f>
        <v>0</v>
      </c>
    </row>
    <row r="34" spans="1:16" ht="13.5" thickBot="1" x14ac:dyDescent="0.25">
      <c r="A34" s="47"/>
      <c r="B34" s="30">
        <v>0</v>
      </c>
      <c r="C34" s="16">
        <f>C33-B33-B34</f>
        <v>0</v>
      </c>
      <c r="D34" s="30">
        <v>0</v>
      </c>
      <c r="E34" s="16">
        <f>E33-D33-D34</f>
        <v>0</v>
      </c>
      <c r="F34" s="30">
        <v>0</v>
      </c>
      <c r="G34" s="16">
        <f>G33-F33-F34</f>
        <v>0</v>
      </c>
      <c r="H34" s="30">
        <v>0</v>
      </c>
      <c r="I34" s="16">
        <f>I33-H33-H34</f>
        <v>0</v>
      </c>
      <c r="J34" s="30">
        <v>0</v>
      </c>
      <c r="K34" s="16">
        <f>K33-J33-J34</f>
        <v>0</v>
      </c>
      <c r="L34" s="30">
        <v>0</v>
      </c>
      <c r="M34" s="16">
        <f>M33-L33-L34</f>
        <v>0</v>
      </c>
      <c r="N34" s="30">
        <v>0</v>
      </c>
      <c r="O34" s="16">
        <f>O33-N33-N34</f>
        <v>0</v>
      </c>
      <c r="P34" s="49"/>
    </row>
    <row r="35" spans="1:16" ht="13.5" thickBot="1" x14ac:dyDescent="0.25"/>
    <row r="36" spans="1:16" x14ac:dyDescent="0.2">
      <c r="A36" s="46" t="s">
        <v>45</v>
      </c>
      <c r="B36" s="17">
        <v>0</v>
      </c>
      <c r="C36" s="18">
        <v>0</v>
      </c>
      <c r="D36" s="17">
        <v>0</v>
      </c>
      <c r="E36" s="18">
        <v>0</v>
      </c>
      <c r="F36" s="17">
        <v>0</v>
      </c>
      <c r="G36" s="18">
        <v>0</v>
      </c>
      <c r="H36" s="17">
        <v>0</v>
      </c>
      <c r="I36" s="18">
        <v>0</v>
      </c>
      <c r="J36" s="17">
        <v>0</v>
      </c>
      <c r="K36" s="18">
        <v>0</v>
      </c>
      <c r="L36" s="17">
        <v>0</v>
      </c>
      <c r="M36" s="18">
        <v>0</v>
      </c>
      <c r="N36" s="17">
        <v>0</v>
      </c>
      <c r="O36" s="18">
        <v>0</v>
      </c>
      <c r="P36" s="48">
        <f>C37+E37+G37+I37+K37+M37+O37</f>
        <v>0</v>
      </c>
    </row>
    <row r="37" spans="1:16" ht="13.5" thickBot="1" x14ac:dyDescent="0.25">
      <c r="A37" s="47"/>
      <c r="B37" s="30">
        <v>0</v>
      </c>
      <c r="C37" s="16">
        <f>C36-B36-B37</f>
        <v>0</v>
      </c>
      <c r="D37" s="30">
        <v>0</v>
      </c>
      <c r="E37" s="16">
        <f>E36-D36-D37</f>
        <v>0</v>
      </c>
      <c r="F37" s="30">
        <v>0</v>
      </c>
      <c r="G37" s="16">
        <f>G36-F36-F37</f>
        <v>0</v>
      </c>
      <c r="H37" s="30">
        <v>0</v>
      </c>
      <c r="I37" s="16">
        <f>I36-H36-H37</f>
        <v>0</v>
      </c>
      <c r="J37" s="30">
        <v>0</v>
      </c>
      <c r="K37" s="16">
        <f>K36-J36-J37</f>
        <v>0</v>
      </c>
      <c r="L37" s="30">
        <v>0</v>
      </c>
      <c r="M37" s="16">
        <f>M36-L36-L37</f>
        <v>0</v>
      </c>
      <c r="N37" s="30">
        <v>0</v>
      </c>
      <c r="O37" s="16">
        <f>O36-N36-N37</f>
        <v>0</v>
      </c>
      <c r="P37" s="49"/>
    </row>
    <row r="38" spans="1:16" ht="13.5" thickBot="1" x14ac:dyDescent="0.25"/>
    <row r="39" spans="1:16" ht="12.75" customHeight="1" x14ac:dyDescent="0.2">
      <c r="A39" s="46" t="s">
        <v>42</v>
      </c>
      <c r="B39" s="17">
        <v>0</v>
      </c>
      <c r="C39" s="18">
        <v>0</v>
      </c>
      <c r="D39" s="17">
        <v>0</v>
      </c>
      <c r="E39" s="18">
        <v>0</v>
      </c>
      <c r="F39" s="17">
        <v>0</v>
      </c>
      <c r="G39" s="18">
        <v>0</v>
      </c>
      <c r="H39" s="17">
        <v>0</v>
      </c>
      <c r="I39" s="18">
        <v>0</v>
      </c>
      <c r="J39" s="17">
        <v>0</v>
      </c>
      <c r="K39" s="18">
        <v>0</v>
      </c>
      <c r="L39" s="17">
        <v>0</v>
      </c>
      <c r="M39" s="18">
        <v>0</v>
      </c>
      <c r="N39" s="17">
        <v>0</v>
      </c>
      <c r="O39" s="18">
        <v>0</v>
      </c>
      <c r="P39" s="48">
        <f>C40+E40+G40+I40+K40+M40+O40</f>
        <v>0</v>
      </c>
    </row>
    <row r="40" spans="1:16" ht="13.5" customHeight="1" thickBot="1" x14ac:dyDescent="0.25">
      <c r="A40" s="47"/>
      <c r="B40" s="19">
        <v>0</v>
      </c>
      <c r="C40" s="16">
        <f>C39-B39-B40</f>
        <v>0</v>
      </c>
      <c r="D40" s="30">
        <v>0</v>
      </c>
      <c r="E40" s="16">
        <f>E39-D39-D40</f>
        <v>0</v>
      </c>
      <c r="F40" s="30">
        <v>0</v>
      </c>
      <c r="G40" s="16">
        <f>G39-F39-F40</f>
        <v>0</v>
      </c>
      <c r="H40" s="30">
        <v>0</v>
      </c>
      <c r="I40" s="16">
        <f>I39-H39-H40</f>
        <v>0</v>
      </c>
      <c r="J40" s="30">
        <v>0</v>
      </c>
      <c r="K40" s="16">
        <f>K39-J39-J40</f>
        <v>0</v>
      </c>
      <c r="L40" s="30">
        <v>0</v>
      </c>
      <c r="M40" s="16">
        <f>M39-L39-L40</f>
        <v>0</v>
      </c>
      <c r="N40" s="30">
        <v>0</v>
      </c>
      <c r="O40" s="16">
        <f>O39-N39-N40</f>
        <v>0</v>
      </c>
      <c r="P40" s="49"/>
    </row>
    <row r="41" spans="1:16" ht="12.75" customHeight="1" x14ac:dyDescent="0.2">
      <c r="A41" s="14" t="s">
        <v>43</v>
      </c>
      <c r="B41" s="17">
        <v>0</v>
      </c>
      <c r="C41" s="18">
        <v>0</v>
      </c>
      <c r="D41" s="17">
        <v>0</v>
      </c>
      <c r="E41" s="18">
        <v>0</v>
      </c>
      <c r="F41" s="17">
        <v>0</v>
      </c>
      <c r="G41" s="18">
        <v>0</v>
      </c>
      <c r="H41" s="17">
        <v>0</v>
      </c>
      <c r="I41" s="18">
        <v>0</v>
      </c>
      <c r="J41" s="17">
        <v>0</v>
      </c>
      <c r="K41" s="18">
        <v>0</v>
      </c>
      <c r="L41" s="17">
        <v>0</v>
      </c>
      <c r="M41" s="18">
        <v>0</v>
      </c>
      <c r="N41" s="17">
        <v>0</v>
      </c>
      <c r="O41" s="18">
        <v>0</v>
      </c>
      <c r="P41" s="31">
        <f>C42+E42+G42+I42+K42+M42+O42</f>
        <v>0</v>
      </c>
    </row>
    <row r="42" spans="1:16" ht="13.5" customHeight="1" thickBot="1" x14ac:dyDescent="0.25">
      <c r="A42" s="15"/>
      <c r="B42" s="19">
        <v>0</v>
      </c>
      <c r="C42" s="16">
        <f>C41-B41-B42</f>
        <v>0</v>
      </c>
      <c r="D42" s="30">
        <v>0</v>
      </c>
      <c r="E42" s="16">
        <f>E41-D41-D42</f>
        <v>0</v>
      </c>
      <c r="F42" s="30">
        <v>0</v>
      </c>
      <c r="G42" s="16">
        <f>G41-F41-F42</f>
        <v>0</v>
      </c>
      <c r="H42" s="30">
        <v>0</v>
      </c>
      <c r="I42" s="16">
        <f>I41-H41-H42</f>
        <v>0</v>
      </c>
      <c r="J42" s="30">
        <v>0</v>
      </c>
      <c r="K42" s="16">
        <f>K41-J41-J42</f>
        <v>0</v>
      </c>
      <c r="L42" s="30">
        <v>0</v>
      </c>
      <c r="M42" s="16">
        <f>M41-L41-L42</f>
        <v>0</v>
      </c>
      <c r="N42" s="30">
        <v>0</v>
      </c>
      <c r="O42" s="16">
        <f>O41-N41-N42</f>
        <v>0</v>
      </c>
      <c r="P42" s="32"/>
    </row>
    <row r="43" spans="1:16" ht="12.75" customHeight="1" x14ac:dyDescent="0.2">
      <c r="A43" s="14" t="s">
        <v>26</v>
      </c>
      <c r="B43" s="17">
        <v>0</v>
      </c>
      <c r="C43" s="18">
        <v>0</v>
      </c>
      <c r="D43" s="17">
        <v>0</v>
      </c>
      <c r="E43" s="18">
        <v>0</v>
      </c>
      <c r="F43" s="17">
        <v>0</v>
      </c>
      <c r="G43" s="18">
        <v>0</v>
      </c>
      <c r="H43" s="17">
        <v>0</v>
      </c>
      <c r="I43" s="18">
        <v>0</v>
      </c>
      <c r="J43" s="17">
        <v>0</v>
      </c>
      <c r="K43" s="18">
        <v>0</v>
      </c>
      <c r="L43" s="17">
        <v>0</v>
      </c>
      <c r="M43" s="18">
        <v>0</v>
      </c>
      <c r="N43" s="17">
        <v>0</v>
      </c>
      <c r="O43" s="18">
        <v>0</v>
      </c>
      <c r="P43" s="31">
        <f>C44+E44+G44+I44+K44+M44+O44</f>
        <v>0</v>
      </c>
    </row>
    <row r="44" spans="1:16" ht="13.5" customHeight="1" thickBot="1" x14ac:dyDescent="0.25">
      <c r="A44" s="15"/>
      <c r="B44" s="19">
        <v>0</v>
      </c>
      <c r="C44" s="16">
        <f>C43-B43-B44</f>
        <v>0</v>
      </c>
      <c r="D44" s="30">
        <v>0</v>
      </c>
      <c r="E44" s="16">
        <f>E43-D43-D44</f>
        <v>0</v>
      </c>
      <c r="F44" s="30">
        <v>0</v>
      </c>
      <c r="G44" s="16">
        <f>G43-F43-F44</f>
        <v>0</v>
      </c>
      <c r="H44" s="30">
        <v>0</v>
      </c>
      <c r="I44" s="16">
        <f>I43-H43-H44</f>
        <v>0</v>
      </c>
      <c r="J44" s="30">
        <v>0</v>
      </c>
      <c r="K44" s="16">
        <f>K43-J43-J44</f>
        <v>0</v>
      </c>
      <c r="L44" s="30">
        <v>0</v>
      </c>
      <c r="M44" s="16">
        <f>M43-L43-L44</f>
        <v>0</v>
      </c>
      <c r="N44" s="30">
        <v>0</v>
      </c>
      <c r="O44" s="16">
        <f>O43-N43-N44</f>
        <v>0</v>
      </c>
      <c r="P44" s="32"/>
    </row>
    <row r="45" spans="1:16" ht="15.75" x14ac:dyDescent="0.2">
      <c r="A45" s="14" t="s">
        <v>44</v>
      </c>
      <c r="B45" s="17">
        <v>0</v>
      </c>
      <c r="C45" s="18">
        <v>0</v>
      </c>
      <c r="D45" s="17">
        <v>0</v>
      </c>
      <c r="E45" s="18">
        <v>0</v>
      </c>
      <c r="F45" s="17">
        <v>0</v>
      </c>
      <c r="G45" s="18">
        <v>0</v>
      </c>
      <c r="H45" s="17">
        <v>0</v>
      </c>
      <c r="I45" s="18">
        <v>0</v>
      </c>
      <c r="J45" s="17">
        <v>0</v>
      </c>
      <c r="K45" s="18">
        <v>0</v>
      </c>
      <c r="L45" s="17">
        <v>0</v>
      </c>
      <c r="M45" s="18">
        <v>0</v>
      </c>
      <c r="N45" s="17">
        <v>0</v>
      </c>
      <c r="O45" s="18">
        <v>0</v>
      </c>
      <c r="P45" s="31">
        <f>C46+E46+G46+I46+K46+M46+O46</f>
        <v>0</v>
      </c>
    </row>
    <row r="46" spans="1:16" ht="16.5" thickBot="1" x14ac:dyDescent="0.25">
      <c r="A46" s="15"/>
      <c r="B46" s="30">
        <v>0</v>
      </c>
      <c r="C46" s="16">
        <f>C45-B45-B46</f>
        <v>0</v>
      </c>
      <c r="D46" s="30">
        <v>0</v>
      </c>
      <c r="E46" s="16">
        <f>E45-D45-D46</f>
        <v>0</v>
      </c>
      <c r="F46" s="30">
        <v>0</v>
      </c>
      <c r="G46" s="16">
        <f>G45-F45-F46</f>
        <v>0</v>
      </c>
      <c r="H46" s="30">
        <v>0</v>
      </c>
      <c r="I46" s="16">
        <f>I45-H45-H46</f>
        <v>0</v>
      </c>
      <c r="J46" s="30">
        <v>0</v>
      </c>
      <c r="K46" s="16">
        <f>K45-J45-J46</f>
        <v>0</v>
      </c>
      <c r="L46" s="30">
        <v>0</v>
      </c>
      <c r="M46" s="16">
        <f>M45-L45-L46</f>
        <v>0</v>
      </c>
      <c r="N46" s="30">
        <v>0</v>
      </c>
      <c r="O46" s="16">
        <f>O45-N45-N46</f>
        <v>0</v>
      </c>
      <c r="P46" s="32"/>
    </row>
    <row r="47" spans="1:16" ht="13.5" thickBot="1" x14ac:dyDescent="0.25">
      <c r="B47" s="42" t="s">
        <v>46</v>
      </c>
      <c r="C47" s="43" t="s">
        <v>47</v>
      </c>
      <c r="D47" s="42" t="s">
        <v>46</v>
      </c>
      <c r="E47" s="43" t="s">
        <v>47</v>
      </c>
      <c r="F47" s="42" t="s">
        <v>46</v>
      </c>
      <c r="G47" s="43" t="s">
        <v>47</v>
      </c>
      <c r="H47" s="42" t="s">
        <v>46</v>
      </c>
      <c r="I47" s="43" t="s">
        <v>47</v>
      </c>
      <c r="J47" s="42" t="s">
        <v>46</v>
      </c>
      <c r="K47" s="43" t="s">
        <v>47</v>
      </c>
      <c r="L47" s="42" t="s">
        <v>46</v>
      </c>
      <c r="M47" s="43" t="s">
        <v>47</v>
      </c>
      <c r="N47" s="42" t="s">
        <v>46</v>
      </c>
      <c r="O47" s="43" t="s">
        <v>47</v>
      </c>
    </row>
    <row r="48" spans="1:16" ht="16.5" customHeight="1" thickBot="1" x14ac:dyDescent="0.25">
      <c r="B48" s="44"/>
      <c r="C48" s="45"/>
      <c r="D48" s="44" t="s">
        <v>48</v>
      </c>
      <c r="E48" s="45" t="s">
        <v>48</v>
      </c>
      <c r="F48" s="44"/>
      <c r="G48" s="45"/>
      <c r="H48" s="44"/>
      <c r="I48" s="45"/>
      <c r="J48" s="44"/>
      <c r="K48" s="45"/>
      <c r="L48" s="44"/>
      <c r="M48" s="45"/>
      <c r="N48" s="44"/>
      <c r="O48" s="45"/>
    </row>
    <row r="49" spans="1:16" ht="15" x14ac:dyDescent="0.25">
      <c r="A49" s="38"/>
      <c r="B49" s="39"/>
      <c r="C49" s="40"/>
      <c r="D49" s="39"/>
      <c r="E49" s="40"/>
      <c r="F49" s="39"/>
      <c r="G49" s="40"/>
      <c r="H49" s="39"/>
      <c r="I49" s="40"/>
      <c r="J49" s="39"/>
      <c r="K49" s="40"/>
      <c r="L49" s="39"/>
      <c r="M49" s="40"/>
      <c r="N49" s="39"/>
      <c r="O49" s="40"/>
      <c r="P49" s="39"/>
    </row>
    <row r="50" spans="1:16" ht="15.75" x14ac:dyDescent="0.2">
      <c r="A50" s="65" t="s">
        <v>49</v>
      </c>
      <c r="B50" s="66">
        <f>COUNTIF(B7:B46,0.40625)</f>
        <v>2</v>
      </c>
      <c r="C50" s="66">
        <f t="shared" ref="C50:O50" si="0">COUNTIF(C7:C46,0.40625)</f>
        <v>0</v>
      </c>
      <c r="D50" s="66">
        <f t="shared" si="0"/>
        <v>5</v>
      </c>
      <c r="E50" s="66">
        <f t="shared" si="0"/>
        <v>0</v>
      </c>
      <c r="F50" s="66">
        <f t="shared" si="0"/>
        <v>2</v>
      </c>
      <c r="G50" s="66">
        <f t="shared" si="0"/>
        <v>0</v>
      </c>
      <c r="H50" s="66">
        <f t="shared" si="0"/>
        <v>2</v>
      </c>
      <c r="I50" s="66">
        <f t="shared" si="0"/>
        <v>0</v>
      </c>
      <c r="J50" s="66">
        <f t="shared" si="0"/>
        <v>1</v>
      </c>
      <c r="K50" s="66">
        <f t="shared" si="0"/>
        <v>0</v>
      </c>
      <c r="L50" s="66">
        <f t="shared" si="0"/>
        <v>2</v>
      </c>
      <c r="M50" s="66">
        <f t="shared" si="0"/>
        <v>0</v>
      </c>
      <c r="N50" s="66">
        <f t="shared" si="0"/>
        <v>0</v>
      </c>
      <c r="O50" s="66">
        <f t="shared" si="0"/>
        <v>0</v>
      </c>
      <c r="P50" s="41"/>
    </row>
    <row r="51" spans="1:16" x14ac:dyDescent="0.2">
      <c r="A51" s="67" t="s">
        <v>50</v>
      </c>
      <c r="B51" s="68">
        <f>COUNTIF(B7:B46,0.895833333333333)</f>
        <v>0</v>
      </c>
      <c r="C51" s="68">
        <f t="shared" ref="C51:O51" si="1">COUNTIF(C7:C46,0.895833333333333)</f>
        <v>0</v>
      </c>
      <c r="D51" s="68">
        <f t="shared" si="1"/>
        <v>0</v>
      </c>
      <c r="E51" s="68">
        <f t="shared" si="1"/>
        <v>0</v>
      </c>
      <c r="F51" s="68">
        <f t="shared" si="1"/>
        <v>0</v>
      </c>
      <c r="G51" s="68">
        <f t="shared" si="1"/>
        <v>0</v>
      </c>
      <c r="H51" s="68">
        <f t="shared" si="1"/>
        <v>0</v>
      </c>
      <c r="I51" s="68">
        <f t="shared" si="1"/>
        <v>2</v>
      </c>
      <c r="J51" s="68">
        <f t="shared" si="1"/>
        <v>0</v>
      </c>
      <c r="K51" s="68">
        <f t="shared" si="1"/>
        <v>2</v>
      </c>
      <c r="L51" s="68">
        <f t="shared" si="1"/>
        <v>0</v>
      </c>
      <c r="M51" s="68">
        <f t="shared" si="1"/>
        <v>1</v>
      </c>
      <c r="N51" s="68">
        <f t="shared" si="1"/>
        <v>0</v>
      </c>
      <c r="O51" s="68">
        <f t="shared" si="1"/>
        <v>0</v>
      </c>
    </row>
  </sheetData>
  <mergeCells count="48">
    <mergeCell ref="L5:M5"/>
    <mergeCell ref="N5:O5"/>
    <mergeCell ref="A15:A16"/>
    <mergeCell ref="A17:A18"/>
    <mergeCell ref="A1:P1"/>
    <mergeCell ref="A7:A8"/>
    <mergeCell ref="A9:A10"/>
    <mergeCell ref="A11:A12"/>
    <mergeCell ref="A13:A14"/>
    <mergeCell ref="P7:P8"/>
    <mergeCell ref="P9:P10"/>
    <mergeCell ref="P11:P12"/>
    <mergeCell ref="P13:P14"/>
    <mergeCell ref="P15:P16"/>
    <mergeCell ref="P17:P18"/>
    <mergeCell ref="B3:C3"/>
    <mergeCell ref="L6:M6"/>
    <mergeCell ref="N6:O6"/>
    <mergeCell ref="B6:C6"/>
    <mergeCell ref="D6:E6"/>
    <mergeCell ref="F6:G6"/>
    <mergeCell ref="H6:I6"/>
    <mergeCell ref="J6:K6"/>
    <mergeCell ref="B5:C5"/>
    <mergeCell ref="D5:E5"/>
    <mergeCell ref="F5:G5"/>
    <mergeCell ref="H5:I5"/>
    <mergeCell ref="J5:K5"/>
    <mergeCell ref="P19:P20"/>
    <mergeCell ref="P21:P22"/>
    <mergeCell ref="A23:A24"/>
    <mergeCell ref="A25:A26"/>
    <mergeCell ref="A27:A28"/>
    <mergeCell ref="A19:A20"/>
    <mergeCell ref="A21:A22"/>
    <mergeCell ref="P23:P24"/>
    <mergeCell ref="P25:P26"/>
    <mergeCell ref="P27:P28"/>
    <mergeCell ref="P29:P30"/>
    <mergeCell ref="P31:P32"/>
    <mergeCell ref="A39:A40"/>
    <mergeCell ref="P39:P40"/>
    <mergeCell ref="A29:A30"/>
    <mergeCell ref="A31:A32"/>
    <mergeCell ref="A33:A34"/>
    <mergeCell ref="A36:A37"/>
    <mergeCell ref="P33:P34"/>
    <mergeCell ref="P36:P37"/>
  </mergeCells>
  <conditionalFormatting sqref="A48:P49 A52:P1048576 A1:A9 Q1:Q1048576 S1:XFD1048576 R1:R4 R6:R1048576 E2:E4 D7:O8 B2:D18 E6:E18 A11:A18 F2:O18 P2:P7 B9:P18 A19:P34 D15:E34 H15:I34 L15:O34 A36:P37 A39:P46 P51 A50:O51">
    <cfRule type="cellIs" dxfId="1" priority="38" operator="equal">
      <formula>0</formula>
    </cfRule>
  </conditionalFormatting>
  <conditionalFormatting sqref="A49:P49 A6:A9 A11:A18 P6:P7 P9:P19 B6:O20 A19:P34 D15:E34 H15:I34 L15:O34 A36:P37 A39:P46">
    <cfRule type="containsBlanks" priority="37" stopIfTrue="1">
      <formula>LEN(TRIM(A6))=0</formula>
    </cfRule>
  </conditionalFormatting>
  <printOptions horizontalCentered="1" verticalCentered="1"/>
  <pageMargins left="0.11811023622047245" right="0.11811023622047245" top="0.55118110236220474" bottom="0.55118110236220474" header="0.31496062992125984" footer="0.31496062992125984"/>
  <pageSetup orientation="landscape" r:id="rId1"/>
  <headerFooter>
    <oddHeader>&amp;CHoraire</oddHeader>
    <oddFooter>&amp;CBombay 230 - Place Rosemère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billko</dc:creator>
  <cp:lastModifiedBy>isabelle</cp:lastModifiedBy>
  <cp:lastPrinted>2018-07-04T01:21:10Z</cp:lastPrinted>
  <dcterms:created xsi:type="dcterms:W3CDTF">2017-09-26T18:30:37Z</dcterms:created>
  <dcterms:modified xsi:type="dcterms:W3CDTF">2019-02-11T02:51:10Z</dcterms:modified>
</cp:coreProperties>
</file>