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 firstSheet="7" activeTab="11"/>
  </bookViews>
  <sheets>
    <sheet name="Réponses au formulaire 2" sheetId="2" state="hidden" r:id="rId1"/>
    <sheet name="AutoCrat Demo Merge Sheet" sheetId="3" state="hidden" r:id="rId2"/>
    <sheet name="NVScriptsProperties" sheetId="4" state="hidden" r:id="rId3"/>
    <sheet name="Emplacement" sheetId="6" state="hidden" r:id="rId4"/>
    <sheet name="Searchbyemplacement" sheetId="7" state="hidden" r:id="rId5"/>
    <sheet name="Searchcommande" sheetId="21" state="hidden" r:id="rId6"/>
    <sheet name="DO NOT DELETE - AutoCrat Job Se" sheetId="22" state="hidden" r:id="rId7"/>
    <sheet name="Bassins lot 1" sheetId="26" r:id="rId8"/>
    <sheet name="Bassins lot 2" sheetId="27" r:id="rId9"/>
    <sheet name="Bassins lot 3" sheetId="28" r:id="rId10"/>
    <sheet name="Bassins lot 4" sheetId="29" r:id="rId11"/>
    <sheet name="Densité" sheetId="30" r:id="rId12"/>
  </sheets>
  <definedNames>
    <definedName name="PlageNommée1">#REF!</definedName>
  </definedNames>
  <calcPr calcId="145621"/>
  <customWorkbookViews>
    <customWorkbookView name="Filtre 4" guid="{37A48A4E-8173-4AA6-B052-EC1ADD151154}" maximized="1" windowWidth="0" windowHeight="0" activeSheetId="0"/>
    <customWorkbookView name="Filtre 3" guid="{5D8D237C-9C76-478E-AD4E-170031910CC9}" maximized="1" windowWidth="0" windowHeight="0" activeSheetId="0"/>
    <customWorkbookView name="Ordre antichrono" guid="{4C524A5B-5725-4597-A1D0-88E33842F85F}" maximized="1" windowWidth="0" windowHeight="0" activeSheetId="0"/>
    <customWorkbookView name="Filtre 2" guid="{A5EDAB85-3ACA-4055-B2F0-20A40AE983E4}" maximized="1" windowWidth="0" windowHeight="0" activeSheetId="0"/>
    <customWorkbookView name="Tri" guid="{E3B59A30-22FE-4468-819D-D3F4DC1A4D7C}" maximized="1" windowWidth="0" windowHeight="0" activeSheetId="0"/>
    <customWorkbookView name="Filtre 1" guid="{7652A38F-7359-43FA-8D0E-A4E3FDFB14CF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30" l="1"/>
  <c r="BA3" i="29"/>
  <c r="AU3" i="29"/>
  <c r="AT3" i="29"/>
  <c r="AQ3" i="29"/>
  <c r="AO3" i="29"/>
  <c r="AI3" i="29"/>
  <c r="AC3" i="29"/>
  <c r="W3" i="29"/>
  <c r="Y3" i="29" s="1"/>
  <c r="AB3" i="29" s="1"/>
  <c r="U3" i="29"/>
  <c r="Q3" i="29"/>
  <c r="K3" i="29"/>
  <c r="E3" i="29"/>
  <c r="Z3" i="29" s="1"/>
  <c r="C3" i="29"/>
  <c r="AI3" i="28"/>
  <c r="AC3" i="28"/>
  <c r="W3" i="28"/>
  <c r="Y3" i="28" s="1"/>
  <c r="U3" i="28"/>
  <c r="Q3" i="28"/>
  <c r="K3" i="28"/>
  <c r="E3" i="28"/>
  <c r="G3" i="28" s="1"/>
  <c r="C3" i="28"/>
  <c r="BS3" i="27"/>
  <c r="BM3" i="27"/>
  <c r="BG3" i="27"/>
  <c r="BI3" i="27" s="1"/>
  <c r="BL3" i="27" s="1"/>
  <c r="BE3" i="27"/>
  <c r="BA3" i="27"/>
  <c r="AU3" i="27"/>
  <c r="AO3" i="27"/>
  <c r="AQ3" i="27" s="1"/>
  <c r="AT3" i="27" s="1"/>
  <c r="AM3" i="27"/>
  <c r="AI3" i="27"/>
  <c r="AC3" i="27"/>
  <c r="W3" i="27"/>
  <c r="Y3" i="27" s="1"/>
  <c r="U3" i="27"/>
  <c r="Q3" i="27"/>
  <c r="K3" i="27"/>
  <c r="E3" i="27"/>
  <c r="G3" i="27" s="1"/>
  <c r="C3" i="27"/>
  <c r="BA3" i="26"/>
  <c r="AU3" i="26"/>
  <c r="AO3" i="26"/>
  <c r="AQ3" i="26" s="1"/>
  <c r="AT3" i="26" s="1"/>
  <c r="AM3" i="26"/>
  <c r="AI3" i="26"/>
  <c r="AC3" i="26"/>
  <c r="W3" i="26"/>
  <c r="Y3" i="26" s="1"/>
  <c r="AB3" i="26" s="1"/>
  <c r="U3" i="26"/>
  <c r="Q3" i="26"/>
  <c r="K3" i="26"/>
  <c r="E3" i="26"/>
  <c r="G3" i="26" s="1"/>
  <c r="C3" i="26"/>
  <c r="AS3" i="29" l="1"/>
  <c r="AR3" i="26"/>
  <c r="BJ3" i="27"/>
  <c r="AS3" i="26"/>
  <c r="BK3" i="27"/>
  <c r="AR3" i="29"/>
  <c r="G3" i="29"/>
  <c r="AA3" i="29"/>
  <c r="Z3" i="26"/>
  <c r="AR3" i="27"/>
  <c r="H3" i="29"/>
  <c r="J3" i="26"/>
  <c r="AA3" i="26"/>
  <c r="AB3" i="27"/>
  <c r="AS3" i="27"/>
  <c r="AB3" i="28"/>
  <c r="H3" i="26"/>
  <c r="Z3" i="27"/>
  <c r="Z3" i="28"/>
  <c r="AA3" i="28" s="1"/>
  <c r="I3" i="26"/>
  <c r="J3" i="27"/>
  <c r="AA3" i="27"/>
  <c r="J3" i="28"/>
  <c r="H3" i="27"/>
  <c r="I3" i="27" s="1"/>
  <c r="H3" i="28"/>
  <c r="I3" i="28" s="1"/>
  <c r="J3" i="29" l="1"/>
  <c r="I3" i="29"/>
</calcChain>
</file>

<file path=xl/sharedStrings.xml><?xml version="1.0" encoding="utf-8"?>
<sst xmlns="http://schemas.openxmlformats.org/spreadsheetml/2006/main" count="1348" uniqueCount="174">
  <si>
    <t>Horodateur</t>
  </si>
  <si>
    <t>Question sans titre</t>
  </si>
  <si>
    <t>Cloudlab URL</t>
  </si>
  <si>
    <t>NVPS Link Label</t>
  </si>
  <si>
    <t>New Visions URL</t>
  </si>
  <si>
    <t>Image URL</t>
  </si>
  <si>
    <t>Image description</t>
  </si>
  <si>
    <t>Image Width</t>
  </si>
  <si>
    <t>Image Height</t>
  </si>
  <si>
    <t>Closing</t>
  </si>
  <si>
    <t>cloudlab.newvisions.org</t>
  </si>
  <si>
    <t>New Visions for Public Schools</t>
  </si>
  <si>
    <t>www.newvisions.org</t>
  </si>
  <si>
    <t>https://storage.googleapis.com/cloudlab-images/CloudLab_Large.jpg</t>
  </si>
  <si>
    <t>The new AutoCrat Robot!</t>
  </si>
  <si>
    <t>Thanks for using AutoCrat!</t>
  </si>
  <si>
    <t>autocratn</t>
  </si>
  <si>
    <t>autocratp</t>
  </si>
  <si>
    <t>dataSheetName</t>
  </si>
  <si>
    <t>"Suivi prod"</t>
  </si>
  <si>
    <t>v</t>
  </si>
  <si>
    <t>"5.1"</t>
  </si>
  <si>
    <t>dataSheetId</t>
  </si>
  <si>
    <t>"1.49812233E9"</t>
  </si>
  <si>
    <t>updateTime</t>
  </si>
  <si>
    <t>"1.558345084942E12"</t>
  </si>
  <si>
    <t>vp</t>
  </si>
  <si>
    <t>ssId</t>
  </si>
  <si>
    <t>"1mZg3PFeaGSobUm4YVZ9r-PIG93gG4UD5CpZBoKVgr8o"</t>
  </si>
  <si>
    <t>Emplacement</t>
  </si>
  <si>
    <t>A</t>
  </si>
  <si>
    <t>B</t>
  </si>
  <si>
    <t>C</t>
  </si>
  <si>
    <t>D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</si>
  <si>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</si>
  <si>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</si>
  <si>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</si>
  <si>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</si>
  <si>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</si>
  <si>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</si>
  <si>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</si>
  <si>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</si>
  <si>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</si>
  <si>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</si>
  <si>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Datetime</t>
  </si>
  <si>
    <t>Date</t>
  </si>
  <si>
    <t>Type client</t>
  </si>
  <si>
    <t>Designation</t>
  </si>
  <si>
    <t>Date livraison</t>
  </si>
  <si>
    <t>Restaurant</t>
  </si>
  <si>
    <t>Le Tertre</t>
  </si>
  <si>
    <t>La Terrasse Rouge</t>
  </si>
  <si>
    <t>Les secrets château Pey Latour</t>
  </si>
  <si>
    <t>Grossiste</t>
  </si>
  <si>
    <t>AQUI FRAIS</t>
  </si>
  <si>
    <t>C'yusha</t>
  </si>
  <si>
    <t>Le Davoli</t>
  </si>
  <si>
    <t>Tauziet</t>
  </si>
  <si>
    <t>L'hostellerie de plaisance</t>
  </si>
  <si>
    <t>Lauza</t>
  </si>
  <si>
    <t>Le prince noir</t>
  </si>
  <si>
    <t>Le taquin</t>
  </si>
  <si>
    <t>Quanjude</t>
  </si>
  <si>
    <t>Symbiose</t>
  </si>
  <si>
    <t>Le Pressoir d'Argent</t>
  </si>
  <si>
    <t>Le clos mirande</t>
  </si>
  <si>
    <t>Mets Mots</t>
  </si>
  <si>
    <t>Cromagnon</t>
  </si>
  <si>
    <t>Le logis de la Cadène</t>
  </si>
  <si>
    <t>Carrefour</t>
  </si>
  <si>
    <t>Particulier</t>
  </si>
  <si>
    <t>Métro</t>
  </si>
  <si>
    <t>Papadam</t>
  </si>
  <si>
    <t>Job ID</t>
  </si>
  <si>
    <t>Job Name</t>
  </si>
  <si>
    <t>Template ID</t>
  </si>
  <si>
    <t>Data Sheet ID</t>
  </si>
  <si>
    <t>Header Row</t>
  </si>
  <si>
    <t>First Data Row</t>
  </si>
  <si>
    <t>File Name</t>
  </si>
  <si>
    <t>File Type</t>
  </si>
  <si>
    <t>Share As</t>
  </si>
  <si>
    <t>Folders</t>
  </si>
  <si>
    <t>Dynamic Folder Reference</t>
  </si>
  <si>
    <t>Conditionals</t>
  </si>
  <si>
    <t>Mode</t>
  </si>
  <si>
    <t>Append Breaks</t>
  </si>
  <si>
    <t>Tags</t>
  </si>
  <si>
    <t>Run On Time Trigger</t>
  </si>
  <si>
    <t>Time Trigger Frequency</t>
  </si>
  <si>
    <t>Run On Form Trigger</t>
  </si>
  <si>
    <t>Send Email And Share</t>
  </si>
  <si>
    <t>Email To</t>
  </si>
  <si>
    <t>Email CC</t>
  </si>
  <si>
    <t>Email BCC</t>
  </si>
  <si>
    <t>Email Reply To</t>
  </si>
  <si>
    <t>Email No Reply</t>
  </si>
  <si>
    <t>Email Subject</t>
  </si>
  <si>
    <t>Email Body</t>
  </si>
  <si>
    <t>Prevent Resharing</t>
  </si>
  <si>
    <t>Time Trigger Timestamp</t>
  </si>
  <si>
    <t>Form Trigger Timestamp</t>
  </si>
  <si>
    <t>_1522941268679</t>
  </si>
  <si>
    <t>Mercuriale</t>
  </si>
  <si>
    <t>12-xszQy9DPZr98s9a1xsZC_eBkM91_cYjMZ12LqKs10</t>
  </si>
  <si>
    <t>Tarif Semaine &lt;&lt;Semaine&gt;&gt;</t>
  </si>
  <si>
    <t>GOOG_DOC</t>
  </si>
  <si>
    <t>PDF</t>
  </si>
  <si>
    <t>["1PtKRQkUaWnOo23m-O2V1i1-FBHjrZxyb"]</t>
  </si>
  <si>
    <t>[]</t>
  </si>
  <si>
    <t>[{"headerMap":"Date livraison","value":"NOT NULL"}]</t>
  </si>
  <si>
    <t>MULTIPLE_OUTPUT</t>
  </si>
  <si>
    <t>[{"tag":"Date","type":"STANDARD","details":{"isUnmapped":false,"headerMap":"Date livraison"}},{"tag":"Catégorie Fin 1","type":"STANDARD","details":{"isUnmapped":false,"headerMap":"Catégorie Fin 1"}},{"tag":"Variété Fin 1","type":"STANDARD","details":{"isUnmapped":false,"headerMap":"Variété Fin 1"}},{"tag":"Unite Fin 1","type":"STANDARD","details":{"isUnmapped":false,"headerMap":"Unite Fin 1"}},{"tag":"PUHT Fin 1","type":"STANDARD","details":{"isUnmapped":false,"headerMap":"PUHT Fin 1"}},{"tag":"Catégorie Fin 2","type":"STANDARD","details":{"isUnmapped":false,"headerMap":"Catégorie Fin 2"}},{"tag":"Variété Fin 2","type":"STANDARD","details":{"isUnmapped":false,"headerMap":"Variété Fin 2"}},{"tag":"Unite Fin 2","type":"STANDARD","details":{"isUnmapped":false,"headerMap":"Unite Fin 2"}},{"tag":"PUHT Fin 2","type":"STANDARD","details":{"isUnmapped":false,"headerMap":"PUHT Fin 2"}},{"tag":"Catégorie Fin 3","type":"STANDARD","details":{"isUnmapped":false,"headerMap":"Catégorie Fin 3"}},{"tag":"Variété Fin 3","type":"STANDARD","details":{"isUnmapped":false,"headerMap":"Variété Fin 3"}},{"tag":"Unite Fin 3","type":"STANDARD","details":{"isUnmapped":false,"headerMap":"Unite Fin 3"}},{"tag":"PUHT Fin 3","type":"STANDARD","details":{"isUnmapped":false,"headerMap":"PUHT Fin 3"}},{"tag":"Catégorie Fin 4","type":"STANDARD","details":{"isUnmapped":false,"headerMap":"Catégorie Fin 4"}},{"tag":"Variété Fin 4","type":"STANDARD","details":{"isUnmapped":false,"headerMap":"Variété Fin 4"}},{"tag":"Unite Fin 4","type":"STANDARD","details":{"isUnmapped":false,"headerMap":"Unite Fin 4"}},{"tag":"PUHT Fin 4","type":"STANDARD","details":{"isUnmapped":false,"headerMap":"PUHT Fin 4"}},{"tag":"Catégorie Fin 5","type":"STANDARD","details":{"isUnmapped":false,"headerMap":"Catégorie Fin 5"}},{"tag":"Variété Fin 5","type":"STANDARD","details":{"isUnmapped":false,"headerMap":"Variété Fin 5"}},{"tag":"Unite Fin 5","type":"STANDARD","details":{"isUnmapped":false,"headerMap":"Unite Fin 5"}},{"tag":"PUHT Fin 5","type":"STANDARD","details":{"isUnmapped":false,"headerMap":"PUHT Fin 5"}},{"tag":"Catégorie Fin 6","type":"STANDARD","details":{"isUnmapped":false,"headerMap":"Catégorie Fin 6"}},{"tag":"Variété Fin 6","type":"STANDARD","details":{"isUnmapped":false,"headerMap":"Variété Fin 6"}},{"tag":"Unite Fin 6","type":"STANDARD","details":{"isUnmapped":false,"headerMap":"Unite Fin 6"}},{"tag":"PUHT Fin 6","type":"STANDARD","details":{"isUnmapped":false,"headerMap":"PUHT Fin 6"}},{"tag":"Catégorie Fin 7","type":"STANDARD","details":{"isUnmapped":false,"headerMap":"Catégorie Fin 7"}},{"tag":"Variété Fin 7","type":"STANDARD","details":{"isUnmapped":false,"headerMap":"Variété Fin 7"}},{"tag":"Unite Fin 7","type":"STANDARD","details":{"isUnmapped":false,"headerMap":"Unite Fin 7"}},{"tag":"PUHT Fin 7","type":"STANDARD","details":{"isUnmapped":false,"headerMap":"PUHT Fin 7"}},{"tag":"Catégorie Fin 8","type":"STANDARD","details":{"isUnmapped":false,"headerMap":"Catégorie Fin 8"}},{"tag":"Variété Fin 8","type":"STANDARD","details":{"isUnmapped":false,"headerMap":"Variété Fin 8"}},{"tag":"Unite Fin 8","type":"STANDARD","details":{"isUnmapped":false,"headerMap":"Unite Fin 8"}},{"tag":"PUHT Fin 8","type":"STANDARD","details":{"isUnmapped":false,"headerMap":"PUHT Fin 8"}},{"tag":"Catégorie Fin 9","type":"STANDARD","details":{"isUnmapped":false,"headerMap":"Catégorie Fin 9"}},{"tag":"Variété Fin 9","type":"STANDARD","details":{"isUnmapped":false,"headerMap":"Variété Fin 9"}},{"tag":"Unite Fin 9","type":"STANDARD","details":{"isUnmapped":false,"headerMap":"Unite Fin 9"}},{"tag":"PUHT Fin 9","type":"STANDARD","details":{"isUnmapped":false,"headerMap":"PUHT Fin 9"}},{"tag":"Catégorie Fin 10","type":"STANDARD","details":{"isUnmapped":false,"headerMap":"Catégorie Fin 10"}},{"tag":"Variété Fin 10","type":"STANDARD","details":{"isUnmapped":false,"headerMap":"Variété Fin 10"}},{"tag":"Unite Fin 10","type":"STANDARD","details":{"isUnmapped":false,"headerMap":"Unite Fin 10"}},{"tag":"PUHT Fin 10","type":"STANDARD","details":{"isUnmapped":false,"headerMap":"PUHT Fin 10"}},{"tag":"Catégorie Mini 1","type":"STANDARD","details":{"isUnmapped":false,"headerMap":"Catégorie Mini 1"}},{"tag":"Variété Mini 1","type":"STANDARD","details":{"isUnmapped":false,"headerMap":"Variété Mini 1"}},{"tag":"Unite Mini 1","type":"STANDARD","details":{"isUnmapped":false,"headerMap":"Unite Mini 1"}},{"tag":"PUHT Mini 1","type":"STANDARD","details":{"isUnmapped":false,"headerMap":"PUHT Mini 1"}},{"tag":"Catégorie Mini 2","type":"STANDARD","details":{"isUnmapped":false,"headerMap":"Catégorie Mini 2"}},{"tag":"Variété Mini 2","type":"STANDARD","details":{"isUnmapped":false,"headerMap":"Variété Mini 2"}},{"tag":"Unite Mini 2","type":"STANDARD","details":{"isUnmapped":false,"headerMap":"Unite Mini 2"}},{"tag":"PUHT Mini 2","type":"STANDARD","details":{"isUnmapped":false,"headerMap":"PUHT Mini 2"}},{"tag":"Catégorie Mini 3","type":"STANDARD","details":{"isUnmapped":false,"headerMap":"Catégorie Mini 3"}},{"tag":"Variété Mini 3","type":"STANDARD","details":{"isUnmapped":false,"headerMap":"Variété Mini 3"}},{"tag":"Unite Mini 3","type":"STANDARD","details":{"isUnmapped":false,"headerMap":"Unite Mini 3"}},{"tag":"PUHT Mini 3","type":"STANDARD","details":{"isUnmapped":false,"headerMap":"PUHT Mini 3"}},{"tag":"Catégorie Mini 4","type":"STANDARD","details":{"isUnmapped":false,"headerMap":"Catégorie Mini 4"}},{"tag":"Variété Mini 4","type":"STANDARD","details":{"isUnmapped":false,"headerMap":"Variété Mini 4"}},{"tag":"Unite Mini 4","type":"STANDARD","details":{"isUnmapped":false,"headerMap":"Unite Mini 4"}},{"tag":"PUHT Mini 4","type":"STANDARD","details":{"isUnmapped":false,"headerMap":"PUHT Mini 4"}},{"tag":"Catégorie Mini 5","type":"STANDARD","details":{"isUnmapped":false,"headerMap":"Catégorie Mini 5"}},{"tag":"Variété Mini 5","type":"STANDARD","details":{"isUnmapped":false,"headerMap":"Variété Mini 5"}},{"tag":"Unite Mini 5","type":"STANDARD","details":{"isUnmapped":false,"headerMap":"Unite Mini 5"}},{"tag":"PUHT Mini 5","type":"STANDARD","details":{"isUnmapped":false,"headerMap":"PUHT Mini 5"}},{"tag":"Catégorie Mini 6","type":"STANDARD","details":{"isUnmapped":false,"headerMap":"Catégorie Mini 6"}},{"tag":"Variété Mini 6","type":"STANDARD","details":{"isUnmapped":false,"headerMap":"Variété Mini 6"}},{"tag":"Unite Mini 6","type":"STANDARD","details":{"isUnmapped":false,"headerMap":"Unite Mini 6"}},{"tag":"PUHT Mini 6","type":"STANDARD","details":{"isUnmapped":false,"headerMap":"PUHT Mini 6"}},{"tag":"Catégorie Mini 7","type":"STANDARD","details":{"isUnmapped":false,"headerMap":"Catégorie Mini 7"}},{"tag":"Variété Mini 7","type":"STANDARD","details":{"isUnmapped":false,"headerMap":"Variété Mini 7"}},{"tag":"Unite Mini 7","type":"STANDARD","details":{"isUnmapped":false,"headerMap":"Unite Mini 7"}},{"tag":"PUHT Mini 7","type":"STANDARD","details":{"isUnmapped":false,"headerMap":"PUHT Mini 7"}},{"tag":"Catégorie Mini 8","type":"STANDARD","details":{"isUnmapped":false,"headerMap":"Catégorie Mini 8"}},{"tag":"Variété Mini 8","type":"STANDARD","details":{"isUnmapped":false,"headerMap":"Variété Mini 8"}},{"tag":"Unite Mini 8","type":"STANDARD","details":{"isUnmapped":false,"headerMap":"Unite Mini 8"}},{"tag":"PUHT Mini 8","type":"STANDARD","details":{"isUnmapped":false,"headerMap":"PUHT Mini 8"}},{"tag":"Catégorie Mini 9","type":"STANDARD","details":{"isUnmapped":false,"headerMap":"Catégorie Mini 9"}},{"tag":"Variété Mini 9","type":"STANDARD","details":{"isUnmapped":false,"headerMap":"Variété Mini 9"}},{"tag":"Unite Mini 9","type":"STANDARD","details":{"isUnmapped":false,"headerMap":"Unite Mini 9"}},{"tag":"PUHT Mini 9","type":"STANDARD","details":{"isUnmapped":false,"headerMap":"PUHT Mini 9"}},{"tag":"Catégorie Mini 10","type":"STANDARD","details":{"isUnmapped":false,"headerMap":"Catégorie Mini 10"}},{"tag":"Variété Mini 10","type":"STANDARD","details":{"isUnmapped":false,"headerMap":"Variété Mini 10"}},{"tag":"Unite Mini 10","type":"STANDARD","details":{"isUnmapped":false,"headerMap":"Unite Mini 10"}},{"tag":"PUHT Mini 10","type":"STANDARD","details":{"isUnmapped":false,"headerMap":"PUHT Mini 10"}},{"tag":"Catégorie a&amp;f 1","type":"STANDARD","details":{"isUnmapped":false,"headerMap":"Catégorie a&amp;f 1"}},{"tag":"Variété a&amp;f 1","type":"STANDARD","details":{"isUnmapped":false,"headerMap":"Variété a&amp;f 1"}},{"tag":"Unite a&amp;f 1","type":"STANDARD","details":{"isUnmapped":false,"headerMap":"Unite a&amp;f 1"}},{"tag":"PUHT a&amp;f 1","type":"STANDARD","details":{"isUnmapped":false,"headerMap":"PUHT a&amp;f 1"}},{"tag":"Catégorie a&amp;f 2","type":"STANDARD","details":{"isUnmapped":false,"headerMap":"Catégorie a&amp;f 2"}},{"tag":"Variété a&amp;f 2","type":"STANDARD","details":{"isUnmapped":false,"headerMap":"Variété a&amp;f 2"}},{"tag":"Unite a&amp;f 2","type":"STANDARD","details":{"isUnmapped":false,"headerMap":"Unite a&amp;f 2"}},{"tag":"PUHT a&amp;f 2","type":"STANDARD","details":{"isUnmapped":false,"headerMap":"PUHT a&amp;f 2"}},{"tag":"Catégorie a&amp;f 3","type":"STANDARD","details":{"isUnmapped":false,"headerMap":"Catégorie a&amp;f 3"}},{"tag":"Variété a&amp;f 3","type":"STANDARD","details":{"isUnmapped":false,"headerMap":"Variété a&amp;f 3"}},{"tag":"Unite a&amp;f 3","type":"STANDARD","details":{"isUnmapped":false,"headerMap":"Unite a&amp;f 3"}},{"tag":"PUHT a&amp;f 3","type":"STANDARD","details":{"isUnmapped":false,"headerMap":"PUHT a&amp;f 3"}},{"tag":"Catégorie a&amp;f 4","type":"STANDARD","details":{"isUnmapped":false,"headerMap":"Catégorie a&amp;f 4"}},{"tag":"Variété a&amp;f 4","type":"STANDARD","details":{"isUnmapped":false,"headerMap":"Variété a&amp;f 4"}},{"tag":"Unite a&amp;f 4","type":"STANDARD","details":{"isUnmapped":false,"headerMap":"Unite a&amp;f 4"}},{"tag":"PUHT a&amp;f 4","type":"STANDARD","details":{"isUnmapped":false,"headerMap":"PUHT a&amp;f 4"}},{"tag":"Catégorie a&amp;f 5","type":"STANDARD","details":{"isUnmapped":false,"headerMap":"Catégorie a&amp;f 5"}},{"tag":"Variété a&amp;f 5","type":"STANDARD","details":{"isUnmapped":false,"headerMap":"Variété a&amp;f 5"}},{"tag":"Unite a&amp;f 5","type":"STANDARD","details":{"isUnmapped":false,"headerMap":"Unite a&amp;f 5"}},{"tag":"PUHT a&amp;f 5","type":"STANDARD","details":{"isUnmapped":false,"headerMap":"PUHT a&amp;f 5"}},{"tag":"Catégorie a&amp;f 6","type":"STANDARD","details":{"isUnmapped":false,"headerMap":"Catégorie a&amp;f 6"}},{"tag":"Variété a&amp;f 6","type":"STANDARD","details":{"isUnmapped":false,"headerMap":"Variété a&amp;f 6"}},{"tag":"Unite a&amp;f 6","type":"STANDARD","details":{"isUnmapped":false,"headerMap":"Unite a&amp;f 6"}},{"tag":"PUHT a&amp;f 6","type":"STANDARD","details":{"isUnmapped":false,"headerMap":"PUHT a&amp;f 6"}},{"tag":"Catégorie a&amp;f 7","type":"STANDARD","details":{"isUnmapped":false,"headerMap":"Catégorie a&amp;f 7"}},{"tag":"Variété a&amp;f 7","type":"STANDARD","details":{"isUnmapped":false,"headerMap":"Variété a&amp;f 7"}},{"tag":"Unite a&amp;f 7","type":"STANDARD","details":{"isUnmapped":false,"headerMap":"Unite a&amp;f 7"}},{"tag":"PUHT a&amp;f 7","type":"STANDARD","details":{"isUnmapped":false,"headerMap":"PUHT a&amp;f 7"}},{"tag":"Catégorie a&amp;f 8","type":"STANDARD","details":{"isUnmapped":false,"headerMap":"Catégorie a&amp;f 8"}},{"tag":"Variété a&amp;f 8","type":"STANDARD","details":{"isUnmapped":false,"headerMap":"Variété a&amp;f 8"}},{"tag":"Unite a&amp;f 8","type":"STANDARD","details":{"isUnmapped":false,"headerMap":"Unite a&amp;f 8"}},{"tag":"PUHT a&amp;f 8","type":"STANDARD","details":{"isUnmapped":false,"headerMap":"PUHT a&amp;f 8"}},{"tag":"Catégorie a&amp;f 9","type":"STANDARD","details":{"isUnmapped":false,"headerMap":"Catégorie a&amp;f 9"}},{"tag":"Variété a&amp;f 9","type":"STANDARD","details":{"isUnmapped":false,"headerMap":"Variété a&amp;f 9"}},{"tag":"Unite a&amp;f 9","type":"STANDARD","details":{"isUnmapped":false,"headerMap":"Unite a&amp;f 9"}},{"tag":"PUHT a&amp;f 9","type":"STANDARD","details":{"isUnmapped":false,"headerMap":"PUHT a&amp;f 9"}},{"tag":"Catégorie a&amp;f 10","type":"STANDARD","details":{"isUnmapped":false,"headerMap":"Catégorie a&amp;f 10"}},{"tag":"Variété a&amp;f 10","type":"STANDARD","details":{"isUnmapped":false,"headerMap":"Variété a&amp;f 10"}},{"tag":"Unite a&amp;f 10","type":"STANDARD","details":{"isUnmapped":false,"headerMap":"Unite a&amp;f 10"}},{"tag":"PUHT a&amp;f 10","type":"STANDARD","details":{"isUnmapped":false,"headerMap":"PUHT a&amp;f 10"}},{"tag":"Variété jp 1","type":"STANDARD","details":{"isUnmapped":false,"headerMap":"Variété jp 1"}},{"tag":"Variété jp 2","type":"STANDARD","details":{"isUnmapped":false,"headerMap":"Variété jp 2"}},{"tag":"Variété jp 3","type":"STANDARD","details":{"isUnmapped":false,"headerMap":"Variété jp 3"}},{"tag":"Variété jp 4","type":"STANDARD","details":{"isUnmapped":false,"headerMap":"Variété jp 4"}},{"tag":"Variété jp 5","type":"STANDARD","details":{"isUnmapped":false,"headerMap":"Variété jp 5"}},{"tag":"Variété jp 6","type":"STANDARD","details":{"isUnmapped":false,"headerMap":"Variété jp 6"}},{"tag":"Variété jp 7","type":"STANDARD","details":{"isUnmapped":false,"headerMap":"Variété jp 7"}},{"tag":"Variété jp 8","type":"STANDARD","details":{"isUnmapped":false,"headerMap":"Variété jp 8"}},{"tag":"Variété jp 9","type":"STANDARD","details":{"isUnmapped":false,"headerMap":"Variété jp 9"}},{"tag":"Variété jp 10","type":"STANDARD","details":{"isUnmapped":false,"headerMap":"Variété jp 10"}}]</t>
  </si>
  <si>
    <t>tito4400@gmail.com</t>
  </si>
  <si>
    <t>AutoCrat Demo Merge run on &lt;&lt;TODAY&gt;&gt;</t>
  </si>
  <si>
    <t>Your document is ready!
&lt;&lt;Closing&gt;&gt;</t>
  </si>
  <si>
    <t>_1523874058972</t>
  </si>
  <si>
    <t>Bon livraison</t>
  </si>
  <si>
    <t>1jAucSi1Hd0Ty5It7TBhFuFNtNKOy-uu-ANcKPltN8XU</t>
  </si>
  <si>
    <t>Bon de livraison &lt;&lt;Idcommande&gt;&gt;</t>
  </si>
  <si>
    <t>["1rYNoMcCJo78-yhwpLo2_hMLogT6XY6Bu"]</t>
  </si>
  <si>
    <t>[{"headerMap":"Iddetail","value":"NOT NULL"},{"headerMap":"Merge","value":"YES"}]</t>
  </si>
  <si>
    <t>SINGLE_OUTPUT</t>
  </si>
  <si>
    <t>[{"tag":"Designation","type":"STANDARD","details":{"headerMap":"Designation","isUnmapped":false}},{"tag":"Adresse","type":"STANDARD","details":{"headerMap":"Adresse","isUnmapped":false}},{"tag":"Idcommande","type":"STANDARD","details":{"headerMap":"Idcommande","isUnmapped":false}},{"tag":"Variete","type":"STANDARD","details":{"headerMap":"Variete","isUnmapped":false}},{"tag":"Unite","type":"STANDARD","details":{"headerMap":"Unite","isUnmapped":false}},{"tag":"PUHT","type":"STANDARD","details":{"headerMap":"PUHT","isUnmapped":false}},{"tag":"Qt commande","type":"STANDARD","details":{"headerMap":"Qt commande","isUnmapped":false}}]</t>
  </si>
  <si>
    <t>_1524489007911</t>
  </si>
  <si>
    <t>Note commande</t>
  </si>
  <si>
    <t>1oZ4AeVItgzZKiLjmC9KfxRTD61lvyGSXAdFpDNHL8qo</t>
  </si>
  <si>
    <t>Note commande &lt;&lt;Semaine&gt;&gt;</t>
  </si>
  <si>
    <t>["16vpjOzmyBP_HKFqGGZV3UTYxFTf6wRMG"]</t>
  </si>
  <si>
    <t>[{"tag":"Variété Mini 1","type":"STANDARD","details":{"isUnmapped":false,"headerMap":"Variété Mini 1"}},{"tag":"Unite Mini 1","type":"STANDARD","details":{"isUnmapped":false,"headerMap":"Unite Mini 1"}},{"tag":"Variété Mini 2","type":"STANDARD","details":{"isUnmapped":false,"headerMap":"Variété Mini 2"}},{"tag":"Unite Mini 2","type":"STANDARD","details":{"isUnmapped":false,"headerMap":"Unite Mini 2"}},{"tag":"Variété Mini 3","type":"STANDARD","details":{"isUnmapped":false,"headerMap":"Variété Mini 3"}},{"tag":"Unite Mini 3","type":"STANDARD","details":{"isUnmapped":false,"headerMap":"Unite Mini 3"}},{"tag":"Variété Mini 4","type":"STANDARD","details":{"isUnmapped":false,"headerMap":"Variété Mini 4"}},{"tag":"Unite Mini 4","type":"STANDARD","details":{"isUnmapped":false,"headerMap":"Unite Mini 4"}},{"tag":"Variété Mini 5","type":"STANDARD","details":{"isUnmapped":false,"headerMap":"Variété Mini 5"}},{"tag":"Unite Mini 5","type":"STANDARD","details":{"isUnmapped":false,"headerMap":"Unite Mini 5"}},{"tag":"Variété Mini 6","type":"STANDARD","details":{"isUnmapped":false,"headerMap":"Variété Mini 6"}},{"tag":"Unite Mini 6","type":"STANDARD","details":{"isUnmapped":false,"headerMap":"Unite Mini 6"}},{"tag":"Variété Mini 7","type":"STANDARD","details":{"isUnmapped":false,"headerMap":"Variété Mini 7"}},{"tag":"Unite Mini 7","type":"STANDARD","details":{"isUnmapped":false,"headerMap":"Unite Mini 7"}},{"tag":"Variété Mini 8","type":"STANDARD","details":{"isUnmapped":false,"headerMap":"Variété Mini 8"}},{"tag":"Unite Mini 8","type":"STANDARD","details":{"isUnmapped":false,"headerMap":"Unite Mini 8"}},{"tag":"Variété Mini 9","type":"STANDARD","details":{"isUnmapped":false,"headerMap":"Variété Mini 9"}},{"tag":"Unite Mini 9","type":"STANDARD","details":{"isUnmapped":false,"headerMap":"Unite Mini 9"}},{"tag":"Variété Mini 10","type":"STANDARD","details":{"isUnmapped":false,"headerMap":"Variété Mini 10"}},{"tag":"Unite Mini 10","type":"STANDARD","details":{"isUnmapped":false,"headerMap":"Unite Mini 10"}},{"tag":"Variété Fin 1","type":"STANDARD","details":{"isUnmapped":false,"headerMap":"Variété Fin 1"}},{"tag":"Unite Fin 1","type":"STANDARD","details":{"isUnmapped":false,"headerMap":"Unite Fin 1"}},{"tag":"Variété Fin 2","type":"STANDARD","details":{"isUnmapped":false,"headerMap":"Variété Fin 2"}},{"tag":"Unite Fin 2","type":"STANDARD","details":{"isUnmapped":false,"headerMap":"Unite Fin 2"}},{"tag":"Variété Fin 3","type":"STANDARD","details":{"isUnmapped":false,"headerMap":"Variété Fin 3"}},{"tag":"Unite Fin 3","type":"STANDARD","details":{"isUnmapped":false,"headerMap":"Unite Fin 3"}},{"tag":"Variété Fin 4","type":"STANDARD","details":{"isUnmapped":false,"headerMap":"Variété Fin 4"}},{"tag":"Unite Fin 4","type":"STANDARD","details":{"isUnmapped":false,"headerMap":"Unite Fin 4"}},{"tag":"Variété Fin 5","type":"STANDARD","details":{"isUnmapped":false,"headerMap":"Variété Fin 5"}},{"tag":"Unite Fin 5","type":"STANDARD","details":{"isUnmapped":false,"headerMap":"Unite Fin 5"}},{"tag":"Variété Fin 6","type":"STANDARD","details":{"isUnmapped":false,"headerMap":"Variété Fin 6"}},{"tag":"Unite Fin 6","type":"STANDARD","details":{"isUnmapped":false,"headerMap":"Unite Fin 6"}},{"tag":"Variété Fin 7","type":"STANDARD","details":{"isUnmapped":false,"headerMap":"Variété Fin 7"}},{"tag":"Unite Fin 7","type":"STANDARD","details":{"isUnmapped":false,"headerMap":"Unite Fin 7"}},{"tag":"Variété Fin 8","type":"STANDARD","details":{"isUnmapped":false,"headerMap":"Variété Fin 8"}},{"tag":"Unite Fin 8","type":"STANDARD","details":{"isUnmapped":false,"headerMap":"Unite Fin 8"}},{"tag":"Variété Fin 9","type":"STANDARD","details":{"isUnmapped":false,"headerMap":"Variété Fin 9"}},{"tag":"Unite Fin 9","type":"STANDARD","details":{"isUnmapped":false,"headerMap":"Unite Fin 9"}},{"tag":"Variété Fin 10","type":"STANDARD","details":{"isUnmapped":false,"headerMap":"Variété Fin 10"}},{"tag":"Unite Fin 10","type":"STANDARD","details":{"isUnmapped":false,"headerMap":"Unite Fin 10"}},{"tag":"Variété a&amp;f 1","type":"STANDARD","details":{"isUnmapped":false,"headerMap":"Variété a&amp;f 1"}},{"tag":"Unite a&amp;f 1","type":"STANDARD","details":{"isUnmapped":false,"headerMap":"Unite a&amp;f 1"}},{"tag":"Variété a&amp;f 2","type":"STANDARD","details":{"isUnmapped":false,"headerMap":"Variété a&amp;f 2"}},{"tag":"Unite a&amp;f 2","type":"STANDARD","details":{"isUnmapped":false,"headerMap":"Unite a&amp;f 2"}},{"tag":"Variété a&amp;f 3","type":"STANDARD","details":{"isUnmapped":false,"headerMap":"Variété a&amp;f 3"}},{"tag":"Unite a&amp;f 3","type":"STANDARD","details":{"isUnmapped":false,"headerMap":"Unite a&amp;f 3"}},{"tag":"Variété a&amp;f 4","type":"STANDARD","details":{"isUnmapped":false,"headerMap":"Variété a&amp;f 4"}},{"tag":"Unite a&amp;f 4","type":"STANDARD","details":{"isUnmapped":false,"headerMap":"Unite a&amp;f 4"}},{"tag":"Variété a&amp;f 5","type":"STANDARD","details":{"isUnmapped":false,"headerMap":"Variété a&amp;f 5"}},{"tag":"Unite a&amp;f 5","type":"STANDARD","details":{"isUnmapped":false,"headerMap":"Unite a&amp;f 5"}},{"tag":"Variété a&amp;f 6","type":"STANDARD","details":{"isUnmapped":false,"headerMap":"Variété a&amp;f 6"}},{"tag":"Unite a&amp;f 6","type":"STANDARD","details":{"isUnmapped":false,"headerMap":"Unite a&amp;f 6"}},{"tag":"Variété a&amp;f 7","type":"STANDARD","details":{"isUnmapped":false,"headerMap":"Variété a&amp;f 7"}},{"tag":"Unite a&amp;f 7","type":"STANDARD","details":{"isUnmapped":false,"headerMap":"Unite a&amp;f 7"}},{"tag":"Variété a&amp;f 8","type":"STANDARD","details":{"isUnmapped":false,"headerMap":"Variété a&amp;f 8"}},{"tag":"Unite a&amp;f 8","type":"STANDARD","details":{"isUnmapped":false,"headerMap":"Unite a&amp;f 8"}},{"tag":"Variété a&amp;f 9","type":"STANDARD","details":{"isUnmapped":false,"headerMap":"Variété a&amp;f 9"}},{"tag":"Unite a&amp;f 9","type":"STANDARD","details":{"isUnmapped":false,"headerMap":"Unite a&amp;f 9"}},{"tag":"Variété a&amp;f 10","type":"STANDARD","details":{"isUnmapped":false,"headerMap":"Variété a&amp;f 10"}},{"tag":"Unite a&amp;f 10","type":"STANDARD","details":{"isUnmapped":false,"headerMap":"Unite a&amp;f 10"}},{"tag":"Variété jp 1","type":"STANDARD","details":{"isUnmapped":false,"headerMap":"Variété jp 1"}},{"tag":"Variété jp 2","type":"STANDARD","details":{"isUnmapped":false,"headerMap":"Variété jp 2"}},{"tag":"Variété jp 3","type":"STANDARD","details":{"isUnmapped":false,"headerMap":"Variété jp 3"}},{"tag":"Variété jp 4","type":"STANDARD","details":{"isUnmapped":false,"headerMap":"Variété jp 4"}},{"tag":"Variété jp 5","type":"STANDARD","details":{"isUnmapped":false,"headerMap":"Variété jp 5"}},{"tag":"Variété jp 6","type":"STANDARD","details":{"isUnmapped":false,"headerMap":"Variété jp 6"}},{"tag":"Variété jp 7","type":"STANDARD","details":{"isUnmapped":false,"headerMap":"Variété jp 7"}},{"tag":"Variété jp 8","type":"STANDARD","details":{"isUnmapped":false,"headerMap":"Variété jp 8"}},{"tag":"Variété jp 9","type":"STANDARD","details":{"isUnmapped":false,"headerMap":"Variété jp 9"}},{"tag":"Variété jp 10","type":"STANDARD","details":{"isUnmapped":false,"headerMap":"Variété jp 10"}}]</t>
  </si>
  <si>
    <t>_1525267160319</t>
  </si>
  <si>
    <t>Facture</t>
  </si>
  <si>
    <t>1kyvn6Wdqy_3jAG9z51PAqO8g3rXmaxaLAOER_AoC7ME</t>
  </si>
  <si>
    <t>Facture &lt;&lt;Designation&gt;&gt;</t>
  </si>
  <si>
    <t>EDITABLE</t>
  </si>
  <si>
    <t>["1tVjRoa7B2CP-NfDLD6a0mlIQUToE64UL"]</t>
  </si>
  <si>
    <t>[{"headerMap":"Idcommande","value":"NOT NULL"},{"headerMap":"Merge","value":"YES"}]</t>
  </si>
  <si>
    <t>[{"tag":"Designation","type":"STANDARD","details":{"isUnmapped":false,"headerMap":"Designation"}},{"tag":"Adresse","type":"STANDARD","details":{"isUnmapped":false,"headerMap":"Adresse"}},{"tag":"SIRET","type":"STANDARD","details":{"isUnmapped":false,"headerMap":"SIRET"}},{"tag":"N° TVA","type":"STANDARD","details":{"isUnmapped":false,"headerMap":"N°TVA"}},{"tag":"TODAY","type":"BONUS","details":{"isUnmapped":false,"headerMap":"Unite"}},{"tag":"Idcommande","type":"STANDARD","details":{"isUnmapped":false,"headerMap":"Idcommande"}},{"tag":"Total livraison","type":"STANDARD","details":{"isUnmapped":false,"headerMap":"Total livraison"}}]</t>
  </si>
  <si>
    <t>Lot 1</t>
  </si>
  <si>
    <t>Bac 4</t>
  </si>
  <si>
    <t>Bac 5</t>
  </si>
  <si>
    <t>Bac 6</t>
  </si>
  <si>
    <t>Lot 2</t>
  </si>
  <si>
    <t>Bac 7</t>
  </si>
  <si>
    <t>Lot 4</t>
  </si>
  <si>
    <t>Numéro du bassin</t>
  </si>
  <si>
    <t>Nombre de poissons départ</t>
  </si>
  <si>
    <t>Nombre de poissons actuel</t>
  </si>
  <si>
    <t>Poids par poisson (g)</t>
  </si>
  <si>
    <t xml:space="preserve">Masse totale (kg) </t>
  </si>
  <si>
    <t>Taux de nourrisage sur 6 jours</t>
  </si>
  <si>
    <t>Ratio de nourriture à donner / jours</t>
  </si>
  <si>
    <t>Densité (kg/m3)</t>
  </si>
  <si>
    <t>Ages (jours)</t>
  </si>
  <si>
    <t>Récoltes truite portion</t>
  </si>
  <si>
    <t>Récolte truite à fileter</t>
  </si>
  <si>
    <t>Mortalité</t>
  </si>
  <si>
    <t>Emplacements poissons</t>
  </si>
  <si>
    <t>Nombre de bacs occupés</t>
  </si>
  <si>
    <t>Volume bac</t>
  </si>
  <si>
    <t>Volume elevage pour ce lot</t>
  </si>
  <si>
    <t>Coefficients corrélation</t>
  </si>
  <si>
    <t>Bac 8</t>
  </si>
  <si>
    <t>Bac 9</t>
  </si>
  <si>
    <t>Bac 10</t>
  </si>
  <si>
    <t>Bac 11</t>
  </si>
  <si>
    <t>Lot 3</t>
  </si>
  <si>
    <t>Bac 12</t>
  </si>
  <si>
    <t>Bac 1</t>
  </si>
  <si>
    <t>Bac 2</t>
  </si>
  <si>
    <t>Bac 3</t>
  </si>
  <si>
    <t>masse f° âge</t>
  </si>
  <si>
    <t>âge f° masse</t>
  </si>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</sst>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yy\ hh:mm:ss"/>
    <numFmt numFmtId="165" formatCode="d/m/yyyy"/>
    <numFmt numFmtId="166" formatCode="d/m/yyyy\ hh:mm:ss"/>
  </numFmts>
  <fonts count="11">
    <font>
      <sz val="10"/>
      <color rgb="FF000000"/>
      <name val="Arial"/>
    </font>
    <font>
      <sz val="10"/>
      <name val="Arial"/>
      <family val="2"/>
    </font>
    <font>
      <u/>
      <sz val="10"/>
      <color rgb="FF0000FF"/>
      <name val="Arial"/>
      <family val="2"/>
    </font>
    <font>
      <sz val="10"/>
      <name val="Arial"/>
      <family val="2"/>
    </font>
    <font>
      <sz val="10"/>
      <color rgb="FF000000"/>
      <name val="Helvetica Neue"/>
    </font>
    <font>
      <sz val="12"/>
      <color rgb="FF000000"/>
      <name val="Helvetica"/>
      <family val="2"/>
    </font>
    <font>
      <b/>
      <sz val="10"/>
      <color rgb="FF000000"/>
      <name val="Helvetica Neue"/>
    </font>
    <font>
      <sz val="11"/>
      <color rgb="FF000000"/>
      <name val="Inconsolata"/>
    </font>
    <font>
      <sz val="10"/>
      <color rgb="FF000000"/>
      <name val="Helvetica"/>
      <family val="2"/>
    </font>
    <font>
      <sz val="10"/>
      <color rgb="FF000000"/>
      <name val="Helvetica Neue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9EAD3"/>
        <bgColor rgb="FFD9EAD3"/>
      </patternFill>
    </fill>
    <fill>
      <patternFill patternType="solid">
        <fgColor rgb="FFFFFFFF"/>
        <bgColor rgb="FFFFFFFF"/>
      </patternFill>
    </fill>
    <fill>
      <patternFill patternType="solid">
        <fgColor rgb="FFF9ECAC"/>
        <bgColor rgb="FFF9ECAC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3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9" fontId="1" fillId="0" borderId="0" xfId="0" applyNumberFormat="1" applyFont="1"/>
    <xf numFmtId="0" fontId="1" fillId="2" borderId="0" xfId="0" applyFont="1" applyFill="1"/>
    <xf numFmtId="0" fontId="1" fillId="0" borderId="0" xfId="0" quotePrefix="1" applyFont="1"/>
    <xf numFmtId="14" fontId="1" fillId="0" borderId="0" xfId="0" applyNumberFormat="1" applyFont="1"/>
    <xf numFmtId="164" fontId="1" fillId="0" borderId="0" xfId="0" applyNumberFormat="1" applyFont="1"/>
    <xf numFmtId="165" fontId="1" fillId="0" borderId="0" xfId="0" applyNumberFormat="1" applyFont="1"/>
    <xf numFmtId="166" fontId="1" fillId="0" borderId="0" xfId="0" applyNumberFormat="1" applyFont="1"/>
    <xf numFmtId="164" fontId="1" fillId="0" borderId="0" xfId="0" applyNumberFormat="1" applyFont="1" applyAlignment="1"/>
    <xf numFmtId="0" fontId="1" fillId="0" borderId="0" xfId="0" applyFont="1" applyAlignment="1"/>
    <xf numFmtId="0" fontId="1" fillId="0" borderId="0" xfId="0" quotePrefix="1" applyFont="1" applyAlignment="1"/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4" borderId="1" xfId="0" applyFont="1" applyFill="1" applyBorder="1" applyAlignment="1">
      <alignment vertical="top" wrapText="1"/>
    </xf>
    <xf numFmtId="0" fontId="7" fillId="3" borderId="1" xfId="0" applyFont="1" applyFill="1" applyBorder="1" applyAlignment="1"/>
    <xf numFmtId="0" fontId="1" fillId="0" borderId="1" xfId="0" applyFont="1" applyBorder="1"/>
    <xf numFmtId="10" fontId="1" fillId="0" borderId="1" xfId="0" applyNumberFormat="1" applyFont="1" applyBorder="1" applyAlignment="1"/>
    <xf numFmtId="1" fontId="1" fillId="0" borderId="1" xfId="0" applyNumberFormat="1" applyFont="1" applyBorder="1" applyAlignment="1"/>
    <xf numFmtId="2" fontId="1" fillId="0" borderId="1" xfId="0" applyNumberFormat="1" applyFont="1" applyBorder="1" applyAlignment="1"/>
    <xf numFmtId="1" fontId="3" fillId="0" borderId="1" xfId="0" applyNumberFormat="1" applyFont="1" applyBorder="1"/>
    <xf numFmtId="0" fontId="1" fillId="0" borderId="1" xfId="0" applyFont="1" applyBorder="1" applyAlignment="1"/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vertical="top"/>
    </xf>
    <xf numFmtId="11" fontId="8" fillId="0" borderId="3" xfId="0" applyNumberFormat="1" applyFont="1" applyBorder="1" applyAlignment="1">
      <alignment horizontal="right" vertical="top"/>
    </xf>
    <xf numFmtId="0" fontId="4" fillId="0" borderId="0" xfId="0" applyFont="1" applyAlignment="1">
      <alignment vertical="top" wrapText="1"/>
    </xf>
    <xf numFmtId="14" fontId="4" fillId="0" borderId="1" xfId="0" applyNumberFormat="1" applyFont="1" applyBorder="1" applyAlignment="1">
      <alignment vertical="top" wrapText="1"/>
    </xf>
    <xf numFmtId="0" fontId="4" fillId="4" borderId="1" xfId="0" applyFont="1" applyFill="1" applyBorder="1" applyAlignment="1">
      <alignment vertical="top" wrapText="1"/>
    </xf>
    <xf numFmtId="0" fontId="6" fillId="0" borderId="0" xfId="0" applyFont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9" fillId="0" borderId="4" xfId="0" applyFont="1" applyBorder="1" applyAlignment="1">
      <alignment vertical="top" wrapText="1"/>
    </xf>
    <xf numFmtId="0" fontId="9" fillId="0" borderId="4" xfId="0" applyFont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9" fillId="0" borderId="4" xfId="0" applyFont="1" applyBorder="1" applyAlignment="1">
      <alignment vertical="top" wrapText="1"/>
    </xf>
    <xf numFmtId="0" fontId="9" fillId="0" borderId="5" xfId="0" applyFont="1" applyBorder="1" applyAlignment="1">
      <alignment vertical="top" wrapText="1"/>
    </xf>
    <xf numFmtId="0" fontId="3" fillId="0" borderId="6" xfId="0" applyFont="1" applyBorder="1" applyAlignment="1">
      <alignment horizontal="center"/>
    </xf>
    <xf numFmtId="14" fontId="9" fillId="0" borderId="6" xfId="0" applyNumberFormat="1" applyFont="1" applyBorder="1" applyAlignment="1">
      <alignment horizontal="right" vertical="top" wrapText="1"/>
    </xf>
    <xf numFmtId="0" fontId="9" fillId="4" borderId="6" xfId="0" applyFont="1" applyFill="1" applyBorder="1" applyAlignment="1">
      <alignment horizontal="right" vertical="top" wrapText="1"/>
    </xf>
    <xf numFmtId="0" fontId="7" fillId="3" borderId="6" xfId="0" applyFont="1" applyFill="1" applyBorder="1" applyAlignment="1">
      <alignment horizontal="right"/>
    </xf>
    <xf numFmtId="1" fontId="3" fillId="0" borderId="6" xfId="0" applyNumberFormat="1" applyFont="1" applyBorder="1" applyAlignment="1">
      <alignment horizontal="right"/>
    </xf>
    <xf numFmtId="10" fontId="3" fillId="0" borderId="6" xfId="0" applyNumberFormat="1" applyFont="1" applyBorder="1" applyAlignment="1">
      <alignment horizontal="right"/>
    </xf>
    <xf numFmtId="2" fontId="3" fillId="0" borderId="6" xfId="0" applyNumberFormat="1" applyFont="1" applyBorder="1" applyAlignment="1">
      <alignment horizontal="right"/>
    </xf>
    <xf numFmtId="0" fontId="3" fillId="0" borderId="6" xfId="0" applyFont="1" applyBorder="1" applyAlignment="1">
      <alignment horizontal="right"/>
    </xf>
    <xf numFmtId="0" fontId="3" fillId="0" borderId="6" xfId="0" applyFont="1" applyBorder="1" applyAlignment="1">
      <alignment horizontal="right"/>
    </xf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9" fillId="4" borderId="6" xfId="0" applyFont="1" applyFill="1" applyBorder="1" applyAlignment="1">
      <alignment horizontal="right" vertical="top" wrapText="1"/>
    </xf>
    <xf numFmtId="0" fontId="3" fillId="0" borderId="6" xfId="0" applyFont="1" applyBorder="1" applyAlignment="1">
      <alignment horizontal="right"/>
    </xf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vertical="top"/>
    </xf>
    <xf numFmtId="0" fontId="3" fillId="4" borderId="6" xfId="0" applyFont="1" applyFill="1" applyBorder="1" applyAlignment="1">
      <alignment vertical="top"/>
    </xf>
    <xf numFmtId="0" fontId="7" fillId="3" borderId="6" xfId="0" applyFont="1" applyFill="1" applyBorder="1" applyAlignment="1">
      <alignment horizontal="right"/>
    </xf>
    <xf numFmtId="0" fontId="3" fillId="4" borderId="6" xfId="0" applyFont="1" applyFill="1" applyBorder="1" applyAlignment="1">
      <alignment vertical="top"/>
    </xf>
    <xf numFmtId="0" fontId="3" fillId="0" borderId="5" xfId="0" applyFont="1" applyBorder="1" applyAlignment="1">
      <alignment vertical="top"/>
    </xf>
    <xf numFmtId="0" fontId="3" fillId="4" borderId="6" xfId="0" applyFont="1" applyFill="1" applyBorder="1" applyAlignment="1">
      <alignment vertical="top"/>
    </xf>
    <xf numFmtId="0" fontId="3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Alignment="1"/>
    <xf numFmtId="0" fontId="3" fillId="0" borderId="5" xfId="0" applyFont="1" applyBorder="1" applyAlignment="1"/>
    <xf numFmtId="14" fontId="0" fillId="0" borderId="0" xfId="0" applyNumberFormat="1" applyFont="1" applyAlignment="1"/>
    <xf numFmtId="0" fontId="10" fillId="0" borderId="0" xfId="0" applyFont="1" applyAlignment="1"/>
    <xf numFmtId="0" fontId="5" fillId="0" borderId="0" xfId="0" applyFont="1" applyAlignment="1">
      <alignment horizontal="center"/>
    </xf>
    <xf numFmtId="0" fontId="0" fillId="0" borderId="0" xfId="0" applyFont="1" applyAlignment="1"/>
    <xf numFmtId="2" fontId="1" fillId="5" borderId="1" xfId="0" applyNumberFormat="1" applyFont="1" applyFill="1" applyBorder="1" applyAlignment="1"/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2" fontId="0" fillId="0" borderId="0" xfId="0" applyNumberFormat="1" applyFont="1" applyAlignment="1">
      <alignment horizontal="center"/>
    </xf>
  </cellXfs>
  <cellStyles count="1">
    <cellStyle name="Normal" xfId="0" builtinId="0"/>
  </cellStyles>
  <dxfs count="21">
    <dxf>
      <fill>
        <patternFill patternType="solid">
          <fgColor rgb="FFD9D9D9"/>
          <bgColor rgb="FFD9D9D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D9D9D9"/>
          <bgColor rgb="FFD9D9D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78909C"/>
          <bgColor rgb="FF78909C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78909C"/>
          <bgColor rgb="FF78909C"/>
        </patternFill>
      </fill>
    </dxf>
    <dxf>
      <font>
        <color rgb="FF000000"/>
      </font>
      <fill>
        <patternFill patternType="solid">
          <fgColor rgb="FFF3F3F3"/>
          <bgColor rgb="FFF3F3F3"/>
        </patternFill>
      </fill>
      <border>
        <right style="thin">
          <color rgb="FFFFFFFF"/>
        </right>
      </border>
    </dxf>
    <dxf>
      <font>
        <color rgb="FF000000"/>
      </font>
      <fill>
        <patternFill patternType="solid">
          <fgColor rgb="FFF3F3F3"/>
          <bgColor rgb="FFF3F3F3"/>
        </patternFill>
      </fill>
      <border>
        <right style="thin">
          <color rgb="FFFFFFFF"/>
        </right>
      </border>
    </dxf>
    <dxf>
      <font>
        <color rgb="FF000000"/>
      </font>
      <fill>
        <patternFill patternType="solid">
          <fgColor rgb="FFF3F3F3"/>
          <bgColor rgb="FFF3F3F3"/>
        </patternFill>
      </fill>
      <border>
        <right style="thin">
          <color rgb="FFFFFFFF"/>
        </right>
      </border>
    </dxf>
    <dxf>
      <font>
        <color rgb="FFFFFFFF"/>
      </font>
      <fill>
        <patternFill patternType="solid">
          <fgColor rgb="FF666666"/>
          <bgColor rgb="FF666666"/>
        </patternFill>
      </fill>
      <border>
        <bottom style="thin">
          <color rgb="FFFFFFFF"/>
        </bottom>
      </border>
    </dxf>
    <dxf>
      <font>
        <color rgb="FFFFFFFF"/>
      </font>
      <fill>
        <patternFill patternType="solid">
          <fgColor rgb="FF666666"/>
          <bgColor rgb="FF666666"/>
        </patternFill>
      </fill>
      <border>
        <bottom style="thin">
          <color rgb="FFFFFFFF"/>
        </bottom>
      </border>
    </dxf>
    <dxf>
      <font>
        <color rgb="FFFFFFFF"/>
      </font>
      <fill>
        <patternFill patternType="solid">
          <fgColor rgb="FF666666"/>
          <bgColor rgb="FF666666"/>
        </patternFill>
      </fill>
      <border>
        <bottom style="thin">
          <color rgb="FFFFFFFF"/>
        </bottom>
      </border>
    </dxf>
    <dxf>
      <font>
        <color rgb="FF000000"/>
      </font>
      <fill>
        <patternFill patternType="solid">
          <fgColor rgb="FFD9D9D9"/>
          <bgColor rgb="FFD9D9D9"/>
        </patternFill>
      </fill>
      <border>
        <top style="thin">
          <color rgb="FFFFFFFF"/>
        </top>
      </border>
    </dxf>
    <dxf>
      <font>
        <color rgb="FF000000"/>
      </font>
      <fill>
        <patternFill patternType="solid">
          <fgColor rgb="FFD9D9D9"/>
          <bgColor rgb="FFD9D9D9"/>
        </patternFill>
      </fill>
      <border>
        <top style="thin">
          <color rgb="FFFFFFFF"/>
        </top>
      </border>
    </dxf>
    <dxf>
      <font>
        <color rgb="FF000000"/>
      </font>
      <fill>
        <patternFill patternType="solid">
          <fgColor rgb="FFD9D9D9"/>
          <bgColor rgb="FFD9D9D9"/>
        </patternFill>
      </fill>
      <border>
        <top style="thin">
          <color rgb="FFFFFFFF"/>
        </top>
      </border>
    </dxf>
    <dxf>
      <font>
        <b/>
        <color rgb="FF000000"/>
      </font>
      <fill>
        <patternFill patternType="solid">
          <fgColor rgb="FFD9D9D9"/>
          <bgColor rgb="FFD9D9D9"/>
        </patternFill>
      </fill>
      <border>
        <top style="double">
          <color rgb="FF000000"/>
        </top>
      </border>
    </dxf>
    <dxf>
      <font>
        <color rgb="FFFFFFFF"/>
      </font>
      <fill>
        <patternFill patternType="solid">
          <fgColor rgb="FF666666"/>
          <bgColor rgb="FF666666"/>
        </patternFill>
      </fill>
      <border>
        <bottom style="thin">
          <color rgb="FFFFFFFF"/>
        </bottom>
      </border>
    </dxf>
    <dxf>
      <font>
        <color rgb="FF000000"/>
      </font>
      <fill>
        <patternFill patternType="solid">
          <fgColor rgb="FFFFFFFF"/>
          <bgColor rgb="FFFFFFFF"/>
        </patternFill>
      </fill>
    </dxf>
  </dxfs>
  <tableStyles count="4">
    <tableStyle name="Google Sheets Pivot Table Style" table="0" count="12">
      <tableStyleElement type="wholeTable" dxfId="20"/>
      <tableStyleElement type="headerRow" dxfId="19"/>
      <tableStyleElement type="totalRow" dxfId="18"/>
      <tableStyleElement type="firstSubtotalRow" dxfId="17"/>
      <tableStyleElement type="secondSubtotalRow" dxfId="16"/>
      <tableStyleElement type="thirdSubtotalRow" dxfId="15"/>
      <tableStyleElement type="firstColumnSubheading" dxfId="14"/>
      <tableStyleElement type="secondColumnSubheading" dxfId="13"/>
      <tableStyleElement type="thirdColumnSubheading" dxfId="12"/>
      <tableStyleElement type="firstRowSubheading" dxfId="11"/>
      <tableStyleElement type="secondRowSubheading" dxfId="10"/>
      <tableStyleElement type="thirdRowSubheading" dxfId="9"/>
    </tableStyle>
    <tableStyle name="Fiche récolte-style" pivot="0" count="3">
      <tableStyleElement type="headerRow" dxfId="8"/>
      <tableStyleElement type="firstRowStripe" dxfId="7"/>
      <tableStyleElement type="secondRowStripe" dxfId="6"/>
    </tableStyle>
    <tableStyle name="Récap commande-style" pivot="0" count="3">
      <tableStyleElement type="headerRow" dxfId="5"/>
      <tableStyleElement type="firstRowStripe" dxfId="4"/>
      <tableStyleElement type="secondRowStripe" dxfId="3"/>
    </tableStyle>
    <tableStyle name="Fichier client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0</xdr:row>
      <xdr:rowOff>76200</xdr:rowOff>
    </xdr:from>
    <xdr:to>
      <xdr:col>0</xdr:col>
      <xdr:colOff>1190625</xdr:colOff>
      <xdr:row>0</xdr:row>
      <xdr:rowOff>342900</xdr:rowOff>
    </xdr:to>
    <xdr:sp macro="[0]!Densité" textlink="">
      <xdr:nvSpPr>
        <xdr:cNvPr id="2" name="Rectangle à coins arrondis 1"/>
        <xdr:cNvSpPr/>
      </xdr:nvSpPr>
      <xdr:spPr>
        <a:xfrm>
          <a:off x="285750" y="7620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storage.googleapis.com/cloudlab-images/CloudLab_Large.jpg" TargetMode="External"/><Relationship Id="rId2" Type="http://schemas.openxmlformats.org/officeDocument/2006/relationships/hyperlink" Target="http://www.newvisions.org/" TargetMode="External"/><Relationship Id="rId1" Type="http://schemas.openxmlformats.org/officeDocument/2006/relationships/hyperlink" Target="http://cloudlab.newvisions.org/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 summaryRight="0"/>
  </sheetPr>
  <dimension ref="A1:B1000"/>
  <sheetViews>
    <sheetView workbookViewId="0">
      <pane ySplit="1" topLeftCell="A2" activePane="bottomLeft" state="frozen"/>
      <selection pane="bottomLeft" activeCell="B3" sqref="B3"/>
    </sheetView>
  </sheetViews>
  <sheetFormatPr baseColWidth="10" defaultColWidth="14.42578125" defaultRowHeight="15" customHeight="1"/>
  <cols>
    <col min="1" max="6" width="21.5703125" customWidth="1"/>
  </cols>
  <sheetData>
    <row r="1" spans="1:2" ht="12.75">
      <c r="A1" t="s">
        <v>0</v>
      </c>
      <c r="B1" s="1" t="s">
        <v>1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 summaryRight="0"/>
  </sheetPr>
  <dimension ref="A1:H1000"/>
  <sheetViews>
    <sheetView workbookViewId="0"/>
  </sheetViews>
  <sheetFormatPr baseColWidth="10" defaultColWidth="14.42578125" defaultRowHeight="15" customHeight="1"/>
  <cols>
    <col min="1" max="6" width="14.42578125" customWidth="1"/>
  </cols>
  <sheetData>
    <row r="1" spans="1:8" ht="12.75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</row>
    <row r="2" spans="1:8" ht="12.75">
      <c r="A2" s="2" t="s">
        <v>10</v>
      </c>
      <c r="B2" s="1" t="s">
        <v>11</v>
      </c>
      <c r="C2" s="2" t="s">
        <v>12</v>
      </c>
      <c r="D2" s="2" t="s">
        <v>13</v>
      </c>
      <c r="E2" s="1" t="s">
        <v>14</v>
      </c>
      <c r="F2" s="3">
        <v>0.33</v>
      </c>
      <c r="G2" s="3">
        <v>0.33</v>
      </c>
      <c r="H2" s="1" t="s">
        <v>15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hyperlinks>
    <hyperlink ref="A2" r:id="rId1"/>
    <hyperlink ref="C2" r:id="rId2"/>
    <hyperlink ref="D2" r:id="rId3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outlinePr summaryBelow="0" summaryRight="0"/>
  </sheetPr>
  <dimension ref="A1:B1000"/>
  <sheetViews>
    <sheetView workbookViewId="0"/>
  </sheetViews>
  <sheetFormatPr baseColWidth="10" defaultColWidth="14.42578125" defaultRowHeight="15" customHeight="1"/>
  <cols>
    <col min="1" max="6" width="14.42578125" customWidth="1"/>
  </cols>
  <sheetData>
    <row r="1" spans="1:2" ht="12.75">
      <c r="A1" s="1" t="s">
        <v>16</v>
      </c>
      <c r="B1" s="1" t="s">
        <v>17</v>
      </c>
    </row>
    <row r="2" spans="1:2" ht="12.75">
      <c r="A2" s="1" t="s">
        <v>18</v>
      </c>
      <c r="B2" s="1" t="s">
        <v>19</v>
      </c>
    </row>
    <row r="3" spans="1:2" ht="12.75">
      <c r="A3" s="1" t="s">
        <v>20</v>
      </c>
      <c r="B3" s="1" t="s">
        <v>21</v>
      </c>
    </row>
    <row r="4" spans="1:2" ht="12.75">
      <c r="A4" s="1" t="s">
        <v>22</v>
      </c>
      <c r="B4" s="1" t="s">
        <v>23</v>
      </c>
    </row>
    <row r="5" spans="1:2" ht="12.75">
      <c r="A5" s="1" t="s">
        <v>24</v>
      </c>
      <c r="B5" s="1" t="s">
        <v>25</v>
      </c>
    </row>
    <row r="6" spans="1:2" ht="12.75">
      <c r="A6" s="1" t="s">
        <v>26</v>
      </c>
      <c r="B6" s="1" t="s">
        <v>21</v>
      </c>
    </row>
    <row r="7" spans="1:2" ht="12.75">
      <c r="A7" s="1" t="s">
        <v>27</v>
      </c>
      <c r="B7" s="1" t="s">
        <v>28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outlinePr summaryBelow="0" summaryRight="0"/>
  </sheetPr>
  <dimension ref="A1:B1000"/>
  <sheetViews>
    <sheetView workbookViewId="0"/>
  </sheetViews>
  <sheetFormatPr baseColWidth="10" defaultColWidth="14.42578125" defaultRowHeight="15" customHeight="1"/>
  <cols>
    <col min="1" max="6" width="14.42578125" customWidth="1"/>
  </cols>
  <sheetData>
    <row r="1" spans="1:2" ht="12.75">
      <c r="A1" s="1" t="s">
        <v>29</v>
      </c>
      <c r="B1" s="1"/>
    </row>
    <row r="2" spans="1:2" ht="12.75">
      <c r="A2" s="1" t="s">
        <v>30</v>
      </c>
    </row>
    <row r="3" spans="1:2" ht="12.75">
      <c r="A3" s="1" t="s">
        <v>31</v>
      </c>
    </row>
    <row r="4" spans="1:2" ht="12.75">
      <c r="A4" s="1" t="s">
        <v>32</v>
      </c>
    </row>
    <row r="5" spans="1:2" ht="12.75">
      <c r="A5" s="1" t="s">
        <v>33</v>
      </c>
    </row>
    <row r="6" spans="1:2" ht="12.75">
      <c r="A6" s="5" t="s">
        <v>34</v>
      </c>
    </row>
    <row r="7" spans="1:2" ht="12.75">
      <c r="A7" s="5" t="s">
        <v>35</v>
      </c>
    </row>
    <row r="8" spans="1:2" ht="12.75">
      <c r="A8" s="5" t="s">
        <v>36</v>
      </c>
    </row>
    <row r="9" spans="1:2" ht="12.75">
      <c r="A9" s="5" t="s">
        <v>37</v>
      </c>
    </row>
    <row r="10" spans="1:2" ht="12.75">
      <c r="A10" s="5" t="s">
        <v>38</v>
      </c>
    </row>
    <row r="11" spans="1:2" ht="12.75">
      <c r="A11" s="5" t="s">
        <v>39</v>
      </c>
    </row>
    <row r="12" spans="1:2" ht="12.75">
      <c r="A12" s="5" t="s">
        <v>40</v>
      </c>
    </row>
    <row r="13" spans="1:2" ht="12.75">
      <c r="A13" s="5" t="s">
        <v>41</v>
      </c>
    </row>
    <row r="14" spans="1:2" ht="12.75">
      <c r="A14" s="5" t="s">
        <v>42</v>
      </c>
    </row>
    <row r="15" spans="1:2" ht="12.75">
      <c r="A15" s="5" t="s">
        <v>43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outlinePr summaryBelow="0" summaryRight="0"/>
  </sheetPr>
  <dimension ref="A1:B1000"/>
  <sheetViews>
    <sheetView workbookViewId="0"/>
  </sheetViews>
  <sheetFormatPr baseColWidth="10" defaultColWidth="14.42578125" defaultRowHeight="15" customHeight="1"/>
  <cols>
    <col min="1" max="6" width="14.42578125" customWidth="1"/>
  </cols>
  <sheetData>
    <row r="1" spans="1:2" ht="12.75">
      <c r="A1" s="1" t="s">
        <v>44</v>
      </c>
      <c r="B1" s="1" t="s">
        <v>29</v>
      </c>
    </row>
    <row r="2" spans="1:2" ht="12.75">
      <c r="A2" s="7">
        <v>43201.67114583333</v>
      </c>
      <c r="B2" s="5" t="s">
        <v>34</v>
      </c>
    </row>
    <row r="3" spans="1:2" ht="12.75">
      <c r="A3" s="7">
        <v>43201.672395833331</v>
      </c>
      <c r="B3" s="1"/>
    </row>
    <row r="4" spans="1:2" ht="12.75">
      <c r="A4" s="7">
        <v>43201.672615740739</v>
      </c>
      <c r="B4" s="5" t="s">
        <v>35</v>
      </c>
    </row>
    <row r="5" spans="1:2" ht="12.75">
      <c r="A5" s="7">
        <v>43201.71802083333</v>
      </c>
      <c r="B5" s="5" t="s">
        <v>34</v>
      </c>
    </row>
    <row r="6" spans="1:2" ht="12.75">
      <c r="A6" s="7">
        <v>43201.720821759256</v>
      </c>
      <c r="B6" s="1" t="s">
        <v>30</v>
      </c>
    </row>
    <row r="7" spans="1:2" ht="12.75">
      <c r="A7" s="7">
        <v>43202.396550925929</v>
      </c>
      <c r="B7" s="1" t="s">
        <v>30</v>
      </c>
    </row>
    <row r="8" spans="1:2" ht="12.75">
      <c r="A8" s="7">
        <v>43202.500879629632</v>
      </c>
      <c r="B8" s="1" t="s">
        <v>33</v>
      </c>
    </row>
    <row r="9" spans="1:2" ht="12.75">
      <c r="A9" s="7">
        <v>43202.555127314816</v>
      </c>
      <c r="B9" s="1" t="s">
        <v>32</v>
      </c>
    </row>
    <row r="10" spans="1:2" ht="12.75">
      <c r="A10" s="7">
        <v>43202.555474537039</v>
      </c>
      <c r="B10" s="1" t="s">
        <v>32</v>
      </c>
    </row>
    <row r="11" spans="1:2" ht="12.75">
      <c r="A11" s="7">
        <v>43202.719328703701</v>
      </c>
      <c r="B11" s="1" t="s">
        <v>31</v>
      </c>
    </row>
    <row r="12" spans="1:2" ht="12.75">
      <c r="A12" s="7">
        <v>43203.478194444448</v>
      </c>
      <c r="B12" s="1" t="s">
        <v>32</v>
      </c>
    </row>
    <row r="13" spans="1:2" ht="12.75">
      <c r="A13" s="7">
        <v>43203.479467592595</v>
      </c>
      <c r="B13" s="1" t="s">
        <v>31</v>
      </c>
    </row>
    <row r="14" spans="1:2" ht="12.75">
      <c r="A14" s="7">
        <v>43203.479502314818</v>
      </c>
      <c r="B14" s="1" t="s">
        <v>31</v>
      </c>
    </row>
    <row r="15" spans="1:2" ht="12.75">
      <c r="A15" s="7">
        <v>43203.479837962965</v>
      </c>
      <c r="B15" s="5" t="s">
        <v>41</v>
      </c>
    </row>
    <row r="16" spans="1:2" ht="12.75">
      <c r="A16" s="7">
        <v>43203.486828703702</v>
      </c>
      <c r="B16" s="5" t="s">
        <v>41</v>
      </c>
    </row>
    <row r="17" spans="1:2" ht="12.75">
      <c r="A17" s="7">
        <v>43203.550208333334</v>
      </c>
      <c r="B17" s="1" t="s">
        <v>33</v>
      </c>
    </row>
    <row r="18" spans="1:2" ht="12.75">
      <c r="A18" s="7">
        <v>43203.550312500003</v>
      </c>
      <c r="B18" s="1" t="s">
        <v>33</v>
      </c>
    </row>
    <row r="19" spans="1:2" ht="12.75">
      <c r="A19" s="7">
        <v>43202.716493055559</v>
      </c>
      <c r="B19" s="1" t="s">
        <v>31</v>
      </c>
    </row>
    <row r="20" spans="1:2" ht="12.75">
      <c r="A20" s="7">
        <v>43203.612141203703</v>
      </c>
      <c r="B20" s="5" t="s">
        <v>38</v>
      </c>
    </row>
    <row r="21" spans="1:2" ht="15.75" customHeight="1">
      <c r="A21" s="7">
        <v>43203.620995370373</v>
      </c>
      <c r="B21" s="5" t="s">
        <v>34</v>
      </c>
    </row>
    <row r="22" spans="1:2" ht="15.75" customHeight="1">
      <c r="A22" s="7">
        <v>43203.621435185189</v>
      </c>
      <c r="B22" s="5" t="s">
        <v>35</v>
      </c>
    </row>
    <row r="23" spans="1:2" ht="15.75" customHeight="1">
      <c r="A23" s="7">
        <v>43206.606030092589</v>
      </c>
      <c r="B23" s="1" t="s">
        <v>30</v>
      </c>
    </row>
    <row r="24" spans="1:2" ht="15.75" customHeight="1">
      <c r="A24" s="7">
        <v>43207.603773148148</v>
      </c>
      <c r="B24" s="5" t="s">
        <v>35</v>
      </c>
    </row>
    <row r="25" spans="1:2" ht="15.75" customHeight="1">
      <c r="A25" s="7">
        <v>43208.585185185184</v>
      </c>
      <c r="B25" s="5" t="s">
        <v>41</v>
      </c>
    </row>
    <row r="26" spans="1:2" ht="15.75" customHeight="1">
      <c r="A26" s="7">
        <v>43208.589421296296</v>
      </c>
      <c r="B26" s="5" t="s">
        <v>41</v>
      </c>
    </row>
    <row r="27" spans="1:2" ht="15.75" customHeight="1">
      <c r="A27" s="7">
        <v>43208.590405092589</v>
      </c>
      <c r="B27" s="5" t="s">
        <v>41</v>
      </c>
    </row>
    <row r="28" spans="1:2" ht="15.75" customHeight="1">
      <c r="A28" s="7">
        <v>43208.591331018521</v>
      </c>
      <c r="B28" s="5" t="s">
        <v>35</v>
      </c>
    </row>
    <row r="29" spans="1:2" ht="15.75" customHeight="1">
      <c r="A29" s="7">
        <v>43208.602916666663</v>
      </c>
      <c r="B29" s="1" t="s">
        <v>32</v>
      </c>
    </row>
    <row r="30" spans="1:2" ht="15.75" customHeight="1">
      <c r="A30" s="7">
        <v>43208.603888888887</v>
      </c>
      <c r="B30" s="1" t="s">
        <v>33</v>
      </c>
    </row>
    <row r="31" spans="1:2" ht="15.75" customHeight="1">
      <c r="A31" s="7">
        <v>43208.608506944445</v>
      </c>
      <c r="B31" s="1" t="s">
        <v>33</v>
      </c>
    </row>
    <row r="32" spans="1:2" ht="15.75" customHeight="1">
      <c r="A32" s="7">
        <v>43208.609143518515</v>
      </c>
      <c r="B32" s="5" t="s">
        <v>38</v>
      </c>
    </row>
    <row r="33" spans="1:2" ht="15.75" customHeight="1">
      <c r="A33" s="7">
        <v>43208.610405092593</v>
      </c>
      <c r="B33" s="1" t="s">
        <v>31</v>
      </c>
    </row>
    <row r="34" spans="1:2" ht="15.75" customHeight="1">
      <c r="A34" s="7">
        <v>43208.61209490741</v>
      </c>
      <c r="B34" s="1" t="s">
        <v>32</v>
      </c>
    </row>
    <row r="35" spans="1:2" ht="15.75" customHeight="1">
      <c r="A35" s="7">
        <v>43208.612766203703</v>
      </c>
      <c r="B35" s="5" t="s">
        <v>39</v>
      </c>
    </row>
    <row r="36" spans="1:2" ht="15.75" customHeight="1">
      <c r="A36" s="7">
        <v>43208.614849537036</v>
      </c>
      <c r="B36" s="1" t="s">
        <v>31</v>
      </c>
    </row>
    <row r="37" spans="1:2" ht="15.75" customHeight="1">
      <c r="A37" s="7">
        <v>43208.615868055553</v>
      </c>
      <c r="B37" s="5" t="s">
        <v>36</v>
      </c>
    </row>
    <row r="38" spans="1:2" ht="15.75" customHeight="1">
      <c r="A38" s="7">
        <v>43208.615995370368</v>
      </c>
      <c r="B38" s="1" t="s">
        <v>31</v>
      </c>
    </row>
    <row r="39" spans="1:2" ht="15.75" customHeight="1">
      <c r="A39" s="7">
        <v>43208.616435185184</v>
      </c>
      <c r="B39" s="5" t="s">
        <v>38</v>
      </c>
    </row>
    <row r="40" spans="1:2" ht="15.75" customHeight="1">
      <c r="A40" s="7">
        <v>43210.551898148151</v>
      </c>
      <c r="B40" s="5" t="s">
        <v>41</v>
      </c>
    </row>
    <row r="41" spans="1:2" ht="15.75" customHeight="1">
      <c r="A41" s="7">
        <v>43210.552488425928</v>
      </c>
      <c r="B41" s="1" t="s">
        <v>33</v>
      </c>
    </row>
    <row r="42" spans="1:2" ht="15.75" customHeight="1">
      <c r="A42" s="7">
        <v>43210.552812499998</v>
      </c>
      <c r="B42" s="1" t="s">
        <v>31</v>
      </c>
    </row>
    <row r="43" spans="1:2" ht="15.75" customHeight="1">
      <c r="A43" s="7">
        <v>43210.556261574071</v>
      </c>
      <c r="B43" s="1" t="s">
        <v>31</v>
      </c>
    </row>
    <row r="44" spans="1:2" ht="15.75" customHeight="1">
      <c r="A44" s="7">
        <v>43213.413634259261</v>
      </c>
      <c r="B44" s="1" t="s">
        <v>30</v>
      </c>
    </row>
    <row r="45" spans="1:2" ht="15.75" customHeight="1">
      <c r="A45" s="7">
        <v>43214.691770833335</v>
      </c>
      <c r="B45" s="1" t="s">
        <v>30</v>
      </c>
    </row>
    <row r="46" spans="1:2" ht="15.75" customHeight="1">
      <c r="A46" s="7">
        <v>43214.69253472222</v>
      </c>
      <c r="B46" s="1" t="s">
        <v>30</v>
      </c>
    </row>
    <row r="47" spans="1:2" ht="15.75" customHeight="1">
      <c r="A47" s="7">
        <v>43214.696863425925</v>
      </c>
      <c r="B47" s="1" t="s">
        <v>30</v>
      </c>
    </row>
    <row r="48" spans="1:2" ht="15.75" customHeight="1">
      <c r="A48" s="7">
        <v>43214.697314814817</v>
      </c>
      <c r="B48" s="5" t="s">
        <v>38</v>
      </c>
    </row>
    <row r="49" spans="1:2" ht="15.75" customHeight="1">
      <c r="A49" s="7">
        <v>43214.697743055556</v>
      </c>
      <c r="B49" s="1" t="s">
        <v>33</v>
      </c>
    </row>
    <row r="50" spans="1:2" ht="15.75" customHeight="1">
      <c r="A50" s="7">
        <v>43214.698576388888</v>
      </c>
      <c r="B50" s="1" t="s">
        <v>31</v>
      </c>
    </row>
    <row r="51" spans="1:2" ht="15.75" customHeight="1">
      <c r="A51" s="7">
        <v>43214.699178240742</v>
      </c>
      <c r="B51" s="1" t="s">
        <v>31</v>
      </c>
    </row>
    <row r="52" spans="1:2" ht="15.75" customHeight="1">
      <c r="A52" s="7">
        <v>43214.70003472222</v>
      </c>
      <c r="B52" s="5" t="s">
        <v>39</v>
      </c>
    </row>
    <row r="53" spans="1:2" ht="15.75" customHeight="1">
      <c r="A53" s="7">
        <v>43214.700624999998</v>
      </c>
      <c r="B53" s="5" t="s">
        <v>35</v>
      </c>
    </row>
    <row r="54" spans="1:2" ht="15.75" customHeight="1">
      <c r="A54" s="7">
        <v>43214.701006944444</v>
      </c>
      <c r="B54" s="1" t="s">
        <v>32</v>
      </c>
    </row>
    <row r="55" spans="1:2" ht="15.75" customHeight="1">
      <c r="A55" s="7">
        <v>43214.70144675926</v>
      </c>
      <c r="B55" s="1" t="s">
        <v>32</v>
      </c>
    </row>
    <row r="56" spans="1:2" ht="15.75" customHeight="1">
      <c r="A56" s="7">
        <v>43214.702615740738</v>
      </c>
      <c r="B56" s="1" t="s">
        <v>31</v>
      </c>
    </row>
    <row r="57" spans="1:2" ht="15.75" customHeight="1">
      <c r="A57" s="7">
        <v>43214.703240740739</v>
      </c>
      <c r="B57" s="1" t="s">
        <v>30</v>
      </c>
    </row>
    <row r="58" spans="1:2" ht="15.75" customHeight="1">
      <c r="A58" s="7">
        <v>43214.704780092594</v>
      </c>
      <c r="B58" s="5" t="s">
        <v>36</v>
      </c>
    </row>
    <row r="59" spans="1:2" ht="15.75" customHeight="1">
      <c r="A59" s="7">
        <v>43214.704953703702</v>
      </c>
      <c r="B59" s="5" t="s">
        <v>37</v>
      </c>
    </row>
    <row r="60" spans="1:2" ht="15.75" customHeight="1">
      <c r="A60" s="7">
        <v>43215.576504629629</v>
      </c>
      <c r="B60" s="1" t="s">
        <v>30</v>
      </c>
    </row>
    <row r="61" spans="1:2" ht="15.75" customHeight="1">
      <c r="A61" s="7">
        <v>43215.57712962963</v>
      </c>
      <c r="B61" s="1" t="s">
        <v>31</v>
      </c>
    </row>
    <row r="62" spans="1:2" ht="15.75" customHeight="1">
      <c r="A62" s="7">
        <v>43215.577152777776</v>
      </c>
      <c r="B62" s="1" t="s">
        <v>31</v>
      </c>
    </row>
    <row r="63" spans="1:2" ht="15.75" customHeight="1">
      <c r="A63" s="7">
        <v>43215.577291666668</v>
      </c>
      <c r="B63" s="1" t="s">
        <v>32</v>
      </c>
    </row>
    <row r="64" spans="1:2" ht="15.75" customHeight="1">
      <c r="A64" s="7">
        <v>43215.640104166669</v>
      </c>
      <c r="B64" s="1" t="s">
        <v>31</v>
      </c>
    </row>
    <row r="65" spans="1:2" ht="15.75" customHeight="1">
      <c r="A65" s="7">
        <v>43215.641041666669</v>
      </c>
      <c r="B65" s="1" t="s">
        <v>31</v>
      </c>
    </row>
    <row r="66" spans="1:2" ht="15.75" customHeight="1">
      <c r="A66" s="7">
        <v>43215.643576388888</v>
      </c>
      <c r="B66" s="1" t="s">
        <v>31</v>
      </c>
    </row>
    <row r="67" spans="1:2" ht="15.75" customHeight="1">
      <c r="A67" s="7">
        <v>43215.644050925926</v>
      </c>
      <c r="B67" s="1" t="s">
        <v>32</v>
      </c>
    </row>
    <row r="68" spans="1:2" ht="15.75" customHeight="1">
      <c r="A68" s="7">
        <v>43215.647916666669</v>
      </c>
      <c r="B68" s="1" t="s">
        <v>30</v>
      </c>
    </row>
    <row r="69" spans="1:2" ht="15.75" customHeight="1">
      <c r="A69" s="7">
        <v>43215.6487037037</v>
      </c>
      <c r="B69" s="1" t="s">
        <v>30</v>
      </c>
    </row>
    <row r="70" spans="1:2" ht="15.75" customHeight="1">
      <c r="A70" s="7">
        <v>43217.466273148151</v>
      </c>
      <c r="B70" s="1" t="s">
        <v>30</v>
      </c>
    </row>
    <row r="71" spans="1:2" ht="15.75" customHeight="1">
      <c r="A71" s="7">
        <v>43217.482928240737</v>
      </c>
      <c r="B71" s="1" t="s">
        <v>30</v>
      </c>
    </row>
    <row r="72" spans="1:2" ht="15.75" customHeight="1">
      <c r="A72" s="7">
        <v>43217.489004629628</v>
      </c>
      <c r="B72" s="1" t="s">
        <v>30</v>
      </c>
    </row>
    <row r="73" spans="1:2" ht="15.75" customHeight="1">
      <c r="A73" s="7">
        <v>43217.624988425923</v>
      </c>
      <c r="B73" s="1" t="s">
        <v>30</v>
      </c>
    </row>
    <row r="74" spans="1:2" ht="15.75" customHeight="1">
      <c r="A74" s="7">
        <v>43217.633379629631</v>
      </c>
      <c r="B74" s="1" t="s">
        <v>31</v>
      </c>
    </row>
    <row r="75" spans="1:2" ht="15.75" customHeight="1">
      <c r="A75" s="7">
        <v>43217.634305555555</v>
      </c>
      <c r="B75" s="1" t="s">
        <v>32</v>
      </c>
    </row>
    <row r="76" spans="1:2" ht="15.75" customHeight="1">
      <c r="A76" s="7">
        <v>43217.638611111113</v>
      </c>
      <c r="B76" s="1" t="s">
        <v>30</v>
      </c>
    </row>
    <row r="77" spans="1:2" ht="15.75" customHeight="1">
      <c r="A77" s="7">
        <v>43217.639652777776</v>
      </c>
      <c r="B77" s="1" t="s">
        <v>30</v>
      </c>
    </row>
    <row r="78" spans="1:2" ht="15.75" customHeight="1">
      <c r="A78" s="7">
        <v>43217.66002314815</v>
      </c>
      <c r="B78" s="1" t="s">
        <v>30</v>
      </c>
    </row>
    <row r="79" spans="1:2" ht="15.75" customHeight="1">
      <c r="A79" s="7">
        <v>43217.693761574075</v>
      </c>
      <c r="B79" s="1" t="s">
        <v>30</v>
      </c>
    </row>
    <row r="80" spans="1:2" ht="15.75" customHeight="1">
      <c r="A80" s="7">
        <v>43217.508912037039</v>
      </c>
      <c r="B80" s="1" t="s">
        <v>32</v>
      </c>
    </row>
    <row r="81" spans="1:2" ht="15.75" customHeight="1">
      <c r="A81" s="7">
        <v>43217.507175925923</v>
      </c>
      <c r="B81" s="1" t="s">
        <v>31</v>
      </c>
    </row>
    <row r="82" spans="1:2" ht="15.75" customHeight="1">
      <c r="A82" s="7">
        <v>43217.508298611108</v>
      </c>
      <c r="B82" s="5" t="s">
        <v>41</v>
      </c>
    </row>
    <row r="83" spans="1:2" ht="15.75" customHeight="1">
      <c r="A83" s="7">
        <v>43217.509398148148</v>
      </c>
      <c r="B83" s="1" t="s">
        <v>33</v>
      </c>
    </row>
    <row r="84" spans="1:2" ht="15.75" customHeight="1">
      <c r="A84" s="7">
        <v>43217.508645833332</v>
      </c>
      <c r="B84" s="5" t="s">
        <v>41</v>
      </c>
    </row>
    <row r="85" spans="1:2" ht="15.75" customHeight="1">
      <c r="A85" s="7">
        <v>43217.509826388887</v>
      </c>
      <c r="B85" s="1" t="s">
        <v>31</v>
      </c>
    </row>
    <row r="86" spans="1:2" ht="15.75" customHeight="1">
      <c r="A86" s="7">
        <v>43217.510347222225</v>
      </c>
      <c r="B86" s="1" t="s">
        <v>30</v>
      </c>
    </row>
    <row r="87" spans="1:2" ht="15.75" customHeight="1">
      <c r="A87" s="7">
        <v>43217.511273148149</v>
      </c>
      <c r="B87" s="1" t="s">
        <v>33</v>
      </c>
    </row>
    <row r="88" spans="1:2" ht="15.75" customHeight="1">
      <c r="A88" s="7">
        <v>43222.597569444442</v>
      </c>
      <c r="B88" s="1" t="s">
        <v>30</v>
      </c>
    </row>
    <row r="89" spans="1:2" ht="15.75" customHeight="1">
      <c r="A89" s="7">
        <v>43223.470023148147</v>
      </c>
      <c r="B89" s="1" t="s">
        <v>30</v>
      </c>
    </row>
    <row r="90" spans="1:2" ht="15.75" customHeight="1">
      <c r="A90" s="7">
        <v>43223.478692129633</v>
      </c>
      <c r="B90" s="1" t="s">
        <v>31</v>
      </c>
    </row>
    <row r="91" spans="1:2" ht="15.75" customHeight="1">
      <c r="A91" s="7">
        <v>43223.487233796295</v>
      </c>
      <c r="B91" s="1" t="s">
        <v>31</v>
      </c>
    </row>
    <row r="92" spans="1:2" ht="15.75" customHeight="1">
      <c r="A92" s="7">
        <v>43223.504189814812</v>
      </c>
      <c r="B92" s="1" t="s">
        <v>31</v>
      </c>
    </row>
    <row r="93" spans="1:2" ht="15.75" customHeight="1">
      <c r="A93" s="7">
        <v>43223.638368055559</v>
      </c>
      <c r="B93" s="1" t="s">
        <v>30</v>
      </c>
    </row>
    <row r="94" spans="1:2" ht="15.75" customHeight="1">
      <c r="A94" s="7">
        <v>43223.651747685188</v>
      </c>
      <c r="B94" s="1" t="s">
        <v>32</v>
      </c>
    </row>
    <row r="95" spans="1:2" ht="15.75" customHeight="1">
      <c r="A95" s="7">
        <v>43223.688969907409</v>
      </c>
      <c r="B95" s="1" t="s">
        <v>30</v>
      </c>
    </row>
    <row r="96" spans="1:2" ht="15.75" customHeight="1">
      <c r="A96" s="7">
        <v>43227.811180555553</v>
      </c>
      <c r="B96" s="1" t="s">
        <v>30</v>
      </c>
    </row>
    <row r="97" spans="1:2" ht="15.75" customHeight="1">
      <c r="A97" s="7">
        <v>43231.46025462963</v>
      </c>
      <c r="B97" s="5" t="s">
        <v>39</v>
      </c>
    </row>
    <row r="98" spans="1:2" ht="15.75" customHeight="1">
      <c r="A98" s="7">
        <v>43231.460439814815</v>
      </c>
      <c r="B98" s="5" t="s">
        <v>39</v>
      </c>
    </row>
    <row r="99" spans="1:2" ht="15.75" customHeight="1">
      <c r="A99" s="7">
        <v>43234.40016203704</v>
      </c>
      <c r="B99" s="1" t="s">
        <v>32</v>
      </c>
    </row>
    <row r="100" spans="1:2" ht="15.75" customHeight="1">
      <c r="A100" s="7">
        <v>43234.400972222225</v>
      </c>
      <c r="B100" s="1" t="s">
        <v>32</v>
      </c>
    </row>
    <row r="101" spans="1:2" ht="15.75" customHeight="1">
      <c r="A101" s="7">
        <v>43234.401377314818</v>
      </c>
      <c r="B101" s="1" t="s">
        <v>33</v>
      </c>
    </row>
    <row r="102" spans="1:2" ht="15.75" customHeight="1">
      <c r="A102" s="7">
        <v>43234.402245370373</v>
      </c>
      <c r="B102" s="1" t="s">
        <v>33</v>
      </c>
    </row>
    <row r="103" spans="1:2" ht="15.75" customHeight="1">
      <c r="A103" s="7">
        <v>43234.402881944443</v>
      </c>
      <c r="B103" s="1" t="s">
        <v>33</v>
      </c>
    </row>
    <row r="104" spans="1:2" ht="15.75" customHeight="1">
      <c r="A104" s="7">
        <v>43234.404062499998</v>
      </c>
      <c r="B104" s="1" t="s">
        <v>33</v>
      </c>
    </row>
    <row r="105" spans="1:2" ht="15.75" customHeight="1">
      <c r="A105" s="7">
        <v>43234.404710648145</v>
      </c>
      <c r="B105" s="1" t="s">
        <v>32</v>
      </c>
    </row>
    <row r="106" spans="1:2" ht="15.75" customHeight="1">
      <c r="A106" s="7">
        <v>43234.405416666668</v>
      </c>
      <c r="B106" s="1" t="s">
        <v>33</v>
      </c>
    </row>
    <row r="107" spans="1:2" ht="15.75" customHeight="1">
      <c r="A107" s="7">
        <v>43234.405636574076</v>
      </c>
      <c r="B107" s="1" t="s">
        <v>33</v>
      </c>
    </row>
    <row r="108" spans="1:2" ht="15.75" customHeight="1">
      <c r="A108" s="7">
        <v>43234.406412037039</v>
      </c>
      <c r="B108" s="1" t="s">
        <v>32</v>
      </c>
    </row>
    <row r="109" spans="1:2" ht="15.75" customHeight="1">
      <c r="A109" s="7">
        <v>43234.408078703702</v>
      </c>
      <c r="B109" s="1" t="s">
        <v>30</v>
      </c>
    </row>
    <row r="110" spans="1:2" ht="15.75" customHeight="1">
      <c r="A110" s="7">
        <v>43234.409745370373</v>
      </c>
      <c r="B110" s="1" t="s">
        <v>30</v>
      </c>
    </row>
    <row r="111" spans="1:2" ht="15.75" customHeight="1">
      <c r="A111" s="7">
        <v>43234.409988425927</v>
      </c>
      <c r="B111" s="1" t="s">
        <v>31</v>
      </c>
    </row>
    <row r="112" spans="1:2" ht="15.75" customHeight="1">
      <c r="A112" s="7">
        <v>43234.410810185182</v>
      </c>
      <c r="B112" s="5" t="s">
        <v>35</v>
      </c>
    </row>
    <row r="113" spans="1:2" ht="15.75" customHeight="1">
      <c r="A113" s="7">
        <v>43234.411874999998</v>
      </c>
      <c r="B113" s="5" t="s">
        <v>38</v>
      </c>
    </row>
    <row r="114" spans="1:2" ht="15.75" customHeight="1">
      <c r="A114" s="7">
        <v>43234.411956018521</v>
      </c>
      <c r="B114" s="5" t="s">
        <v>38</v>
      </c>
    </row>
    <row r="115" spans="1:2" ht="15.75" customHeight="1">
      <c r="A115" s="7">
        <v>43234.469375000001</v>
      </c>
      <c r="B115" s="1" t="s">
        <v>30</v>
      </c>
    </row>
    <row r="116" spans="1:2" ht="15.75" customHeight="1">
      <c r="A116" s="7">
        <v>43239.846979166665</v>
      </c>
      <c r="B116" s="1" t="s">
        <v>33</v>
      </c>
    </row>
    <row r="117" spans="1:2" ht="15.75" customHeight="1">
      <c r="A117" s="7">
        <v>43239.847719907404</v>
      </c>
      <c r="B117" s="1" t="s">
        <v>33</v>
      </c>
    </row>
    <row r="118" spans="1:2" ht="15.75" customHeight="1">
      <c r="A118" s="7">
        <v>43239.847951388889</v>
      </c>
      <c r="B118" s="5" t="s">
        <v>39</v>
      </c>
    </row>
    <row r="119" spans="1:2" ht="15.75" customHeight="1">
      <c r="A119" s="7">
        <v>43245.282476851855</v>
      </c>
      <c r="B119" s="1" t="s">
        <v>30</v>
      </c>
    </row>
    <row r="120" spans="1:2" ht="15.75" customHeight="1">
      <c r="A120" s="7">
        <v>43245.312928240739</v>
      </c>
      <c r="B120" s="5" t="s">
        <v>34</v>
      </c>
    </row>
    <row r="121" spans="1:2" ht="15.75" customHeight="1">
      <c r="A121" s="7">
        <v>43245.313275462962</v>
      </c>
      <c r="B121" s="5" t="s">
        <v>34</v>
      </c>
    </row>
    <row r="122" spans="1:2" ht="15.75" customHeight="1">
      <c r="A122" s="7">
        <v>43245.327997685185</v>
      </c>
      <c r="B122" s="5" t="s">
        <v>41</v>
      </c>
    </row>
    <row r="123" spans="1:2" ht="15.75" customHeight="1">
      <c r="A123" s="7">
        <v>43245.338101851848</v>
      </c>
      <c r="B123" s="5" t="s">
        <v>35</v>
      </c>
    </row>
    <row r="124" spans="1:2" ht="15.75" customHeight="1">
      <c r="A124" s="7">
        <v>43245.338402777779</v>
      </c>
      <c r="B124" s="5" t="s">
        <v>36</v>
      </c>
    </row>
    <row r="125" spans="1:2" ht="15.75" customHeight="1">
      <c r="A125" s="7">
        <v>43245.348611111112</v>
      </c>
      <c r="B125" s="1" t="s">
        <v>31</v>
      </c>
    </row>
    <row r="126" spans="1:2" ht="15.75" customHeight="1">
      <c r="A126" s="7">
        <v>43245.393067129633</v>
      </c>
      <c r="B126" s="5" t="s">
        <v>37</v>
      </c>
    </row>
    <row r="127" spans="1:2" ht="15.75" customHeight="1">
      <c r="A127" s="7">
        <v>43245.394259259258</v>
      </c>
      <c r="B127" s="5" t="s">
        <v>37</v>
      </c>
    </row>
    <row r="128" spans="1:2" ht="15.75" customHeight="1">
      <c r="A128" s="7">
        <v>43245.405601851853</v>
      </c>
      <c r="B128" s="5" t="s">
        <v>36</v>
      </c>
    </row>
    <row r="129" spans="1:2" ht="15.75" customHeight="1">
      <c r="A129" s="7">
        <v>43245.413622685184</v>
      </c>
      <c r="B129" s="1" t="s">
        <v>33</v>
      </c>
    </row>
    <row r="130" spans="1:2" ht="15.75" customHeight="1">
      <c r="A130" s="7">
        <v>43245.461539351854</v>
      </c>
      <c r="B130" s="5" t="s">
        <v>42</v>
      </c>
    </row>
    <row r="131" spans="1:2" ht="15.75" customHeight="1">
      <c r="A131" s="7">
        <v>43248.410046296296</v>
      </c>
      <c r="B131" s="5" t="s">
        <v>35</v>
      </c>
    </row>
    <row r="132" spans="1:2" ht="15.75" customHeight="1">
      <c r="A132" s="7">
        <v>43248.410243055558</v>
      </c>
      <c r="B132" s="5" t="s">
        <v>36</v>
      </c>
    </row>
    <row r="133" spans="1:2" ht="15.75" customHeight="1">
      <c r="A133" s="7">
        <v>43248.41064814815</v>
      </c>
      <c r="B133" s="1" t="s">
        <v>31</v>
      </c>
    </row>
    <row r="134" spans="1:2" ht="15.75" customHeight="1">
      <c r="A134" s="7">
        <v>43248.410995370374</v>
      </c>
      <c r="B134" s="5" t="s">
        <v>41</v>
      </c>
    </row>
    <row r="135" spans="1:2" ht="15.75" customHeight="1">
      <c r="A135" s="7">
        <v>43249.308287037034</v>
      </c>
      <c r="B135" s="1" t="s">
        <v>30</v>
      </c>
    </row>
    <row r="136" spans="1:2" ht="15.75" customHeight="1">
      <c r="A136" s="7">
        <v>43249.311423611114</v>
      </c>
      <c r="B136" s="1" t="s">
        <v>30</v>
      </c>
    </row>
    <row r="137" spans="1:2" ht="15.75" customHeight="1">
      <c r="A137" s="7">
        <v>43249.311747685184</v>
      </c>
      <c r="B137" s="1" t="s">
        <v>30</v>
      </c>
    </row>
    <row r="138" spans="1:2" ht="15.75" customHeight="1">
      <c r="A138" s="7">
        <v>43249.312372685185</v>
      </c>
      <c r="B138" s="1" t="s">
        <v>30</v>
      </c>
    </row>
    <row r="139" spans="1:2" ht="15.75" customHeight="1">
      <c r="A139" s="7">
        <v>43249.312592592592</v>
      </c>
      <c r="B139" s="5" t="s">
        <v>34</v>
      </c>
    </row>
    <row r="140" spans="1:2" ht="15.75" customHeight="1">
      <c r="A140" s="7">
        <v>43249.312696759262</v>
      </c>
      <c r="B140" s="1" t="s">
        <v>30</v>
      </c>
    </row>
    <row r="141" spans="1:2" ht="15.75" customHeight="1">
      <c r="A141" s="7">
        <v>43249.321932870371</v>
      </c>
      <c r="B141" s="5" t="s">
        <v>41</v>
      </c>
    </row>
    <row r="142" spans="1:2" ht="15.75" customHeight="1">
      <c r="A142" s="7">
        <v>43249.336319444446</v>
      </c>
      <c r="B142" s="1" t="s">
        <v>31</v>
      </c>
    </row>
    <row r="143" spans="1:2" ht="15.75" customHeight="1">
      <c r="A143" s="7">
        <v>43249.336747685185</v>
      </c>
      <c r="B143" s="5" t="s">
        <v>35</v>
      </c>
    </row>
    <row r="144" spans="1:2" ht="15.75" customHeight="1">
      <c r="A144" s="7">
        <v>43250.300370370373</v>
      </c>
      <c r="B144" s="1" t="s">
        <v>30</v>
      </c>
    </row>
    <row r="145" spans="1:2" ht="15.75" customHeight="1">
      <c r="A145" s="7">
        <v>43250.300659722219</v>
      </c>
      <c r="B145" s="1" t="s">
        <v>31</v>
      </c>
    </row>
    <row r="146" spans="1:2" ht="15.75" customHeight="1">
      <c r="A146" s="7">
        <v>43250.32104166667</v>
      </c>
      <c r="B146" s="1" t="s">
        <v>32</v>
      </c>
    </row>
    <row r="147" spans="1:2" ht="15.75" customHeight="1">
      <c r="A147" s="7">
        <v>43250.321504629632</v>
      </c>
      <c r="B147" s="1" t="s">
        <v>33</v>
      </c>
    </row>
    <row r="148" spans="1:2" ht="15.75" customHeight="1">
      <c r="A148" s="7">
        <v>43250.321840277778</v>
      </c>
      <c r="B148" s="5" t="s">
        <v>35</v>
      </c>
    </row>
    <row r="149" spans="1:2" ht="15.75" customHeight="1">
      <c r="A149" s="7">
        <v>43250.322164351855</v>
      </c>
      <c r="B149" s="5" t="s">
        <v>36</v>
      </c>
    </row>
    <row r="150" spans="1:2" ht="15.75" customHeight="1">
      <c r="A150" s="7">
        <v>43251.36922453704</v>
      </c>
      <c r="B150" s="5" t="s">
        <v>42</v>
      </c>
    </row>
    <row r="151" spans="1:2" ht="15.75" customHeight="1">
      <c r="A151" s="7">
        <v>43252.379166666666</v>
      </c>
      <c r="B151" s="5" t="s">
        <v>34</v>
      </c>
    </row>
    <row r="152" spans="1:2" ht="15.75" customHeight="1">
      <c r="A152" s="7">
        <v>43252.379560185182</v>
      </c>
      <c r="B152" s="1" t="s">
        <v>31</v>
      </c>
    </row>
    <row r="153" spans="1:2" ht="15.75" customHeight="1">
      <c r="A153" s="7">
        <v>43252.38</v>
      </c>
      <c r="B153" s="5" t="s">
        <v>35</v>
      </c>
    </row>
    <row r="154" spans="1:2" ht="15.75" customHeight="1">
      <c r="A154" s="7">
        <v>43252.380231481482</v>
      </c>
      <c r="B154" s="1" t="s">
        <v>31</v>
      </c>
    </row>
    <row r="155" spans="1:2" ht="15.75" customHeight="1">
      <c r="A155" s="7">
        <v>43252.380567129629</v>
      </c>
      <c r="B155" s="5" t="s">
        <v>41</v>
      </c>
    </row>
    <row r="156" spans="1:2" ht="15.75" customHeight="1">
      <c r="A156" s="7">
        <v>43252.380891203706</v>
      </c>
      <c r="B156" s="5" t="s">
        <v>35</v>
      </c>
    </row>
    <row r="157" spans="1:2" ht="15.75" customHeight="1">
      <c r="A157" s="7">
        <v>43252.381122685183</v>
      </c>
      <c r="B157" s="5" t="s">
        <v>36</v>
      </c>
    </row>
    <row r="158" spans="1:2" ht="15.75" customHeight="1">
      <c r="A158" s="7">
        <v>43252.381504629629</v>
      </c>
      <c r="B158" s="5" t="s">
        <v>35</v>
      </c>
    </row>
    <row r="159" spans="1:2" ht="15.75" customHeight="1">
      <c r="A159" s="7">
        <v>43252.381747685184</v>
      </c>
      <c r="B159" s="5" t="s">
        <v>36</v>
      </c>
    </row>
    <row r="160" spans="1:2" ht="15.75" customHeight="1">
      <c r="A160" s="7">
        <v>43255.640347222223</v>
      </c>
      <c r="B160" s="5" t="s">
        <v>41</v>
      </c>
    </row>
    <row r="161" spans="1:2" ht="15.75" customHeight="1">
      <c r="A161" s="7">
        <v>43255.640833333331</v>
      </c>
      <c r="B161" s="5" t="s">
        <v>41</v>
      </c>
    </row>
    <row r="162" spans="1:2" ht="15.75" customHeight="1">
      <c r="A162" s="7">
        <v>43256.302997685183</v>
      </c>
      <c r="B162" s="5" t="s">
        <v>38</v>
      </c>
    </row>
    <row r="163" spans="1:2" ht="15.75" customHeight="1">
      <c r="A163" s="7">
        <v>43256.303240740737</v>
      </c>
      <c r="B163" s="5" t="s">
        <v>38</v>
      </c>
    </row>
    <row r="164" spans="1:2" ht="15.75" customHeight="1">
      <c r="A164" s="7">
        <v>43256.316701388889</v>
      </c>
      <c r="B164" s="5" t="s">
        <v>36</v>
      </c>
    </row>
    <row r="165" spans="1:2" ht="15.75" customHeight="1">
      <c r="A165" s="7">
        <v>43256.323321759257</v>
      </c>
      <c r="B165" s="1" t="s">
        <v>30</v>
      </c>
    </row>
    <row r="166" spans="1:2" ht="15.75" customHeight="1">
      <c r="A166" s="7">
        <v>43256.336284722223</v>
      </c>
      <c r="B166" s="1" t="s">
        <v>30</v>
      </c>
    </row>
    <row r="167" spans="1:2" ht="15.75" customHeight="1">
      <c r="A167" s="7">
        <v>43256.33699074074</v>
      </c>
      <c r="B167" s="1" t="s">
        <v>30</v>
      </c>
    </row>
    <row r="168" spans="1:2" ht="15.75" customHeight="1">
      <c r="A168" s="7">
        <v>43258.515682870369</v>
      </c>
      <c r="B168" s="1" t="s">
        <v>30</v>
      </c>
    </row>
    <row r="169" spans="1:2" ht="15.75" customHeight="1">
      <c r="A169" s="7">
        <v>43258.515914351854</v>
      </c>
      <c r="B169" s="5" t="s">
        <v>43</v>
      </c>
    </row>
    <row r="170" spans="1:2" ht="15.75" customHeight="1">
      <c r="A170" s="7">
        <v>43259.307025462964</v>
      </c>
      <c r="B170" s="5" t="s">
        <v>41</v>
      </c>
    </row>
    <row r="171" spans="1:2" ht="15.75" customHeight="1">
      <c r="A171" s="7">
        <v>43259.307615740741</v>
      </c>
      <c r="B171" s="5" t="s">
        <v>41</v>
      </c>
    </row>
    <row r="172" spans="1:2" ht="15.75" customHeight="1">
      <c r="A172" s="7">
        <v>43259.309814814813</v>
      </c>
      <c r="B172" s="5" t="s">
        <v>35</v>
      </c>
    </row>
    <row r="173" spans="1:2" ht="15.75" customHeight="1">
      <c r="A173" s="7">
        <v>43259.310162037036</v>
      </c>
      <c r="B173" s="1" t="s">
        <v>31</v>
      </c>
    </row>
    <row r="174" spans="1:2" ht="15.75" customHeight="1">
      <c r="A174" s="7">
        <v>43259.375486111108</v>
      </c>
      <c r="B174" s="5" t="s">
        <v>43</v>
      </c>
    </row>
    <row r="175" spans="1:2" ht="15.75" customHeight="1">
      <c r="A175" s="7">
        <v>43259.37605324074</v>
      </c>
      <c r="B175" s="5" t="s">
        <v>43</v>
      </c>
    </row>
    <row r="176" spans="1:2" ht="15.75" customHeight="1">
      <c r="A176" s="7">
        <v>43259.38071759259</v>
      </c>
      <c r="B176" s="1" t="s">
        <v>30</v>
      </c>
    </row>
    <row r="177" spans="1:2" ht="15.75" customHeight="1">
      <c r="A177" s="7">
        <v>43259.431377314817</v>
      </c>
      <c r="B177" s="5" t="s">
        <v>43</v>
      </c>
    </row>
    <row r="178" spans="1:2" ht="15.75" customHeight="1">
      <c r="A178" s="7">
        <v>43262.589618055557</v>
      </c>
      <c r="B178" s="5" t="s">
        <v>41</v>
      </c>
    </row>
    <row r="179" spans="1:2" ht="15.75" customHeight="1">
      <c r="A179" s="7">
        <v>43262.589965277781</v>
      </c>
      <c r="B179" s="5" t="s">
        <v>41</v>
      </c>
    </row>
    <row r="180" spans="1:2" ht="15.75" customHeight="1">
      <c r="A180" s="7">
        <v>43262.590474537035</v>
      </c>
      <c r="B180" s="5" t="s">
        <v>34</v>
      </c>
    </row>
    <row r="181" spans="1:2" ht="15.75" customHeight="1">
      <c r="A181" s="7">
        <v>43263.288819444446</v>
      </c>
      <c r="B181" s="1" t="s">
        <v>30</v>
      </c>
    </row>
    <row r="182" spans="1:2" ht="15.75" customHeight="1">
      <c r="A182" s="7">
        <v>43263.29078703704</v>
      </c>
      <c r="B182" s="5" t="s">
        <v>35</v>
      </c>
    </row>
    <row r="183" spans="1:2" ht="15.75" customHeight="1">
      <c r="A183" s="7">
        <v>43263.306562500002</v>
      </c>
      <c r="B183" s="1" t="s">
        <v>30</v>
      </c>
    </row>
    <row r="184" spans="1:2" ht="15.75" customHeight="1">
      <c r="A184" s="7">
        <v>43263.318090277775</v>
      </c>
      <c r="B184" s="5" t="s">
        <v>34</v>
      </c>
    </row>
    <row r="185" spans="1:2" ht="15.75" customHeight="1">
      <c r="A185" s="7">
        <v>43263.318252314813</v>
      </c>
      <c r="B185" s="1" t="s">
        <v>30</v>
      </c>
    </row>
    <row r="186" spans="1:2" ht="15.75" customHeight="1">
      <c r="A186" s="7">
        <v>43273.427708333336</v>
      </c>
      <c r="B186" s="5" t="s">
        <v>41</v>
      </c>
    </row>
    <row r="187" spans="1:2" ht="15.75" customHeight="1">
      <c r="A187" s="7">
        <v>43273.428067129629</v>
      </c>
      <c r="B187" s="5" t="s">
        <v>41</v>
      </c>
    </row>
    <row r="188" spans="1:2" ht="15.75" customHeight="1">
      <c r="A188" s="7">
        <v>43273.429375</v>
      </c>
      <c r="B188" s="5" t="s">
        <v>41</v>
      </c>
    </row>
    <row r="189" spans="1:2" ht="15.75" customHeight="1">
      <c r="A189" s="7">
        <v>43273.429814814815</v>
      </c>
      <c r="B189" s="5" t="s">
        <v>40</v>
      </c>
    </row>
    <row r="190" spans="1:2" ht="15.75" customHeight="1">
      <c r="A190" s="7">
        <v>43273.429988425924</v>
      </c>
      <c r="B190" s="5" t="s">
        <v>41</v>
      </c>
    </row>
    <row r="191" spans="1:2" ht="15.75" customHeight="1">
      <c r="A191" s="7">
        <v>43273.430428240739</v>
      </c>
      <c r="B191" s="1" t="s">
        <v>32</v>
      </c>
    </row>
    <row r="192" spans="1:2" ht="15.75" customHeight="1">
      <c r="A192" s="7">
        <v>43273.430821759262</v>
      </c>
      <c r="B192" s="1" t="s">
        <v>33</v>
      </c>
    </row>
    <row r="193" spans="1:2" ht="15.75" customHeight="1">
      <c r="A193" s="7">
        <v>43276.526006944441</v>
      </c>
      <c r="B193" s="5" t="s">
        <v>34</v>
      </c>
    </row>
    <row r="194" spans="1:2" ht="15.75" customHeight="1">
      <c r="A194" s="7">
        <v>43276.527106481481</v>
      </c>
      <c r="B194" s="1" t="s">
        <v>30</v>
      </c>
    </row>
    <row r="195" spans="1:2" ht="15.75" customHeight="1">
      <c r="A195" s="7">
        <v>43276.527314814812</v>
      </c>
      <c r="B195" s="1" t="s">
        <v>30</v>
      </c>
    </row>
    <row r="196" spans="1:2" ht="15.75" customHeight="1">
      <c r="A196" s="7">
        <v>43276.528078703705</v>
      </c>
      <c r="B196" s="1" t="s">
        <v>30</v>
      </c>
    </row>
    <row r="197" spans="1:2" ht="15.75" customHeight="1">
      <c r="A197" s="7">
        <v>43276.528854166667</v>
      </c>
      <c r="B197" s="5" t="s">
        <v>34</v>
      </c>
    </row>
    <row r="198" spans="1:2" ht="15.75" customHeight="1">
      <c r="A198" s="7">
        <v>43280.3984837963</v>
      </c>
      <c r="B198" s="1" t="s">
        <v>31</v>
      </c>
    </row>
    <row r="199" spans="1:2" ht="15.75" customHeight="1">
      <c r="A199" s="7">
        <v>43280.3987037037</v>
      </c>
      <c r="B199" s="1" t="s">
        <v>32</v>
      </c>
    </row>
    <row r="200" spans="1:2" ht="15.75" customHeight="1">
      <c r="A200" s="7">
        <v>43280.399201388886</v>
      </c>
      <c r="B200" s="1" t="s">
        <v>32</v>
      </c>
    </row>
    <row r="201" spans="1:2" ht="15.75" customHeight="1">
      <c r="A201" s="7">
        <v>43280.399513888886</v>
      </c>
      <c r="B201" s="1" t="s">
        <v>32</v>
      </c>
    </row>
    <row r="202" spans="1:2" ht="15.75" customHeight="1">
      <c r="A202" s="7">
        <v>43280.39980324074</v>
      </c>
      <c r="B202" s="1" t="s">
        <v>32</v>
      </c>
    </row>
    <row r="203" spans="1:2" ht="15.75" customHeight="1">
      <c r="A203" s="7">
        <v>43280.400185185186</v>
      </c>
      <c r="B203" s="1" t="s">
        <v>32</v>
      </c>
    </row>
    <row r="204" spans="1:2" ht="15.75" customHeight="1">
      <c r="A204" s="7">
        <v>43280.400949074072</v>
      </c>
      <c r="B204" s="1" t="s">
        <v>32</v>
      </c>
    </row>
    <row r="205" spans="1:2" ht="15.75" customHeight="1">
      <c r="A205" s="7">
        <v>43280.401261574072</v>
      </c>
      <c r="B205" s="1" t="s">
        <v>32</v>
      </c>
    </row>
    <row r="206" spans="1:2" ht="15.75" customHeight="1">
      <c r="A206" s="7">
        <v>43280.40148148148</v>
      </c>
      <c r="B206" s="1" t="s">
        <v>32</v>
      </c>
    </row>
    <row r="207" spans="1:2" ht="15.75" customHeight="1">
      <c r="A207" s="7">
        <v>43280.401875000003</v>
      </c>
      <c r="B207" s="1" t="s">
        <v>32</v>
      </c>
    </row>
    <row r="208" spans="1:2" ht="15.75" customHeight="1">
      <c r="A208" s="7">
        <v>43280.402974537035</v>
      </c>
      <c r="B208" s="1" t="s">
        <v>32</v>
      </c>
    </row>
    <row r="209" spans="1:2" ht="15.75" customHeight="1">
      <c r="A209" s="7">
        <v>43280.403726851851</v>
      </c>
      <c r="B209" s="1" t="s">
        <v>32</v>
      </c>
    </row>
    <row r="210" spans="1:2" ht="15.75" customHeight="1">
      <c r="A210" s="7">
        <v>43280.404374999998</v>
      </c>
      <c r="B210" s="1" t="s">
        <v>32</v>
      </c>
    </row>
    <row r="211" spans="1:2" ht="15.75" customHeight="1">
      <c r="A211" s="7">
        <v>43283.458136574074</v>
      </c>
      <c r="B211" s="1" t="s">
        <v>32</v>
      </c>
    </row>
    <row r="212" spans="1:2" ht="15.75" customHeight="1">
      <c r="A212" s="7">
        <v>43283.462962962964</v>
      </c>
      <c r="B212" s="1" t="s">
        <v>32</v>
      </c>
    </row>
    <row r="213" spans="1:2" ht="15.75" customHeight="1">
      <c r="A213" s="7">
        <v>43283.463368055556</v>
      </c>
      <c r="B213" s="1" t="s">
        <v>32</v>
      </c>
    </row>
    <row r="214" spans="1:2" ht="15.75" customHeight="1">
      <c r="A214" s="7">
        <v>43283.479513888888</v>
      </c>
      <c r="B214" s="1" t="s">
        <v>32</v>
      </c>
    </row>
    <row r="215" spans="1:2" ht="15.75" customHeight="1">
      <c r="A215" s="7">
        <v>43283.479930555557</v>
      </c>
      <c r="B215" s="1" t="s">
        <v>32</v>
      </c>
    </row>
    <row r="216" spans="1:2" ht="15.75" customHeight="1">
      <c r="A216" s="7">
        <v>43283.48265046296</v>
      </c>
      <c r="B216" s="1" t="s">
        <v>32</v>
      </c>
    </row>
    <row r="217" spans="1:2" ht="15.75" customHeight="1">
      <c r="A217" s="7">
        <v>43283.483437499999</v>
      </c>
      <c r="B217" s="1" t="s">
        <v>32</v>
      </c>
    </row>
    <row r="218" spans="1:2" ht="15.75" customHeight="1">
      <c r="A218" s="7">
        <v>43287.45076388889</v>
      </c>
      <c r="B218" s="1" t="s">
        <v>33</v>
      </c>
    </row>
    <row r="219" spans="1:2" ht="15.75" customHeight="1">
      <c r="A219" s="7">
        <v>43287.452499999999</v>
      </c>
      <c r="B219" s="1" t="s">
        <v>32</v>
      </c>
    </row>
    <row r="220" spans="1:2" ht="15.75" customHeight="1">
      <c r="A220" s="7">
        <v>43287.453425925924</v>
      </c>
      <c r="B220" s="1" t="s">
        <v>32</v>
      </c>
    </row>
    <row r="221" spans="1:2" ht="15.75" customHeight="1">
      <c r="A221" s="7">
        <v>43287.454097222224</v>
      </c>
      <c r="B221" s="1" t="s">
        <v>32</v>
      </c>
    </row>
    <row r="222" spans="1:2" ht="15.75" customHeight="1">
      <c r="A222" s="7">
        <v>43287.457731481481</v>
      </c>
      <c r="B222" s="1" t="s">
        <v>32</v>
      </c>
    </row>
    <row r="223" spans="1:2" ht="15.75" customHeight="1">
      <c r="A223" s="7">
        <v>43287.46402777778</v>
      </c>
      <c r="B223" s="1" t="s">
        <v>32</v>
      </c>
    </row>
    <row r="224" spans="1:2" ht="15.75" customHeight="1">
      <c r="A224" s="7">
        <v>43287.46533564815</v>
      </c>
      <c r="B224" s="1" t="s">
        <v>32</v>
      </c>
    </row>
    <row r="225" spans="1:2" ht="15.75" customHeight="1">
      <c r="A225" s="7">
        <v>43287.466400462959</v>
      </c>
      <c r="B225" s="1" t="s">
        <v>32</v>
      </c>
    </row>
    <row r="226" spans="1:2" ht="15.75" customHeight="1">
      <c r="A226" s="7">
        <v>43287.476226851853</v>
      </c>
      <c r="B226" s="1" t="s">
        <v>32</v>
      </c>
    </row>
    <row r="227" spans="1:2" ht="15.75" customHeight="1">
      <c r="A227" s="7">
        <v>43287.477453703701</v>
      </c>
      <c r="B227" s="1" t="s">
        <v>32</v>
      </c>
    </row>
    <row r="228" spans="1:2" ht="15.75" customHeight="1">
      <c r="A228" s="7">
        <v>43287.479259259257</v>
      </c>
      <c r="B228" s="1" t="s">
        <v>32</v>
      </c>
    </row>
    <row r="229" spans="1:2" ht="15.75" customHeight="1">
      <c r="A229" s="7">
        <v>43287.479907407411</v>
      </c>
      <c r="B229" s="1" t="s">
        <v>32</v>
      </c>
    </row>
    <row r="230" spans="1:2" ht="15.75" customHeight="1">
      <c r="A230" s="7">
        <v>43287.48060185185</v>
      </c>
      <c r="B230" s="1" t="s">
        <v>32</v>
      </c>
    </row>
    <row r="231" spans="1:2" ht="15.75" customHeight="1">
      <c r="A231" s="7">
        <v>43287.482870370368</v>
      </c>
      <c r="B231" s="1" t="s">
        <v>32</v>
      </c>
    </row>
    <row r="232" spans="1:2" ht="15.75" customHeight="1">
      <c r="A232" s="7">
        <v>43287.483958333331</v>
      </c>
      <c r="B232" s="1" t="s">
        <v>32</v>
      </c>
    </row>
    <row r="233" spans="1:2" ht="15.75" customHeight="1">
      <c r="A233" s="7">
        <v>43292.302974537037</v>
      </c>
      <c r="B233" s="1" t="s">
        <v>32</v>
      </c>
    </row>
    <row r="234" spans="1:2" ht="15.75" customHeight="1">
      <c r="A234" s="7">
        <v>43292.303287037037</v>
      </c>
      <c r="B234" s="1" t="s">
        <v>32</v>
      </c>
    </row>
    <row r="235" spans="1:2" ht="15.75" customHeight="1">
      <c r="A235" s="7">
        <v>43292.30369212963</v>
      </c>
      <c r="B235" s="1" t="s">
        <v>32</v>
      </c>
    </row>
    <row r="236" spans="1:2" ht="15.75" customHeight="1">
      <c r="A236" s="7">
        <v>43292.308379629627</v>
      </c>
      <c r="B236" s="1" t="s">
        <v>32</v>
      </c>
    </row>
    <row r="237" spans="1:2" ht="15.75" customHeight="1">
      <c r="A237" s="7">
        <v>43292.308842592596</v>
      </c>
      <c r="B237" s="1" t="s">
        <v>32</v>
      </c>
    </row>
    <row r="238" spans="1:2" ht="15.75" customHeight="1">
      <c r="A238" s="7">
        <v>43292.309305555558</v>
      </c>
      <c r="B238" s="1" t="s">
        <v>32</v>
      </c>
    </row>
    <row r="239" spans="1:2" ht="15.75" customHeight="1">
      <c r="A239" s="7">
        <v>43292.309872685182</v>
      </c>
      <c r="B239" s="1" t="s">
        <v>32</v>
      </c>
    </row>
    <row r="240" spans="1:2" ht="15.75" customHeight="1">
      <c r="A240" s="7">
        <v>43292.314050925925</v>
      </c>
      <c r="B240" s="1" t="s">
        <v>32</v>
      </c>
    </row>
    <row r="241" spans="1:2" ht="15.75" customHeight="1">
      <c r="A241" s="7">
        <v>43292.31454861111</v>
      </c>
      <c r="B241" s="1" t="s">
        <v>32</v>
      </c>
    </row>
    <row r="242" spans="1:2" ht="15.75" customHeight="1">
      <c r="A242" s="7">
        <v>43292.315266203703</v>
      </c>
      <c r="B242" s="1" t="s">
        <v>32</v>
      </c>
    </row>
    <row r="243" spans="1:2" ht="15.75" customHeight="1">
      <c r="A243" s="7">
        <v>43292.319918981484</v>
      </c>
      <c r="B243" s="1" t="s">
        <v>32</v>
      </c>
    </row>
    <row r="244" spans="1:2" ht="15.75" customHeight="1">
      <c r="A244" s="7">
        <v>43292.320856481485</v>
      </c>
      <c r="B244" s="1" t="s">
        <v>32</v>
      </c>
    </row>
    <row r="245" spans="1:2" ht="15.75" customHeight="1">
      <c r="A245" s="7">
        <v>43292.321608796294</v>
      </c>
      <c r="B245" s="1" t="s">
        <v>32</v>
      </c>
    </row>
    <row r="246" spans="1:2" ht="15.75" customHeight="1">
      <c r="A246" s="7">
        <v>43293.584351851852</v>
      </c>
      <c r="B246" s="1" t="s">
        <v>32</v>
      </c>
    </row>
    <row r="247" spans="1:2" ht="15.75" customHeight="1">
      <c r="A247" s="7">
        <v>43293.58494212963</v>
      </c>
      <c r="B247" s="1" t="s">
        <v>32</v>
      </c>
    </row>
    <row r="248" spans="1:2" ht="15.75" customHeight="1">
      <c r="A248" s="7">
        <v>43293.585358796299</v>
      </c>
      <c r="B248" s="1" t="s">
        <v>32</v>
      </c>
    </row>
    <row r="249" spans="1:2" ht="15.75" customHeight="1">
      <c r="A249" s="7">
        <v>43293.585821759261</v>
      </c>
      <c r="B249" s="1" t="s">
        <v>32</v>
      </c>
    </row>
    <row r="250" spans="1:2" ht="15.75" customHeight="1">
      <c r="A250" s="7">
        <v>43293.594722222224</v>
      </c>
      <c r="B250" s="1" t="s">
        <v>32</v>
      </c>
    </row>
    <row r="251" spans="1:2" ht="15.75" customHeight="1">
      <c r="A251" s="7">
        <v>43293.595254629632</v>
      </c>
      <c r="B251" s="1" t="s">
        <v>32</v>
      </c>
    </row>
    <row r="252" spans="1:2" ht="15.75" customHeight="1">
      <c r="A252" s="7">
        <v>43293.59578703704</v>
      </c>
      <c r="B252" s="1" t="s">
        <v>32</v>
      </c>
    </row>
    <row r="253" spans="1:2" ht="15.75" customHeight="1">
      <c r="A253" s="7">
        <v>43293.596342592595</v>
      </c>
      <c r="B253" s="1" t="s">
        <v>32</v>
      </c>
    </row>
    <row r="254" spans="1:2" ht="15.75" customHeight="1">
      <c r="A254" s="7">
        <v>43293.59679398148</v>
      </c>
      <c r="B254" s="1" t="s">
        <v>32</v>
      </c>
    </row>
    <row r="255" spans="1:2" ht="15.75" customHeight="1">
      <c r="A255" s="7">
        <v>43293.597303240742</v>
      </c>
      <c r="B255" s="1" t="s">
        <v>32</v>
      </c>
    </row>
    <row r="256" spans="1:2" ht="15.75" customHeight="1">
      <c r="A256" s="7">
        <v>43293.60260416667</v>
      </c>
      <c r="B256" s="1" t="s">
        <v>32</v>
      </c>
    </row>
    <row r="257" spans="1:2" ht="15.75" customHeight="1">
      <c r="A257" s="7">
        <v>43293.60328703704</v>
      </c>
      <c r="B257" s="1" t="s">
        <v>32</v>
      </c>
    </row>
    <row r="258" spans="1:2" ht="15.75" customHeight="1">
      <c r="A258" s="7">
        <v>43293.607233796298</v>
      </c>
      <c r="B258" s="1" t="s">
        <v>32</v>
      </c>
    </row>
    <row r="259" spans="1:2" ht="15.75" customHeight="1">
      <c r="A259" s="7">
        <v>43293.608136574076</v>
      </c>
      <c r="B259" s="1" t="s">
        <v>32</v>
      </c>
    </row>
    <row r="260" spans="1:2" ht="15.75" customHeight="1">
      <c r="A260" s="7">
        <v>43293.608761574076</v>
      </c>
      <c r="B260" s="1" t="s">
        <v>32</v>
      </c>
    </row>
    <row r="261" spans="1:2" ht="15.75" customHeight="1">
      <c r="A261" s="7">
        <v>43293.609131944446</v>
      </c>
      <c r="B261" s="1" t="s">
        <v>32</v>
      </c>
    </row>
    <row r="262" spans="1:2" ht="15.75" customHeight="1">
      <c r="A262" s="7">
        <v>43293.609722222223</v>
      </c>
      <c r="B262" s="1" t="s">
        <v>32</v>
      </c>
    </row>
    <row r="263" spans="1:2" ht="15.75" customHeight="1">
      <c r="A263" s="7">
        <v>43294.699965277781</v>
      </c>
      <c r="B263" s="1" t="s">
        <v>32</v>
      </c>
    </row>
    <row r="264" spans="1:2" ht="15.75" customHeight="1">
      <c r="A264" s="7">
        <v>43294.7265162037</v>
      </c>
      <c r="B264" s="1" t="s">
        <v>32</v>
      </c>
    </row>
    <row r="265" spans="1:2" ht="15.75" customHeight="1">
      <c r="A265" s="7">
        <v>43294.727233796293</v>
      </c>
      <c r="B265" s="1" t="s">
        <v>32</v>
      </c>
    </row>
    <row r="266" spans="1:2" ht="15.75" customHeight="1">
      <c r="A266" s="7">
        <v>43294.72761574074</v>
      </c>
      <c r="B266" s="1" t="s">
        <v>32</v>
      </c>
    </row>
    <row r="267" spans="1:2" ht="15.75" customHeight="1">
      <c r="A267" s="7">
        <v>43294.728125000001</v>
      </c>
      <c r="B267" s="1" t="s">
        <v>32</v>
      </c>
    </row>
    <row r="268" spans="1:2" ht="15.75" customHeight="1">
      <c r="A268" s="7">
        <v>43294.728402777779</v>
      </c>
      <c r="B268" s="1" t="s">
        <v>32</v>
      </c>
    </row>
    <row r="269" spans="1:2" ht="15.75" customHeight="1">
      <c r="A269" s="7">
        <v>43294.728831018518</v>
      </c>
      <c r="B269" s="1" t="s">
        <v>32</v>
      </c>
    </row>
    <row r="270" spans="1:2" ht="15.75" customHeight="1">
      <c r="A270" s="7">
        <v>43294.729386574072</v>
      </c>
      <c r="B270" s="1" t="s">
        <v>32</v>
      </c>
    </row>
    <row r="271" spans="1:2" ht="15.75" customHeight="1">
      <c r="A271" s="7">
        <v>43294.72991898148</v>
      </c>
      <c r="B271" s="1" t="s">
        <v>32</v>
      </c>
    </row>
    <row r="272" spans="1:2" ht="15.75" customHeight="1">
      <c r="A272" s="7">
        <v>43297.364050925928</v>
      </c>
      <c r="B272" s="1" t="s">
        <v>32</v>
      </c>
    </row>
    <row r="273" spans="1:2" ht="15.75" customHeight="1">
      <c r="A273" s="7">
        <v>43297.366053240738</v>
      </c>
      <c r="B273" s="1" t="s">
        <v>32</v>
      </c>
    </row>
    <row r="274" spans="1:2" ht="15.75" customHeight="1">
      <c r="A274" s="7">
        <v>43297.372777777775</v>
      </c>
      <c r="B274" s="1" t="s">
        <v>32</v>
      </c>
    </row>
    <row r="275" spans="1:2" ht="15.75" customHeight="1">
      <c r="A275" s="7">
        <v>43297.374178240738</v>
      </c>
      <c r="B275" s="1" t="s">
        <v>32</v>
      </c>
    </row>
    <row r="276" spans="1:2" ht="15.75" customHeight="1">
      <c r="A276" s="7">
        <v>43297.375381944446</v>
      </c>
      <c r="B276" s="1" t="s">
        <v>32</v>
      </c>
    </row>
    <row r="277" spans="1:2" ht="15.75" customHeight="1">
      <c r="A277" s="7">
        <v>43297.3827662037</v>
      </c>
      <c r="B277" s="1" t="s">
        <v>32</v>
      </c>
    </row>
    <row r="278" spans="1:2" ht="15.75" customHeight="1">
      <c r="A278" s="7">
        <v>43297.383553240739</v>
      </c>
      <c r="B278" s="1" t="s">
        <v>32</v>
      </c>
    </row>
    <row r="279" spans="1:2" ht="15.75" customHeight="1">
      <c r="A279" s="7">
        <v>43297.384456018517</v>
      </c>
      <c r="B279" s="1" t="s">
        <v>32</v>
      </c>
    </row>
    <row r="280" spans="1:2" ht="15.75" customHeight="1">
      <c r="A280" s="7">
        <v>43297.38590277778</v>
      </c>
      <c r="B280" s="1" t="s">
        <v>32</v>
      </c>
    </row>
    <row r="281" spans="1:2" ht="15.75" customHeight="1">
      <c r="A281" s="7">
        <v>43297.386493055557</v>
      </c>
      <c r="B281" s="1" t="s">
        <v>32</v>
      </c>
    </row>
    <row r="282" spans="1:2" ht="15.75" customHeight="1">
      <c r="A282" s="7">
        <v>43297.387766203705</v>
      </c>
      <c r="B282" s="1" t="s">
        <v>32</v>
      </c>
    </row>
    <row r="283" spans="1:2" ht="15.75" customHeight="1">
      <c r="A283" s="7">
        <v>43297.389143518521</v>
      </c>
      <c r="B283" s="1" t="s">
        <v>32</v>
      </c>
    </row>
    <row r="284" spans="1:2" ht="15.75" customHeight="1">
      <c r="A284" s="7">
        <v>43297.389432870368</v>
      </c>
      <c r="B284" s="1" t="s">
        <v>32</v>
      </c>
    </row>
    <row r="285" spans="1:2" ht="15.75" customHeight="1">
      <c r="A285" s="7">
        <v>43297.391250000001</v>
      </c>
      <c r="B285" s="1" t="s">
        <v>32</v>
      </c>
    </row>
    <row r="286" spans="1:2" ht="15.75" customHeight="1">
      <c r="A286" s="7">
        <v>43297.392418981479</v>
      </c>
      <c r="B286" s="1" t="s">
        <v>32</v>
      </c>
    </row>
    <row r="287" spans="1:2" ht="15.75" customHeight="1">
      <c r="A287" s="7">
        <v>43297.392789351848</v>
      </c>
      <c r="B287" s="1" t="s">
        <v>32</v>
      </c>
    </row>
    <row r="288" spans="1:2" ht="15.75" customHeight="1">
      <c r="A288" s="7">
        <v>43297.393935185188</v>
      </c>
      <c r="B288" s="1" t="s">
        <v>32</v>
      </c>
    </row>
    <row r="289" spans="1:2" ht="15.75" customHeight="1">
      <c r="A289" s="7">
        <v>43297.394305555557</v>
      </c>
      <c r="B289" s="1" t="s">
        <v>32</v>
      </c>
    </row>
    <row r="290" spans="1:2" ht="15.75" customHeight="1">
      <c r="A290" s="7">
        <v>43297.401145833333</v>
      </c>
      <c r="B290" s="1" t="s">
        <v>32</v>
      </c>
    </row>
    <row r="291" spans="1:2" ht="15.75" customHeight="1">
      <c r="A291" s="7">
        <v>43297.401898148149</v>
      </c>
      <c r="B291" s="1" t="s">
        <v>32</v>
      </c>
    </row>
    <row r="292" spans="1:2" ht="15.75" customHeight="1">
      <c r="A292" s="7">
        <v>43297.402743055558</v>
      </c>
      <c r="B292" s="1" t="s">
        <v>32</v>
      </c>
    </row>
    <row r="293" spans="1:2" ht="15.75" customHeight="1">
      <c r="A293" s="7">
        <v>43297.40315972222</v>
      </c>
      <c r="B293" s="1" t="s">
        <v>32</v>
      </c>
    </row>
    <row r="294" spans="1:2" ht="15.75" customHeight="1">
      <c r="A294" s="7">
        <v>43297.404189814813</v>
      </c>
      <c r="B294" s="1" t="s">
        <v>32</v>
      </c>
    </row>
    <row r="295" spans="1:2" ht="15.75" customHeight="1">
      <c r="A295" s="7">
        <v>43297.421331018515</v>
      </c>
      <c r="B295" s="1" t="s">
        <v>32</v>
      </c>
    </row>
    <row r="296" spans="1:2" ht="15.75" customHeight="1">
      <c r="A296" s="7">
        <v>43297.437708333331</v>
      </c>
      <c r="B296" s="1" t="s">
        <v>32</v>
      </c>
    </row>
    <row r="297" spans="1:2" ht="15.75" customHeight="1">
      <c r="A297" s="7">
        <v>43297.438206018516</v>
      </c>
      <c r="B297" s="1" t="s">
        <v>32</v>
      </c>
    </row>
    <row r="298" spans="1:2" ht="15.75" customHeight="1">
      <c r="A298" s="7">
        <v>43297.439062500001</v>
      </c>
      <c r="B298" s="1" t="s">
        <v>32</v>
      </c>
    </row>
    <row r="299" spans="1:2" ht="15.75" customHeight="1">
      <c r="A299" s="7">
        <v>43297.462083333332</v>
      </c>
      <c r="B299" s="1" t="s">
        <v>32</v>
      </c>
    </row>
    <row r="300" spans="1:2" ht="15.75" customHeight="1">
      <c r="A300" s="7">
        <v>43297.462488425925</v>
      </c>
      <c r="B300" s="1" t="s">
        <v>31</v>
      </c>
    </row>
    <row r="301" spans="1:2" ht="15.75" customHeight="1">
      <c r="A301" s="7">
        <v>43297.462638888886</v>
      </c>
      <c r="B301" s="1" t="s">
        <v>33</v>
      </c>
    </row>
    <row r="302" spans="1:2" ht="15.75" customHeight="1">
      <c r="A302" s="7">
        <v>43297.462754629632</v>
      </c>
      <c r="B302" s="1" t="s">
        <v>31</v>
      </c>
    </row>
    <row r="303" spans="1:2" ht="15.75" customHeight="1">
      <c r="A303" s="7">
        <v>43297.462858796294</v>
      </c>
      <c r="B303" s="1" t="s">
        <v>30</v>
      </c>
    </row>
    <row r="304" spans="1:2" ht="15.75" customHeight="1">
      <c r="A304" s="7">
        <v>43297.462962962964</v>
      </c>
      <c r="B304" s="1" t="s">
        <v>32</v>
      </c>
    </row>
    <row r="305" spans="1:2" ht="15.75" customHeight="1">
      <c r="A305" s="7">
        <v>43300.382997685185</v>
      </c>
      <c r="B305" s="1" t="s">
        <v>32</v>
      </c>
    </row>
    <row r="306" spans="1:2" ht="15.75" customHeight="1">
      <c r="A306" s="7">
        <v>43300.383923611109</v>
      </c>
      <c r="B306" s="1" t="s">
        <v>32</v>
      </c>
    </row>
    <row r="307" spans="1:2" ht="15.75" customHeight="1">
      <c r="A307" s="7">
        <v>43300.386319444442</v>
      </c>
      <c r="B307" s="1" t="s">
        <v>32</v>
      </c>
    </row>
    <row r="308" spans="1:2" ht="15.75" customHeight="1">
      <c r="A308" s="7">
        <v>43300.389444444445</v>
      </c>
      <c r="B308" s="1" t="s">
        <v>32</v>
      </c>
    </row>
    <row r="309" spans="1:2" ht="15.75" customHeight="1">
      <c r="A309" s="7">
        <v>43300.390196759261</v>
      </c>
      <c r="B309" s="1" t="s">
        <v>32</v>
      </c>
    </row>
    <row r="310" spans="1:2" ht="15.75" customHeight="1">
      <c r="A310" s="7">
        <v>43300.394699074073</v>
      </c>
      <c r="B310" s="1" t="s">
        <v>32</v>
      </c>
    </row>
    <row r="311" spans="1:2" ht="15.75" customHeight="1">
      <c r="A311" s="7">
        <v>43300.395949074074</v>
      </c>
      <c r="B311" s="1" t="s">
        <v>32</v>
      </c>
    </row>
    <row r="312" spans="1:2" ht="15.75" customHeight="1">
      <c r="A312" s="7">
        <v>43300.396550925929</v>
      </c>
      <c r="B312" s="1" t="s">
        <v>32</v>
      </c>
    </row>
    <row r="313" spans="1:2" ht="15.75" customHeight="1">
      <c r="A313" s="7">
        <v>43300.401956018519</v>
      </c>
      <c r="B313" s="1" t="s">
        <v>32</v>
      </c>
    </row>
    <row r="314" spans="1:2" ht="15.75" customHeight="1">
      <c r="A314" s="7">
        <v>43300.402673611112</v>
      </c>
      <c r="B314" s="1" t="s">
        <v>32</v>
      </c>
    </row>
    <row r="315" spans="1:2" ht="15.75" customHeight="1">
      <c r="A315" s="7">
        <v>43300.403981481482</v>
      </c>
      <c r="B315" s="1" t="s">
        <v>32</v>
      </c>
    </row>
    <row r="316" spans="1:2" ht="15.75" customHeight="1">
      <c r="A316" s="7">
        <v>43300.405300925922</v>
      </c>
      <c r="B316" s="1" t="s">
        <v>32</v>
      </c>
    </row>
    <row r="317" spans="1:2" ht="15.75" customHeight="1">
      <c r="A317" s="7">
        <v>43300.408703703702</v>
      </c>
      <c r="B317" s="1" t="s">
        <v>32</v>
      </c>
    </row>
    <row r="318" spans="1:2" ht="15.75" customHeight="1">
      <c r="A318" s="7">
        <v>43300.411817129629</v>
      </c>
      <c r="B318" s="1" t="s">
        <v>32</v>
      </c>
    </row>
    <row r="319" spans="1:2" ht="15.75" customHeight="1">
      <c r="A319" s="7">
        <v>43300.412847222222</v>
      </c>
      <c r="B319" s="1" t="s">
        <v>32</v>
      </c>
    </row>
    <row r="320" spans="1:2" ht="15.75" customHeight="1">
      <c r="A320" s="7">
        <v>43301.299375000002</v>
      </c>
      <c r="B320" s="1" t="s">
        <v>32</v>
      </c>
    </row>
    <row r="321" spans="1:2" ht="15.75" customHeight="1">
      <c r="A321" s="7">
        <v>43301.306574074071</v>
      </c>
      <c r="B321" s="1" t="s">
        <v>32</v>
      </c>
    </row>
    <row r="322" spans="1:2" ht="15.75" customHeight="1">
      <c r="A322" s="7">
        <v>43301.31045138889</v>
      </c>
      <c r="B322" s="1" t="s">
        <v>32</v>
      </c>
    </row>
    <row r="323" spans="1:2" ht="15.75" customHeight="1">
      <c r="A323" s="7">
        <v>43301.311041666668</v>
      </c>
      <c r="B323" s="1" t="s">
        <v>32</v>
      </c>
    </row>
    <row r="324" spans="1:2" ht="15.75" customHeight="1">
      <c r="A324" s="7">
        <v>43301.311631944445</v>
      </c>
      <c r="B324" s="1" t="s">
        <v>32</v>
      </c>
    </row>
    <row r="325" spans="1:2" ht="15.75" customHeight="1">
      <c r="A325" s="7">
        <v>43301.317094907405</v>
      </c>
      <c r="B325" s="1" t="s">
        <v>32</v>
      </c>
    </row>
    <row r="326" spans="1:2" ht="15.75" customHeight="1">
      <c r="A326" s="7">
        <v>43301.317881944444</v>
      </c>
      <c r="B326" s="1" t="s">
        <v>32</v>
      </c>
    </row>
    <row r="327" spans="1:2" ht="15.75" customHeight="1">
      <c r="A327" s="7">
        <v>43301.318495370368</v>
      </c>
      <c r="B327" s="1" t="s">
        <v>32</v>
      </c>
    </row>
    <row r="328" spans="1:2" ht="15.75" customHeight="1">
      <c r="A328" s="7">
        <v>43301.324918981481</v>
      </c>
      <c r="B328" s="1" t="s">
        <v>32</v>
      </c>
    </row>
    <row r="329" spans="1:2" ht="15.75" customHeight="1">
      <c r="A329" s="7">
        <v>43304.451828703706</v>
      </c>
      <c r="B329" s="1" t="s">
        <v>32</v>
      </c>
    </row>
    <row r="330" spans="1:2" ht="15.75" customHeight="1">
      <c r="A330" s="7">
        <v>43304.457094907404</v>
      </c>
      <c r="B330" s="1" t="s">
        <v>32</v>
      </c>
    </row>
    <row r="331" spans="1:2" ht="15.75" customHeight="1">
      <c r="A331" s="7">
        <v>43304.4612037037</v>
      </c>
      <c r="B331" s="1" t="s">
        <v>32</v>
      </c>
    </row>
    <row r="332" spans="1:2" ht="15.75" customHeight="1">
      <c r="A332" s="7">
        <v>43304.46193287037</v>
      </c>
      <c r="B332" s="1" t="s">
        <v>32</v>
      </c>
    </row>
    <row r="333" spans="1:2" ht="15.75" customHeight="1">
      <c r="A333" s="7">
        <v>43304.462291666663</v>
      </c>
      <c r="B333" s="1" t="s">
        <v>32</v>
      </c>
    </row>
    <row r="334" spans="1:2" ht="15.75" customHeight="1">
      <c r="A334" s="7">
        <v>43304.466064814813</v>
      </c>
      <c r="B334" s="1" t="s">
        <v>32</v>
      </c>
    </row>
    <row r="335" spans="1:2" ht="15.75" customHeight="1">
      <c r="A335" s="7">
        <v>43304.467002314814</v>
      </c>
      <c r="B335" s="1" t="s">
        <v>32</v>
      </c>
    </row>
    <row r="336" spans="1:2" ht="15.75" customHeight="1">
      <c r="A336" s="7">
        <v>43304.467430555553</v>
      </c>
      <c r="B336" s="1" t="s">
        <v>32</v>
      </c>
    </row>
    <row r="337" spans="1:2" ht="15.75" customHeight="1">
      <c r="A337" s="7">
        <v>43304.470925925925</v>
      </c>
      <c r="B337" s="1" t="s">
        <v>32</v>
      </c>
    </row>
    <row r="338" spans="1:2" ht="15.75" customHeight="1">
      <c r="A338" s="7">
        <v>43304.471678240741</v>
      </c>
      <c r="B338" s="1" t="s">
        <v>32</v>
      </c>
    </row>
    <row r="339" spans="1:2" ht="15.75" customHeight="1">
      <c r="A339" s="7">
        <v>43304.476226851853</v>
      </c>
      <c r="B339" s="1" t="s">
        <v>32</v>
      </c>
    </row>
    <row r="340" spans="1:2" ht="15.75" customHeight="1">
      <c r="A340" s="7">
        <v>43304.476898148147</v>
      </c>
      <c r="B340" s="1" t="s">
        <v>32</v>
      </c>
    </row>
    <row r="341" spans="1:2" ht="15.75" customHeight="1">
      <c r="A341" s="7">
        <v>43304.477372685185</v>
      </c>
      <c r="B341" s="1" t="s">
        <v>32</v>
      </c>
    </row>
    <row r="342" spans="1:2" ht="15.75" customHeight="1">
      <c r="A342" s="7">
        <v>43304.486041666663</v>
      </c>
      <c r="B342" s="1" t="s">
        <v>32</v>
      </c>
    </row>
    <row r="343" spans="1:2" ht="15.75" customHeight="1">
      <c r="A343" s="7">
        <v>43304.488969907405</v>
      </c>
      <c r="B343" s="1" t="s">
        <v>32</v>
      </c>
    </row>
    <row r="344" spans="1:2" ht="15.75" customHeight="1">
      <c r="A344" s="7">
        <v>43304.492245370369</v>
      </c>
      <c r="B344" s="5" t="s">
        <v>36</v>
      </c>
    </row>
    <row r="345" spans="1:2" ht="15.75" customHeight="1">
      <c r="A345" s="7">
        <v>43304.492349537039</v>
      </c>
      <c r="B345" s="1" t="s">
        <v>32</v>
      </c>
    </row>
    <row r="346" spans="1:2" ht="15.75" customHeight="1">
      <c r="A346" s="7">
        <v>43304.617812500001</v>
      </c>
      <c r="B346" s="1" t="s">
        <v>32</v>
      </c>
    </row>
    <row r="347" spans="1:2" ht="15.75" customHeight="1">
      <c r="A347" s="7">
        <v>43304.618796296294</v>
      </c>
      <c r="B347" s="1" t="s">
        <v>32</v>
      </c>
    </row>
    <row r="348" spans="1:2" ht="15.75" customHeight="1">
      <c r="A348" s="7">
        <v>43304.623032407406</v>
      </c>
      <c r="B348" s="1" t="s">
        <v>32</v>
      </c>
    </row>
    <row r="349" spans="1:2" ht="15.75" customHeight="1">
      <c r="A349" s="7">
        <v>43304.629675925928</v>
      </c>
      <c r="B349" s="1" t="s">
        <v>32</v>
      </c>
    </row>
    <row r="350" spans="1:2" ht="15.75" customHeight="1">
      <c r="A350" s="7">
        <v>43304.630578703705</v>
      </c>
      <c r="B350" s="1" t="s">
        <v>32</v>
      </c>
    </row>
    <row r="351" spans="1:2" ht="15.75" customHeight="1">
      <c r="A351" s="7">
        <v>43304.636712962965</v>
      </c>
      <c r="B351" s="1" t="s">
        <v>32</v>
      </c>
    </row>
    <row r="352" spans="1:2" ht="15.75" customHeight="1">
      <c r="A352" s="7">
        <v>43304.641574074078</v>
      </c>
      <c r="B352" s="1" t="s">
        <v>32</v>
      </c>
    </row>
    <row r="353" spans="1:2" ht="15.75" customHeight="1">
      <c r="A353" s="7">
        <v>43304.642962962964</v>
      </c>
      <c r="B353" s="1" t="s">
        <v>32</v>
      </c>
    </row>
    <row r="354" spans="1:2" ht="15.75" customHeight="1">
      <c r="A354" s="7">
        <v>43307.328067129631</v>
      </c>
      <c r="B354" s="1" t="s">
        <v>32</v>
      </c>
    </row>
    <row r="355" spans="1:2" ht="15.75" customHeight="1">
      <c r="A355" s="7">
        <v>43307.333344907405</v>
      </c>
      <c r="B355" s="1" t="s">
        <v>32</v>
      </c>
    </row>
    <row r="356" spans="1:2" ht="15.75" customHeight="1">
      <c r="A356" s="7">
        <v>43307.336122685185</v>
      </c>
      <c r="B356" s="1" t="s">
        <v>32</v>
      </c>
    </row>
    <row r="357" spans="1:2" ht="15.75" customHeight="1">
      <c r="A357" s="7">
        <v>43307.341319444444</v>
      </c>
      <c r="B357" s="1" t="s">
        <v>32</v>
      </c>
    </row>
    <row r="358" spans="1:2" ht="15.75" customHeight="1">
      <c r="A358" s="7">
        <v>43307.342962962961</v>
      </c>
      <c r="B358" s="1" t="s">
        <v>32</v>
      </c>
    </row>
    <row r="359" spans="1:2" ht="15.75" customHeight="1">
      <c r="A359" s="7">
        <v>43307.348530092589</v>
      </c>
      <c r="B359" s="1" t="s">
        <v>32</v>
      </c>
    </row>
    <row r="360" spans="1:2" ht="15.75" customHeight="1">
      <c r="A360" s="7">
        <v>43307.349594907406</v>
      </c>
      <c r="B360" s="1" t="s">
        <v>32</v>
      </c>
    </row>
    <row r="361" spans="1:2" ht="15.75" customHeight="1">
      <c r="A361" s="7">
        <v>43307.415763888886</v>
      </c>
      <c r="B361" s="1" t="s">
        <v>32</v>
      </c>
    </row>
    <row r="362" spans="1:2" ht="15.75" customHeight="1">
      <c r="A362" s="7">
        <v>43307.420405092591</v>
      </c>
      <c r="B362" s="1" t="s">
        <v>32</v>
      </c>
    </row>
    <row r="363" spans="1:2" ht="15.75" customHeight="1">
      <c r="A363" s="7">
        <v>43307.421331018515</v>
      </c>
      <c r="B363" s="1" t="s">
        <v>32</v>
      </c>
    </row>
    <row r="364" spans="1:2" ht="15.75" customHeight="1">
      <c r="A364" s="7">
        <v>43307.425254629627</v>
      </c>
      <c r="B364" s="1" t="s">
        <v>32</v>
      </c>
    </row>
    <row r="365" spans="1:2" ht="15.75" customHeight="1">
      <c r="A365" s="7">
        <v>43307.426898148151</v>
      </c>
      <c r="B365" s="1" t="s">
        <v>32</v>
      </c>
    </row>
    <row r="366" spans="1:2" ht="15.75" customHeight="1">
      <c r="A366" s="7">
        <v>43307.427175925928</v>
      </c>
      <c r="B366" s="1" t="s">
        <v>32</v>
      </c>
    </row>
    <row r="367" spans="1:2" ht="15.75" customHeight="1">
      <c r="A367" s="7">
        <v>43307.427442129629</v>
      </c>
      <c r="B367" s="1" t="s">
        <v>32</v>
      </c>
    </row>
    <row r="368" spans="1:2" ht="15.75" customHeight="1">
      <c r="A368" s="7">
        <v>43307.429340277777</v>
      </c>
      <c r="B368" s="1" t="s">
        <v>32</v>
      </c>
    </row>
    <row r="369" spans="1:2" ht="15.75" customHeight="1">
      <c r="A369" s="7">
        <v>43307.429814814815</v>
      </c>
      <c r="B369" s="1" t="s">
        <v>32</v>
      </c>
    </row>
    <row r="370" spans="1:2" ht="15.75" customHeight="1">
      <c r="A370" s="7">
        <v>43307.430358796293</v>
      </c>
      <c r="B370" s="1" t="s">
        <v>32</v>
      </c>
    </row>
    <row r="371" spans="1:2" ht="15.75" customHeight="1">
      <c r="A371" s="7">
        <v>43308.469467592593</v>
      </c>
      <c r="B371" s="1" t="s">
        <v>32</v>
      </c>
    </row>
    <row r="372" spans="1:2" ht="15.75" customHeight="1">
      <c r="A372" s="7">
        <v>43308.470300925925</v>
      </c>
      <c r="B372" s="1" t="s">
        <v>32</v>
      </c>
    </row>
    <row r="373" spans="1:2" ht="15.75" customHeight="1">
      <c r="A373" s="7">
        <v>43308.470636574071</v>
      </c>
      <c r="B373" s="1" t="s">
        <v>32</v>
      </c>
    </row>
    <row r="374" spans="1:2" ht="15.75" customHeight="1">
      <c r="A374" s="7">
        <v>43308.47797453704</v>
      </c>
      <c r="B374" s="1" t="s">
        <v>32</v>
      </c>
    </row>
    <row r="375" spans="1:2" ht="15.75" customHeight="1">
      <c r="A375" s="7">
        <v>43308.478541666664</v>
      </c>
      <c r="B375" s="1" t="s">
        <v>32</v>
      </c>
    </row>
    <row r="376" spans="1:2" ht="15.75" customHeight="1">
      <c r="A376" s="7">
        <v>43308.495324074072</v>
      </c>
      <c r="B376" s="1" t="s">
        <v>32</v>
      </c>
    </row>
    <row r="377" spans="1:2" ht="15.75" customHeight="1">
      <c r="A377" s="7">
        <v>43308.496099537035</v>
      </c>
      <c r="B377" s="1" t="s">
        <v>32</v>
      </c>
    </row>
    <row r="378" spans="1:2" ht="15.75" customHeight="1">
      <c r="A378" s="7">
        <v>43308.5000462963</v>
      </c>
      <c r="B378" s="1" t="s">
        <v>32</v>
      </c>
    </row>
    <row r="379" spans="1:2" ht="15.75" customHeight="1">
      <c r="A379" s="7">
        <v>43308.507523148146</v>
      </c>
      <c r="B379" s="1" t="s">
        <v>32</v>
      </c>
    </row>
    <row r="380" spans="1:2" ht="15.75" customHeight="1">
      <c r="A380" s="7">
        <v>43308.508738425924</v>
      </c>
      <c r="B380" s="1" t="s">
        <v>32</v>
      </c>
    </row>
    <row r="381" spans="1:2" ht="15.75" customHeight="1">
      <c r="A381" s="7">
        <v>43308.514409722222</v>
      </c>
      <c r="B381" s="1" t="s">
        <v>32</v>
      </c>
    </row>
    <row r="382" spans="1:2" ht="15.75" customHeight="1">
      <c r="A382" s="7">
        <v>43311.645381944443</v>
      </c>
      <c r="B382" s="1" t="s">
        <v>32</v>
      </c>
    </row>
    <row r="383" spans="1:2" ht="15.75" customHeight="1">
      <c r="A383" s="7">
        <v>43311.647592592592</v>
      </c>
      <c r="B383" s="1" t="s">
        <v>32</v>
      </c>
    </row>
    <row r="384" spans="1:2" ht="15.75" customHeight="1">
      <c r="A384" s="7">
        <v>43311.648414351854</v>
      </c>
      <c r="B384" s="1" t="s">
        <v>32</v>
      </c>
    </row>
    <row r="385" spans="1:2" ht="15.75" customHeight="1">
      <c r="A385" s="7">
        <v>43311.652118055557</v>
      </c>
      <c r="B385" s="1" t="s">
        <v>32</v>
      </c>
    </row>
    <row r="386" spans="1:2" ht="15.75" customHeight="1">
      <c r="A386" s="7">
        <v>43311.652685185189</v>
      </c>
      <c r="B386" s="1" t="s">
        <v>32</v>
      </c>
    </row>
    <row r="387" spans="1:2" ht="15.75" customHeight="1">
      <c r="A387" s="7">
        <v>43311.65347222222</v>
      </c>
      <c r="B387" s="1" t="s">
        <v>32</v>
      </c>
    </row>
    <row r="388" spans="1:2" ht="15.75" customHeight="1">
      <c r="A388" s="7">
        <v>43311.655706018515</v>
      </c>
      <c r="B388" s="1" t="s">
        <v>32</v>
      </c>
    </row>
    <row r="389" spans="1:2" ht="15.75" customHeight="1">
      <c r="A389" s="7">
        <v>43311.659178240741</v>
      </c>
      <c r="B389" s="1" t="s">
        <v>32</v>
      </c>
    </row>
    <row r="390" spans="1:2" ht="15.75" customHeight="1">
      <c r="A390" s="7">
        <v>43311.660115740742</v>
      </c>
      <c r="B390" s="1" t="s">
        <v>32</v>
      </c>
    </row>
    <row r="391" spans="1:2" ht="15.75" customHeight="1">
      <c r="A391" s="7">
        <v>43311.66170138889</v>
      </c>
      <c r="B391" s="1" t="s">
        <v>32</v>
      </c>
    </row>
    <row r="392" spans="1:2" ht="15.75" customHeight="1">
      <c r="A392" s="7">
        <v>43311.663981481484</v>
      </c>
      <c r="B392" s="1" t="s">
        <v>32</v>
      </c>
    </row>
    <row r="393" spans="1:2" ht="15.75" customHeight="1">
      <c r="A393" s="7">
        <v>43311.667453703703</v>
      </c>
      <c r="B393" s="1" t="s">
        <v>32</v>
      </c>
    </row>
    <row r="394" spans="1:2" ht="15.75" customHeight="1">
      <c r="A394" s="7">
        <v>43311.670601851853</v>
      </c>
      <c r="B394" s="1" t="s">
        <v>32</v>
      </c>
    </row>
    <row r="395" spans="1:2" ht="15.75" customHeight="1">
      <c r="A395" s="7">
        <v>43311.673900462964</v>
      </c>
      <c r="B395" s="1" t="s">
        <v>32</v>
      </c>
    </row>
    <row r="396" spans="1:2" ht="15.75" customHeight="1">
      <c r="A396" s="7">
        <v>43311.674432870372</v>
      </c>
      <c r="B396" s="1" t="s">
        <v>32</v>
      </c>
    </row>
    <row r="397" spans="1:2" ht="15.75" customHeight="1">
      <c r="A397" s="7">
        <v>43311.679872685185</v>
      </c>
      <c r="B397" s="1" t="s">
        <v>32</v>
      </c>
    </row>
    <row r="398" spans="1:2" ht="15.75" customHeight="1">
      <c r="A398" s="7">
        <v>43311.681701388887</v>
      </c>
      <c r="B398" s="1" t="s">
        <v>32</v>
      </c>
    </row>
    <row r="399" spans="1:2" ht="15.75" customHeight="1">
      <c r="A399" s="7">
        <v>43312.275000000001</v>
      </c>
      <c r="B399" s="1" t="s">
        <v>32</v>
      </c>
    </row>
    <row r="400" spans="1:2" ht="15.75" customHeight="1">
      <c r="A400" s="7">
        <v>43314.394131944442</v>
      </c>
      <c r="B400" s="1" t="s">
        <v>32</v>
      </c>
    </row>
    <row r="401" spans="1:2" ht="15.75" customHeight="1">
      <c r="A401" s="7">
        <v>43315.712442129632</v>
      </c>
      <c r="B401" s="1" t="s">
        <v>32</v>
      </c>
    </row>
    <row r="402" spans="1:2" ht="15.75" customHeight="1">
      <c r="A402" s="7">
        <v>43315.716863425929</v>
      </c>
      <c r="B402" s="1" t="s">
        <v>32</v>
      </c>
    </row>
    <row r="403" spans="1:2" ht="15.75" customHeight="1">
      <c r="A403" s="7">
        <v>43315.717430555553</v>
      </c>
      <c r="B403" s="1" t="s">
        <v>32</v>
      </c>
    </row>
    <row r="404" spans="1:2" ht="15.75" customHeight="1">
      <c r="A404" s="7">
        <v>43315.718240740738</v>
      </c>
      <c r="B404" s="1" t="s">
        <v>32</v>
      </c>
    </row>
    <row r="405" spans="1:2" ht="15.75" customHeight="1">
      <c r="A405" s="7">
        <v>43315.720983796295</v>
      </c>
      <c r="B405" s="1" t="s">
        <v>32</v>
      </c>
    </row>
    <row r="406" spans="1:2" ht="15.75" customHeight="1">
      <c r="A406" s="7">
        <v>43315.721817129626</v>
      </c>
      <c r="B406" s="1" t="s">
        <v>32</v>
      </c>
    </row>
    <row r="407" spans="1:2" ht="15.75" customHeight="1">
      <c r="A407" s="7">
        <v>43315.724606481483</v>
      </c>
      <c r="B407" s="1" t="s">
        <v>32</v>
      </c>
    </row>
    <row r="408" spans="1:2" ht="15.75" customHeight="1">
      <c r="A408" s="7">
        <v>43321.678923611114</v>
      </c>
      <c r="B408" s="1" t="s">
        <v>31</v>
      </c>
    </row>
    <row r="409" spans="1:2" ht="15.75" customHeight="1">
      <c r="A409" s="7">
        <v>43321.679143518515</v>
      </c>
      <c r="B409" s="1" t="s">
        <v>31</v>
      </c>
    </row>
    <row r="410" spans="1:2" ht="15.75" customHeight="1">
      <c r="A410" s="7">
        <v>43321.679293981484</v>
      </c>
      <c r="B410" s="1" t="s">
        <v>32</v>
      </c>
    </row>
    <row r="411" spans="1:2" ht="15.75" customHeight="1">
      <c r="A411" s="7">
        <v>43321.679664351854</v>
      </c>
      <c r="B411" s="1" t="s">
        <v>32</v>
      </c>
    </row>
    <row r="412" spans="1:2" ht="15.75" customHeight="1">
      <c r="A412" s="7">
        <v>43322.363032407404</v>
      </c>
      <c r="B412" s="1" t="s">
        <v>32</v>
      </c>
    </row>
    <row r="413" spans="1:2" ht="15.75" customHeight="1">
      <c r="A413" s="7">
        <v>43322.363240740742</v>
      </c>
      <c r="B413" s="1" t="s">
        <v>32</v>
      </c>
    </row>
    <row r="414" spans="1:2" ht="15.75" customHeight="1">
      <c r="A414" s="7">
        <v>43322.364189814813</v>
      </c>
      <c r="B414" s="1" t="s">
        <v>32</v>
      </c>
    </row>
    <row r="415" spans="1:2" ht="15.75" customHeight="1">
      <c r="A415" s="7">
        <v>43322.371898148151</v>
      </c>
      <c r="B415" s="1" t="s">
        <v>32</v>
      </c>
    </row>
    <row r="416" spans="1:2" ht="15.75" customHeight="1">
      <c r="A416" s="7">
        <v>43322.393657407411</v>
      </c>
      <c r="B416" s="1" t="s">
        <v>32</v>
      </c>
    </row>
    <row r="417" spans="1:2" ht="15.75" customHeight="1">
      <c r="A417" s="7">
        <v>43322.430231481485</v>
      </c>
      <c r="B417" s="1" t="s">
        <v>32</v>
      </c>
    </row>
    <row r="418" spans="1:2" ht="15.75" customHeight="1">
      <c r="A418" s="7">
        <v>43322.430300925924</v>
      </c>
      <c r="B418" s="1" t="s">
        <v>32</v>
      </c>
    </row>
    <row r="419" spans="1:2" ht="15.75" customHeight="1">
      <c r="A419" s="7">
        <v>43322.437523148146</v>
      </c>
      <c r="B419" s="1" t="s">
        <v>32</v>
      </c>
    </row>
    <row r="420" spans="1:2" ht="15.75" customHeight="1">
      <c r="A420" s="7">
        <v>43322.44358796296</v>
      </c>
      <c r="B420" s="1" t="s">
        <v>32</v>
      </c>
    </row>
    <row r="421" spans="1:2" ht="15.75" customHeight="1">
      <c r="A421" s="7">
        <v>43322.444131944445</v>
      </c>
      <c r="B421" s="1" t="s">
        <v>32</v>
      </c>
    </row>
    <row r="422" spans="1:2" ht="15.75" customHeight="1">
      <c r="A422" s="7">
        <v>43325.671388888892</v>
      </c>
      <c r="B422" s="1" t="s">
        <v>32</v>
      </c>
    </row>
    <row r="423" spans="1:2" ht="15.75" customHeight="1">
      <c r="A423" s="7">
        <v>43325.671701388892</v>
      </c>
      <c r="B423" s="1" t="s">
        <v>32</v>
      </c>
    </row>
    <row r="424" spans="1:2" ht="15.75" customHeight="1">
      <c r="A424" s="7">
        <v>43325.672118055554</v>
      </c>
      <c r="B424" s="1" t="s">
        <v>32</v>
      </c>
    </row>
    <row r="425" spans="1:2" ht="15.75" customHeight="1">
      <c r="A425" s="7">
        <v>43325.672905092593</v>
      </c>
      <c r="B425" s="1" t="s">
        <v>32</v>
      </c>
    </row>
    <row r="426" spans="1:2" ht="15.75" customHeight="1">
      <c r="A426" s="7">
        <v>43325.674085648148</v>
      </c>
      <c r="B426" s="1" t="s">
        <v>32</v>
      </c>
    </row>
    <row r="427" spans="1:2" ht="15.75" customHeight="1">
      <c r="A427" s="7">
        <v>43325.674166666664</v>
      </c>
      <c r="B427" s="1" t="s">
        <v>32</v>
      </c>
    </row>
    <row r="428" spans="1:2" ht="15.75" customHeight="1">
      <c r="A428" s="7">
        <v>43325.674675925926</v>
      </c>
      <c r="B428" s="1" t="s">
        <v>32</v>
      </c>
    </row>
    <row r="429" spans="1:2" ht="15.75" customHeight="1">
      <c r="A429" s="7">
        <v>43325.67596064815</v>
      </c>
      <c r="B429" s="1" t="s">
        <v>32</v>
      </c>
    </row>
    <row r="430" spans="1:2" ht="15.75" customHeight="1">
      <c r="A430" s="7">
        <v>43325.676469907405</v>
      </c>
      <c r="B430" s="1" t="s">
        <v>32</v>
      </c>
    </row>
    <row r="431" spans="1:2" ht="15.75" customHeight="1">
      <c r="A431" s="7">
        <v>43325.676944444444</v>
      </c>
      <c r="B431" s="1" t="s">
        <v>32</v>
      </c>
    </row>
    <row r="432" spans="1:2" ht="15.75" customHeight="1">
      <c r="A432" s="7">
        <v>43325.677314814813</v>
      </c>
      <c r="B432" s="1" t="s">
        <v>32</v>
      </c>
    </row>
    <row r="433" spans="1:2" ht="15.75" customHeight="1">
      <c r="A433" s="7">
        <v>43325.677789351852</v>
      </c>
      <c r="B433" s="1" t="s">
        <v>32</v>
      </c>
    </row>
    <row r="434" spans="1:2" ht="15.75" customHeight="1">
      <c r="A434" s="7">
        <v>43325.678171296298</v>
      </c>
      <c r="B434" s="1" t="s">
        <v>32</v>
      </c>
    </row>
    <row r="435" spans="1:2" ht="15.75" customHeight="1">
      <c r="A435" s="7">
        <v>43329.348935185182</v>
      </c>
      <c r="B435" s="1" t="s">
        <v>32</v>
      </c>
    </row>
    <row r="436" spans="1:2" ht="15.75" customHeight="1">
      <c r="A436" s="7">
        <v>43329.34952546296</v>
      </c>
      <c r="B436" s="1" t="s">
        <v>32</v>
      </c>
    </row>
    <row r="437" spans="1:2" ht="15.75" customHeight="1">
      <c r="A437" s="7">
        <v>43329.353958333333</v>
      </c>
      <c r="B437" s="1" t="s">
        <v>32</v>
      </c>
    </row>
    <row r="438" spans="1:2" ht="15.75" customHeight="1">
      <c r="A438" s="7">
        <v>43329.357743055552</v>
      </c>
      <c r="B438" s="1" t="s">
        <v>32</v>
      </c>
    </row>
    <row r="439" spans="1:2" ht="15.75" customHeight="1">
      <c r="A439" s="7">
        <v>43329.357928240737</v>
      </c>
      <c r="B439" s="1" t="s">
        <v>32</v>
      </c>
    </row>
    <row r="440" spans="1:2" ht="15.75" customHeight="1">
      <c r="A440" s="7">
        <v>43329.362916666665</v>
      </c>
      <c r="B440" s="1" t="s">
        <v>32</v>
      </c>
    </row>
    <row r="441" spans="1:2" ht="15.75" customHeight="1">
      <c r="A441" s="7">
        <v>43329.371516203704</v>
      </c>
      <c r="B441" s="1" t="s">
        <v>32</v>
      </c>
    </row>
    <row r="442" spans="1:2" ht="15.75" customHeight="1">
      <c r="A442" s="7">
        <v>43329.372083333335</v>
      </c>
      <c r="B442" s="1" t="s">
        <v>32</v>
      </c>
    </row>
    <row r="443" spans="1:2" ht="15.75" customHeight="1">
      <c r="A443" s="7">
        <v>43329.372835648152</v>
      </c>
      <c r="B443" s="1" t="s">
        <v>32</v>
      </c>
    </row>
    <row r="444" spans="1:2" ht="15.75" customHeight="1">
      <c r="A444" s="7">
        <v>43329.373252314814</v>
      </c>
      <c r="B444" s="1" t="s">
        <v>32</v>
      </c>
    </row>
    <row r="445" spans="1:2" ht="15.75" customHeight="1">
      <c r="A445" s="7">
        <v>43329.380127314813</v>
      </c>
      <c r="B445" s="1" t="s">
        <v>32</v>
      </c>
    </row>
    <row r="446" spans="1:2" ht="15.75" customHeight="1">
      <c r="A446" s="7">
        <v>43329.381064814814</v>
      </c>
      <c r="B446" s="1" t="s">
        <v>32</v>
      </c>
    </row>
    <row r="447" spans="1:2" ht="15.75" customHeight="1">
      <c r="A447" s="7">
        <v>43329.382118055553</v>
      </c>
      <c r="B447" s="1" t="s">
        <v>32</v>
      </c>
    </row>
    <row r="448" spans="1:2" ht="15.75" customHeight="1">
      <c r="A448" s="7">
        <v>43329.382997685185</v>
      </c>
      <c r="B448" s="1" t="s">
        <v>32</v>
      </c>
    </row>
    <row r="449" spans="1:2" ht="15.75" customHeight="1">
      <c r="A449" s="7">
        <v>43329.392233796294</v>
      </c>
      <c r="B449" s="1" t="s">
        <v>32</v>
      </c>
    </row>
    <row r="450" spans="1:2" ht="15.75" customHeight="1">
      <c r="A450" s="7">
        <v>43329.40420138889</v>
      </c>
      <c r="B450" s="1" t="s">
        <v>32</v>
      </c>
    </row>
    <row r="451" spans="1:2" ht="15.75" customHeight="1">
      <c r="A451" s="7">
        <v>43332.494687500002</v>
      </c>
      <c r="B451" s="1" t="s">
        <v>32</v>
      </c>
    </row>
    <row r="452" spans="1:2" ht="15.75" customHeight="1">
      <c r="A452" s="7">
        <v>43332.505150462966</v>
      </c>
      <c r="B452" s="1" t="s">
        <v>32</v>
      </c>
    </row>
    <row r="453" spans="1:2" ht="15.75" customHeight="1">
      <c r="A453" s="7">
        <v>43336.444062499999</v>
      </c>
      <c r="B453" s="1" t="s">
        <v>32</v>
      </c>
    </row>
    <row r="454" spans="1:2" ht="15.75" customHeight="1">
      <c r="A454" s="7">
        <v>43336.451099537036</v>
      </c>
      <c r="B454" s="1" t="s">
        <v>32</v>
      </c>
    </row>
    <row r="455" spans="1:2" ht="15.75" customHeight="1">
      <c r="A455" s="7">
        <v>43336.452708333331</v>
      </c>
      <c r="B455" s="1" t="s">
        <v>32</v>
      </c>
    </row>
    <row r="456" spans="1:2" ht="15.75" customHeight="1">
      <c r="A456" s="7">
        <v>43336.45684027778</v>
      </c>
      <c r="B456" s="1" t="s">
        <v>32</v>
      </c>
    </row>
    <row r="457" spans="1:2" ht="15.75" customHeight="1">
      <c r="A457" s="7">
        <v>43336.45784722222</v>
      </c>
      <c r="B457" s="1" t="s">
        <v>32</v>
      </c>
    </row>
    <row r="458" spans="1:2" ht="15.75" customHeight="1">
      <c r="A458" s="7">
        <v>43336.460046296299</v>
      </c>
      <c r="B458" s="1" t="s">
        <v>32</v>
      </c>
    </row>
    <row r="459" spans="1:2" ht="15.75" customHeight="1">
      <c r="A459" s="7">
        <v>43336.474212962959</v>
      </c>
      <c r="B459" s="1" t="s">
        <v>32</v>
      </c>
    </row>
    <row r="460" spans="1:2" ht="15.75" customHeight="1">
      <c r="A460" s="7">
        <v>43336.485324074078</v>
      </c>
      <c r="B460" s="1" t="s">
        <v>32</v>
      </c>
    </row>
    <row r="461" spans="1:2" ht="15.75" customHeight="1">
      <c r="A461" s="7">
        <v>43336.486956018518</v>
      </c>
      <c r="B461" s="1" t="s">
        <v>32</v>
      </c>
    </row>
    <row r="462" spans="1:2" ht="15.75" customHeight="1">
      <c r="A462" s="7">
        <v>43336.488333333335</v>
      </c>
      <c r="B462" s="1" t="s">
        <v>32</v>
      </c>
    </row>
    <row r="463" spans="1:2" ht="15.75" customHeight="1">
      <c r="A463" s="7">
        <v>43336.494513888887</v>
      </c>
      <c r="B463" s="1" t="s">
        <v>32</v>
      </c>
    </row>
    <row r="464" spans="1:2" ht="15.75" customHeight="1">
      <c r="A464" s="7">
        <v>43336.49523148148</v>
      </c>
      <c r="B464" s="1" t="s">
        <v>32</v>
      </c>
    </row>
    <row r="465" spans="1:2" ht="15.75" customHeight="1">
      <c r="A465" s="7">
        <v>43336.495833333334</v>
      </c>
      <c r="B465" s="1" t="s">
        <v>32</v>
      </c>
    </row>
    <row r="466" spans="1:2" ht="15.75" customHeight="1">
      <c r="A466" s="7">
        <v>43336.508888888886</v>
      </c>
      <c r="B466" s="1" t="s">
        <v>32</v>
      </c>
    </row>
    <row r="467" spans="1:2" ht="15.75" customHeight="1">
      <c r="A467" s="7">
        <v>43336.527372685188</v>
      </c>
      <c r="B467" s="1" t="s">
        <v>32</v>
      </c>
    </row>
    <row r="468" spans="1:2" ht="15.75" customHeight="1">
      <c r="A468" s="7">
        <v>43336.742291666669</v>
      </c>
      <c r="B468" s="1" t="s">
        <v>32</v>
      </c>
    </row>
    <row r="469" spans="1:2" ht="15.75" customHeight="1">
      <c r="A469" s="7">
        <v>43336.74560185185</v>
      </c>
      <c r="B469" s="1" t="s">
        <v>32</v>
      </c>
    </row>
    <row r="470" spans="1:2" ht="15.75" customHeight="1">
      <c r="A470" s="7">
        <v>43336.746967592589</v>
      </c>
      <c r="B470" s="1" t="s">
        <v>32</v>
      </c>
    </row>
    <row r="471" spans="1:2" ht="15.75" customHeight="1">
      <c r="A471" s="7">
        <v>43336.755277777775</v>
      </c>
      <c r="B471" s="1" t="s">
        <v>32</v>
      </c>
    </row>
    <row r="472" spans="1:2" ht="15.75" customHeight="1">
      <c r="A472" s="7">
        <v>43336.755983796298</v>
      </c>
      <c r="B472" s="1" t="s">
        <v>32</v>
      </c>
    </row>
    <row r="473" spans="1:2" ht="15.75" customHeight="1">
      <c r="A473" s="7">
        <v>43338.431481481479</v>
      </c>
      <c r="B473" s="1" t="s">
        <v>31</v>
      </c>
    </row>
    <row r="474" spans="1:2" ht="15.75" customHeight="1">
      <c r="A474" s="7">
        <v>43339.352268518516</v>
      </c>
      <c r="B474" s="1" t="s">
        <v>32</v>
      </c>
    </row>
    <row r="475" spans="1:2" ht="15.75" customHeight="1">
      <c r="A475" s="7">
        <v>43339.357534722221</v>
      </c>
      <c r="B475" s="1" t="s">
        <v>32</v>
      </c>
    </row>
    <row r="476" spans="1:2" ht="15.75" customHeight="1">
      <c r="A476" s="7">
        <v>43339.360891203702</v>
      </c>
      <c r="B476" s="1" t="s">
        <v>32</v>
      </c>
    </row>
    <row r="477" spans="1:2" ht="15.75" customHeight="1">
      <c r="A477" s="7">
        <v>43339.361875000002</v>
      </c>
      <c r="B477" s="1" t="s">
        <v>32</v>
      </c>
    </row>
    <row r="478" spans="1:2" ht="15.75" customHeight="1">
      <c r="A478" s="7">
        <v>43339.368333333332</v>
      </c>
      <c r="B478" s="1" t="s">
        <v>32</v>
      </c>
    </row>
    <row r="479" spans="1:2" ht="15.75" customHeight="1">
      <c r="A479" s="7">
        <v>43339.375613425924</v>
      </c>
      <c r="B479" s="1" t="s">
        <v>32</v>
      </c>
    </row>
    <row r="480" spans="1:2" ht="15.75" customHeight="1">
      <c r="A480" s="7">
        <v>43339.377060185187</v>
      </c>
      <c r="B480" s="1" t="s">
        <v>32</v>
      </c>
    </row>
    <row r="481" spans="1:2" ht="15.75" customHeight="1">
      <c r="A481" s="7">
        <v>43339.379178240742</v>
      </c>
      <c r="B481" s="1" t="s">
        <v>32</v>
      </c>
    </row>
    <row r="482" spans="1:2" ht="15.75" customHeight="1">
      <c r="A482" s="7">
        <v>43339.383599537039</v>
      </c>
      <c r="B482" s="1" t="s">
        <v>32</v>
      </c>
    </row>
    <row r="483" spans="1:2" ht="15.75" customHeight="1">
      <c r="A483" s="7">
        <v>43339.385509259257</v>
      </c>
      <c r="B483" s="1" t="s">
        <v>32</v>
      </c>
    </row>
    <row r="484" spans="1:2" ht="15.75" customHeight="1">
      <c r="A484" s="7">
        <v>43339.388703703706</v>
      </c>
      <c r="B484" s="1" t="s">
        <v>32</v>
      </c>
    </row>
    <row r="485" spans="1:2" ht="15.75" customHeight="1">
      <c r="A485" s="7">
        <v>43339.397673611114</v>
      </c>
      <c r="B485" s="1" t="s">
        <v>32</v>
      </c>
    </row>
    <row r="486" spans="1:2" ht="15.75" customHeight="1">
      <c r="A486" s="7">
        <v>43343.619421296295</v>
      </c>
      <c r="B486" s="1" t="s">
        <v>32</v>
      </c>
    </row>
    <row r="487" spans="1:2" ht="15.75" customHeight="1">
      <c r="A487" s="7">
        <v>43343.622511574074</v>
      </c>
      <c r="B487" s="1" t="s">
        <v>32</v>
      </c>
    </row>
    <row r="488" spans="1:2" ht="15.75" customHeight="1">
      <c r="A488" s="7">
        <v>43343.624780092592</v>
      </c>
      <c r="B488" s="1" t="s">
        <v>32</v>
      </c>
    </row>
    <row r="489" spans="1:2" ht="15.75" customHeight="1">
      <c r="A489" s="7">
        <v>43343.626770833333</v>
      </c>
      <c r="B489" s="1" t="s">
        <v>32</v>
      </c>
    </row>
    <row r="490" spans="1:2" ht="15.75" customHeight="1">
      <c r="A490" s="7">
        <v>43343.627442129633</v>
      </c>
      <c r="B490" s="1" t="s">
        <v>32</v>
      </c>
    </row>
    <row r="491" spans="1:2" ht="15.75" customHeight="1">
      <c r="A491" s="7">
        <v>43343.629421296297</v>
      </c>
      <c r="B491" s="1" t="s">
        <v>32</v>
      </c>
    </row>
    <row r="492" spans="1:2" ht="15.75" customHeight="1">
      <c r="A492" s="7">
        <v>43343.632731481484</v>
      </c>
      <c r="B492" s="1" t="s">
        <v>32</v>
      </c>
    </row>
    <row r="493" spans="1:2" ht="15.75" customHeight="1">
      <c r="A493" s="7">
        <v>43343.633877314816</v>
      </c>
      <c r="B493" s="1" t="s">
        <v>32</v>
      </c>
    </row>
    <row r="494" spans="1:2" ht="15.75" customHeight="1">
      <c r="A494" s="7">
        <v>43343.638437499998</v>
      </c>
      <c r="B494" s="1" t="s">
        <v>32</v>
      </c>
    </row>
    <row r="495" spans="1:2" ht="15.75" customHeight="1">
      <c r="A495" s="7">
        <v>43343.639444444445</v>
      </c>
      <c r="B495" s="1" t="s">
        <v>32</v>
      </c>
    </row>
    <row r="496" spans="1:2" ht="15.75" customHeight="1">
      <c r="A496" s="7">
        <v>43343.643946759257</v>
      </c>
      <c r="B496" s="1" t="s">
        <v>32</v>
      </c>
    </row>
    <row r="497" spans="1:2" ht="15.75" customHeight="1">
      <c r="A497" s="7">
        <v>43343.644826388889</v>
      </c>
      <c r="B497" s="1" t="s">
        <v>32</v>
      </c>
    </row>
    <row r="498" spans="1:2" ht="15.75" customHeight="1">
      <c r="A498" s="7">
        <v>43343.645752314813</v>
      </c>
      <c r="B498" s="1" t="s">
        <v>32</v>
      </c>
    </row>
    <row r="499" spans="1:2" ht="15.75" customHeight="1">
      <c r="A499" s="7">
        <v>43346.499189814815</v>
      </c>
      <c r="B499" s="1" t="s">
        <v>32</v>
      </c>
    </row>
    <row r="500" spans="1:2" ht="15.75" customHeight="1">
      <c r="A500" s="7">
        <v>43346.500092592592</v>
      </c>
      <c r="B500" s="1" t="s">
        <v>32</v>
      </c>
    </row>
    <row r="501" spans="1:2" ht="15.75" customHeight="1">
      <c r="A501" s="7">
        <v>43346.503472222219</v>
      </c>
      <c r="B501" s="1" t="s">
        <v>32</v>
      </c>
    </row>
    <row r="502" spans="1:2" ht="15.75" customHeight="1">
      <c r="A502" s="7">
        <v>43346.510127314818</v>
      </c>
      <c r="B502" s="1" t="s">
        <v>32</v>
      </c>
    </row>
    <row r="503" spans="1:2" ht="15.75" customHeight="1">
      <c r="A503" s="7">
        <v>43346.510868055557</v>
      </c>
      <c r="B503" s="1" t="s">
        <v>32</v>
      </c>
    </row>
    <row r="504" spans="1:2" ht="15.75" customHeight="1">
      <c r="A504" s="7">
        <v>43346.511643518519</v>
      </c>
      <c r="B504" s="1" t="s">
        <v>32</v>
      </c>
    </row>
    <row r="505" spans="1:2" ht="15.75" customHeight="1">
      <c r="A505" s="7">
        <v>43346.512442129628</v>
      </c>
      <c r="B505" s="1" t="s">
        <v>32</v>
      </c>
    </row>
    <row r="506" spans="1:2" ht="15.75" customHeight="1">
      <c r="A506" s="7">
        <v>43346.51295138889</v>
      </c>
      <c r="B506" s="1" t="s">
        <v>32</v>
      </c>
    </row>
    <row r="507" spans="1:2" ht="15.75" customHeight="1">
      <c r="A507" s="7">
        <v>43346.513854166667</v>
      </c>
      <c r="B507" s="1" t="s">
        <v>32</v>
      </c>
    </row>
    <row r="508" spans="1:2" ht="15.75" customHeight="1">
      <c r="A508" s="7">
        <v>43346.514525462961</v>
      </c>
      <c r="B508" s="1" t="s">
        <v>32</v>
      </c>
    </row>
    <row r="509" spans="1:2" ht="15.75" customHeight="1">
      <c r="A509" s="7">
        <v>43346.516736111109</v>
      </c>
      <c r="B509" s="1" t="s">
        <v>32</v>
      </c>
    </row>
    <row r="510" spans="1:2" ht="15.75" customHeight="1">
      <c r="A510" s="7">
        <v>43346.51703703704</v>
      </c>
      <c r="B510" s="1" t="s">
        <v>32</v>
      </c>
    </row>
    <row r="511" spans="1:2" ht="15.75" customHeight="1">
      <c r="A511" s="7">
        <v>43346.517824074072</v>
      </c>
      <c r="B511" s="1" t="s">
        <v>32</v>
      </c>
    </row>
    <row r="512" spans="1:2" ht="15.75" customHeight="1">
      <c r="A512" s="7">
        <v>43346.520960648151</v>
      </c>
      <c r="B512" s="1" t="s">
        <v>32</v>
      </c>
    </row>
    <row r="513" spans="1:2" ht="15.75" customHeight="1">
      <c r="A513" s="7">
        <v>43346.522245370368</v>
      </c>
      <c r="B513" s="1" t="s">
        <v>32</v>
      </c>
    </row>
    <row r="514" spans="1:2" ht="15.75" customHeight="1">
      <c r="A514" s="7">
        <v>43350.406076388892</v>
      </c>
      <c r="B514" s="1" t="s">
        <v>32</v>
      </c>
    </row>
    <row r="515" spans="1:2" ht="15.75" customHeight="1">
      <c r="A515" s="7">
        <v>43350.408067129632</v>
      </c>
      <c r="B515" s="1" t="s">
        <v>32</v>
      </c>
    </row>
    <row r="516" spans="1:2" ht="15.75" customHeight="1">
      <c r="A516" s="7">
        <v>43350.411863425928</v>
      </c>
      <c r="B516" s="1" t="s">
        <v>32</v>
      </c>
    </row>
    <row r="517" spans="1:2" ht="15.75" customHeight="1">
      <c r="A517" s="7">
        <v>43350.412407407406</v>
      </c>
      <c r="B517" s="1" t="s">
        <v>32</v>
      </c>
    </row>
    <row r="518" spans="1:2" ht="15.75" customHeight="1">
      <c r="A518" s="7">
        <v>43350.413182870368</v>
      </c>
      <c r="B518" s="1" t="s">
        <v>32</v>
      </c>
    </row>
    <row r="519" spans="1:2" ht="15.75" customHeight="1">
      <c r="A519" s="7">
        <v>43350.413946759261</v>
      </c>
      <c r="B519" s="1" t="s">
        <v>32</v>
      </c>
    </row>
    <row r="520" spans="1:2" ht="15.75" customHeight="1">
      <c r="A520" s="7">
        <v>43350.41883101852</v>
      </c>
      <c r="B520" s="1" t="s">
        <v>32</v>
      </c>
    </row>
    <row r="521" spans="1:2" ht="15.75" customHeight="1">
      <c r="A521" s="7">
        <v>43350.419224537036</v>
      </c>
      <c r="B521" s="1" t="s">
        <v>32</v>
      </c>
    </row>
    <row r="522" spans="1:2" ht="15.75" customHeight="1">
      <c r="A522" s="7">
        <v>43350.419525462959</v>
      </c>
      <c r="B522" s="1" t="s">
        <v>32</v>
      </c>
    </row>
    <row r="523" spans="1:2" ht="15.75" customHeight="1">
      <c r="A523" s="7">
        <v>43350.420069444444</v>
      </c>
      <c r="B523" s="1" t="s">
        <v>32</v>
      </c>
    </row>
    <row r="524" spans="1:2" ht="15.75" customHeight="1">
      <c r="A524" s="7">
        <v>43350.424710648149</v>
      </c>
      <c r="B524" s="1" t="s">
        <v>32</v>
      </c>
    </row>
    <row r="525" spans="1:2" ht="15.75" customHeight="1">
      <c r="A525" s="7">
        <v>43350.428379629629</v>
      </c>
      <c r="B525" s="1" t="s">
        <v>32</v>
      </c>
    </row>
    <row r="526" spans="1:2" ht="15.75" customHeight="1">
      <c r="A526" s="7">
        <v>43350.431516203702</v>
      </c>
      <c r="B526" s="1" t="s">
        <v>32</v>
      </c>
    </row>
    <row r="527" spans="1:2" ht="15.75" customHeight="1">
      <c r="A527" s="7">
        <v>43350.435185185182</v>
      </c>
      <c r="B527" s="1" t="s">
        <v>32</v>
      </c>
    </row>
    <row r="528" spans="1:2" ht="15.75" customHeight="1">
      <c r="A528" s="7">
        <v>43350.439398148148</v>
      </c>
      <c r="B528" s="1" t="s">
        <v>32</v>
      </c>
    </row>
    <row r="529" spans="1:2" ht="15.75" customHeight="1">
      <c r="A529" s="7">
        <v>43350.440694444442</v>
      </c>
      <c r="B529" s="1" t="s">
        <v>32</v>
      </c>
    </row>
    <row r="530" spans="1:2" ht="15.75" customHeight="1">
      <c r="A530" s="7">
        <v>43350.541250000002</v>
      </c>
      <c r="B530" s="1" t="s">
        <v>32</v>
      </c>
    </row>
    <row r="531" spans="1:2" ht="15.75" customHeight="1">
      <c r="A531" s="7">
        <v>43353.450497685182</v>
      </c>
      <c r="B531" s="1" t="s">
        <v>32</v>
      </c>
    </row>
    <row r="532" spans="1:2" ht="15.75" customHeight="1">
      <c r="A532" s="7">
        <v>43353.45385416667</v>
      </c>
      <c r="B532" s="1" t="s">
        <v>32</v>
      </c>
    </row>
    <row r="533" spans="1:2" ht="15.75" customHeight="1">
      <c r="A533" s="7">
        <v>43353.46366898148</v>
      </c>
      <c r="B533" s="1" t="s">
        <v>32</v>
      </c>
    </row>
    <row r="534" spans="1:2" ht="15.75" customHeight="1">
      <c r="A534" s="7">
        <v>43353.463877314818</v>
      </c>
      <c r="B534" s="1" t="s">
        <v>32</v>
      </c>
    </row>
    <row r="535" spans="1:2" ht="15.75" customHeight="1">
      <c r="A535" s="7">
        <v>43353.467048611114</v>
      </c>
      <c r="B535" s="1" t="s">
        <v>32</v>
      </c>
    </row>
    <row r="536" spans="1:2" ht="15.75" customHeight="1">
      <c r="A536" s="7">
        <v>43353.474803240744</v>
      </c>
      <c r="B536" s="1" t="s">
        <v>32</v>
      </c>
    </row>
    <row r="537" spans="1:2" ht="15.75" customHeight="1">
      <c r="A537" s="7">
        <v>43353.475312499999</v>
      </c>
      <c r="B537" s="1" t="s">
        <v>32</v>
      </c>
    </row>
    <row r="538" spans="1:2" ht="15.75" customHeight="1">
      <c r="A538" s="7">
        <v>43353.475729166668</v>
      </c>
      <c r="B538" s="1" t="s">
        <v>32</v>
      </c>
    </row>
    <row r="539" spans="1:2" ht="15.75" customHeight="1">
      <c r="A539" s="7">
        <v>43353.479062500002</v>
      </c>
      <c r="B539" s="1" t="s">
        <v>32</v>
      </c>
    </row>
    <row r="540" spans="1:2" ht="15.75" customHeight="1">
      <c r="A540" s="7">
        <v>43353.479803240742</v>
      </c>
      <c r="B540" s="1" t="s">
        <v>32</v>
      </c>
    </row>
    <row r="541" spans="1:2" ht="15.75" customHeight="1">
      <c r="A541" s="7">
        <v>43353.482743055552</v>
      </c>
      <c r="B541" s="1" t="s">
        <v>32</v>
      </c>
    </row>
    <row r="542" spans="1:2" ht="15.75" customHeight="1">
      <c r="A542" s="7">
        <v>43353.48337962963</v>
      </c>
      <c r="B542" s="1" t="s">
        <v>32</v>
      </c>
    </row>
    <row r="543" spans="1:2" ht="15.75" customHeight="1">
      <c r="A543" s="7">
        <v>43353.483807870369</v>
      </c>
      <c r="B543" s="1" t="s">
        <v>32</v>
      </c>
    </row>
    <row r="544" spans="1:2" ht="15.75" customHeight="1">
      <c r="A544" s="7">
        <v>43357.485219907408</v>
      </c>
      <c r="B544" s="1" t="s">
        <v>32</v>
      </c>
    </row>
    <row r="545" spans="1:2" ht="15.75" customHeight="1">
      <c r="A545" s="7">
        <v>43357.485300925924</v>
      </c>
      <c r="B545" s="1" t="s">
        <v>32</v>
      </c>
    </row>
    <row r="546" spans="1:2" ht="15.75" customHeight="1">
      <c r="A546" s="7">
        <v>43357.485648148147</v>
      </c>
      <c r="B546" s="1" t="s">
        <v>32</v>
      </c>
    </row>
    <row r="547" spans="1:2" ht="15.75" customHeight="1">
      <c r="A547" s="7">
        <v>43357.485891203702</v>
      </c>
      <c r="B547" s="1" t="s">
        <v>32</v>
      </c>
    </row>
    <row r="548" spans="1:2" ht="15.75" customHeight="1">
      <c r="A548" s="7">
        <v>43357.529467592591</v>
      </c>
      <c r="B548" s="1" t="s">
        <v>32</v>
      </c>
    </row>
    <row r="549" spans="1:2" ht="15.75" customHeight="1">
      <c r="A549" s="7">
        <v>43357.530266203707</v>
      </c>
      <c r="B549" s="1" t="s">
        <v>32</v>
      </c>
    </row>
    <row r="550" spans="1:2" ht="15.75" customHeight="1">
      <c r="A550" s="7">
        <v>43357.538298611114</v>
      </c>
      <c r="B550" s="1" t="s">
        <v>32</v>
      </c>
    </row>
    <row r="551" spans="1:2" ht="15.75" customHeight="1">
      <c r="A551" s="7">
        <v>43357.539155092592</v>
      </c>
      <c r="B551" s="1" t="s">
        <v>32</v>
      </c>
    </row>
    <row r="552" spans="1:2" ht="15.75" customHeight="1">
      <c r="A552" s="7">
        <v>43357.53979166667</v>
      </c>
      <c r="B552" s="1" t="s">
        <v>32</v>
      </c>
    </row>
    <row r="553" spans="1:2" ht="15.75" customHeight="1">
      <c r="A553" s="7">
        <v>43357.540509259263</v>
      </c>
      <c r="B553" s="1" t="s">
        <v>32</v>
      </c>
    </row>
    <row r="554" spans="1:2" ht="15.75" customHeight="1">
      <c r="A554" s="7">
        <v>43360.448831018519</v>
      </c>
      <c r="B554" s="1" t="s">
        <v>32</v>
      </c>
    </row>
    <row r="555" spans="1:2" ht="15.75" customHeight="1">
      <c r="A555" s="7">
        <v>43360.449560185189</v>
      </c>
      <c r="B555" s="1" t="s">
        <v>32</v>
      </c>
    </row>
    <row r="556" spans="1:2" ht="15.75" customHeight="1">
      <c r="A556" s="7">
        <v>43360.453715277778</v>
      </c>
      <c r="B556" s="1" t="s">
        <v>32</v>
      </c>
    </row>
    <row r="557" spans="1:2" ht="15.75" customHeight="1">
      <c r="A557" s="7">
        <v>43360.45417824074</v>
      </c>
      <c r="B557" s="1" t="s">
        <v>32</v>
      </c>
    </row>
    <row r="558" spans="1:2" ht="15.75" customHeight="1">
      <c r="A558" s="7">
        <v>43360.462407407409</v>
      </c>
      <c r="B558" s="1" t="s">
        <v>32</v>
      </c>
    </row>
    <row r="559" spans="1:2" ht="15.75" customHeight="1">
      <c r="A559" s="7">
        <v>43360.463009259256</v>
      </c>
      <c r="B559" s="1" t="s">
        <v>32</v>
      </c>
    </row>
    <row r="560" spans="1:2" ht="15.75" customHeight="1">
      <c r="A560" s="7">
        <v>43360.464016203703</v>
      </c>
      <c r="B560" s="1" t="s">
        <v>32</v>
      </c>
    </row>
    <row r="561" spans="1:2" ht="15.75" customHeight="1">
      <c r="A561" s="7">
        <v>43360.464502314811</v>
      </c>
      <c r="B561" s="1" t="s">
        <v>32</v>
      </c>
    </row>
    <row r="562" spans="1:2" ht="15.75" customHeight="1">
      <c r="A562" s="7">
        <v>43360.468032407407</v>
      </c>
      <c r="B562" s="1" t="s">
        <v>32</v>
      </c>
    </row>
    <row r="563" spans="1:2" ht="15.75" customHeight="1">
      <c r="A563" s="7">
        <v>43360.468912037039</v>
      </c>
      <c r="B563" s="1" t="s">
        <v>32</v>
      </c>
    </row>
    <row r="564" spans="1:2" ht="15.75" customHeight="1">
      <c r="A564" s="7">
        <v>43360.468958333331</v>
      </c>
      <c r="B564" s="1" t="s">
        <v>32</v>
      </c>
    </row>
    <row r="565" spans="1:2" ht="15.75" customHeight="1">
      <c r="A565" s="7">
        <v>43360.480057870373</v>
      </c>
      <c r="B565" s="1" t="s">
        <v>32</v>
      </c>
    </row>
    <row r="566" spans="1:2" ht="15.75" customHeight="1">
      <c r="A566" s="7">
        <v>43360.48065972222</v>
      </c>
      <c r="B566" s="1" t="s">
        <v>32</v>
      </c>
    </row>
    <row r="567" spans="1:2" ht="15.75" customHeight="1">
      <c r="A567" s="7">
        <v>43360.481180555558</v>
      </c>
      <c r="B567" s="1" t="s">
        <v>32</v>
      </c>
    </row>
    <row r="568" spans="1:2" ht="15.75" customHeight="1">
      <c r="A568" s="7">
        <v>43360.675844907404</v>
      </c>
      <c r="B568" s="1" t="s">
        <v>32</v>
      </c>
    </row>
    <row r="569" spans="1:2" ht="15.75" customHeight="1">
      <c r="A569" s="7">
        <v>43364.361122685186</v>
      </c>
      <c r="B569" s="1" t="s">
        <v>32</v>
      </c>
    </row>
    <row r="570" spans="1:2" ht="15.75" customHeight="1">
      <c r="A570" s="7">
        <v>43364.361493055556</v>
      </c>
      <c r="B570" s="1" t="s">
        <v>32</v>
      </c>
    </row>
    <row r="571" spans="1:2" ht="15.75" customHeight="1">
      <c r="A571" s="7">
        <v>43364.362291666665</v>
      </c>
      <c r="B571" s="1" t="s">
        <v>32</v>
      </c>
    </row>
    <row r="572" spans="1:2" ht="15.75" customHeight="1">
      <c r="A572" s="7">
        <v>43364.36787037037</v>
      </c>
      <c r="B572" s="1" t="s">
        <v>32</v>
      </c>
    </row>
    <row r="573" spans="1:2" ht="15.75" customHeight="1">
      <c r="A573" s="7">
        <v>43364.368425925924</v>
      </c>
      <c r="B573" s="1" t="s">
        <v>32</v>
      </c>
    </row>
    <row r="574" spans="1:2" ht="15.75" customHeight="1">
      <c r="A574" s="7">
        <v>43364.386516203704</v>
      </c>
      <c r="B574" s="1" t="s">
        <v>32</v>
      </c>
    </row>
    <row r="575" spans="1:2" ht="15.75" customHeight="1">
      <c r="A575" s="7">
        <v>43364.391956018517</v>
      </c>
      <c r="B575" s="1" t="s">
        <v>32</v>
      </c>
    </row>
    <row r="576" spans="1:2" ht="15.75" customHeight="1">
      <c r="A576" s="7">
        <v>43364.408414351848</v>
      </c>
      <c r="B576" s="1" t="s">
        <v>32</v>
      </c>
    </row>
    <row r="577" spans="1:2" ht="15.75" customHeight="1">
      <c r="A577" s="7">
        <v>43364.408715277779</v>
      </c>
      <c r="B577" s="1" t="s">
        <v>32</v>
      </c>
    </row>
    <row r="578" spans="1:2" ht="15.75" customHeight="1">
      <c r="A578" s="7">
        <v>43364.416990740741</v>
      </c>
      <c r="B578" s="1" t="s">
        <v>32</v>
      </c>
    </row>
    <row r="579" spans="1:2" ht="15.75" customHeight="1">
      <c r="A579" s="7">
        <v>43364.417523148149</v>
      </c>
      <c r="B579" s="1" t="s">
        <v>32</v>
      </c>
    </row>
    <row r="580" spans="1:2" ht="15.75" customHeight="1">
      <c r="A580" s="7">
        <v>43364.419131944444</v>
      </c>
      <c r="B580" s="1" t="s">
        <v>32</v>
      </c>
    </row>
    <row r="581" spans="1:2" ht="15.75" customHeight="1">
      <c r="A581" s="7">
        <v>43364.428287037037</v>
      </c>
      <c r="B581" s="1" t="s">
        <v>32</v>
      </c>
    </row>
    <row r="582" spans="1:2" ht="15.75" customHeight="1">
      <c r="A582" s="7">
        <v>43364.428749999999</v>
      </c>
      <c r="B582" s="1" t="s">
        <v>32</v>
      </c>
    </row>
    <row r="583" spans="1:2" ht="15.75" customHeight="1">
      <c r="A583" s="7">
        <v>43364.429201388892</v>
      </c>
      <c r="B583" s="1" t="s">
        <v>32</v>
      </c>
    </row>
    <row r="584" spans="1:2" ht="15.75" customHeight="1">
      <c r="A584" s="7">
        <v>43364.429351851853</v>
      </c>
      <c r="B584" s="1" t="s">
        <v>32</v>
      </c>
    </row>
    <row r="585" spans="1:2" ht="15.75" customHeight="1">
      <c r="A585" s="7">
        <v>43364.430219907408</v>
      </c>
      <c r="B585" s="1" t="s">
        <v>32</v>
      </c>
    </row>
    <row r="586" spans="1:2" ht="15.75" customHeight="1">
      <c r="A586" s="7">
        <v>43364.430509259262</v>
      </c>
      <c r="B586" s="1" t="s">
        <v>32</v>
      </c>
    </row>
    <row r="587" spans="1:2" ht="15.75" customHeight="1">
      <c r="A587" s="7">
        <v>43366.623425925929</v>
      </c>
      <c r="B587" s="1" t="s">
        <v>33</v>
      </c>
    </row>
    <row r="588" spans="1:2" ht="15.75" customHeight="1">
      <c r="A588" s="7">
        <v>43367.517939814818</v>
      </c>
      <c r="B588" s="1" t="s">
        <v>32</v>
      </c>
    </row>
    <row r="589" spans="1:2" ht="15.75" customHeight="1">
      <c r="A589" s="7">
        <v>43367.517997685187</v>
      </c>
      <c r="B589" s="1" t="s">
        <v>32</v>
      </c>
    </row>
    <row r="590" spans="1:2" ht="15.75" customHeight="1">
      <c r="A590" s="7">
        <v>43367.518807870372</v>
      </c>
      <c r="B590" s="1" t="s">
        <v>32</v>
      </c>
    </row>
    <row r="591" spans="1:2" ht="15.75" customHeight="1">
      <c r="A591" s="7">
        <v>43367.519976851851</v>
      </c>
      <c r="B591" s="1" t="s">
        <v>32</v>
      </c>
    </row>
    <row r="592" spans="1:2" ht="15.75" customHeight="1">
      <c r="A592" s="7">
        <v>43367.520381944443</v>
      </c>
      <c r="B592" s="1" t="s">
        <v>32</v>
      </c>
    </row>
    <row r="593" spans="1:2" ht="15.75" customHeight="1">
      <c r="A593" s="7">
        <v>43367.520821759259</v>
      </c>
      <c r="B593" s="1" t="s">
        <v>32</v>
      </c>
    </row>
    <row r="594" spans="1:2" ht="15.75" customHeight="1">
      <c r="A594" s="7">
        <v>43367.520995370367</v>
      </c>
      <c r="B594" s="1" t="s">
        <v>32</v>
      </c>
    </row>
    <row r="595" spans="1:2" ht="15.75" customHeight="1">
      <c r="A595" s="7">
        <v>43367.525833333333</v>
      </c>
      <c r="B595" s="1" t="s">
        <v>32</v>
      </c>
    </row>
    <row r="596" spans="1:2" ht="15.75" customHeight="1">
      <c r="A596" s="7">
        <v>43367.527256944442</v>
      </c>
      <c r="B596" s="1" t="s">
        <v>32</v>
      </c>
    </row>
    <row r="597" spans="1:2" ht="15.75" customHeight="1">
      <c r="A597" s="7">
        <v>43367.527314814812</v>
      </c>
      <c r="B597" s="1" t="s">
        <v>32</v>
      </c>
    </row>
    <row r="598" spans="1:2" ht="15.75" customHeight="1">
      <c r="A598" s="7">
        <v>43367.534282407411</v>
      </c>
      <c r="B598" s="1" t="s">
        <v>32</v>
      </c>
    </row>
    <row r="599" spans="1:2" ht="15.75" customHeight="1">
      <c r="A599" s="7">
        <v>43367.534918981481</v>
      </c>
      <c r="B599" s="1" t="s">
        <v>32</v>
      </c>
    </row>
    <row r="600" spans="1:2" ht="15.75" customHeight="1">
      <c r="A600" s="7">
        <v>43367.535949074074</v>
      </c>
      <c r="B600" s="1" t="s">
        <v>32</v>
      </c>
    </row>
    <row r="601" spans="1:2" ht="15.75" customHeight="1">
      <c r="A601" s="7">
        <v>43367.536249999997</v>
      </c>
      <c r="B601" s="1" t="s">
        <v>32</v>
      </c>
    </row>
    <row r="602" spans="1:2" ht="15.75" customHeight="1">
      <c r="A602" s="7">
        <v>43367.543912037036</v>
      </c>
      <c r="B602" s="1" t="s">
        <v>32</v>
      </c>
    </row>
    <row r="603" spans="1:2" ht="15.75" customHeight="1">
      <c r="A603" s="7">
        <v>43367.54488425926</v>
      </c>
      <c r="B603" s="1" t="s">
        <v>32</v>
      </c>
    </row>
    <row r="604" spans="1:2" ht="15.75" customHeight="1">
      <c r="A604" s="7">
        <v>43367.545648148145</v>
      </c>
      <c r="B604" s="1" t="s">
        <v>32</v>
      </c>
    </row>
    <row r="605" spans="1:2" ht="15.75" customHeight="1">
      <c r="A605" s="7">
        <v>43374.686574074076</v>
      </c>
      <c r="B605" s="1" t="s">
        <v>32</v>
      </c>
    </row>
    <row r="606" spans="1:2" ht="15.75" customHeight="1">
      <c r="A606" s="7">
        <v>43374.68681712963</v>
      </c>
      <c r="B606" s="1" t="s">
        <v>32</v>
      </c>
    </row>
    <row r="607" spans="1:2" ht="15.75" customHeight="1">
      <c r="A607" s="7">
        <v>43374.693113425928</v>
      </c>
      <c r="B607" s="1" t="s">
        <v>32</v>
      </c>
    </row>
    <row r="608" spans="1:2" ht="15.75" customHeight="1">
      <c r="A608" s="7">
        <v>43374.694351851853</v>
      </c>
      <c r="B608" s="1" t="s">
        <v>32</v>
      </c>
    </row>
    <row r="609" spans="1:2" ht="15.75" customHeight="1">
      <c r="A609" s="7">
        <v>43378.069849537038</v>
      </c>
      <c r="B609" s="1" t="s">
        <v>33</v>
      </c>
    </row>
    <row r="610" spans="1:2" ht="15.75" customHeight="1">
      <c r="A610" s="7">
        <v>43378.489328703705</v>
      </c>
      <c r="B610" s="1" t="s">
        <v>32</v>
      </c>
    </row>
    <row r="611" spans="1:2" ht="15.75" customHeight="1">
      <c r="A611" s="7">
        <v>43378.491226851853</v>
      </c>
      <c r="B611" s="1" t="s">
        <v>32</v>
      </c>
    </row>
    <row r="612" spans="1:2" ht="15.75" customHeight="1">
      <c r="A612" s="7">
        <v>43378.492118055554</v>
      </c>
      <c r="B612" s="1" t="s">
        <v>32</v>
      </c>
    </row>
    <row r="613" spans="1:2" ht="15.75" customHeight="1">
      <c r="A613" s="7">
        <v>43378.492893518516</v>
      </c>
      <c r="B613" s="1" t="s">
        <v>32</v>
      </c>
    </row>
    <row r="614" spans="1:2" ht="15.75" customHeight="1">
      <c r="A614" s="7">
        <v>43378.496990740743</v>
      </c>
      <c r="B614" s="1" t="s">
        <v>32</v>
      </c>
    </row>
    <row r="615" spans="1:2" ht="15.75" customHeight="1">
      <c r="A615" s="7">
        <v>43378.498078703706</v>
      </c>
      <c r="B615" s="1" t="s">
        <v>32</v>
      </c>
    </row>
    <row r="616" spans="1:2" ht="15.75" customHeight="1">
      <c r="A616" s="7">
        <v>43378.498402777775</v>
      </c>
      <c r="B616" s="1" t="s">
        <v>32</v>
      </c>
    </row>
    <row r="617" spans="1:2" ht="15.75" customHeight="1">
      <c r="A617" s="7">
        <v>43378.502685185187</v>
      </c>
      <c r="B617" s="1" t="s">
        <v>32</v>
      </c>
    </row>
    <row r="618" spans="1:2" ht="15.75" customHeight="1">
      <c r="A618" s="7">
        <v>43378.504247685189</v>
      </c>
      <c r="B618" s="1" t="s">
        <v>32</v>
      </c>
    </row>
    <row r="619" spans="1:2" ht="15.75" customHeight="1">
      <c r="A619" s="7">
        <v>43378.504374999997</v>
      </c>
      <c r="B619" s="1" t="s">
        <v>32</v>
      </c>
    </row>
    <row r="620" spans="1:2" ht="15.75" customHeight="1">
      <c r="A620" s="7">
        <v>43378.508460648147</v>
      </c>
      <c r="B620" s="1" t="s">
        <v>32</v>
      </c>
    </row>
    <row r="621" spans="1:2" ht="15.75" customHeight="1">
      <c r="A621" s="7">
        <v>43378.508726851855</v>
      </c>
      <c r="B621" s="1" t="s">
        <v>32</v>
      </c>
    </row>
    <row r="622" spans="1:2" ht="15.75" customHeight="1">
      <c r="A622" s="7">
        <v>43378.512638888889</v>
      </c>
      <c r="B622" s="1" t="s">
        <v>32</v>
      </c>
    </row>
    <row r="623" spans="1:2" ht="15.75" customHeight="1">
      <c r="A623" s="7">
        <v>43378.513020833336</v>
      </c>
      <c r="B623" s="1" t="s">
        <v>32</v>
      </c>
    </row>
    <row r="624" spans="1:2" ht="15.75" customHeight="1">
      <c r="A624" s="7">
        <v>43378.513182870367</v>
      </c>
      <c r="B624" s="1" t="s">
        <v>32</v>
      </c>
    </row>
    <row r="625" spans="1:2" ht="15.75" customHeight="1">
      <c r="A625" s="7">
        <v>43378.515381944446</v>
      </c>
      <c r="B625" s="1" t="s">
        <v>32</v>
      </c>
    </row>
    <row r="626" spans="1:2" ht="15.75" customHeight="1">
      <c r="A626" s="7">
        <v>43378.52375</v>
      </c>
      <c r="B626" s="1" t="s">
        <v>32</v>
      </c>
    </row>
    <row r="627" spans="1:2" ht="15.75" customHeight="1">
      <c r="A627" s="7">
        <v>43378.524537037039</v>
      </c>
      <c r="B627" s="1" t="s">
        <v>32</v>
      </c>
    </row>
    <row r="628" spans="1:2" ht="15.75" customHeight="1">
      <c r="A628" s="7">
        <v>43378.528923611113</v>
      </c>
      <c r="B628" s="1" t="s">
        <v>32</v>
      </c>
    </row>
    <row r="629" spans="1:2" ht="15.75" customHeight="1">
      <c r="A629" s="7">
        <v>43381.486168981479</v>
      </c>
      <c r="B629" s="1" t="s">
        <v>32</v>
      </c>
    </row>
    <row r="630" spans="1:2" ht="15.75" customHeight="1">
      <c r="A630" s="7">
        <v>43381.486631944441</v>
      </c>
      <c r="B630" s="1" t="s">
        <v>32</v>
      </c>
    </row>
    <row r="631" spans="1:2" ht="15.75" customHeight="1">
      <c r="A631" s="7">
        <v>43381.49009259259</v>
      </c>
      <c r="B631" s="1" t="s">
        <v>32</v>
      </c>
    </row>
    <row r="632" spans="1:2" ht="15.75" customHeight="1">
      <c r="A632" s="7">
        <v>43381.490300925929</v>
      </c>
      <c r="B632" s="1" t="s">
        <v>32</v>
      </c>
    </row>
    <row r="633" spans="1:2" ht="15.75" customHeight="1">
      <c r="A633" s="7">
        <v>43381.493773148148</v>
      </c>
      <c r="B633" s="1" t="s">
        <v>32</v>
      </c>
    </row>
    <row r="634" spans="1:2" ht="15.75" customHeight="1">
      <c r="A634" s="7">
        <v>43381.494027777779</v>
      </c>
      <c r="B634" s="1" t="s">
        <v>32</v>
      </c>
    </row>
    <row r="635" spans="1:2" ht="15.75" customHeight="1">
      <c r="A635" s="7">
        <v>43381.497141203705</v>
      </c>
      <c r="B635" s="1" t="s">
        <v>32</v>
      </c>
    </row>
    <row r="636" spans="1:2" ht="15.75" customHeight="1">
      <c r="A636" s="7">
        <v>43381.497604166667</v>
      </c>
      <c r="B636" s="1" t="s">
        <v>32</v>
      </c>
    </row>
    <row r="637" spans="1:2" ht="15.75" customHeight="1">
      <c r="A637" s="7">
        <v>43381.503900462965</v>
      </c>
      <c r="B637" s="1" t="s">
        <v>32</v>
      </c>
    </row>
    <row r="638" spans="1:2" ht="15.75" customHeight="1">
      <c r="A638" s="7">
        <v>43381.504155092596</v>
      </c>
      <c r="B638" s="1" t="s">
        <v>32</v>
      </c>
    </row>
    <row r="639" spans="1:2" ht="15.75" customHeight="1">
      <c r="A639" s="7">
        <v>43381.508715277778</v>
      </c>
      <c r="B639" s="1" t="s">
        <v>32</v>
      </c>
    </row>
    <row r="640" spans="1:2" ht="15.75" customHeight="1">
      <c r="A640" s="7">
        <v>43381.509039351855</v>
      </c>
      <c r="B640" s="1" t="s">
        <v>32</v>
      </c>
    </row>
    <row r="641" spans="1:2" ht="15.75" customHeight="1">
      <c r="A641" s="7">
        <v>43381.515532407408</v>
      </c>
      <c r="B641" s="1" t="s">
        <v>32</v>
      </c>
    </row>
    <row r="642" spans="1:2" ht="15.75" customHeight="1">
      <c r="A642" s="7">
        <v>43381.516168981485</v>
      </c>
      <c r="B642" s="1" t="s">
        <v>32</v>
      </c>
    </row>
    <row r="643" spans="1:2" ht="15.75" customHeight="1">
      <c r="A643" s="7">
        <v>43381.516574074078</v>
      </c>
      <c r="B643" s="1" t="s">
        <v>32</v>
      </c>
    </row>
    <row r="644" spans="1:2" ht="15.75" customHeight="1">
      <c r="A644" s="7">
        <v>43381.516909722224</v>
      </c>
      <c r="B644" s="1" t="s">
        <v>32</v>
      </c>
    </row>
    <row r="645" spans="1:2" ht="15.75" customHeight="1">
      <c r="A645" s="9">
        <v>43385.483877314815</v>
      </c>
      <c r="B645" s="1" t="s">
        <v>32</v>
      </c>
    </row>
    <row r="646" spans="1:2" ht="15.75" customHeight="1">
      <c r="A646" s="9">
        <v>43385.4844212963</v>
      </c>
      <c r="B646" s="1" t="s">
        <v>32</v>
      </c>
    </row>
    <row r="647" spans="1:2" ht="15.75" customHeight="1">
      <c r="A647" s="9">
        <v>43385.484733796293</v>
      </c>
      <c r="B647" s="1" t="s">
        <v>32</v>
      </c>
    </row>
    <row r="648" spans="1:2" ht="15.75" customHeight="1">
      <c r="A648" s="9">
        <v>43385.487662037034</v>
      </c>
      <c r="B648" s="1" t="s">
        <v>32</v>
      </c>
    </row>
    <row r="649" spans="1:2" ht="15.75" customHeight="1">
      <c r="A649" s="9">
        <v>43385.491423611114</v>
      </c>
      <c r="B649" s="1" t="s">
        <v>32</v>
      </c>
    </row>
    <row r="650" spans="1:2" ht="15.75" customHeight="1">
      <c r="A650" s="9">
        <v>43385.492199074077</v>
      </c>
      <c r="B650" s="1" t="s">
        <v>32</v>
      </c>
    </row>
    <row r="651" spans="1:2" ht="15.75" customHeight="1">
      <c r="A651" s="9">
        <v>43385.495868055557</v>
      </c>
      <c r="B651" s="1" t="s">
        <v>32</v>
      </c>
    </row>
    <row r="652" spans="1:2" ht="15.75" customHeight="1">
      <c r="A652" s="9">
        <v>43385.496782407405</v>
      </c>
      <c r="B652" s="1" t="s">
        <v>32</v>
      </c>
    </row>
    <row r="653" spans="1:2" ht="15.75" customHeight="1">
      <c r="A653" s="9">
        <v>43389.508344907408</v>
      </c>
      <c r="B653" s="1" t="s">
        <v>32</v>
      </c>
    </row>
    <row r="654" spans="1:2" ht="15.75" customHeight="1">
      <c r="A654" s="9">
        <v>43389.519282407404</v>
      </c>
      <c r="B654" s="5" t="s">
        <v>42</v>
      </c>
    </row>
    <row r="655" spans="1:2" ht="15.75" customHeight="1">
      <c r="A655" s="9">
        <v>43389.520127314812</v>
      </c>
      <c r="B655" s="1" t="s">
        <v>32</v>
      </c>
    </row>
    <row r="656" spans="1:2" ht="15.75" customHeight="1">
      <c r="A656" s="9">
        <v>43389.520277777781</v>
      </c>
      <c r="B656" s="5" t="s">
        <v>36</v>
      </c>
    </row>
    <row r="657" spans="1:2" ht="15.75" customHeight="1">
      <c r="A657" s="9">
        <v>43389.520798611113</v>
      </c>
      <c r="B657" s="1" t="s">
        <v>30</v>
      </c>
    </row>
    <row r="658" spans="1:2" ht="15.75" customHeight="1">
      <c r="A658" s="9">
        <v>43389.522037037037</v>
      </c>
      <c r="B658" s="1" t="s">
        <v>33</v>
      </c>
    </row>
    <row r="659" spans="1:2" ht="15.75" customHeight="1">
      <c r="A659" s="9">
        <v>43389.52553240741</v>
      </c>
      <c r="B659" s="5" t="s">
        <v>37</v>
      </c>
    </row>
    <row r="660" spans="1:2" ht="15.75" customHeight="1">
      <c r="A660" s="9">
        <v>43389.527268518519</v>
      </c>
      <c r="B660" s="1" t="s">
        <v>30</v>
      </c>
    </row>
    <row r="661" spans="1:2" ht="15.75" customHeight="1">
      <c r="A661" s="9">
        <v>43389.528020833335</v>
      </c>
      <c r="B661" s="1" t="s">
        <v>30</v>
      </c>
    </row>
    <row r="662" spans="1:2" ht="15.75" customHeight="1">
      <c r="A662" s="9">
        <v>43389.528506944444</v>
      </c>
      <c r="B662" s="1" t="s">
        <v>30</v>
      </c>
    </row>
    <row r="663" spans="1:2" ht="15.75" customHeight="1">
      <c r="A663" s="9">
        <v>43389.534398148149</v>
      </c>
      <c r="B663" s="5" t="s">
        <v>42</v>
      </c>
    </row>
    <row r="664" spans="1:2" ht="15.75" customHeight="1">
      <c r="A664" s="9">
        <v>43389.53460648148</v>
      </c>
      <c r="B664" s="5" t="s">
        <v>43</v>
      </c>
    </row>
    <row r="665" spans="1:2" ht="15.75" customHeight="1">
      <c r="A665" s="9">
        <v>43390.43136574074</v>
      </c>
      <c r="B665" s="5" t="s">
        <v>43</v>
      </c>
    </row>
    <row r="666" spans="1:2" ht="15.75" customHeight="1">
      <c r="A666" s="9">
        <v>43390.433969907404</v>
      </c>
      <c r="B666" s="5" t="s">
        <v>42</v>
      </c>
    </row>
    <row r="667" spans="1:2" ht="15.75" customHeight="1">
      <c r="A667" s="9">
        <v>43390.43476851852</v>
      </c>
      <c r="B667" s="5" t="s">
        <v>42</v>
      </c>
    </row>
    <row r="668" spans="1:2" ht="15.75" customHeight="1">
      <c r="A668" s="9">
        <v>43390.434965277775</v>
      </c>
      <c r="B668" s="5" t="s">
        <v>42</v>
      </c>
    </row>
    <row r="669" spans="1:2" ht="15.75" customHeight="1">
      <c r="A669" s="9">
        <v>43391.31758101852</v>
      </c>
      <c r="B669" s="5" t="s">
        <v>40</v>
      </c>
    </row>
    <row r="670" spans="1:2" ht="15.75" customHeight="1">
      <c r="A670" s="9">
        <v>43391.319108796299</v>
      </c>
      <c r="B670" s="5" t="s">
        <v>40</v>
      </c>
    </row>
    <row r="671" spans="1:2" ht="15.75" customHeight="1">
      <c r="A671" s="9">
        <v>43391.422152777777</v>
      </c>
      <c r="B671" s="1" t="s">
        <v>30</v>
      </c>
    </row>
    <row r="672" spans="1:2" ht="15.75" customHeight="1">
      <c r="A672" s="9">
        <v>43391.422268518516</v>
      </c>
      <c r="B672" s="5" t="s">
        <v>34</v>
      </c>
    </row>
    <row r="673" spans="1:2" ht="15.75" customHeight="1">
      <c r="A673" s="9">
        <v>43391.422881944447</v>
      </c>
      <c r="B673" s="5" t="s">
        <v>34</v>
      </c>
    </row>
    <row r="674" spans="1:2" ht="15.75" customHeight="1">
      <c r="A674" s="9">
        <v>43391.424039351848</v>
      </c>
      <c r="B674" s="5" t="s">
        <v>35</v>
      </c>
    </row>
    <row r="675" spans="1:2" ht="15.75" customHeight="1">
      <c r="A675" s="9">
        <v>43391.425069444442</v>
      </c>
      <c r="B675" s="5" t="s">
        <v>36</v>
      </c>
    </row>
    <row r="676" spans="1:2" ht="15.75" customHeight="1">
      <c r="A676" s="9">
        <v>43391.42596064815</v>
      </c>
      <c r="B676" s="5" t="s">
        <v>37</v>
      </c>
    </row>
    <row r="677" spans="1:2" ht="15.75" customHeight="1">
      <c r="A677" s="9">
        <v>43391.426793981482</v>
      </c>
      <c r="B677" s="5" t="s">
        <v>38</v>
      </c>
    </row>
    <row r="678" spans="1:2" ht="15.75" customHeight="1">
      <c r="A678" s="9">
        <v>43391.427488425928</v>
      </c>
      <c r="B678" s="5" t="s">
        <v>39</v>
      </c>
    </row>
    <row r="679" spans="1:2" ht="15.75" customHeight="1">
      <c r="A679" s="9">
        <v>43391.428298611114</v>
      </c>
      <c r="B679" s="5" t="s">
        <v>40</v>
      </c>
    </row>
    <row r="680" spans="1:2" ht="15.75" customHeight="1">
      <c r="A680" s="9">
        <v>43391.428402777776</v>
      </c>
      <c r="B680" s="5" t="s">
        <v>41</v>
      </c>
    </row>
    <row r="681" spans="1:2" ht="15.75" customHeight="1">
      <c r="A681" s="9">
        <v>43391.428923611114</v>
      </c>
      <c r="B681" s="1" t="s">
        <v>30</v>
      </c>
    </row>
    <row r="682" spans="1:2" ht="15.75" customHeight="1">
      <c r="A682" s="9">
        <v>43391.429664351854</v>
      </c>
      <c r="B682" s="1" t="s">
        <v>31</v>
      </c>
    </row>
    <row r="683" spans="1:2" ht="15.75" customHeight="1">
      <c r="A683" s="9">
        <v>43391.430613425924</v>
      </c>
      <c r="B683" s="1" t="s">
        <v>32</v>
      </c>
    </row>
    <row r="684" spans="1:2" ht="15.75" customHeight="1">
      <c r="A684" s="9">
        <v>43391.431296296294</v>
      </c>
      <c r="B684" s="1" t="s">
        <v>33</v>
      </c>
    </row>
    <row r="685" spans="1:2" ht="15.75" customHeight="1">
      <c r="A685" s="9">
        <v>43391.431886574072</v>
      </c>
      <c r="B685" s="5" t="s">
        <v>43</v>
      </c>
    </row>
    <row r="686" spans="1:2" ht="15.75" customHeight="1">
      <c r="A686" s="9">
        <v>43391.432002314818</v>
      </c>
      <c r="B686" s="5" t="s">
        <v>42</v>
      </c>
    </row>
    <row r="687" spans="1:2" ht="15.75" customHeight="1">
      <c r="A687" s="9">
        <v>43391.432164351849</v>
      </c>
      <c r="B687" s="5" t="s">
        <v>41</v>
      </c>
    </row>
    <row r="688" spans="1:2" ht="15.75" customHeight="1">
      <c r="A688" s="9">
        <v>43391.432256944441</v>
      </c>
      <c r="B688" s="5" t="s">
        <v>40</v>
      </c>
    </row>
    <row r="689" spans="1:2" ht="15.75" customHeight="1">
      <c r="A689" s="9">
        <v>43392.483310185184</v>
      </c>
      <c r="B689" s="1" t="s">
        <v>32</v>
      </c>
    </row>
    <row r="690" spans="1:2" ht="15.75" customHeight="1">
      <c r="A690" s="9">
        <v>43392.484780092593</v>
      </c>
      <c r="B690" s="1" t="s">
        <v>32</v>
      </c>
    </row>
    <row r="691" spans="1:2" ht="15.75" customHeight="1">
      <c r="A691" s="9">
        <v>43392.485347222224</v>
      </c>
      <c r="B691" s="1" t="s">
        <v>32</v>
      </c>
    </row>
    <row r="692" spans="1:2" ht="15.75" customHeight="1">
      <c r="A692" s="9">
        <v>43392.485648148147</v>
      </c>
      <c r="B692" s="1" t="s">
        <v>32</v>
      </c>
    </row>
    <row r="693" spans="1:2" ht="15.75" customHeight="1">
      <c r="A693" s="9">
        <v>43392.516319444447</v>
      </c>
      <c r="B693" s="1" t="s">
        <v>32</v>
      </c>
    </row>
    <row r="694" spans="1:2" ht="15.75" customHeight="1">
      <c r="A694" s="9">
        <v>43392.518842592595</v>
      </c>
      <c r="B694" s="1" t="s">
        <v>32</v>
      </c>
    </row>
    <row r="695" spans="1:2" ht="15.75" customHeight="1">
      <c r="A695" s="9">
        <v>43392.440185185187</v>
      </c>
      <c r="B695" s="5" t="s">
        <v>43</v>
      </c>
    </row>
    <row r="696" spans="1:2" ht="15.75" customHeight="1">
      <c r="A696" s="9">
        <v>43392.524895833332</v>
      </c>
      <c r="B696" s="1" t="s">
        <v>32</v>
      </c>
    </row>
    <row r="697" spans="1:2" ht="15.75" customHeight="1">
      <c r="A697" s="9">
        <v>43392.525405092594</v>
      </c>
      <c r="B697" s="1" t="s">
        <v>32</v>
      </c>
    </row>
    <row r="698" spans="1:2" ht="15.75" customHeight="1">
      <c r="A698" s="9">
        <v>43392.529050925928</v>
      </c>
      <c r="B698" s="1" t="s">
        <v>32</v>
      </c>
    </row>
    <row r="699" spans="1:2" ht="15.75" customHeight="1">
      <c r="A699" s="9">
        <v>43392.529363425929</v>
      </c>
      <c r="B699" s="1" t="s">
        <v>32</v>
      </c>
    </row>
    <row r="700" spans="1:2" ht="15.75" customHeight="1">
      <c r="A700" s="9">
        <v>43392.536562499998</v>
      </c>
      <c r="B700" s="1" t="s">
        <v>32</v>
      </c>
    </row>
    <row r="701" spans="1:2" ht="15.75" customHeight="1">
      <c r="A701" s="9">
        <v>43392.536932870367</v>
      </c>
      <c r="B701" s="1" t="s">
        <v>32</v>
      </c>
    </row>
    <row r="702" spans="1:2" ht="15.75" customHeight="1">
      <c r="A702" s="7">
        <v>43409.614907407406</v>
      </c>
      <c r="B702" s="5" t="s">
        <v>41</v>
      </c>
    </row>
    <row r="703" spans="1:2" ht="15.75" customHeight="1">
      <c r="A703" s="7">
        <v>43409.655821759261</v>
      </c>
      <c r="B703" s="1" t="s">
        <v>33</v>
      </c>
    </row>
    <row r="704" spans="1:2" ht="15.75" customHeight="1">
      <c r="A704" s="7">
        <v>43409.656053240738</v>
      </c>
      <c r="B704" s="5" t="s">
        <v>34</v>
      </c>
    </row>
    <row r="705" spans="1:2" ht="15.75" customHeight="1">
      <c r="A705" s="7">
        <v>43409.656180555554</v>
      </c>
      <c r="B705" s="5" t="s">
        <v>35</v>
      </c>
    </row>
    <row r="706" spans="1:2" ht="15.75" customHeight="1">
      <c r="A706" s="7">
        <v>43410.305752314816</v>
      </c>
      <c r="B706" s="1" t="s">
        <v>30</v>
      </c>
    </row>
    <row r="707" spans="1:2" ht="15.75" customHeight="1">
      <c r="A707" s="9">
        <v>43448.665879629632</v>
      </c>
      <c r="B707" s="1" t="s">
        <v>30</v>
      </c>
    </row>
    <row r="708" spans="1:2" ht="15.75" customHeight="1">
      <c r="A708" s="9">
        <v>43448.66611111111</v>
      </c>
      <c r="B708" s="5" t="s">
        <v>43</v>
      </c>
    </row>
    <row r="709" spans="1:2" ht="15.75" customHeight="1">
      <c r="A709" s="9">
        <v>43448.666273148148</v>
      </c>
      <c r="B709" s="5" t="s">
        <v>42</v>
      </c>
    </row>
    <row r="710" spans="1:2" ht="15.75" customHeight="1">
      <c r="A710" s="9">
        <v>43461.435127314813</v>
      </c>
      <c r="B710" s="5" t="s">
        <v>38</v>
      </c>
    </row>
    <row r="711" spans="1:2" ht="15.75" customHeight="1">
      <c r="A711" s="7">
        <v>43467.633587962962</v>
      </c>
      <c r="B711" s="1" t="s">
        <v>33</v>
      </c>
    </row>
    <row r="712" spans="1:2" ht="15.75" customHeight="1">
      <c r="A712" s="7">
        <v>43472.367986111109</v>
      </c>
      <c r="B712" s="5" t="s">
        <v>39</v>
      </c>
    </row>
    <row r="713" spans="1:2" ht="15.75" customHeight="1">
      <c r="A713" s="7">
        <v>43474.510196759256</v>
      </c>
      <c r="B713" s="1" t="s">
        <v>30</v>
      </c>
    </row>
    <row r="714" spans="1:2" ht="15.75" customHeight="1">
      <c r="A714" s="7">
        <v>43507.89570601852</v>
      </c>
      <c r="B714" s="5" t="s">
        <v>36</v>
      </c>
    </row>
    <row r="715" spans="1:2" ht="15.75" customHeight="1">
      <c r="A715" s="7">
        <v>43507.901250000003</v>
      </c>
      <c r="B715" s="5" t="s">
        <v>37</v>
      </c>
    </row>
    <row r="716" spans="1:2" ht="15.75" customHeight="1">
      <c r="A716" s="7">
        <v>43523.698391203703</v>
      </c>
      <c r="B716" s="5" t="s">
        <v>37</v>
      </c>
    </row>
    <row r="717" spans="1:2" ht="15.75" customHeight="1">
      <c r="A717" s="7">
        <v>43563.811122685183</v>
      </c>
      <c r="B717" s="1" t="s">
        <v>30</v>
      </c>
    </row>
    <row r="718" spans="1:2" ht="15.75" customHeight="1">
      <c r="A718" s="7">
        <v>43563.811412037037</v>
      </c>
      <c r="B718" s="1" t="s">
        <v>30</v>
      </c>
    </row>
    <row r="719" spans="1:2" ht="15.75" customHeight="1">
      <c r="A719" s="7">
        <v>43609.431597222225</v>
      </c>
      <c r="B719" s="1" t="s">
        <v>30</v>
      </c>
    </row>
    <row r="720" spans="1:2" ht="15.75" customHeight="1">
      <c r="A720" s="10">
        <v>43612.468460648146</v>
      </c>
      <c r="B720" s="11" t="s">
        <v>30</v>
      </c>
    </row>
    <row r="721" spans="1:2" ht="15.75" customHeight="1">
      <c r="A721" s="10">
        <v>43613.475821759261</v>
      </c>
      <c r="B721" s="11" t="s">
        <v>30</v>
      </c>
    </row>
    <row r="722" spans="1:2" ht="15.75" customHeight="1">
      <c r="A722" s="10">
        <v>43613.478321759256</v>
      </c>
      <c r="B722" s="11" t="s">
        <v>31</v>
      </c>
    </row>
    <row r="723" spans="1:2" ht="15.75" customHeight="1">
      <c r="A723" s="10">
        <v>43613.478391203702</v>
      </c>
      <c r="B723" s="12" t="s">
        <v>42</v>
      </c>
    </row>
    <row r="724" spans="1:2" ht="15.75" customHeight="1">
      <c r="A724" s="10">
        <v>43613.603888888887</v>
      </c>
      <c r="B724" s="11" t="s">
        <v>30</v>
      </c>
    </row>
    <row r="725" spans="1:2" ht="15.75" customHeight="1">
      <c r="A725" s="10">
        <v>43613.604224537034</v>
      </c>
      <c r="B725" s="12" t="s">
        <v>37</v>
      </c>
    </row>
    <row r="726" spans="1:2" ht="15.75" customHeight="1">
      <c r="A726" s="10">
        <v>43614.577789351853</v>
      </c>
      <c r="B726" s="11" t="s">
        <v>30</v>
      </c>
    </row>
    <row r="727" spans="1:2" ht="15.75" customHeight="1">
      <c r="A727" s="10">
        <v>43614.939884259256</v>
      </c>
      <c r="B727" s="11" t="s">
        <v>33</v>
      </c>
    </row>
    <row r="728" spans="1:2" ht="15.75" customHeight="1">
      <c r="A728" s="10">
        <v>43614.940208333333</v>
      </c>
      <c r="B728" s="11" t="s">
        <v>30</v>
      </c>
    </row>
    <row r="729" spans="1:2" ht="15.75" customHeight="1"/>
    <row r="730" spans="1:2" ht="15.75" customHeight="1"/>
    <row r="731" spans="1:2" ht="15.75" customHeight="1"/>
    <row r="732" spans="1:2" ht="15.75" customHeight="1"/>
    <row r="733" spans="1:2" ht="15.75" customHeight="1"/>
    <row r="734" spans="1:2" ht="15.75" customHeight="1"/>
    <row r="735" spans="1:2" ht="15.75" customHeight="1"/>
    <row r="736" spans="1:2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outlinePr summaryBelow="0" summaryRight="0"/>
  </sheetPr>
  <dimension ref="A1:X1000"/>
  <sheetViews>
    <sheetView workbookViewId="0"/>
  </sheetViews>
  <sheetFormatPr baseColWidth="10" defaultColWidth="14.42578125" defaultRowHeight="15" customHeight="1"/>
  <cols>
    <col min="1" max="6" width="14.42578125" customWidth="1"/>
  </cols>
  <sheetData>
    <row r="1" spans="1:24" ht="12.75">
      <c r="A1" s="4" t="s">
        <v>44</v>
      </c>
      <c r="B1" s="4" t="s">
        <v>48</v>
      </c>
      <c r="C1" s="4" t="s">
        <v>46</v>
      </c>
      <c r="D1" s="4" t="s">
        <v>47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2.75">
      <c r="A2" s="7">
        <v>43207.658449074072</v>
      </c>
      <c r="B2" s="6">
        <v>43207</v>
      </c>
      <c r="C2" s="1" t="s">
        <v>49</v>
      </c>
      <c r="D2" s="1" t="s">
        <v>61</v>
      </c>
    </row>
    <row r="3" spans="1:24" ht="12.75">
      <c r="A3" s="7">
        <v>43207.660092592596</v>
      </c>
      <c r="B3" s="6">
        <v>43207</v>
      </c>
      <c r="C3" s="1" t="s">
        <v>53</v>
      </c>
      <c r="D3" s="1" t="s">
        <v>57</v>
      </c>
    </row>
    <row r="4" spans="1:24" ht="12.75">
      <c r="A4" s="7">
        <v>43207.660277777781</v>
      </c>
      <c r="B4" s="6">
        <v>43207</v>
      </c>
      <c r="C4" s="1" t="s">
        <v>49</v>
      </c>
      <c r="D4" s="1" t="s">
        <v>61</v>
      </c>
    </row>
    <row r="5" spans="1:24" ht="12.75">
      <c r="A5" s="7">
        <v>43207.661666666667</v>
      </c>
      <c r="B5" s="6">
        <v>43207</v>
      </c>
      <c r="C5" s="1" t="s">
        <v>49</v>
      </c>
      <c r="D5" s="1" t="s">
        <v>67</v>
      </c>
    </row>
    <row r="6" spans="1:24" ht="12.75">
      <c r="A6" s="7">
        <v>43207.664120370369</v>
      </c>
      <c r="B6" s="6">
        <v>43207</v>
      </c>
      <c r="C6" s="1" t="s">
        <v>49</v>
      </c>
      <c r="D6" s="1" t="s">
        <v>61</v>
      </c>
    </row>
    <row r="7" spans="1:24" ht="12.75">
      <c r="A7" s="7">
        <v>43207.664375</v>
      </c>
      <c r="B7" s="6">
        <v>43207</v>
      </c>
      <c r="C7" s="1" t="s">
        <v>53</v>
      </c>
      <c r="D7" s="1" t="s">
        <v>57</v>
      </c>
    </row>
    <row r="8" spans="1:24" ht="12.75">
      <c r="A8" s="7">
        <v>43207.665636574071</v>
      </c>
      <c r="B8" s="6">
        <v>43207</v>
      </c>
      <c r="C8" s="1" t="s">
        <v>53</v>
      </c>
      <c r="D8" s="1" t="s">
        <v>57</v>
      </c>
    </row>
    <row r="9" spans="1:24" ht="12.75">
      <c r="A9" s="7">
        <v>43207.66679398148</v>
      </c>
      <c r="B9" s="6">
        <v>43207</v>
      </c>
      <c r="C9" s="1" t="s">
        <v>53</v>
      </c>
      <c r="D9" s="1" t="s">
        <v>57</v>
      </c>
    </row>
    <row r="10" spans="1:24" ht="12.75">
      <c r="A10" s="7">
        <v>43207.667893518519</v>
      </c>
      <c r="B10" s="6">
        <v>43207</v>
      </c>
      <c r="C10" s="1" t="s">
        <v>53</v>
      </c>
      <c r="D10" s="1" t="s">
        <v>57</v>
      </c>
    </row>
    <row r="11" spans="1:24" ht="12.75">
      <c r="A11" s="7">
        <v>43207.683692129627</v>
      </c>
      <c r="B11" s="6">
        <v>43207</v>
      </c>
      <c r="C11" s="1" t="s">
        <v>53</v>
      </c>
      <c r="D11" s="1" t="s">
        <v>57</v>
      </c>
    </row>
    <row r="12" spans="1:24" ht="12.75">
      <c r="A12" s="7">
        <v>43207.696666666663</v>
      </c>
      <c r="B12" s="6">
        <v>43207</v>
      </c>
      <c r="C12" s="1" t="s">
        <v>49</v>
      </c>
      <c r="D12" s="1" t="s">
        <v>55</v>
      </c>
    </row>
    <row r="13" spans="1:24" ht="12.75">
      <c r="A13" s="7">
        <v>43207.699745370373</v>
      </c>
      <c r="B13" s="6">
        <v>43207</v>
      </c>
      <c r="C13" s="1" t="s">
        <v>49</v>
      </c>
      <c r="D13" s="1" t="s">
        <v>56</v>
      </c>
    </row>
    <row r="14" spans="1:24" ht="12.75">
      <c r="A14" s="7">
        <v>43207.700057870374</v>
      </c>
      <c r="B14" s="6">
        <v>43207</v>
      </c>
      <c r="C14" s="1" t="s">
        <v>49</v>
      </c>
      <c r="D14" s="1" t="s">
        <v>67</v>
      </c>
    </row>
    <row r="15" spans="1:24" ht="12.75">
      <c r="A15" s="7">
        <v>43207.701724537037</v>
      </c>
      <c r="B15" s="6">
        <v>43207</v>
      </c>
      <c r="C15" s="1" t="s">
        <v>53</v>
      </c>
      <c r="D15" s="1" t="s">
        <v>57</v>
      </c>
    </row>
    <row r="16" spans="1:24" ht="12.75">
      <c r="A16" s="7">
        <v>43210.668206018519</v>
      </c>
      <c r="B16" s="6">
        <v>43207</v>
      </c>
      <c r="C16" s="1" t="s">
        <v>49</v>
      </c>
      <c r="D16" s="1" t="s">
        <v>56</v>
      </c>
    </row>
    <row r="17" spans="1:4" ht="12.75">
      <c r="A17" s="7">
        <v>43210.670046296298</v>
      </c>
      <c r="B17" s="6">
        <v>43207</v>
      </c>
      <c r="C17" s="1" t="s">
        <v>49</v>
      </c>
      <c r="D17" s="1" t="s">
        <v>56</v>
      </c>
    </row>
    <row r="18" spans="1:4" ht="12.75">
      <c r="A18" s="7">
        <v>43210.703240740739</v>
      </c>
      <c r="B18" s="6">
        <v>43210</v>
      </c>
      <c r="C18" s="1" t="s">
        <v>49</v>
      </c>
      <c r="D18" s="1" t="s">
        <v>56</v>
      </c>
    </row>
    <row r="19" spans="1:4" ht="12.75">
      <c r="A19" s="7">
        <v>43210.7033912037</v>
      </c>
      <c r="B19" s="6">
        <v>43207</v>
      </c>
      <c r="C19" s="1" t="s">
        <v>49</v>
      </c>
      <c r="D19" s="1" t="s">
        <v>56</v>
      </c>
    </row>
    <row r="20" spans="1:4" ht="12.75">
      <c r="A20" s="7">
        <v>43216.422002314815</v>
      </c>
      <c r="B20" s="6">
        <v>43216</v>
      </c>
      <c r="C20" s="1" t="s">
        <v>53</v>
      </c>
      <c r="D20" s="1" t="s">
        <v>71</v>
      </c>
    </row>
    <row r="21" spans="1:4" ht="15.75" customHeight="1">
      <c r="A21" s="7">
        <v>43216.422083333331</v>
      </c>
      <c r="B21" s="6">
        <v>43215</v>
      </c>
      <c r="C21" s="1" t="s">
        <v>53</v>
      </c>
      <c r="D21" s="1" t="s">
        <v>71</v>
      </c>
    </row>
    <row r="22" spans="1:4" ht="15.75" customHeight="1">
      <c r="A22" s="7">
        <v>43216.662303240744</v>
      </c>
      <c r="B22" s="6">
        <v>43215</v>
      </c>
      <c r="C22" s="1" t="s">
        <v>53</v>
      </c>
      <c r="D22" s="1" t="s">
        <v>71</v>
      </c>
    </row>
    <row r="23" spans="1:4" ht="15.75" customHeight="1">
      <c r="A23" s="7">
        <v>43217.694988425923</v>
      </c>
      <c r="B23" s="6">
        <v>43210</v>
      </c>
      <c r="C23" s="1" t="s">
        <v>70</v>
      </c>
      <c r="D23" s="1" t="s">
        <v>70</v>
      </c>
    </row>
    <row r="24" spans="1:4" ht="15.75" customHeight="1">
      <c r="A24" s="7">
        <v>43217.694687499999</v>
      </c>
      <c r="B24" s="6">
        <v>43217</v>
      </c>
      <c r="C24" s="1" t="s">
        <v>49</v>
      </c>
      <c r="D24" s="1" t="s">
        <v>67</v>
      </c>
    </row>
    <row r="25" spans="1:4" ht="15.75" customHeight="1">
      <c r="A25" s="7">
        <v>43222.560613425929</v>
      </c>
      <c r="B25" s="6">
        <v>43222</v>
      </c>
      <c r="C25" s="1" t="s">
        <v>53</v>
      </c>
      <c r="D25" s="1" t="s">
        <v>69</v>
      </c>
    </row>
    <row r="26" spans="1:4" ht="15.75" customHeight="1">
      <c r="A26" s="7">
        <v>43222.561493055553</v>
      </c>
      <c r="B26" s="6">
        <v>43215</v>
      </c>
      <c r="C26" s="1" t="s">
        <v>53</v>
      </c>
      <c r="D26" s="1" t="s">
        <v>71</v>
      </c>
    </row>
    <row r="27" spans="1:4" ht="15.75" customHeight="1">
      <c r="A27" s="7">
        <v>43222.614374999997</v>
      </c>
      <c r="B27" s="6">
        <v>43222</v>
      </c>
      <c r="C27" s="1" t="s">
        <v>49</v>
      </c>
      <c r="D27" s="1" t="s">
        <v>56</v>
      </c>
    </row>
    <row r="28" spans="1:4" ht="15.75" customHeight="1">
      <c r="A28" s="7">
        <v>43222.618576388886</v>
      </c>
      <c r="B28" s="6">
        <v>43222</v>
      </c>
      <c r="C28" s="1" t="s">
        <v>49</v>
      </c>
      <c r="D28" s="1" t="s">
        <v>57</v>
      </c>
    </row>
    <row r="29" spans="1:4" ht="15.75" customHeight="1">
      <c r="A29" s="7">
        <v>43222.652025462965</v>
      </c>
      <c r="B29" s="6">
        <v>43222</v>
      </c>
      <c r="C29" s="1" t="s">
        <v>49</v>
      </c>
      <c r="D29" s="1" t="s">
        <v>57</v>
      </c>
    </row>
    <row r="30" spans="1:4" ht="15.75" customHeight="1">
      <c r="A30" s="7">
        <v>43222.652557870373</v>
      </c>
      <c r="B30" s="6">
        <v>43222</v>
      </c>
      <c r="C30" s="1" t="s">
        <v>49</v>
      </c>
      <c r="D30" s="1" t="s">
        <v>57</v>
      </c>
    </row>
    <row r="31" spans="1:4" ht="15.75" customHeight="1">
      <c r="A31" s="7">
        <v>43222.652951388889</v>
      </c>
      <c r="B31" s="6">
        <v>43222</v>
      </c>
      <c r="C31" s="1" t="s">
        <v>49</v>
      </c>
      <c r="D31" s="1" t="s">
        <v>57</v>
      </c>
    </row>
    <row r="32" spans="1:4" ht="15.75" customHeight="1">
      <c r="A32" s="7">
        <v>43222.658668981479</v>
      </c>
      <c r="B32" s="6">
        <v>43222</v>
      </c>
      <c r="C32" s="1" t="s">
        <v>49</v>
      </c>
      <c r="D32" s="1" t="s">
        <v>57</v>
      </c>
    </row>
    <row r="33" spans="1:4" ht="15.75" customHeight="1">
      <c r="A33" s="7">
        <v>43223.644699074073</v>
      </c>
      <c r="B33" s="6">
        <v>43136</v>
      </c>
      <c r="C33" s="1" t="s">
        <v>49</v>
      </c>
      <c r="D33" s="1" t="s">
        <v>57</v>
      </c>
    </row>
    <row r="34" spans="1:4" ht="15.75" customHeight="1">
      <c r="A34" s="7">
        <v>43223.644895833335</v>
      </c>
      <c r="B34" s="6">
        <v>43222</v>
      </c>
      <c r="C34" s="1" t="s">
        <v>49</v>
      </c>
      <c r="D34" s="1" t="s">
        <v>57</v>
      </c>
    </row>
    <row r="35" spans="1:4" ht="15.75" customHeight="1">
      <c r="A35" s="7">
        <v>43227.612893518519</v>
      </c>
      <c r="B35" s="6">
        <v>43227</v>
      </c>
      <c r="C35" s="1" t="s">
        <v>49</v>
      </c>
      <c r="D35" s="1" t="s">
        <v>57</v>
      </c>
    </row>
    <row r="36" spans="1:4" ht="15.75" customHeight="1">
      <c r="A36" s="7">
        <v>43227.617418981485</v>
      </c>
      <c r="B36" s="6">
        <v>43227</v>
      </c>
      <c r="C36" s="1" t="s">
        <v>70</v>
      </c>
      <c r="D36" s="1" t="s">
        <v>70</v>
      </c>
    </row>
    <row r="37" spans="1:4" ht="15.75" customHeight="1">
      <c r="A37" s="7">
        <v>43227.619780092595</v>
      </c>
      <c r="B37" s="6">
        <v>43227</v>
      </c>
      <c r="C37" s="1" t="s">
        <v>49</v>
      </c>
      <c r="D37" s="1" t="s">
        <v>63</v>
      </c>
    </row>
    <row r="38" spans="1:4" ht="15.75" customHeight="1">
      <c r="A38" s="7">
        <v>43227.621944444443</v>
      </c>
      <c r="B38" s="6">
        <v>43227</v>
      </c>
      <c r="C38" s="1" t="s">
        <v>49</v>
      </c>
      <c r="D38" s="1" t="s">
        <v>57</v>
      </c>
    </row>
    <row r="39" spans="1:4" ht="15.75" customHeight="1">
      <c r="A39" s="7">
        <v>43227.813078703701</v>
      </c>
      <c r="B39" s="6">
        <v>43136</v>
      </c>
      <c r="C39" s="1" t="s">
        <v>49</v>
      </c>
      <c r="D39" s="1" t="s">
        <v>72</v>
      </c>
    </row>
    <row r="40" spans="1:4" ht="15.75" customHeight="1">
      <c r="A40" s="7">
        <v>43227.81322916667</v>
      </c>
      <c r="B40" s="6">
        <v>43136</v>
      </c>
      <c r="C40" s="1" t="s">
        <v>49</v>
      </c>
      <c r="D40" s="1" t="s">
        <v>57</v>
      </c>
    </row>
    <row r="41" spans="1:4" ht="15.75" customHeight="1">
      <c r="A41" s="7">
        <v>43227.813379629632</v>
      </c>
      <c r="B41" s="6">
        <v>43222</v>
      </c>
      <c r="C41" s="1" t="s">
        <v>49</v>
      </c>
      <c r="D41" s="1" t="s">
        <v>57</v>
      </c>
    </row>
    <row r="42" spans="1:4" ht="15.75" customHeight="1">
      <c r="A42" s="7">
        <v>43244.395254629628</v>
      </c>
      <c r="B42" s="6">
        <v>43244</v>
      </c>
      <c r="C42" s="1" t="s">
        <v>49</v>
      </c>
      <c r="D42" s="1" t="s">
        <v>58</v>
      </c>
    </row>
    <row r="43" spans="1:4" ht="15.75" customHeight="1">
      <c r="A43" s="7">
        <v>43244.395451388889</v>
      </c>
      <c r="B43" s="6">
        <v>43238</v>
      </c>
      <c r="C43" s="1" t="s">
        <v>49</v>
      </c>
      <c r="D43" s="1" t="s">
        <v>58</v>
      </c>
    </row>
    <row r="44" spans="1:4" ht="15.75" customHeight="1">
      <c r="A44" s="7">
        <v>43244.506481481483</v>
      </c>
      <c r="B44" s="6">
        <v>43244</v>
      </c>
      <c r="C44" s="1" t="s">
        <v>49</v>
      </c>
      <c r="D44" s="1" t="s">
        <v>63</v>
      </c>
    </row>
    <row r="45" spans="1:4" ht="15.75" customHeight="1">
      <c r="A45" s="7">
        <v>43244.506712962961</v>
      </c>
      <c r="B45" s="6">
        <v>43242</v>
      </c>
      <c r="C45" s="1" t="s">
        <v>49</v>
      </c>
      <c r="D45" s="1" t="s">
        <v>56</v>
      </c>
    </row>
    <row r="46" spans="1:4" ht="15.75" customHeight="1">
      <c r="A46" s="7">
        <v>43244.826354166667</v>
      </c>
      <c r="B46" s="6">
        <v>43244</v>
      </c>
      <c r="C46" s="1" t="s">
        <v>49</v>
      </c>
      <c r="D46" s="1" t="s">
        <v>58</v>
      </c>
    </row>
    <row r="47" spans="1:4" ht="15.75" customHeight="1">
      <c r="A47" s="7">
        <v>43247.649537037039</v>
      </c>
      <c r="B47" s="6">
        <v>43246</v>
      </c>
      <c r="C47" s="1" t="s">
        <v>49</v>
      </c>
      <c r="D47" s="1" t="s">
        <v>58</v>
      </c>
    </row>
    <row r="48" spans="1:4" ht="15.75" customHeight="1">
      <c r="A48" s="7">
        <v>43247.650277777779</v>
      </c>
      <c r="B48" s="6">
        <v>43246</v>
      </c>
      <c r="C48" s="1" t="s">
        <v>49</v>
      </c>
      <c r="D48" s="1" t="s">
        <v>58</v>
      </c>
    </row>
    <row r="49" spans="1:4" ht="15.75" customHeight="1">
      <c r="A49" s="7">
        <v>43248.749074074076</v>
      </c>
      <c r="B49" s="6">
        <v>43245</v>
      </c>
      <c r="C49" s="1" t="s">
        <v>49</v>
      </c>
      <c r="D49" s="1" t="s">
        <v>55</v>
      </c>
    </row>
    <row r="50" spans="1:4" ht="15.75" customHeight="1">
      <c r="A50" s="7">
        <v>43248.75</v>
      </c>
      <c r="B50" s="6">
        <v>43242</v>
      </c>
      <c r="C50" s="1" t="s">
        <v>49</v>
      </c>
      <c r="D50" s="1" t="s">
        <v>63</v>
      </c>
    </row>
    <row r="51" spans="1:4" ht="15.75" customHeight="1">
      <c r="A51" s="7">
        <v>43248.770925925928</v>
      </c>
      <c r="B51" s="6">
        <v>43248</v>
      </c>
      <c r="C51" s="1" t="s">
        <v>49</v>
      </c>
      <c r="D51" s="1" t="s">
        <v>63</v>
      </c>
    </row>
    <row r="52" spans="1:4" ht="15.75" customHeight="1">
      <c r="A52" s="7">
        <v>43248.771122685182</v>
      </c>
      <c r="B52" s="6">
        <v>43245</v>
      </c>
      <c r="C52" s="1" t="s">
        <v>49</v>
      </c>
      <c r="D52" s="1" t="s">
        <v>63</v>
      </c>
    </row>
    <row r="53" spans="1:4" ht="15.75" customHeight="1">
      <c r="A53" s="7">
        <v>43248.77140046296</v>
      </c>
      <c r="B53" s="6">
        <v>43242</v>
      </c>
      <c r="C53" s="1" t="s">
        <v>49</v>
      </c>
      <c r="D53" s="1" t="s">
        <v>63</v>
      </c>
    </row>
    <row r="54" spans="1:4" ht="15.75" customHeight="1">
      <c r="A54" s="7">
        <v>43251.927025462966</v>
      </c>
      <c r="B54" s="6">
        <v>43251</v>
      </c>
      <c r="C54" s="1" t="s">
        <v>49</v>
      </c>
      <c r="D54" s="1" t="s">
        <v>58</v>
      </c>
    </row>
    <row r="55" spans="1:4" ht="15.75" customHeight="1">
      <c r="A55" s="7">
        <v>43251.927210648151</v>
      </c>
      <c r="B55" s="6">
        <v>43244</v>
      </c>
      <c r="C55" s="1" t="s">
        <v>49</v>
      </c>
      <c r="D55" s="1" t="s">
        <v>58</v>
      </c>
    </row>
    <row r="56" spans="1:4" ht="15.75" customHeight="1">
      <c r="A56" s="7">
        <v>43251.933379629627</v>
      </c>
      <c r="B56" s="6">
        <v>43242</v>
      </c>
      <c r="C56" s="1" t="s">
        <v>49</v>
      </c>
      <c r="D56" s="1" t="s">
        <v>56</v>
      </c>
    </row>
    <row r="57" spans="1:4" ht="15.75" customHeight="1">
      <c r="A57" s="7">
        <v>43251.938506944447</v>
      </c>
      <c r="B57" s="6">
        <v>43251</v>
      </c>
      <c r="C57" s="1" t="s">
        <v>49</v>
      </c>
      <c r="D57" s="1" t="s">
        <v>67</v>
      </c>
    </row>
    <row r="58" spans="1:4" ht="15.75" customHeight="1">
      <c r="A58" s="7">
        <v>43251.938668981478</v>
      </c>
      <c r="B58" s="6">
        <v>43242</v>
      </c>
      <c r="C58" s="1" t="s">
        <v>49</v>
      </c>
      <c r="D58" s="1" t="s">
        <v>56</v>
      </c>
    </row>
    <row r="59" spans="1:4" ht="15.75" customHeight="1">
      <c r="A59" s="7">
        <v>43251.939050925925</v>
      </c>
      <c r="B59" s="6">
        <v>43242</v>
      </c>
      <c r="C59" s="1" t="s">
        <v>49</v>
      </c>
      <c r="D59" s="1" t="s">
        <v>63</v>
      </c>
    </row>
    <row r="60" spans="1:4" ht="15.75" customHeight="1">
      <c r="A60" s="7">
        <v>43252.0156712963</v>
      </c>
      <c r="B60" s="6">
        <v>43251</v>
      </c>
      <c r="C60" s="1" t="s">
        <v>49</v>
      </c>
      <c r="D60" s="1" t="s">
        <v>58</v>
      </c>
    </row>
    <row r="61" spans="1:4" ht="15.75" customHeight="1">
      <c r="A61" s="7">
        <v>43256.883356481485</v>
      </c>
      <c r="B61" s="6">
        <v>43256</v>
      </c>
      <c r="C61" s="1" t="s">
        <v>49</v>
      </c>
      <c r="D61" s="1" t="s">
        <v>67</v>
      </c>
    </row>
    <row r="62" spans="1:4" ht="15.75" customHeight="1">
      <c r="A62" s="7">
        <v>43256.890138888892</v>
      </c>
      <c r="B62" s="6">
        <v>43256</v>
      </c>
      <c r="C62" s="1" t="s">
        <v>49</v>
      </c>
      <c r="D62" s="1" t="s">
        <v>67</v>
      </c>
    </row>
    <row r="63" spans="1:4" ht="15.75" customHeight="1">
      <c r="A63" s="7">
        <v>43256.8906712963</v>
      </c>
      <c r="B63" s="6">
        <v>43256</v>
      </c>
      <c r="C63" s="1" t="s">
        <v>49</v>
      </c>
      <c r="D63" s="1" t="s">
        <v>58</v>
      </c>
    </row>
    <row r="64" spans="1:4" ht="15.75" customHeight="1">
      <c r="A64" s="7">
        <v>43256.892812500002</v>
      </c>
      <c r="B64" s="6">
        <v>43256</v>
      </c>
      <c r="C64" s="1" t="s">
        <v>49</v>
      </c>
      <c r="D64" s="1" t="s">
        <v>63</v>
      </c>
    </row>
    <row r="65" spans="1:4" ht="15.75" customHeight="1">
      <c r="A65" s="7">
        <v>43256.893541666665</v>
      </c>
      <c r="B65" s="6">
        <v>43256</v>
      </c>
      <c r="C65" s="1" t="s">
        <v>49</v>
      </c>
      <c r="D65" s="1" t="s">
        <v>61</v>
      </c>
    </row>
    <row r="66" spans="1:4" ht="15.75" customHeight="1">
      <c r="A66" s="7">
        <v>43256.89466435185</v>
      </c>
      <c r="B66" s="6">
        <v>43256</v>
      </c>
      <c r="C66" s="1" t="s">
        <v>49</v>
      </c>
      <c r="D66" s="1" t="s">
        <v>56</v>
      </c>
    </row>
    <row r="67" spans="1:4" ht="15.75" customHeight="1">
      <c r="A67" s="7">
        <v>43256.894895833335</v>
      </c>
      <c r="B67" s="6">
        <v>43222</v>
      </c>
      <c r="C67" s="1" t="s">
        <v>49</v>
      </c>
      <c r="D67" s="1" t="s">
        <v>57</v>
      </c>
    </row>
    <row r="68" spans="1:4" ht="15.75" customHeight="1">
      <c r="A68" s="7">
        <v>43256.897800925923</v>
      </c>
      <c r="B68" s="6">
        <v>43222</v>
      </c>
      <c r="C68" s="1" t="s">
        <v>49</v>
      </c>
      <c r="D68" s="1" t="s">
        <v>56</v>
      </c>
    </row>
    <row r="69" spans="1:4" ht="15.75" customHeight="1">
      <c r="A69" s="7">
        <v>43256.898668981485</v>
      </c>
      <c r="B69" s="6">
        <v>43222</v>
      </c>
      <c r="C69" s="1" t="s">
        <v>49</v>
      </c>
      <c r="D69" s="1" t="s">
        <v>67</v>
      </c>
    </row>
    <row r="70" spans="1:4" ht="15.75" customHeight="1">
      <c r="A70" s="7">
        <v>43256.900393518517</v>
      </c>
      <c r="B70" s="6">
        <v>43227</v>
      </c>
      <c r="C70" s="1" t="s">
        <v>49</v>
      </c>
      <c r="D70" s="1" t="s">
        <v>63</v>
      </c>
    </row>
    <row r="71" spans="1:4" ht="15.75" customHeight="1">
      <c r="A71" s="7">
        <v>43256.90902777778</v>
      </c>
      <c r="B71" s="6">
        <v>43246</v>
      </c>
      <c r="C71" s="1" t="s">
        <v>49</v>
      </c>
      <c r="D71" s="1" t="s">
        <v>58</v>
      </c>
    </row>
    <row r="72" spans="1:4" ht="15.75" customHeight="1">
      <c r="A72" s="7">
        <v>43256.916921296295</v>
      </c>
      <c r="B72" s="6">
        <v>43227</v>
      </c>
      <c r="C72" s="1" t="s">
        <v>49</v>
      </c>
      <c r="D72" s="1" t="s">
        <v>63</v>
      </c>
    </row>
    <row r="73" spans="1:4" ht="15.75" customHeight="1">
      <c r="A73" s="7">
        <v>43305.486319444448</v>
      </c>
      <c r="B73" s="6">
        <v>43305</v>
      </c>
      <c r="C73" s="1" t="s">
        <v>49</v>
      </c>
      <c r="D73" s="1" t="s">
        <v>55</v>
      </c>
    </row>
    <row r="74" spans="1:4" ht="15.75" customHeight="1">
      <c r="A74" s="7">
        <v>43305.486597222225</v>
      </c>
      <c r="B74" s="6">
        <v>43298</v>
      </c>
      <c r="C74" s="1" t="s">
        <v>49</v>
      </c>
      <c r="D74" s="1" t="s">
        <v>67</v>
      </c>
    </row>
    <row r="75" spans="1:4" ht="15.75" customHeight="1">
      <c r="A75" s="7">
        <v>43338.43204861111</v>
      </c>
      <c r="B75" s="6">
        <v>43338</v>
      </c>
      <c r="C75" s="1" t="s">
        <v>49</v>
      </c>
      <c r="D75" s="1" t="s">
        <v>57</v>
      </c>
    </row>
    <row r="76" spans="1:4" ht="15.75" customHeight="1">
      <c r="A76" s="7">
        <v>43338.432222222225</v>
      </c>
      <c r="B76" s="6">
        <v>43335</v>
      </c>
      <c r="C76" s="1" t="s">
        <v>49</v>
      </c>
      <c r="D76" s="1" t="s">
        <v>63</v>
      </c>
    </row>
    <row r="77" spans="1:4" ht="15.75" customHeight="1">
      <c r="A77" s="7">
        <v>43338.433055555557</v>
      </c>
      <c r="B77" s="6">
        <v>43263</v>
      </c>
      <c r="C77" s="1" t="s">
        <v>49</v>
      </c>
      <c r="D77" s="1" t="s">
        <v>67</v>
      </c>
    </row>
    <row r="78" spans="1:4" ht="15.75" customHeight="1">
      <c r="A78" s="7">
        <v>43342.252511574072</v>
      </c>
      <c r="B78" s="6">
        <v>43342</v>
      </c>
      <c r="C78" s="1" t="s">
        <v>49</v>
      </c>
      <c r="D78" s="1" t="s">
        <v>55</v>
      </c>
    </row>
    <row r="79" spans="1:4" ht="15.75" customHeight="1">
      <c r="A79" s="7">
        <v>43342.252743055556</v>
      </c>
      <c r="B79" s="6">
        <v>43342</v>
      </c>
      <c r="C79" s="1" t="s">
        <v>49</v>
      </c>
      <c r="D79" s="1" t="s">
        <v>60</v>
      </c>
    </row>
    <row r="80" spans="1:4" ht="15.75" customHeight="1">
      <c r="A80" s="7">
        <v>43342.252916666665</v>
      </c>
      <c r="B80" s="6">
        <v>43340</v>
      </c>
      <c r="C80" s="1" t="s">
        <v>49</v>
      </c>
      <c r="D80" s="1" t="s">
        <v>61</v>
      </c>
    </row>
    <row r="81" spans="1:4" ht="15.75" customHeight="1">
      <c r="A81" s="7">
        <v>43367.945381944446</v>
      </c>
      <c r="B81" s="6">
        <v>43367</v>
      </c>
      <c r="C81" s="1" t="s">
        <v>53</v>
      </c>
      <c r="D81" s="1" t="s">
        <v>54</v>
      </c>
    </row>
    <row r="82" spans="1:4" ht="15.75" customHeight="1">
      <c r="A82" s="7">
        <v>43367.945497685185</v>
      </c>
      <c r="B82" s="6">
        <v>43361</v>
      </c>
      <c r="C82" s="1" t="s">
        <v>53</v>
      </c>
      <c r="D82" s="1" t="s">
        <v>54</v>
      </c>
    </row>
    <row r="83" spans="1:4" ht="15.75" customHeight="1">
      <c r="A83" s="9">
        <v>43389.507881944446</v>
      </c>
      <c r="B83" s="8">
        <v>43389</v>
      </c>
      <c r="C83" s="1" t="s">
        <v>49</v>
      </c>
      <c r="D83" s="1" t="s">
        <v>61</v>
      </c>
    </row>
    <row r="84" spans="1:4" ht="15.75" customHeight="1">
      <c r="A84" s="9">
        <v>43396.754930555559</v>
      </c>
      <c r="B84" s="8">
        <v>43396</v>
      </c>
      <c r="C84" s="1" t="s">
        <v>49</v>
      </c>
      <c r="D84" s="1" t="s">
        <v>57</v>
      </c>
    </row>
    <row r="85" spans="1:4" ht="15.75" customHeight="1">
      <c r="A85" s="9">
        <v>43419.313009259262</v>
      </c>
      <c r="B85" s="8">
        <v>43419</v>
      </c>
      <c r="C85" s="1" t="s">
        <v>49</v>
      </c>
      <c r="D85" s="1" t="s">
        <v>52</v>
      </c>
    </row>
    <row r="86" spans="1:4" ht="15.75" customHeight="1">
      <c r="A86" s="9">
        <v>43419.559062499997</v>
      </c>
      <c r="B86" s="8">
        <v>43419</v>
      </c>
      <c r="C86" s="1" t="s">
        <v>49</v>
      </c>
      <c r="D86" s="1" t="s">
        <v>55</v>
      </c>
    </row>
    <row r="87" spans="1:4" ht="15.75" customHeight="1">
      <c r="A87" s="9">
        <v>43419.559282407405</v>
      </c>
      <c r="B87" s="6">
        <v>43412</v>
      </c>
      <c r="C87" s="1" t="s">
        <v>49</v>
      </c>
      <c r="D87" s="1" t="s">
        <v>50</v>
      </c>
    </row>
    <row r="88" spans="1:4" ht="15.75" customHeight="1">
      <c r="A88" s="7">
        <v>43440.308819444443</v>
      </c>
      <c r="B88" s="8">
        <v>43431</v>
      </c>
      <c r="C88" s="1" t="s">
        <v>49</v>
      </c>
      <c r="D88" s="1" t="s">
        <v>55</v>
      </c>
    </row>
    <row r="89" spans="1:4" ht="15.75" customHeight="1">
      <c r="A89" s="7">
        <v>43440.309050925927</v>
      </c>
      <c r="B89" s="8">
        <v>43431</v>
      </c>
      <c r="C89" s="1" t="s">
        <v>53</v>
      </c>
      <c r="D89" s="1" t="s">
        <v>54</v>
      </c>
    </row>
    <row r="90" spans="1:4" ht="15.75" customHeight="1">
      <c r="A90" s="7">
        <v>43440.598009259258</v>
      </c>
      <c r="B90" s="6">
        <v>43440</v>
      </c>
      <c r="C90" s="1" t="s">
        <v>49</v>
      </c>
      <c r="D90" s="1" t="s">
        <v>68</v>
      </c>
    </row>
    <row r="91" spans="1:4" ht="15.75" customHeight="1">
      <c r="A91" s="7">
        <v>43440.646909722222</v>
      </c>
      <c r="B91" s="6">
        <v>43440</v>
      </c>
      <c r="C91" s="1" t="s">
        <v>49</v>
      </c>
      <c r="D91" s="1" t="s">
        <v>51</v>
      </c>
    </row>
    <row r="92" spans="1:4" ht="15.75" customHeight="1">
      <c r="A92" s="7">
        <v>43476.647141203706</v>
      </c>
      <c r="B92" s="6">
        <v>43476</v>
      </c>
      <c r="C92" s="1" t="s">
        <v>49</v>
      </c>
      <c r="D92" s="1" t="s">
        <v>56</v>
      </c>
    </row>
    <row r="93" spans="1:4" ht="15.75" customHeight="1">
      <c r="A93" s="7">
        <v>43476.647245370368</v>
      </c>
      <c r="B93" s="8">
        <v>43462</v>
      </c>
      <c r="C93" s="1" t="s">
        <v>49</v>
      </c>
      <c r="D93" s="1" t="s">
        <v>67</v>
      </c>
    </row>
    <row r="94" spans="1:4" ht="15.75" customHeight="1">
      <c r="A94" s="7">
        <v>43481.414270833331</v>
      </c>
      <c r="B94" s="6">
        <v>43480</v>
      </c>
      <c r="C94" s="1" t="s">
        <v>49</v>
      </c>
      <c r="D94" s="1" t="s">
        <v>67</v>
      </c>
    </row>
    <row r="95" spans="1:4" ht="15.75" customHeight="1">
      <c r="A95" s="7">
        <v>43482.473587962966</v>
      </c>
      <c r="B95" s="6">
        <v>43475</v>
      </c>
      <c r="C95" s="1" t="s">
        <v>49</v>
      </c>
      <c r="D95" s="1" t="s">
        <v>51</v>
      </c>
    </row>
    <row r="96" spans="1:4" ht="15.75" customHeight="1">
      <c r="A96" s="7">
        <v>43483.546886574077</v>
      </c>
      <c r="B96" s="8">
        <v>43462</v>
      </c>
      <c r="C96" s="1" t="s">
        <v>49</v>
      </c>
      <c r="D96" s="1" t="s">
        <v>64</v>
      </c>
    </row>
    <row r="97" spans="1:4" ht="15.75" customHeight="1">
      <c r="A97" s="7">
        <v>43509.417430555557</v>
      </c>
      <c r="B97" s="6">
        <v>43508</v>
      </c>
      <c r="C97" s="1" t="s">
        <v>49</v>
      </c>
      <c r="D97" s="1" t="s">
        <v>58</v>
      </c>
    </row>
    <row r="98" spans="1:4" ht="15.75" customHeight="1">
      <c r="A98" s="7">
        <v>43509.417916666665</v>
      </c>
      <c r="B98" s="6">
        <v>43508</v>
      </c>
      <c r="C98" s="1" t="s">
        <v>49</v>
      </c>
      <c r="D98" s="1" t="s">
        <v>58</v>
      </c>
    </row>
    <row r="99" spans="1:4" ht="15.75" customHeight="1">
      <c r="A99" s="7">
        <v>43509.41851851852</v>
      </c>
      <c r="B99" s="6">
        <v>43510</v>
      </c>
      <c r="C99" s="1" t="s">
        <v>49</v>
      </c>
      <c r="D99" s="1" t="s">
        <v>58</v>
      </c>
    </row>
    <row r="100" spans="1:4" ht="15.75" customHeight="1">
      <c r="A100" s="7">
        <v>43514.502893518518</v>
      </c>
      <c r="B100" s="6">
        <v>43508</v>
      </c>
      <c r="C100" s="1" t="s">
        <v>49</v>
      </c>
      <c r="D100" s="1" t="s">
        <v>59</v>
      </c>
    </row>
    <row r="101" spans="1:4" ht="15.75" customHeight="1">
      <c r="A101" s="7">
        <v>43553.327476851853</v>
      </c>
      <c r="B101" s="6">
        <v>43550</v>
      </c>
      <c r="C101" s="1" t="s">
        <v>49</v>
      </c>
      <c r="D101" s="1" t="s">
        <v>64</v>
      </c>
    </row>
    <row r="102" spans="1:4" ht="15.75" customHeight="1">
      <c r="A102" s="7">
        <v>43553.332280092596</v>
      </c>
      <c r="B102" s="6">
        <v>43552</v>
      </c>
      <c r="C102" s="1" t="s">
        <v>49</v>
      </c>
      <c r="D102" s="1" t="s">
        <v>72</v>
      </c>
    </row>
    <row r="103" spans="1:4" ht="15.75" customHeight="1">
      <c r="A103" s="7">
        <v>43553.332407407404</v>
      </c>
      <c r="B103" s="6">
        <v>43552</v>
      </c>
      <c r="C103" s="1" t="s">
        <v>49</v>
      </c>
      <c r="D103" s="1" t="s">
        <v>65</v>
      </c>
    </row>
    <row r="104" spans="1:4" ht="15.75" customHeight="1">
      <c r="A104" s="7">
        <v>43556.294108796297</v>
      </c>
      <c r="B104" s="6">
        <v>43556</v>
      </c>
      <c r="C104" s="1" t="s">
        <v>49</v>
      </c>
      <c r="D104" s="1" t="s">
        <v>57</v>
      </c>
    </row>
    <row r="105" spans="1:4" ht="15.75" customHeight="1">
      <c r="A105" s="7">
        <v>43556.294293981482</v>
      </c>
      <c r="B105" s="6">
        <v>43552</v>
      </c>
      <c r="C105" s="1" t="s">
        <v>49</v>
      </c>
      <c r="D105" s="1" t="s">
        <v>51</v>
      </c>
    </row>
    <row r="106" spans="1:4" ht="15.75" customHeight="1">
      <c r="A106" s="7">
        <v>43557.638009259259</v>
      </c>
      <c r="B106" s="6">
        <v>43557</v>
      </c>
      <c r="C106" s="1" t="s">
        <v>49</v>
      </c>
      <c r="D106" s="1" t="s">
        <v>66</v>
      </c>
    </row>
    <row r="107" spans="1:4" ht="15.75" customHeight="1">
      <c r="A107" s="7">
        <v>43557.638298611113</v>
      </c>
      <c r="B107" s="6">
        <v>43557</v>
      </c>
      <c r="C107" s="1" t="s">
        <v>49</v>
      </c>
      <c r="D107" s="1" t="s">
        <v>61</v>
      </c>
    </row>
    <row r="108" spans="1:4" ht="15.75" customHeight="1">
      <c r="A108" s="7">
        <v>43559.546944444446</v>
      </c>
      <c r="B108" s="6">
        <v>43559</v>
      </c>
      <c r="C108" s="1" t="s">
        <v>49</v>
      </c>
      <c r="D108" s="1" t="s">
        <v>58</v>
      </c>
    </row>
    <row r="109" spans="1:4" ht="15.75" customHeight="1">
      <c r="A109" s="7">
        <v>43564.628240740742</v>
      </c>
      <c r="B109" s="6">
        <v>43564</v>
      </c>
      <c r="C109" s="1" t="s">
        <v>49</v>
      </c>
      <c r="D109" s="1" t="s">
        <v>64</v>
      </c>
    </row>
    <row r="110" spans="1:4" ht="15.75" customHeight="1">
      <c r="A110" s="7">
        <v>43571.446979166663</v>
      </c>
      <c r="B110" s="6">
        <v>43571</v>
      </c>
      <c r="C110" s="1" t="s">
        <v>49</v>
      </c>
      <c r="D110" s="1" t="s">
        <v>63</v>
      </c>
    </row>
    <row r="111" spans="1:4" ht="15.75" customHeight="1">
      <c r="A111" s="7">
        <v>43572.475347222222</v>
      </c>
      <c r="B111" s="6">
        <v>43566</v>
      </c>
      <c r="C111" s="1" t="s">
        <v>49</v>
      </c>
      <c r="D111" s="1" t="s">
        <v>51</v>
      </c>
    </row>
    <row r="112" spans="1:4" ht="15.75" customHeight="1">
      <c r="A112" s="7">
        <v>43585.764421296299</v>
      </c>
      <c r="B112" s="6">
        <v>43585</v>
      </c>
      <c r="C112" s="1" t="s">
        <v>49</v>
      </c>
      <c r="D112" s="1" t="s">
        <v>62</v>
      </c>
    </row>
    <row r="113" spans="1:4" ht="15.75" customHeight="1">
      <c r="A113" s="7">
        <v>43595.42796296296</v>
      </c>
      <c r="B113" s="6">
        <v>43592</v>
      </c>
      <c r="C113" s="1" t="s">
        <v>49</v>
      </c>
      <c r="D113" s="1" t="s">
        <v>60</v>
      </c>
    </row>
    <row r="114" spans="1:4" ht="15.75" customHeight="1">
      <c r="A114" s="7">
        <v>43595.428483796299</v>
      </c>
      <c r="B114" s="6">
        <v>43592</v>
      </c>
      <c r="C114" s="1" t="s">
        <v>49</v>
      </c>
      <c r="D114" s="1" t="s">
        <v>60</v>
      </c>
    </row>
    <row r="115" spans="1:4" ht="15.75" customHeight="1">
      <c r="A115" s="7">
        <v>43595.428761574076</v>
      </c>
      <c r="B115" s="6">
        <v>43595</v>
      </c>
      <c r="C115" s="1" t="s">
        <v>49</v>
      </c>
      <c r="D115" s="1" t="s">
        <v>64</v>
      </c>
    </row>
    <row r="116" spans="1:4" ht="15.75" customHeight="1">
      <c r="A116" s="7">
        <v>43595.429236111115</v>
      </c>
      <c r="B116" s="6">
        <v>43592</v>
      </c>
      <c r="C116" s="1" t="s">
        <v>49</v>
      </c>
      <c r="D116" s="1" t="s">
        <v>64</v>
      </c>
    </row>
    <row r="117" spans="1:4" ht="15.75" customHeight="1">
      <c r="A117" s="7">
        <v>43595.4296875</v>
      </c>
      <c r="B117" s="6">
        <v>43587</v>
      </c>
      <c r="C117" s="1" t="s">
        <v>49</v>
      </c>
      <c r="D117" s="1" t="s">
        <v>58</v>
      </c>
    </row>
    <row r="118" spans="1:4" ht="15.75" customHeight="1">
      <c r="A118" s="7">
        <v>43595.740613425929</v>
      </c>
      <c r="B118" s="6">
        <v>43592</v>
      </c>
      <c r="C118" s="1" t="s">
        <v>49</v>
      </c>
      <c r="D118" s="1" t="s">
        <v>63</v>
      </c>
    </row>
    <row r="119" spans="1:4" ht="15.75" customHeight="1">
      <c r="A119" s="7">
        <v>43596.421481481484</v>
      </c>
      <c r="B119" s="6">
        <v>43594</v>
      </c>
      <c r="C119" s="1" t="s">
        <v>49</v>
      </c>
      <c r="D119" s="1" t="s">
        <v>65</v>
      </c>
    </row>
    <row r="120" spans="1:4" ht="15.75" customHeight="1">
      <c r="A120" s="7">
        <v>43600.749293981484</v>
      </c>
      <c r="B120" s="6">
        <v>43594</v>
      </c>
      <c r="C120" s="1" t="s">
        <v>49</v>
      </c>
      <c r="D120" s="1" t="s">
        <v>51</v>
      </c>
    </row>
    <row r="121" spans="1:4" ht="15.75" customHeight="1">
      <c r="A121" s="7">
        <v>43600.750127314815</v>
      </c>
      <c r="B121" s="6">
        <v>43594</v>
      </c>
      <c r="C121" s="1" t="s">
        <v>49</v>
      </c>
      <c r="D121" s="1" t="s">
        <v>50</v>
      </c>
    </row>
    <row r="122" spans="1:4" ht="15.75" customHeight="1">
      <c r="A122" s="7">
        <v>43601.602395833332</v>
      </c>
      <c r="B122" s="6">
        <v>43599</v>
      </c>
      <c r="C122" s="1" t="s">
        <v>49</v>
      </c>
      <c r="D122" s="1" t="s">
        <v>56</v>
      </c>
    </row>
    <row r="123" spans="1:4" ht="15.75" customHeight="1"/>
    <row r="124" spans="1:4" ht="15.75" customHeight="1"/>
    <row r="125" spans="1:4" ht="15.75" customHeight="1"/>
    <row r="126" spans="1:4" ht="15.75" customHeight="1"/>
    <row r="127" spans="1:4" ht="15.75" customHeight="1"/>
    <row r="128" spans="1:4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outlinePr summaryBelow="0" summaryRight="0"/>
  </sheetPr>
  <dimension ref="A1:AC1000"/>
  <sheetViews>
    <sheetView workbookViewId="0"/>
  </sheetViews>
  <sheetFormatPr baseColWidth="10" defaultColWidth="14.42578125" defaultRowHeight="15" customHeight="1"/>
  <cols>
    <col min="1" max="6" width="14.42578125" customWidth="1"/>
  </cols>
  <sheetData>
    <row r="1" spans="1:29" ht="12.75">
      <c r="A1" s="1" t="s">
        <v>73</v>
      </c>
      <c r="B1" s="1" t="s">
        <v>74</v>
      </c>
      <c r="C1" s="1" t="s">
        <v>75</v>
      </c>
      <c r="D1" s="1" t="s">
        <v>76</v>
      </c>
      <c r="E1" s="1" t="s">
        <v>77</v>
      </c>
      <c r="F1" s="1" t="s">
        <v>78</v>
      </c>
      <c r="G1" s="1" t="s">
        <v>79</v>
      </c>
      <c r="H1" s="1" t="s">
        <v>80</v>
      </c>
      <c r="I1" s="1" t="s">
        <v>81</v>
      </c>
      <c r="J1" s="1" t="s">
        <v>82</v>
      </c>
      <c r="K1" s="1" t="s">
        <v>83</v>
      </c>
      <c r="L1" s="1" t="s">
        <v>84</v>
      </c>
      <c r="M1" s="1" t="s">
        <v>85</v>
      </c>
      <c r="N1" s="1" t="s">
        <v>86</v>
      </c>
      <c r="O1" s="1" t="s">
        <v>87</v>
      </c>
      <c r="P1" s="1" t="s">
        <v>88</v>
      </c>
      <c r="Q1" s="1" t="s">
        <v>89</v>
      </c>
      <c r="R1" s="1" t="s">
        <v>90</v>
      </c>
      <c r="S1" s="1" t="s">
        <v>91</v>
      </c>
      <c r="T1" s="1" t="s">
        <v>92</v>
      </c>
      <c r="U1" s="1" t="s">
        <v>93</v>
      </c>
      <c r="V1" s="1" t="s">
        <v>94</v>
      </c>
      <c r="W1" s="1" t="s">
        <v>95</v>
      </c>
      <c r="X1" s="1" t="s">
        <v>96</v>
      </c>
      <c r="Y1" s="1" t="s">
        <v>97</v>
      </c>
      <c r="Z1" s="1" t="s">
        <v>98</v>
      </c>
      <c r="AA1" s="1" t="s">
        <v>99</v>
      </c>
      <c r="AB1" s="1" t="s">
        <v>100</v>
      </c>
      <c r="AC1" s="1" t="s">
        <v>101</v>
      </c>
    </row>
    <row r="2" spans="1:29" ht="12.75">
      <c r="A2" s="1" t="s">
        <v>102</v>
      </c>
      <c r="B2" s="1" t="s">
        <v>103</v>
      </c>
      <c r="C2" s="1" t="s">
        <v>104</v>
      </c>
      <c r="D2" s="1">
        <v>1223461027</v>
      </c>
      <c r="E2" s="1">
        <v>1</v>
      </c>
      <c r="F2" s="1">
        <v>2</v>
      </c>
      <c r="G2" s="1" t="s">
        <v>105</v>
      </c>
      <c r="H2" s="1" t="s">
        <v>106</v>
      </c>
      <c r="I2" s="1" t="s">
        <v>107</v>
      </c>
      <c r="J2" s="1" t="s">
        <v>108</v>
      </c>
      <c r="K2" s="1" t="s">
        <v>109</v>
      </c>
      <c r="L2" s="1" t="s">
        <v>110</v>
      </c>
      <c r="M2" s="1" t="s">
        <v>111</v>
      </c>
      <c r="O2" s="1" t="s">
        <v>112</v>
      </c>
      <c r="P2" s="1" t="b">
        <v>0</v>
      </c>
      <c r="R2" s="1" t="b">
        <v>0</v>
      </c>
      <c r="S2" s="1" t="b">
        <v>0</v>
      </c>
      <c r="T2" s="1" t="s">
        <v>113</v>
      </c>
      <c r="X2" s="1" t="b">
        <v>0</v>
      </c>
      <c r="Y2" s="1" t="s">
        <v>114</v>
      </c>
      <c r="Z2" s="1" t="s">
        <v>115</v>
      </c>
      <c r="AA2" s="1" t="b">
        <v>0</v>
      </c>
    </row>
    <row r="3" spans="1:29" ht="12.75">
      <c r="A3" s="1" t="s">
        <v>116</v>
      </c>
      <c r="B3" s="1" t="s">
        <v>117</v>
      </c>
      <c r="C3" s="1" t="s">
        <v>118</v>
      </c>
      <c r="D3" s="1">
        <v>529592752</v>
      </c>
      <c r="E3" s="1">
        <v>1</v>
      </c>
      <c r="F3" s="1">
        <v>2</v>
      </c>
      <c r="G3" s="1" t="s">
        <v>119</v>
      </c>
      <c r="H3" s="1" t="s">
        <v>107</v>
      </c>
      <c r="I3" s="1" t="s">
        <v>107</v>
      </c>
      <c r="J3" s="1" t="s">
        <v>120</v>
      </c>
      <c r="K3" s="1" t="s">
        <v>109</v>
      </c>
      <c r="L3" s="1" t="s">
        <v>121</v>
      </c>
      <c r="M3" s="1" t="s">
        <v>122</v>
      </c>
      <c r="N3" s="1"/>
      <c r="O3" s="1" t="s">
        <v>123</v>
      </c>
      <c r="P3" s="1" t="b">
        <v>0</v>
      </c>
      <c r="Q3" s="1">
        <v>1</v>
      </c>
      <c r="R3" s="1" t="b">
        <v>0</v>
      </c>
      <c r="S3" s="1" t="b">
        <v>0</v>
      </c>
      <c r="T3" s="1"/>
      <c r="X3" s="1" t="b">
        <v>0</v>
      </c>
      <c r="Y3" s="1"/>
      <c r="Z3" s="1"/>
      <c r="AA3" s="1" t="b">
        <v>0</v>
      </c>
    </row>
    <row r="4" spans="1:29" ht="12.75">
      <c r="A4" s="1" t="s">
        <v>124</v>
      </c>
      <c r="B4" s="1" t="s">
        <v>125</v>
      </c>
      <c r="C4" s="1" t="s">
        <v>126</v>
      </c>
      <c r="D4" s="1">
        <v>1223461027</v>
      </c>
      <c r="E4" s="1">
        <v>1</v>
      </c>
      <c r="F4" s="1">
        <v>2</v>
      </c>
      <c r="G4" s="1" t="s">
        <v>127</v>
      </c>
      <c r="H4" s="1" t="s">
        <v>107</v>
      </c>
      <c r="I4" s="1" t="s">
        <v>107</v>
      </c>
      <c r="J4" s="1" t="s">
        <v>128</v>
      </c>
      <c r="K4" s="1" t="s">
        <v>109</v>
      </c>
      <c r="L4" s="1" t="s">
        <v>110</v>
      </c>
      <c r="M4" s="1" t="s">
        <v>111</v>
      </c>
      <c r="N4" s="1" t="b">
        <v>1</v>
      </c>
      <c r="O4" s="1" t="s">
        <v>129</v>
      </c>
      <c r="P4" s="1" t="b">
        <v>0</v>
      </c>
      <c r="R4" s="1" t="b">
        <v>0</v>
      </c>
      <c r="S4" s="1" t="b">
        <v>0</v>
      </c>
      <c r="X4" s="1" t="b">
        <v>0</v>
      </c>
      <c r="AA4" s="1" t="b">
        <v>0</v>
      </c>
    </row>
    <row r="5" spans="1:29" ht="12.75">
      <c r="A5" s="1" t="s">
        <v>130</v>
      </c>
      <c r="B5" s="1" t="s">
        <v>131</v>
      </c>
      <c r="C5" s="1" t="s">
        <v>132</v>
      </c>
      <c r="D5" s="1">
        <v>390952245</v>
      </c>
      <c r="E5" s="1">
        <v>1</v>
      </c>
      <c r="F5" s="1">
        <v>2</v>
      </c>
      <c r="G5" s="1" t="s">
        <v>133</v>
      </c>
      <c r="H5" s="1" t="s">
        <v>106</v>
      </c>
      <c r="I5" s="1" t="s">
        <v>134</v>
      </c>
      <c r="J5" s="1" t="s">
        <v>135</v>
      </c>
      <c r="K5" s="1" t="s">
        <v>109</v>
      </c>
      <c r="L5" s="1" t="s">
        <v>136</v>
      </c>
      <c r="M5" s="1" t="s">
        <v>122</v>
      </c>
      <c r="O5" s="1" t="s">
        <v>137</v>
      </c>
      <c r="P5" s="1" t="b">
        <v>0</v>
      </c>
      <c r="R5" s="1" t="b">
        <v>0</v>
      </c>
      <c r="S5" s="1" t="b">
        <v>0</v>
      </c>
      <c r="X5" s="1" t="b">
        <v>0</v>
      </c>
      <c r="AA5" s="1" t="b">
        <v>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outlinePr summaryBelow="0" summaryRight="0"/>
  </sheetPr>
  <dimension ref="A1:BD5"/>
  <sheetViews>
    <sheetView workbookViewId="0">
      <selection activeCell="B28" sqref="B28"/>
    </sheetView>
  </sheetViews>
  <sheetFormatPr baseColWidth="10" defaultColWidth="14.42578125" defaultRowHeight="15" customHeight="1"/>
  <cols>
    <col min="1" max="3" width="12" customWidth="1"/>
    <col min="4" max="4" width="12.140625" customWidth="1"/>
    <col min="5" max="5" width="10.7109375" customWidth="1"/>
    <col min="6" max="6" width="11.42578125" customWidth="1"/>
    <col min="7" max="7" width="12" customWidth="1"/>
    <col min="8" max="8" width="11.7109375" customWidth="1"/>
    <col min="10" max="10" width="10.5703125" customWidth="1"/>
    <col min="11" max="11" width="10.140625" customWidth="1"/>
    <col min="12" max="12" width="9.5703125" customWidth="1"/>
    <col min="13" max="13" width="9.7109375" customWidth="1"/>
    <col min="14" max="14" width="9.5703125" customWidth="1"/>
    <col min="16" max="16" width="10.42578125" customWidth="1"/>
    <col min="17" max="17" width="11.7109375" customWidth="1"/>
  </cols>
  <sheetData>
    <row r="1" spans="1:56" ht="15" customHeight="1">
      <c r="A1" s="11"/>
    </row>
    <row r="2" spans="1:56" ht="15" customHeight="1">
      <c r="A2" s="13" t="s">
        <v>145</v>
      </c>
      <c r="B2" s="14" t="s">
        <v>157</v>
      </c>
      <c r="C2" s="14" t="s">
        <v>45</v>
      </c>
      <c r="D2" s="13" t="s">
        <v>146</v>
      </c>
      <c r="E2" s="13" t="s">
        <v>147</v>
      </c>
      <c r="F2" s="13" t="s">
        <v>148</v>
      </c>
      <c r="G2" s="14" t="s">
        <v>149</v>
      </c>
      <c r="H2" s="14" t="s">
        <v>150</v>
      </c>
      <c r="I2" s="13" t="s">
        <v>151</v>
      </c>
      <c r="J2" s="13" t="s">
        <v>152</v>
      </c>
      <c r="K2" s="13" t="s">
        <v>153</v>
      </c>
      <c r="L2" s="13" t="s">
        <v>154</v>
      </c>
      <c r="M2" s="13" t="s">
        <v>155</v>
      </c>
      <c r="N2" s="13" t="s">
        <v>156</v>
      </c>
      <c r="O2" s="14" t="s">
        <v>158</v>
      </c>
      <c r="P2" s="14" t="s">
        <v>159</v>
      </c>
      <c r="Q2" s="14" t="s">
        <v>160</v>
      </c>
      <c r="S2" s="13" t="s">
        <v>145</v>
      </c>
      <c r="T2" s="14" t="s">
        <v>157</v>
      </c>
      <c r="U2" s="14" t="s">
        <v>45</v>
      </c>
      <c r="V2" s="13" t="s">
        <v>146</v>
      </c>
      <c r="W2" s="13" t="s">
        <v>147</v>
      </c>
      <c r="X2" s="13" t="s">
        <v>148</v>
      </c>
      <c r="Y2" s="14" t="s">
        <v>149</v>
      </c>
      <c r="Z2" s="14" t="s">
        <v>150</v>
      </c>
      <c r="AA2" s="13" t="s">
        <v>151</v>
      </c>
      <c r="AB2" s="13" t="s">
        <v>152</v>
      </c>
      <c r="AC2" s="13" t="s">
        <v>153</v>
      </c>
      <c r="AD2" s="13" t="s">
        <v>154</v>
      </c>
      <c r="AE2" s="13" t="s">
        <v>155</v>
      </c>
      <c r="AF2" s="13" t="s">
        <v>156</v>
      </c>
      <c r="AG2" s="14" t="s">
        <v>158</v>
      </c>
      <c r="AH2" s="14" t="s">
        <v>159</v>
      </c>
      <c r="AI2" s="14" t="s">
        <v>160</v>
      </c>
      <c r="AK2" s="13" t="s">
        <v>145</v>
      </c>
      <c r="AL2" s="14" t="s">
        <v>157</v>
      </c>
      <c r="AM2" s="14" t="s">
        <v>45</v>
      </c>
      <c r="AN2" s="13" t="s">
        <v>146</v>
      </c>
      <c r="AO2" s="13" t="s">
        <v>147</v>
      </c>
      <c r="AP2" s="13" t="s">
        <v>148</v>
      </c>
      <c r="AQ2" s="14" t="s">
        <v>149</v>
      </c>
      <c r="AR2" s="14" t="s">
        <v>150</v>
      </c>
      <c r="AS2" s="13" t="s">
        <v>151</v>
      </c>
      <c r="AT2" s="13" t="s">
        <v>152</v>
      </c>
      <c r="AU2" s="13" t="s">
        <v>153</v>
      </c>
      <c r="AV2" s="13" t="s">
        <v>154</v>
      </c>
      <c r="AW2" s="13" t="s">
        <v>155</v>
      </c>
      <c r="AX2" s="13" t="s">
        <v>156</v>
      </c>
      <c r="AY2" s="14" t="s">
        <v>158</v>
      </c>
      <c r="AZ2" s="14" t="s">
        <v>159</v>
      </c>
      <c r="BA2" s="14" t="s">
        <v>160</v>
      </c>
      <c r="BC2" s="66" t="s">
        <v>161</v>
      </c>
      <c r="BD2" s="67"/>
    </row>
    <row r="3" spans="1:56" ht="15" customHeight="1">
      <c r="A3" s="27" t="s">
        <v>139</v>
      </c>
      <c r="B3" s="23" t="s">
        <v>138</v>
      </c>
      <c r="C3" s="28">
        <f ca="1">TODAY()</f>
        <v>43618</v>
      </c>
      <c r="D3" s="29">
        <v>70</v>
      </c>
      <c r="E3" s="16">
        <f>D3-(L3+M3+N3)</f>
        <v>64</v>
      </c>
      <c r="F3" s="15">
        <v>500</v>
      </c>
      <c r="G3" s="17">
        <f>(E3*F3)/1000</f>
        <v>32</v>
      </c>
      <c r="H3" s="18">
        <f>IF((E3+W3+AO3)=0,0,0.0437*F3^(-0.2433))</f>
        <v>9.6343414691870202E-3</v>
      </c>
      <c r="I3" s="19">
        <f>G3*H3*1000/$O$3</f>
        <v>102.76630900466155</v>
      </c>
      <c r="J3" s="20">
        <f>G3/($Q$3/1000)</f>
        <v>7.6190476190476186</v>
      </c>
      <c r="K3" s="21">
        <f>$BD$4*F3^$BD$5</f>
        <v>349.25858544808807</v>
      </c>
      <c r="L3" s="22">
        <v>5</v>
      </c>
      <c r="M3" s="22">
        <v>0</v>
      </c>
      <c r="N3" s="22">
        <v>1</v>
      </c>
      <c r="O3" s="24">
        <v>3</v>
      </c>
      <c r="P3" s="23">
        <v>1400</v>
      </c>
      <c r="Q3" s="24">
        <f>P3+AH3+AZ3</f>
        <v>4200</v>
      </c>
      <c r="S3" s="27" t="s">
        <v>140</v>
      </c>
      <c r="T3" s="23" t="s">
        <v>138</v>
      </c>
      <c r="U3" s="28">
        <f ca="1">TODAY()</f>
        <v>43618</v>
      </c>
      <c r="V3" s="29">
        <v>70</v>
      </c>
      <c r="W3" s="16">
        <f>V3-(AD3+AE3+AF3)</f>
        <v>67</v>
      </c>
      <c r="X3" s="15">
        <v>500</v>
      </c>
      <c r="Y3" s="17">
        <f>(W3*X3)/1000</f>
        <v>33.5</v>
      </c>
      <c r="Z3" s="18">
        <f>IF((E3+W3+AO3)=0,0,0.0437*X3^(-0.2433))</f>
        <v>9.6343414691870202E-3</v>
      </c>
      <c r="AA3" s="19">
        <f>Y3*Z3*1000/$AG$3</f>
        <v>107.58347973925505</v>
      </c>
      <c r="AB3" s="20">
        <f>Y3/($AI$3/1000)</f>
        <v>7.9761904761904763</v>
      </c>
      <c r="AC3" s="21">
        <f>$BD$4*X3^$BD$5</f>
        <v>349.25858544808807</v>
      </c>
      <c r="AD3" s="22">
        <v>2</v>
      </c>
      <c r="AE3" s="22">
        <v>1</v>
      </c>
      <c r="AF3" s="22">
        <v>0</v>
      </c>
      <c r="AG3" s="24">
        <v>3</v>
      </c>
      <c r="AH3" s="23">
        <v>1400</v>
      </c>
      <c r="AI3" s="24">
        <f>P3+AH3+AZ3</f>
        <v>4200</v>
      </c>
      <c r="AK3" s="27" t="s">
        <v>141</v>
      </c>
      <c r="AL3" s="23" t="s">
        <v>138</v>
      </c>
      <c r="AM3" s="28">
        <f ca="1">TODAY()</f>
        <v>43618</v>
      </c>
      <c r="AN3" s="29">
        <v>70</v>
      </c>
      <c r="AO3" s="16">
        <f>AN3-(AV3+AW3+AX3)</f>
        <v>70</v>
      </c>
      <c r="AP3" s="15">
        <v>500</v>
      </c>
      <c r="AQ3" s="17">
        <f>(AO3*AP3)/1000</f>
        <v>35</v>
      </c>
      <c r="AR3" s="18">
        <f>IF((E3+W3+AO3)=0,0,0.0437*AP3^(-0.2433))</f>
        <v>9.6343414691870202E-3</v>
      </c>
      <c r="AS3" s="19">
        <f>AQ3*AR3*1000/$AY$3</f>
        <v>112.40065047384856</v>
      </c>
      <c r="AT3" s="20">
        <f>AQ3/($BA$3/1000)</f>
        <v>8.3333333333333321</v>
      </c>
      <c r="AU3" s="21">
        <f>$BD$4*AP3^$BD$5</f>
        <v>349.25858544808807</v>
      </c>
      <c r="AV3" s="22">
        <v>0</v>
      </c>
      <c r="AW3" s="22">
        <v>0</v>
      </c>
      <c r="AX3" s="22">
        <v>0</v>
      </c>
      <c r="AY3" s="24">
        <v>3</v>
      </c>
      <c r="AZ3" s="23">
        <v>1400</v>
      </c>
      <c r="BA3" s="24">
        <f>P3+AH3+AZ3</f>
        <v>4200</v>
      </c>
      <c r="BC3" s="25" t="s">
        <v>171</v>
      </c>
      <c r="BD3" s="25" t="s">
        <v>172</v>
      </c>
    </row>
    <row r="4" spans="1:56" ht="15" customHeight="1">
      <c r="A4" s="30"/>
      <c r="B4" s="23"/>
      <c r="C4" s="28"/>
      <c r="D4" s="29"/>
      <c r="E4" s="16"/>
      <c r="F4" s="15"/>
      <c r="G4" s="17"/>
      <c r="H4" s="18"/>
      <c r="I4" s="19"/>
      <c r="J4" s="20"/>
      <c r="K4" s="21"/>
      <c r="L4" s="22"/>
      <c r="M4" s="22"/>
      <c r="N4" s="22"/>
      <c r="O4" s="24"/>
      <c r="P4" s="23"/>
      <c r="Q4" s="24"/>
      <c r="S4" s="30"/>
      <c r="T4" s="23"/>
      <c r="U4" s="28"/>
      <c r="V4" s="29"/>
      <c r="W4" s="16"/>
      <c r="X4" s="15"/>
      <c r="Y4" s="17"/>
      <c r="Z4" s="18"/>
      <c r="AA4" s="19"/>
      <c r="AB4" s="20"/>
      <c r="AC4" s="21"/>
      <c r="AD4" s="22"/>
      <c r="AE4" s="22"/>
      <c r="AF4" s="22"/>
      <c r="AG4" s="24"/>
      <c r="AH4" s="23"/>
      <c r="AI4" s="24"/>
      <c r="AK4" s="30"/>
      <c r="AL4" s="23"/>
      <c r="AM4" s="28"/>
      <c r="AN4" s="29"/>
      <c r="AO4" s="16"/>
      <c r="AP4" s="15"/>
      <c r="AQ4" s="17"/>
      <c r="AR4" s="18"/>
      <c r="AS4" s="19"/>
      <c r="AT4" s="20"/>
      <c r="AU4" s="21"/>
      <c r="AV4" s="22"/>
      <c r="AW4" s="22"/>
      <c r="AX4" s="22"/>
      <c r="AY4" s="24"/>
      <c r="AZ4" s="23"/>
      <c r="BA4" s="24"/>
      <c r="BC4" s="26">
        <v>-3.1400000000000003E-11</v>
      </c>
      <c r="BD4" s="26">
        <v>60.69</v>
      </c>
    </row>
    <row r="5" spans="1:56" ht="15" customHeight="1">
      <c r="A5" s="30"/>
      <c r="B5" s="23"/>
      <c r="C5" s="28"/>
      <c r="D5" s="29"/>
      <c r="E5" s="16"/>
      <c r="F5" s="15"/>
      <c r="G5" s="17"/>
      <c r="H5" s="18"/>
      <c r="I5" s="19"/>
      <c r="J5" s="20"/>
      <c r="K5" s="21"/>
      <c r="L5" s="22"/>
      <c r="M5" s="22"/>
      <c r="N5" s="22"/>
      <c r="O5" s="24"/>
      <c r="P5" s="23"/>
      <c r="Q5" s="24"/>
      <c r="S5" s="30"/>
      <c r="T5" s="23"/>
      <c r="U5" s="28"/>
      <c r="V5" s="29"/>
      <c r="W5" s="16"/>
      <c r="X5" s="15"/>
      <c r="Y5" s="17"/>
      <c r="Z5" s="18"/>
      <c r="AA5" s="19"/>
      <c r="AB5" s="20"/>
      <c r="AC5" s="21"/>
      <c r="AD5" s="22"/>
      <c r="AE5" s="22"/>
      <c r="AF5" s="22"/>
      <c r="AG5" s="24"/>
      <c r="AH5" s="23"/>
      <c r="AI5" s="24"/>
      <c r="AK5" s="30"/>
      <c r="AL5" s="23"/>
      <c r="AM5" s="28"/>
      <c r="AN5" s="29"/>
      <c r="AO5" s="16"/>
      <c r="AP5" s="15"/>
      <c r="AQ5" s="17"/>
      <c r="AR5" s="18"/>
      <c r="AS5" s="19"/>
      <c r="AT5" s="20"/>
      <c r="AU5" s="21"/>
      <c r="AV5" s="22"/>
      <c r="AW5" s="22"/>
      <c r="AX5" s="22"/>
      <c r="AY5" s="24"/>
      <c r="AZ5" s="23"/>
      <c r="BA5" s="24"/>
      <c r="BC5" s="26">
        <v>4.4139999999999997E-8</v>
      </c>
      <c r="BD5" s="26">
        <v>0.28160000000000002</v>
      </c>
    </row>
  </sheetData>
  <mergeCells count="1">
    <mergeCell ref="BC2:BD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outlinePr summaryBelow="0" summaryRight="0"/>
  </sheetPr>
  <dimension ref="A1:BV25"/>
  <sheetViews>
    <sheetView workbookViewId="0"/>
  </sheetViews>
  <sheetFormatPr baseColWidth="10" defaultColWidth="14.42578125" defaultRowHeight="15" customHeight="1"/>
  <cols>
    <col min="1" max="3" width="12" customWidth="1"/>
    <col min="4" max="4" width="12.140625" customWidth="1"/>
    <col min="5" max="5" width="10.7109375" customWidth="1"/>
    <col min="6" max="6" width="11.42578125" customWidth="1"/>
    <col min="7" max="7" width="12" customWidth="1"/>
    <col min="8" max="8" width="11.7109375" customWidth="1"/>
    <col min="10" max="10" width="10.5703125" customWidth="1"/>
    <col min="11" max="11" width="10.140625" customWidth="1"/>
    <col min="12" max="12" width="9.5703125" customWidth="1"/>
    <col min="13" max="13" width="9.7109375" customWidth="1"/>
    <col min="14" max="14" width="9.5703125" customWidth="1"/>
    <col min="16" max="16" width="10.42578125" customWidth="1"/>
    <col min="17" max="17" width="11.7109375" customWidth="1"/>
  </cols>
  <sheetData>
    <row r="1" spans="1:74" ht="15" customHeight="1">
      <c r="A1" s="11"/>
    </row>
    <row r="2" spans="1:74" ht="15" customHeight="1">
      <c r="A2" s="13" t="s">
        <v>145</v>
      </c>
      <c r="B2" s="14" t="s">
        <v>157</v>
      </c>
      <c r="C2" s="14" t="s">
        <v>45</v>
      </c>
      <c r="D2" s="13" t="s">
        <v>146</v>
      </c>
      <c r="E2" s="13" t="s">
        <v>147</v>
      </c>
      <c r="F2" s="13" t="s">
        <v>148</v>
      </c>
      <c r="G2" s="14" t="s">
        <v>149</v>
      </c>
      <c r="H2" s="14" t="s">
        <v>150</v>
      </c>
      <c r="I2" s="13" t="s">
        <v>151</v>
      </c>
      <c r="J2" s="13" t="s">
        <v>152</v>
      </c>
      <c r="K2" s="13" t="s">
        <v>153</v>
      </c>
      <c r="L2" s="13" t="s">
        <v>154</v>
      </c>
      <c r="M2" s="13" t="s">
        <v>155</v>
      </c>
      <c r="N2" s="13" t="s">
        <v>156</v>
      </c>
      <c r="O2" s="14" t="s">
        <v>158</v>
      </c>
      <c r="P2" s="14" t="s">
        <v>159</v>
      </c>
      <c r="Q2" s="14" t="s">
        <v>160</v>
      </c>
      <c r="S2" s="13" t="s">
        <v>145</v>
      </c>
      <c r="T2" s="14" t="s">
        <v>157</v>
      </c>
      <c r="U2" s="14" t="s">
        <v>45</v>
      </c>
      <c r="V2" s="13" t="s">
        <v>146</v>
      </c>
      <c r="W2" s="13" t="s">
        <v>147</v>
      </c>
      <c r="X2" s="13" t="s">
        <v>148</v>
      </c>
      <c r="Y2" s="14" t="s">
        <v>149</v>
      </c>
      <c r="Z2" s="14" t="s">
        <v>150</v>
      </c>
      <c r="AA2" s="13" t="s">
        <v>151</v>
      </c>
      <c r="AB2" s="13" t="s">
        <v>152</v>
      </c>
      <c r="AC2" s="13" t="s">
        <v>153</v>
      </c>
      <c r="AD2" s="13" t="s">
        <v>154</v>
      </c>
      <c r="AE2" s="13" t="s">
        <v>155</v>
      </c>
      <c r="AF2" s="13" t="s">
        <v>156</v>
      </c>
      <c r="AG2" s="14" t="s">
        <v>158</v>
      </c>
      <c r="AH2" s="14" t="s">
        <v>159</v>
      </c>
      <c r="AI2" s="14" t="s">
        <v>160</v>
      </c>
      <c r="AK2" s="31" t="s">
        <v>145</v>
      </c>
      <c r="AL2" s="32" t="s">
        <v>157</v>
      </c>
      <c r="AM2" s="32" t="s">
        <v>45</v>
      </c>
      <c r="AN2" s="33" t="s">
        <v>146</v>
      </c>
      <c r="AO2" s="33" t="s">
        <v>147</v>
      </c>
      <c r="AP2" s="33" t="s">
        <v>148</v>
      </c>
      <c r="AQ2" s="32" t="s">
        <v>149</v>
      </c>
      <c r="AR2" s="32" t="s">
        <v>150</v>
      </c>
      <c r="AS2" s="33" t="s">
        <v>151</v>
      </c>
      <c r="AT2" s="33" t="s">
        <v>152</v>
      </c>
      <c r="AU2" s="33" t="s">
        <v>153</v>
      </c>
      <c r="AV2" s="33" t="s">
        <v>154</v>
      </c>
      <c r="AW2" s="33" t="s">
        <v>155</v>
      </c>
      <c r="AX2" s="33" t="s">
        <v>156</v>
      </c>
      <c r="AY2" s="32" t="s">
        <v>158</v>
      </c>
      <c r="AZ2" s="32" t="s">
        <v>159</v>
      </c>
      <c r="BA2" s="32" t="s">
        <v>160</v>
      </c>
      <c r="BC2" s="34" t="s">
        <v>145</v>
      </c>
      <c r="BD2" s="35" t="s">
        <v>157</v>
      </c>
      <c r="BE2" s="35" t="s">
        <v>45</v>
      </c>
      <c r="BF2" s="35" t="s">
        <v>146</v>
      </c>
      <c r="BG2" s="35" t="s">
        <v>147</v>
      </c>
      <c r="BH2" s="35" t="s">
        <v>148</v>
      </c>
      <c r="BI2" s="35" t="s">
        <v>149</v>
      </c>
      <c r="BJ2" s="35" t="s">
        <v>150</v>
      </c>
      <c r="BK2" s="35" t="s">
        <v>151</v>
      </c>
      <c r="BL2" s="35" t="s">
        <v>152</v>
      </c>
      <c r="BM2" s="35" t="s">
        <v>153</v>
      </c>
      <c r="BN2" s="35" t="s">
        <v>154</v>
      </c>
      <c r="BO2" s="35" t="s">
        <v>155</v>
      </c>
      <c r="BP2" s="35" t="s">
        <v>156</v>
      </c>
      <c r="BQ2" s="35" t="s">
        <v>158</v>
      </c>
      <c r="BR2" s="35" t="s">
        <v>159</v>
      </c>
      <c r="BS2" s="35" t="s">
        <v>160</v>
      </c>
      <c r="BU2" s="66" t="s">
        <v>161</v>
      </c>
      <c r="BV2" s="67"/>
    </row>
    <row r="3" spans="1:74" ht="15" customHeight="1">
      <c r="A3" s="27" t="s">
        <v>143</v>
      </c>
      <c r="B3" s="23" t="s">
        <v>142</v>
      </c>
      <c r="C3" s="28">
        <f ca="1">TODAY()</f>
        <v>43618</v>
      </c>
      <c r="D3" s="29">
        <v>65</v>
      </c>
      <c r="E3" s="16">
        <f>D3-(L3+M3+N3)</f>
        <v>61</v>
      </c>
      <c r="F3" s="29">
        <v>400</v>
      </c>
      <c r="G3" s="17">
        <f>(E3*F3)/1000</f>
        <v>24.4</v>
      </c>
      <c r="H3" s="18">
        <f>IF((E3+W3+AO3+BG3)=0,0,0.0437*F3^(-0.2433))</f>
        <v>1.0171856883309417E-2</v>
      </c>
      <c r="I3" s="19">
        <f>G3*H3*1000/$O$3</f>
        <v>62.048326988187441</v>
      </c>
      <c r="J3" s="20">
        <f>G3/($Q$3/1000)</f>
        <v>4.3571428571428568</v>
      </c>
      <c r="K3" s="21">
        <f>$BV$4*F3^$BV$5</f>
        <v>327.98745356075187</v>
      </c>
      <c r="L3" s="22">
        <v>3</v>
      </c>
      <c r="M3" s="22">
        <v>1</v>
      </c>
      <c r="N3" s="22">
        <v>0</v>
      </c>
      <c r="O3" s="24">
        <v>4</v>
      </c>
      <c r="P3" s="23">
        <v>1400</v>
      </c>
      <c r="Q3" s="24">
        <f>P3+AH3+AZ3+BR3</f>
        <v>5600</v>
      </c>
      <c r="S3" s="27" t="s">
        <v>162</v>
      </c>
      <c r="T3" s="23" t="s">
        <v>142</v>
      </c>
      <c r="U3" s="28">
        <f ca="1">TODAY()</f>
        <v>43618</v>
      </c>
      <c r="V3" s="29">
        <v>65</v>
      </c>
      <c r="W3" s="16">
        <f>V3-(AD3+AE3+AF3)</f>
        <v>61</v>
      </c>
      <c r="X3" s="29">
        <v>400</v>
      </c>
      <c r="Y3" s="17">
        <f>(W3*X3)/1000</f>
        <v>24.4</v>
      </c>
      <c r="Z3" s="18">
        <f>IF((E3+W3+AO3+BG3)=0,0,0.0437*X3^(-0.2433))</f>
        <v>1.0171856883309417E-2</v>
      </c>
      <c r="AA3" s="19">
        <f>Y3*Z3*1000/$AG$3</f>
        <v>62.048326988187441</v>
      </c>
      <c r="AB3" s="20">
        <f>Y3/($AI$3/1000)</f>
        <v>4.3571428571428568</v>
      </c>
      <c r="AC3" s="21">
        <f>$BV$4*X3^$BV$5</f>
        <v>327.98745356075187</v>
      </c>
      <c r="AD3" s="22">
        <v>2</v>
      </c>
      <c r="AE3" s="22">
        <v>2</v>
      </c>
      <c r="AF3" s="22">
        <v>0</v>
      </c>
      <c r="AG3" s="24">
        <v>4</v>
      </c>
      <c r="AH3" s="23">
        <v>1400</v>
      </c>
      <c r="AI3" s="24">
        <f>P3+AH3+AZ3+BR3</f>
        <v>5600</v>
      </c>
      <c r="AK3" s="36" t="s">
        <v>163</v>
      </c>
      <c r="AL3" s="37" t="s">
        <v>142</v>
      </c>
      <c r="AM3" s="38">
        <f ca="1">TODAY()</f>
        <v>43618</v>
      </c>
      <c r="AN3" s="39">
        <v>68</v>
      </c>
      <c r="AO3" s="40">
        <f>AN3-(AV3+AW3+AX3)</f>
        <v>66</v>
      </c>
      <c r="AP3" s="29">
        <v>400</v>
      </c>
      <c r="AQ3" s="41">
        <f>(AO3*AP3)/1000</f>
        <v>26.4</v>
      </c>
      <c r="AR3" s="42">
        <f>IF((E3+W3+AO3+BG3)=0,0,0.0437*AP3^(-0.2433))</f>
        <v>1.0171856883309417E-2</v>
      </c>
      <c r="AS3" s="41">
        <f>AQ3*AR3*1000/$AY$3</f>
        <v>67.134255429842156</v>
      </c>
      <c r="AT3" s="43">
        <f>AQ3/($BA$3/1000)</f>
        <v>4.7142857142857144</v>
      </c>
      <c r="AU3" s="41">
        <f>$BV$4*AP3^$BV$5</f>
        <v>327.98745356075187</v>
      </c>
      <c r="AV3" s="44">
        <v>2</v>
      </c>
      <c r="AW3" s="45">
        <v>0</v>
      </c>
      <c r="AX3" s="45">
        <v>0</v>
      </c>
      <c r="AY3" s="46">
        <v>4</v>
      </c>
      <c r="AZ3" s="47">
        <v>1400</v>
      </c>
      <c r="BA3" s="46">
        <f>P3+AH3+AZ3+BR3</f>
        <v>5600</v>
      </c>
      <c r="BC3" s="36" t="s">
        <v>164</v>
      </c>
      <c r="BD3" s="37" t="s">
        <v>142</v>
      </c>
      <c r="BE3" s="38">
        <f ca="1">TODAY()</f>
        <v>43618</v>
      </c>
      <c r="BF3" s="48">
        <v>65</v>
      </c>
      <c r="BG3" s="40">
        <f>BF3-(BN3+BO3+BP3)</f>
        <v>59</v>
      </c>
      <c r="BH3" s="48">
        <v>400</v>
      </c>
      <c r="BI3" s="49">
        <f>(BG3*BH3)/1000</f>
        <v>23.6</v>
      </c>
      <c r="BJ3" s="42">
        <f>IF((E3+W3+AO3+BG3)=0,0,0.0437*BH3^(-0.2433))</f>
        <v>1.0171856883309417E-2</v>
      </c>
      <c r="BK3" s="41">
        <f>BI3*BJ3*1000/$BQ$3</f>
        <v>60.01395561152556</v>
      </c>
      <c r="BL3" s="43">
        <f>BI3/($BS$3/1000)</f>
        <v>4.2142857142857144</v>
      </c>
      <c r="BM3" s="41">
        <f>$BV$4*BH3^$BV$5</f>
        <v>327.98745356075187</v>
      </c>
      <c r="BN3" s="44">
        <v>4</v>
      </c>
      <c r="BO3" s="44">
        <v>2</v>
      </c>
      <c r="BP3" s="49">
        <v>0</v>
      </c>
      <c r="BQ3" s="50">
        <v>4</v>
      </c>
      <c r="BR3" s="51">
        <v>1400</v>
      </c>
      <c r="BS3" s="50">
        <f>P3+AH3+AZ3+BR3</f>
        <v>5600</v>
      </c>
      <c r="BU3" s="25" t="s">
        <v>171</v>
      </c>
      <c r="BV3" s="25" t="s">
        <v>172</v>
      </c>
    </row>
    <row r="4" spans="1:74" ht="15" customHeight="1">
      <c r="A4" s="30"/>
      <c r="B4" s="23"/>
      <c r="C4" s="28"/>
      <c r="D4" s="29"/>
      <c r="E4" s="16"/>
      <c r="F4" s="15"/>
      <c r="G4" s="17"/>
      <c r="H4" s="18"/>
      <c r="I4" s="19"/>
      <c r="J4" s="20"/>
      <c r="K4" s="21"/>
      <c r="L4" s="22"/>
      <c r="M4" s="22"/>
      <c r="N4" s="22"/>
      <c r="O4" s="24"/>
      <c r="P4" s="23"/>
      <c r="Q4" s="24"/>
      <c r="S4" s="30"/>
      <c r="T4" s="23"/>
      <c r="U4" s="28"/>
      <c r="V4" s="29"/>
      <c r="W4" s="16"/>
      <c r="X4" s="15"/>
      <c r="Y4" s="17"/>
      <c r="Z4" s="18"/>
      <c r="AA4" s="19"/>
      <c r="AB4" s="20"/>
      <c r="AC4" s="21"/>
      <c r="AD4" s="22"/>
      <c r="AE4" s="22"/>
      <c r="AF4" s="22"/>
      <c r="AG4" s="24"/>
      <c r="AH4" s="23"/>
      <c r="AI4" s="24"/>
      <c r="AK4" s="52"/>
      <c r="AL4" s="47"/>
      <c r="AM4" s="38"/>
      <c r="AN4" s="53"/>
      <c r="AO4" s="54"/>
      <c r="AP4" s="55"/>
      <c r="AQ4" s="49"/>
      <c r="AR4" s="42"/>
      <c r="AS4" s="41"/>
      <c r="AT4" s="43"/>
      <c r="AU4" s="41"/>
      <c r="AV4" s="45"/>
      <c r="AW4" s="45"/>
      <c r="AX4" s="45"/>
      <c r="AY4" s="46"/>
      <c r="AZ4" s="47"/>
      <c r="BA4" s="46"/>
      <c r="BC4" s="56"/>
      <c r="BD4" s="51"/>
      <c r="BE4" s="38"/>
      <c r="BF4" s="57"/>
      <c r="BG4" s="40"/>
      <c r="BH4" s="57"/>
      <c r="BI4" s="49"/>
      <c r="BJ4" s="42"/>
      <c r="BK4" s="41"/>
      <c r="BL4" s="43"/>
      <c r="BM4" s="41"/>
      <c r="BN4" s="49"/>
      <c r="BO4" s="49"/>
      <c r="BP4" s="49"/>
      <c r="BQ4" s="50"/>
      <c r="BR4" s="51"/>
      <c r="BS4" s="50"/>
      <c r="BU4" s="26">
        <v>-3.1400000000000003E-11</v>
      </c>
      <c r="BV4" s="26">
        <v>60.69</v>
      </c>
    </row>
    <row r="5" spans="1:74" ht="15" customHeight="1">
      <c r="A5" s="30"/>
      <c r="B5" s="23"/>
      <c r="C5" s="28"/>
      <c r="D5" s="29"/>
      <c r="E5" s="16"/>
      <c r="F5" s="15"/>
      <c r="G5" s="17"/>
      <c r="H5" s="18"/>
      <c r="I5" s="19"/>
      <c r="J5" s="20"/>
      <c r="K5" s="21"/>
      <c r="L5" s="22"/>
      <c r="M5" s="22"/>
      <c r="N5" s="22"/>
      <c r="O5" s="24"/>
      <c r="P5" s="23"/>
      <c r="Q5" s="24"/>
      <c r="S5" s="30"/>
      <c r="T5" s="23"/>
      <c r="U5" s="28"/>
      <c r="V5" s="29"/>
      <c r="W5" s="16"/>
      <c r="X5" s="15"/>
      <c r="Y5" s="17"/>
      <c r="Z5" s="18"/>
      <c r="AA5" s="19"/>
      <c r="AB5" s="20"/>
      <c r="AC5" s="21"/>
      <c r="AD5" s="22"/>
      <c r="AE5" s="22"/>
      <c r="AF5" s="22"/>
      <c r="AG5" s="24"/>
      <c r="AH5" s="23"/>
      <c r="AI5" s="24"/>
      <c r="AK5" s="52"/>
      <c r="AL5" s="58"/>
      <c r="AM5" s="38"/>
      <c r="AN5" s="53"/>
      <c r="AO5" s="54"/>
      <c r="AP5" s="55"/>
      <c r="AQ5" s="49"/>
      <c r="AR5" s="42"/>
      <c r="AS5" s="41"/>
      <c r="AT5" s="43"/>
      <c r="AU5" s="41"/>
      <c r="AV5" s="45"/>
      <c r="AW5" s="45"/>
      <c r="AX5" s="45"/>
      <c r="AY5" s="59"/>
      <c r="AZ5" s="58"/>
      <c r="BA5" s="59"/>
      <c r="BC5" s="56"/>
      <c r="BD5" s="60"/>
      <c r="BE5" s="38"/>
      <c r="BF5" s="57"/>
      <c r="BG5" s="40"/>
      <c r="BH5" s="57"/>
      <c r="BI5" s="49"/>
      <c r="BJ5" s="42"/>
      <c r="BK5" s="41"/>
      <c r="BL5" s="43"/>
      <c r="BM5" s="41"/>
      <c r="BN5" s="49"/>
      <c r="BO5" s="49"/>
      <c r="BP5" s="49"/>
      <c r="BQ5" s="61"/>
      <c r="BR5" s="60"/>
      <c r="BS5" s="61"/>
      <c r="BU5" s="26">
        <v>4.4139999999999997E-8</v>
      </c>
      <c r="BV5" s="26">
        <v>0.28160000000000002</v>
      </c>
    </row>
    <row r="6" spans="1:74" ht="15" customHeight="1">
      <c r="C6" s="28"/>
      <c r="E6" s="16"/>
      <c r="G6" s="17"/>
      <c r="H6" s="18"/>
      <c r="I6" s="19"/>
      <c r="J6" s="20"/>
      <c r="K6" s="21"/>
      <c r="L6" s="22"/>
      <c r="M6" s="22"/>
      <c r="N6" s="22"/>
      <c r="U6" s="28"/>
      <c r="W6" s="16"/>
      <c r="Y6" s="17"/>
      <c r="Z6" s="18"/>
      <c r="AA6" s="19"/>
      <c r="AB6" s="20"/>
      <c r="AC6" s="21"/>
      <c r="AD6" s="22"/>
      <c r="AE6" s="22"/>
      <c r="AF6" s="22"/>
      <c r="AK6" s="62"/>
      <c r="AL6" s="63"/>
      <c r="AM6" s="38"/>
      <c r="AN6" s="63"/>
      <c r="AO6" s="40"/>
      <c r="AP6" s="63"/>
      <c r="AQ6" s="49"/>
      <c r="AR6" s="42"/>
      <c r="AS6" s="41"/>
      <c r="AT6" s="43"/>
      <c r="AU6" s="41"/>
      <c r="AV6" s="49"/>
      <c r="AW6" s="49"/>
      <c r="AX6" s="49"/>
      <c r="AY6" s="62"/>
      <c r="AZ6" s="62"/>
      <c r="BA6" s="62"/>
      <c r="BC6" s="62"/>
      <c r="BD6" s="63"/>
      <c r="BE6" s="38"/>
      <c r="BF6" s="63"/>
      <c r="BG6" s="40"/>
      <c r="BH6" s="63"/>
      <c r="BI6" s="49"/>
      <c r="BJ6" s="42"/>
      <c r="BK6" s="41"/>
      <c r="BL6" s="43"/>
      <c r="BM6" s="41"/>
      <c r="BN6" s="49"/>
      <c r="BO6" s="49"/>
      <c r="BP6" s="49"/>
      <c r="BQ6" s="62"/>
      <c r="BR6" s="62"/>
      <c r="BS6" s="62"/>
    </row>
    <row r="7" spans="1:74" ht="15" customHeight="1">
      <c r="C7" s="28"/>
      <c r="E7" s="16"/>
      <c r="G7" s="17"/>
      <c r="H7" s="18"/>
      <c r="I7" s="19"/>
      <c r="J7" s="20"/>
      <c r="K7" s="21"/>
      <c r="L7" s="22"/>
      <c r="M7" s="22"/>
      <c r="N7" s="22"/>
      <c r="U7" s="28"/>
      <c r="W7" s="16"/>
      <c r="Y7" s="17"/>
      <c r="Z7" s="18"/>
      <c r="AA7" s="19"/>
      <c r="AB7" s="20"/>
      <c r="AC7" s="21"/>
      <c r="AD7" s="22"/>
      <c r="AE7" s="22"/>
      <c r="AF7" s="22"/>
      <c r="AK7" s="62"/>
      <c r="AL7" s="63"/>
      <c r="AM7" s="38"/>
      <c r="AN7" s="63"/>
      <c r="AO7" s="40"/>
      <c r="AP7" s="63"/>
      <c r="AQ7" s="49"/>
      <c r="AR7" s="42"/>
      <c r="AS7" s="41"/>
      <c r="AT7" s="43"/>
      <c r="AU7" s="41"/>
      <c r="AV7" s="49"/>
      <c r="AW7" s="49"/>
      <c r="AX7" s="49"/>
      <c r="AY7" s="62"/>
      <c r="AZ7" s="62"/>
      <c r="BA7" s="62"/>
      <c r="BC7" s="62"/>
      <c r="BD7" s="63"/>
      <c r="BE7" s="38"/>
      <c r="BF7" s="63"/>
      <c r="BG7" s="40"/>
      <c r="BH7" s="63"/>
      <c r="BI7" s="49"/>
      <c r="BJ7" s="42"/>
      <c r="BK7" s="41"/>
      <c r="BL7" s="43"/>
      <c r="BM7" s="41"/>
      <c r="BN7" s="49"/>
      <c r="BO7" s="49"/>
      <c r="BP7" s="49"/>
      <c r="BQ7" s="62"/>
      <c r="BR7" s="62"/>
      <c r="BS7" s="62"/>
    </row>
    <row r="8" spans="1:74" ht="15" customHeight="1">
      <c r="C8" s="28"/>
      <c r="E8" s="16"/>
      <c r="G8" s="17"/>
      <c r="H8" s="18"/>
      <c r="I8" s="19"/>
      <c r="J8" s="20"/>
      <c r="K8" s="21"/>
      <c r="L8" s="22"/>
      <c r="M8" s="22"/>
      <c r="N8" s="22"/>
      <c r="U8" s="28"/>
      <c r="W8" s="16"/>
      <c r="Y8" s="17"/>
      <c r="Z8" s="18"/>
      <c r="AA8" s="19"/>
      <c r="AB8" s="20"/>
      <c r="AC8" s="21"/>
      <c r="AD8" s="22"/>
      <c r="AE8" s="22"/>
      <c r="AF8" s="22"/>
      <c r="AK8" s="62"/>
      <c r="AL8" s="63"/>
      <c r="AM8" s="38"/>
      <c r="AN8" s="63"/>
      <c r="AO8" s="40"/>
      <c r="AP8" s="63"/>
      <c r="AQ8" s="49"/>
      <c r="AR8" s="42"/>
      <c r="AS8" s="41"/>
      <c r="AT8" s="43"/>
      <c r="AU8" s="41"/>
      <c r="AV8" s="49"/>
      <c r="AW8" s="49"/>
      <c r="AX8" s="49"/>
      <c r="AY8" s="62"/>
      <c r="AZ8" s="62"/>
      <c r="BA8" s="62"/>
      <c r="BC8" s="62"/>
      <c r="BD8" s="63"/>
      <c r="BE8" s="38"/>
      <c r="BF8" s="63"/>
      <c r="BG8" s="40"/>
      <c r="BH8" s="63"/>
      <c r="BI8" s="49"/>
      <c r="BJ8" s="42"/>
      <c r="BK8" s="41"/>
      <c r="BL8" s="43"/>
      <c r="BM8" s="41"/>
      <c r="BN8" s="49"/>
      <c r="BO8" s="49"/>
      <c r="BP8" s="49"/>
      <c r="BQ8" s="62"/>
      <c r="BR8" s="62"/>
      <c r="BS8" s="62"/>
    </row>
    <row r="9" spans="1:74" ht="15" customHeight="1">
      <c r="C9" s="28"/>
      <c r="E9" s="16"/>
      <c r="G9" s="17"/>
      <c r="H9" s="18"/>
      <c r="I9" s="19"/>
      <c r="J9" s="20"/>
      <c r="K9" s="21"/>
      <c r="L9" s="22"/>
      <c r="M9" s="22"/>
      <c r="N9" s="22"/>
      <c r="U9" s="28"/>
      <c r="W9" s="16"/>
      <c r="Y9" s="17"/>
      <c r="Z9" s="18"/>
      <c r="AA9" s="19"/>
      <c r="AB9" s="20"/>
      <c r="AC9" s="21"/>
      <c r="AD9" s="22"/>
      <c r="AE9" s="22"/>
      <c r="AF9" s="22"/>
      <c r="AK9" s="62"/>
      <c r="AL9" s="63"/>
      <c r="AM9" s="38"/>
      <c r="AN9" s="63"/>
      <c r="AO9" s="40"/>
      <c r="AP9" s="63"/>
      <c r="AQ9" s="49"/>
      <c r="AR9" s="42"/>
      <c r="AS9" s="41"/>
      <c r="AT9" s="43"/>
      <c r="AU9" s="41"/>
      <c r="AV9" s="49"/>
      <c r="AW9" s="49"/>
      <c r="AX9" s="49"/>
      <c r="AY9" s="62"/>
      <c r="AZ9" s="62"/>
      <c r="BA9" s="62"/>
      <c r="BC9" s="62"/>
      <c r="BD9" s="63"/>
      <c r="BE9" s="38"/>
      <c r="BF9" s="63"/>
      <c r="BG9" s="40"/>
      <c r="BH9" s="63"/>
      <c r="BI9" s="49"/>
      <c r="BJ9" s="42"/>
      <c r="BK9" s="41"/>
      <c r="BL9" s="43"/>
      <c r="BM9" s="41"/>
      <c r="BN9" s="49"/>
      <c r="BO9" s="49"/>
      <c r="BP9" s="49"/>
      <c r="BQ9" s="62"/>
      <c r="BR9" s="62"/>
      <c r="BS9" s="62"/>
    </row>
    <row r="10" spans="1:74" ht="15" customHeight="1">
      <c r="C10" s="28"/>
      <c r="E10" s="16"/>
      <c r="G10" s="17"/>
      <c r="H10" s="18"/>
      <c r="I10" s="19"/>
      <c r="J10" s="20"/>
      <c r="K10" s="21"/>
      <c r="L10" s="22"/>
      <c r="M10" s="22"/>
      <c r="N10" s="22"/>
      <c r="U10" s="28"/>
      <c r="W10" s="16"/>
      <c r="Y10" s="17"/>
      <c r="Z10" s="18"/>
      <c r="AA10" s="19"/>
      <c r="AB10" s="20"/>
      <c r="AC10" s="21"/>
      <c r="AD10" s="22"/>
      <c r="AE10" s="22"/>
      <c r="AF10" s="22"/>
      <c r="AK10" s="62"/>
      <c r="AL10" s="63"/>
      <c r="AM10" s="38"/>
      <c r="AN10" s="63"/>
      <c r="AO10" s="40"/>
      <c r="AP10" s="63"/>
      <c r="AQ10" s="49"/>
      <c r="AR10" s="42"/>
      <c r="AS10" s="41"/>
      <c r="AT10" s="43"/>
      <c r="AU10" s="41"/>
      <c r="AV10" s="49"/>
      <c r="AW10" s="49"/>
      <c r="AX10" s="49"/>
      <c r="AY10" s="62"/>
      <c r="AZ10" s="62"/>
      <c r="BA10" s="62"/>
      <c r="BC10" s="62"/>
      <c r="BD10" s="63"/>
      <c r="BE10" s="38"/>
      <c r="BF10" s="63"/>
      <c r="BG10" s="40"/>
      <c r="BH10" s="63"/>
      <c r="BI10" s="49"/>
      <c r="BJ10" s="42"/>
      <c r="BK10" s="41"/>
      <c r="BL10" s="43"/>
      <c r="BM10" s="41"/>
      <c r="BN10" s="49"/>
      <c r="BO10" s="49"/>
      <c r="BP10" s="49"/>
      <c r="BQ10" s="62"/>
      <c r="BR10" s="62"/>
      <c r="BS10" s="62"/>
    </row>
    <row r="11" spans="1:74" ht="15" customHeight="1">
      <c r="C11" s="28"/>
      <c r="E11" s="16"/>
      <c r="G11" s="17"/>
      <c r="H11" s="18"/>
      <c r="I11" s="19"/>
      <c r="J11" s="20"/>
      <c r="K11" s="21"/>
      <c r="L11" s="22"/>
      <c r="M11" s="22"/>
      <c r="N11" s="22"/>
      <c r="U11" s="28"/>
      <c r="W11" s="16"/>
      <c r="Y11" s="17"/>
      <c r="Z11" s="18"/>
      <c r="AA11" s="19"/>
      <c r="AB11" s="20"/>
      <c r="AC11" s="21"/>
      <c r="AD11" s="22"/>
      <c r="AE11" s="22"/>
      <c r="AF11" s="22"/>
      <c r="AK11" s="62"/>
      <c r="AL11" s="63"/>
      <c r="AM11" s="38"/>
      <c r="AN11" s="63"/>
      <c r="AO11" s="40"/>
      <c r="AP11" s="63"/>
      <c r="AQ11" s="49"/>
      <c r="AR11" s="42"/>
      <c r="AS11" s="41"/>
      <c r="AT11" s="43"/>
      <c r="AU11" s="41"/>
      <c r="AV11" s="49"/>
      <c r="AW11" s="49"/>
      <c r="AX11" s="49"/>
      <c r="AY11" s="62"/>
      <c r="AZ11" s="62"/>
      <c r="BA11" s="62"/>
      <c r="BC11" s="62"/>
      <c r="BD11" s="63"/>
      <c r="BE11" s="38"/>
      <c r="BF11" s="63"/>
      <c r="BG11" s="40"/>
      <c r="BH11" s="63"/>
      <c r="BI11" s="49"/>
      <c r="BJ11" s="42"/>
      <c r="BK11" s="41"/>
      <c r="BL11" s="43"/>
      <c r="BM11" s="41"/>
      <c r="BN11" s="49"/>
      <c r="BO11" s="49"/>
      <c r="BP11" s="49"/>
      <c r="BQ11" s="62"/>
      <c r="BR11" s="62"/>
      <c r="BS11" s="62"/>
    </row>
    <row r="12" spans="1:74" ht="15" customHeight="1">
      <c r="C12" s="28"/>
      <c r="E12" s="16"/>
      <c r="G12" s="17"/>
      <c r="H12" s="18"/>
      <c r="I12" s="19"/>
      <c r="J12" s="20"/>
      <c r="K12" s="21"/>
      <c r="L12" s="22"/>
      <c r="M12" s="22"/>
      <c r="N12" s="22"/>
      <c r="U12" s="28"/>
      <c r="W12" s="16"/>
      <c r="Y12" s="17"/>
      <c r="Z12" s="18"/>
      <c r="AA12" s="19"/>
      <c r="AB12" s="20"/>
      <c r="AC12" s="21"/>
      <c r="AD12" s="22"/>
      <c r="AE12" s="22"/>
      <c r="AF12" s="22"/>
      <c r="AK12" s="62"/>
      <c r="AL12" s="63"/>
      <c r="AM12" s="38"/>
      <c r="AN12" s="63"/>
      <c r="AO12" s="40"/>
      <c r="AP12" s="63"/>
      <c r="AQ12" s="49"/>
      <c r="AR12" s="42"/>
      <c r="AS12" s="41"/>
      <c r="AT12" s="43"/>
      <c r="AU12" s="41"/>
      <c r="AV12" s="49"/>
      <c r="AW12" s="49"/>
      <c r="AX12" s="49"/>
      <c r="AY12" s="62"/>
      <c r="AZ12" s="62"/>
      <c r="BA12" s="62"/>
      <c r="BC12" s="62"/>
      <c r="BD12" s="63"/>
      <c r="BE12" s="38"/>
      <c r="BF12" s="63"/>
      <c r="BG12" s="40"/>
      <c r="BH12" s="63"/>
      <c r="BI12" s="49"/>
      <c r="BJ12" s="42"/>
      <c r="BK12" s="41"/>
      <c r="BL12" s="43"/>
      <c r="BM12" s="41"/>
      <c r="BN12" s="49"/>
      <c r="BO12" s="49"/>
      <c r="BP12" s="49"/>
      <c r="BQ12" s="62"/>
      <c r="BR12" s="62"/>
      <c r="BS12" s="62"/>
    </row>
    <row r="13" spans="1:74" ht="15" customHeight="1">
      <c r="C13" s="28"/>
      <c r="E13" s="16"/>
      <c r="G13" s="17"/>
      <c r="H13" s="18"/>
      <c r="I13" s="19"/>
      <c r="J13" s="20"/>
      <c r="K13" s="21"/>
      <c r="L13" s="22"/>
      <c r="M13" s="22"/>
      <c r="N13" s="22"/>
      <c r="U13" s="28"/>
      <c r="W13" s="16"/>
      <c r="Y13" s="17"/>
      <c r="Z13" s="18"/>
      <c r="AA13" s="19"/>
      <c r="AB13" s="20"/>
      <c r="AC13" s="21"/>
      <c r="AD13" s="22"/>
      <c r="AE13" s="22"/>
      <c r="AF13" s="22"/>
      <c r="AK13" s="62"/>
      <c r="AL13" s="63"/>
      <c r="AM13" s="38"/>
      <c r="AN13" s="63"/>
      <c r="AO13" s="40"/>
      <c r="AP13" s="63"/>
      <c r="AQ13" s="49"/>
      <c r="AR13" s="42"/>
      <c r="AS13" s="41"/>
      <c r="AT13" s="43"/>
      <c r="AU13" s="41"/>
      <c r="AV13" s="49"/>
      <c r="AW13" s="49"/>
      <c r="AX13" s="49"/>
      <c r="AY13" s="62"/>
      <c r="AZ13" s="62"/>
      <c r="BA13" s="62"/>
      <c r="BC13" s="62"/>
      <c r="BD13" s="63"/>
      <c r="BE13" s="38"/>
      <c r="BF13" s="63"/>
      <c r="BG13" s="40"/>
      <c r="BH13" s="63"/>
      <c r="BI13" s="49"/>
      <c r="BJ13" s="42"/>
      <c r="BK13" s="41"/>
      <c r="BL13" s="43"/>
      <c r="BM13" s="41"/>
      <c r="BN13" s="49"/>
      <c r="BO13" s="49"/>
      <c r="BP13" s="49"/>
      <c r="BQ13" s="62"/>
      <c r="BR13" s="62"/>
      <c r="BS13" s="62"/>
    </row>
    <row r="14" spans="1:74" ht="15" customHeight="1">
      <c r="C14" s="28"/>
      <c r="E14" s="16"/>
      <c r="G14" s="17"/>
      <c r="H14" s="18"/>
      <c r="I14" s="19"/>
      <c r="J14" s="20"/>
      <c r="K14" s="21"/>
      <c r="L14" s="22"/>
      <c r="M14" s="22"/>
      <c r="N14" s="22"/>
      <c r="U14" s="28"/>
      <c r="W14" s="16"/>
      <c r="Y14" s="17"/>
      <c r="Z14" s="18"/>
      <c r="AA14" s="19"/>
      <c r="AB14" s="20"/>
      <c r="AC14" s="21"/>
      <c r="AD14" s="22"/>
      <c r="AE14" s="22"/>
      <c r="AF14" s="22"/>
      <c r="AK14" s="62"/>
      <c r="AL14" s="63"/>
      <c r="AM14" s="38"/>
      <c r="AN14" s="63"/>
      <c r="AO14" s="40"/>
      <c r="AP14" s="63"/>
      <c r="AQ14" s="49"/>
      <c r="AR14" s="42"/>
      <c r="AS14" s="41"/>
      <c r="AT14" s="43"/>
      <c r="AU14" s="41"/>
      <c r="AV14" s="49"/>
      <c r="AW14" s="49"/>
      <c r="AX14" s="49"/>
      <c r="AY14" s="62"/>
      <c r="AZ14" s="62"/>
      <c r="BA14" s="62"/>
      <c r="BC14" s="62"/>
      <c r="BD14" s="63"/>
      <c r="BE14" s="38"/>
      <c r="BF14" s="63"/>
      <c r="BG14" s="40"/>
      <c r="BH14" s="63"/>
      <c r="BI14" s="49"/>
      <c r="BJ14" s="42"/>
      <c r="BK14" s="41"/>
      <c r="BL14" s="43"/>
      <c r="BM14" s="41"/>
      <c r="BN14" s="49"/>
      <c r="BO14" s="49"/>
      <c r="BP14" s="49"/>
      <c r="BQ14" s="62"/>
      <c r="BR14" s="62"/>
      <c r="BS14" s="62"/>
    </row>
    <row r="15" spans="1:74" ht="15" customHeight="1">
      <c r="C15" s="28"/>
      <c r="E15" s="16"/>
      <c r="G15" s="17"/>
      <c r="H15" s="18"/>
      <c r="I15" s="19"/>
      <c r="J15" s="20"/>
      <c r="K15" s="21"/>
      <c r="L15" s="22"/>
      <c r="M15" s="22"/>
      <c r="N15" s="22"/>
      <c r="U15" s="28"/>
      <c r="W15" s="16"/>
      <c r="Y15" s="17"/>
      <c r="Z15" s="18"/>
      <c r="AA15" s="19"/>
      <c r="AB15" s="20"/>
      <c r="AC15" s="21"/>
      <c r="AD15" s="22"/>
      <c r="AE15" s="22"/>
      <c r="AF15" s="22"/>
      <c r="AK15" s="62"/>
      <c r="AL15" s="63"/>
      <c r="AM15" s="38"/>
      <c r="AN15" s="63"/>
      <c r="AO15" s="40"/>
      <c r="AP15" s="63"/>
      <c r="AQ15" s="49"/>
      <c r="AR15" s="42"/>
      <c r="AS15" s="41"/>
      <c r="AT15" s="43"/>
      <c r="AU15" s="41"/>
      <c r="AV15" s="49"/>
      <c r="AW15" s="49"/>
      <c r="AX15" s="49"/>
      <c r="AY15" s="62"/>
      <c r="AZ15" s="62"/>
      <c r="BA15" s="62"/>
      <c r="BC15" s="62"/>
      <c r="BD15" s="63"/>
      <c r="BE15" s="38"/>
      <c r="BF15" s="63"/>
      <c r="BG15" s="40"/>
      <c r="BH15" s="63"/>
      <c r="BI15" s="49"/>
      <c r="BJ15" s="42"/>
      <c r="BK15" s="41"/>
      <c r="BL15" s="43"/>
      <c r="BM15" s="41"/>
      <c r="BN15" s="49"/>
      <c r="BO15" s="49"/>
      <c r="BP15" s="49"/>
      <c r="BQ15" s="62"/>
      <c r="BR15" s="62"/>
      <c r="BS15" s="62"/>
    </row>
    <row r="16" spans="1:74" ht="15" customHeight="1">
      <c r="C16" s="28"/>
      <c r="E16" s="16"/>
      <c r="G16" s="17"/>
      <c r="H16" s="18"/>
      <c r="I16" s="19"/>
      <c r="J16" s="20"/>
      <c r="K16" s="21"/>
      <c r="L16" s="22"/>
      <c r="M16" s="22"/>
      <c r="N16" s="22"/>
      <c r="U16" s="28"/>
      <c r="W16" s="16"/>
      <c r="Y16" s="17"/>
      <c r="Z16" s="18"/>
      <c r="AA16" s="19"/>
      <c r="AB16" s="20"/>
      <c r="AC16" s="21"/>
      <c r="AD16" s="22"/>
      <c r="AE16" s="22"/>
      <c r="AF16" s="22"/>
      <c r="AK16" s="62"/>
      <c r="AL16" s="63"/>
      <c r="AM16" s="38"/>
      <c r="AN16" s="63"/>
      <c r="AO16" s="40"/>
      <c r="AP16" s="63"/>
      <c r="AQ16" s="49"/>
      <c r="AR16" s="42"/>
      <c r="AS16" s="41"/>
      <c r="AT16" s="43"/>
      <c r="AU16" s="41"/>
      <c r="AV16" s="49"/>
      <c r="AW16" s="49"/>
      <c r="AX16" s="49"/>
      <c r="AY16" s="62"/>
      <c r="AZ16" s="62"/>
      <c r="BA16" s="62"/>
      <c r="BC16" s="62"/>
      <c r="BD16" s="63"/>
      <c r="BE16" s="38"/>
      <c r="BF16" s="63"/>
      <c r="BG16" s="40"/>
      <c r="BH16" s="63"/>
      <c r="BI16" s="49"/>
      <c r="BJ16" s="42"/>
      <c r="BK16" s="41"/>
      <c r="BL16" s="43"/>
      <c r="BM16" s="41"/>
      <c r="BN16" s="49"/>
      <c r="BO16" s="49"/>
      <c r="BP16" s="49"/>
      <c r="BQ16" s="62"/>
      <c r="BR16" s="62"/>
      <c r="BS16" s="62"/>
    </row>
    <row r="17" spans="3:71" ht="15" customHeight="1">
      <c r="C17" s="28"/>
      <c r="E17" s="16"/>
      <c r="G17" s="17"/>
      <c r="H17" s="18"/>
      <c r="I17" s="19"/>
      <c r="J17" s="20"/>
      <c r="K17" s="21"/>
      <c r="L17" s="22"/>
      <c r="M17" s="22"/>
      <c r="N17" s="22"/>
      <c r="U17" s="28"/>
      <c r="W17" s="16"/>
      <c r="Y17" s="17"/>
      <c r="Z17" s="18"/>
      <c r="AA17" s="19"/>
      <c r="AB17" s="20"/>
      <c r="AC17" s="21"/>
      <c r="AD17" s="22"/>
      <c r="AE17" s="22"/>
      <c r="AF17" s="22"/>
      <c r="AK17" s="62"/>
      <c r="AL17" s="63"/>
      <c r="AM17" s="38"/>
      <c r="AN17" s="63"/>
      <c r="AO17" s="40"/>
      <c r="AP17" s="63"/>
      <c r="AQ17" s="49"/>
      <c r="AR17" s="42"/>
      <c r="AS17" s="41"/>
      <c r="AT17" s="43"/>
      <c r="AU17" s="41"/>
      <c r="AV17" s="49"/>
      <c r="AW17" s="49"/>
      <c r="AX17" s="49"/>
      <c r="AY17" s="62"/>
      <c r="AZ17" s="62"/>
      <c r="BA17" s="62"/>
      <c r="BC17" s="62"/>
      <c r="BD17" s="63"/>
      <c r="BE17" s="38"/>
      <c r="BF17" s="63"/>
      <c r="BG17" s="40"/>
      <c r="BH17" s="63"/>
      <c r="BI17" s="49"/>
      <c r="BJ17" s="42"/>
      <c r="BK17" s="41"/>
      <c r="BL17" s="43"/>
      <c r="BM17" s="41"/>
      <c r="BN17" s="49"/>
      <c r="BO17" s="49"/>
      <c r="BP17" s="49"/>
      <c r="BQ17" s="62"/>
      <c r="BR17" s="62"/>
      <c r="BS17" s="62"/>
    </row>
    <row r="18" spans="3:71" ht="15" customHeight="1">
      <c r="C18" s="28"/>
      <c r="E18" s="16"/>
      <c r="G18" s="17"/>
      <c r="H18" s="18"/>
      <c r="I18" s="19"/>
      <c r="J18" s="20"/>
      <c r="K18" s="21"/>
      <c r="L18" s="22"/>
      <c r="M18" s="22"/>
      <c r="N18" s="22"/>
      <c r="U18" s="28"/>
      <c r="W18" s="16"/>
      <c r="Y18" s="17"/>
      <c r="Z18" s="18"/>
      <c r="AA18" s="19"/>
      <c r="AB18" s="20"/>
      <c r="AC18" s="21"/>
      <c r="AD18" s="22"/>
      <c r="AE18" s="22"/>
      <c r="AF18" s="22"/>
      <c r="AK18" s="62"/>
      <c r="AL18" s="63"/>
      <c r="AM18" s="38"/>
      <c r="AN18" s="63"/>
      <c r="AO18" s="40"/>
      <c r="AP18" s="63"/>
      <c r="AQ18" s="49"/>
      <c r="AR18" s="42"/>
      <c r="AS18" s="41"/>
      <c r="AT18" s="43"/>
      <c r="AU18" s="41"/>
      <c r="AV18" s="49"/>
      <c r="AW18" s="49"/>
      <c r="AX18" s="49"/>
      <c r="AY18" s="62"/>
      <c r="AZ18" s="62"/>
      <c r="BA18" s="62"/>
      <c r="BC18" s="62"/>
      <c r="BD18" s="63"/>
      <c r="BE18" s="38"/>
      <c r="BF18" s="63"/>
      <c r="BG18" s="40"/>
      <c r="BH18" s="63"/>
      <c r="BI18" s="49"/>
      <c r="BJ18" s="42"/>
      <c r="BK18" s="41"/>
      <c r="BL18" s="43"/>
      <c r="BM18" s="41"/>
      <c r="BN18" s="49"/>
      <c r="BO18" s="49"/>
      <c r="BP18" s="49"/>
      <c r="BQ18" s="62"/>
      <c r="BR18" s="62"/>
      <c r="BS18" s="62"/>
    </row>
    <row r="19" spans="3:71" ht="15" customHeight="1">
      <c r="C19" s="28"/>
      <c r="E19" s="16"/>
      <c r="G19" s="17"/>
      <c r="H19" s="18"/>
      <c r="I19" s="19"/>
      <c r="J19" s="20"/>
      <c r="K19" s="21"/>
      <c r="L19" s="22"/>
      <c r="M19" s="22"/>
      <c r="N19" s="22"/>
      <c r="U19" s="28"/>
      <c r="W19" s="16"/>
      <c r="Y19" s="17"/>
      <c r="Z19" s="18"/>
      <c r="AA19" s="19"/>
      <c r="AB19" s="20"/>
      <c r="AC19" s="21"/>
      <c r="AD19" s="22"/>
      <c r="AE19" s="22"/>
      <c r="AF19" s="22"/>
      <c r="AK19" s="62"/>
      <c r="AL19" s="63"/>
      <c r="AM19" s="38"/>
      <c r="AN19" s="63"/>
      <c r="AO19" s="40"/>
      <c r="AP19" s="63"/>
      <c r="AQ19" s="49"/>
      <c r="AR19" s="42"/>
      <c r="AS19" s="41"/>
      <c r="AT19" s="43"/>
      <c r="AU19" s="41"/>
      <c r="AV19" s="49"/>
      <c r="AW19" s="49"/>
      <c r="AX19" s="49"/>
      <c r="AY19" s="62"/>
      <c r="AZ19" s="62"/>
      <c r="BA19" s="62"/>
      <c r="BC19" s="62"/>
      <c r="BD19" s="63"/>
      <c r="BE19" s="38"/>
      <c r="BF19" s="63"/>
      <c r="BG19" s="40"/>
      <c r="BH19" s="63"/>
      <c r="BI19" s="49"/>
      <c r="BJ19" s="42"/>
      <c r="BK19" s="41"/>
      <c r="BL19" s="43"/>
      <c r="BM19" s="41"/>
      <c r="BN19" s="49"/>
      <c r="BO19" s="49"/>
      <c r="BP19" s="49"/>
      <c r="BQ19" s="62"/>
      <c r="BR19" s="62"/>
      <c r="BS19" s="62"/>
    </row>
    <row r="20" spans="3:71" ht="15" customHeight="1">
      <c r="C20" s="28"/>
      <c r="E20" s="16"/>
      <c r="G20" s="17"/>
      <c r="H20" s="18"/>
      <c r="I20" s="19"/>
      <c r="J20" s="20"/>
      <c r="K20" s="21"/>
      <c r="L20" s="22"/>
      <c r="M20" s="22"/>
      <c r="N20" s="22"/>
      <c r="U20" s="28"/>
      <c r="W20" s="16"/>
      <c r="Y20" s="17"/>
      <c r="Z20" s="18"/>
      <c r="AA20" s="19"/>
      <c r="AB20" s="20"/>
      <c r="AC20" s="21"/>
      <c r="AD20" s="22"/>
      <c r="AE20" s="22"/>
      <c r="AF20" s="22"/>
      <c r="AK20" s="62"/>
      <c r="AL20" s="63"/>
      <c r="AM20" s="38"/>
      <c r="AN20" s="63"/>
      <c r="AO20" s="40"/>
      <c r="AP20" s="63"/>
      <c r="AQ20" s="49"/>
      <c r="AR20" s="42"/>
      <c r="AS20" s="41"/>
      <c r="AT20" s="43"/>
      <c r="AU20" s="41"/>
      <c r="AV20" s="49"/>
      <c r="AW20" s="49"/>
      <c r="AX20" s="49"/>
      <c r="AY20" s="62"/>
      <c r="AZ20" s="62"/>
      <c r="BA20" s="62"/>
      <c r="BC20" s="62"/>
      <c r="BD20" s="63"/>
      <c r="BE20" s="38"/>
      <c r="BF20" s="63"/>
      <c r="BG20" s="40"/>
      <c r="BH20" s="63"/>
      <c r="BI20" s="49"/>
      <c r="BJ20" s="42"/>
      <c r="BK20" s="41"/>
      <c r="BL20" s="43"/>
      <c r="BM20" s="41"/>
      <c r="BN20" s="49"/>
      <c r="BO20" s="49"/>
      <c r="BP20" s="49"/>
      <c r="BQ20" s="62"/>
      <c r="BR20" s="62"/>
      <c r="BS20" s="62"/>
    </row>
    <row r="21" spans="3:71" ht="15" customHeight="1">
      <c r="C21" s="28"/>
      <c r="E21" s="16"/>
      <c r="G21" s="17"/>
      <c r="H21" s="18"/>
      <c r="I21" s="19"/>
      <c r="J21" s="20"/>
      <c r="K21" s="21"/>
      <c r="L21" s="22"/>
      <c r="M21" s="22"/>
      <c r="N21" s="22"/>
      <c r="U21" s="28"/>
      <c r="W21" s="16"/>
      <c r="Y21" s="17"/>
      <c r="Z21" s="18"/>
      <c r="AA21" s="19"/>
      <c r="AB21" s="20"/>
      <c r="AC21" s="21"/>
      <c r="AD21" s="22"/>
      <c r="AE21" s="22"/>
      <c r="AF21" s="22"/>
      <c r="AK21" s="62"/>
      <c r="AL21" s="63"/>
      <c r="AM21" s="38"/>
      <c r="AN21" s="63"/>
      <c r="AO21" s="40"/>
      <c r="AP21" s="63"/>
      <c r="AQ21" s="49"/>
      <c r="AR21" s="42"/>
      <c r="AS21" s="41"/>
      <c r="AT21" s="43"/>
      <c r="AU21" s="41"/>
      <c r="AV21" s="49"/>
      <c r="AW21" s="49"/>
      <c r="AX21" s="49"/>
      <c r="AY21" s="62"/>
      <c r="AZ21" s="62"/>
      <c r="BA21" s="62"/>
      <c r="BC21" s="62"/>
      <c r="BD21" s="63"/>
      <c r="BE21" s="38"/>
      <c r="BF21" s="63"/>
      <c r="BG21" s="40"/>
      <c r="BH21" s="63"/>
      <c r="BI21" s="49"/>
      <c r="BJ21" s="42"/>
      <c r="BK21" s="41"/>
      <c r="BL21" s="43"/>
      <c r="BM21" s="41"/>
      <c r="BN21" s="49"/>
      <c r="BO21" s="49"/>
      <c r="BP21" s="49"/>
      <c r="BQ21" s="62"/>
      <c r="BR21" s="62"/>
      <c r="BS21" s="62"/>
    </row>
    <row r="22" spans="3:71" ht="15" customHeight="1">
      <c r="C22" s="28"/>
      <c r="E22" s="16"/>
      <c r="G22" s="17"/>
      <c r="H22" s="18"/>
      <c r="I22" s="19"/>
      <c r="J22" s="20"/>
      <c r="K22" s="21"/>
      <c r="L22" s="22"/>
      <c r="M22" s="22"/>
      <c r="N22" s="22"/>
      <c r="U22" s="28"/>
      <c r="W22" s="16"/>
      <c r="Y22" s="17"/>
      <c r="Z22" s="18"/>
      <c r="AA22" s="19"/>
      <c r="AB22" s="20"/>
      <c r="AC22" s="21"/>
      <c r="AD22" s="22"/>
      <c r="AE22" s="22"/>
      <c r="AF22" s="22"/>
      <c r="AK22" s="62"/>
      <c r="AL22" s="63"/>
      <c r="AM22" s="38"/>
      <c r="AN22" s="63"/>
      <c r="AO22" s="40"/>
      <c r="AP22" s="63"/>
      <c r="AQ22" s="49"/>
      <c r="AR22" s="42"/>
      <c r="AS22" s="41"/>
      <c r="AT22" s="43"/>
      <c r="AU22" s="41"/>
      <c r="AV22" s="49"/>
      <c r="AW22" s="49"/>
      <c r="AX22" s="49"/>
      <c r="AY22" s="62"/>
      <c r="AZ22" s="62"/>
      <c r="BA22" s="62"/>
      <c r="BC22" s="62"/>
      <c r="BD22" s="63"/>
      <c r="BE22" s="38"/>
      <c r="BF22" s="63"/>
      <c r="BG22" s="40"/>
      <c r="BH22" s="63"/>
      <c r="BI22" s="49"/>
      <c r="BJ22" s="42"/>
      <c r="BK22" s="41"/>
      <c r="BL22" s="43"/>
      <c r="BM22" s="41"/>
      <c r="BN22" s="49"/>
      <c r="BO22" s="49"/>
      <c r="BP22" s="49"/>
      <c r="BQ22" s="62"/>
      <c r="BR22" s="62"/>
      <c r="BS22" s="62"/>
    </row>
    <row r="23" spans="3:71" ht="15" customHeight="1">
      <c r="C23" s="28"/>
      <c r="E23" s="16"/>
      <c r="G23" s="17"/>
      <c r="H23" s="18"/>
      <c r="I23" s="19"/>
      <c r="J23" s="20"/>
      <c r="K23" s="21"/>
      <c r="L23" s="22"/>
      <c r="M23" s="22"/>
      <c r="N23" s="22"/>
      <c r="U23" s="28"/>
      <c r="W23" s="16"/>
      <c r="Y23" s="17"/>
      <c r="Z23" s="18"/>
      <c r="AA23" s="19"/>
      <c r="AB23" s="20"/>
      <c r="AC23" s="21"/>
      <c r="AD23" s="22"/>
      <c r="AE23" s="22"/>
      <c r="AF23" s="22"/>
      <c r="AK23" s="62"/>
      <c r="AL23" s="63"/>
      <c r="AM23" s="38"/>
      <c r="AN23" s="63"/>
      <c r="AO23" s="40"/>
      <c r="AP23" s="63"/>
      <c r="AQ23" s="49"/>
      <c r="AR23" s="42"/>
      <c r="AS23" s="41"/>
      <c r="AT23" s="43"/>
      <c r="AU23" s="41"/>
      <c r="AV23" s="49"/>
      <c r="AW23" s="49"/>
      <c r="AX23" s="49"/>
      <c r="AY23" s="62"/>
      <c r="AZ23" s="62"/>
      <c r="BA23" s="62"/>
      <c r="BC23" s="62"/>
      <c r="BD23" s="63"/>
      <c r="BE23" s="38"/>
      <c r="BF23" s="63"/>
      <c r="BG23" s="40"/>
      <c r="BH23" s="63"/>
      <c r="BI23" s="49"/>
      <c r="BJ23" s="42"/>
      <c r="BK23" s="41"/>
      <c r="BL23" s="43"/>
      <c r="BM23" s="41"/>
      <c r="BN23" s="49"/>
      <c r="BO23" s="49"/>
      <c r="BP23" s="49"/>
      <c r="BQ23" s="62"/>
      <c r="BR23" s="62"/>
      <c r="BS23" s="62"/>
    </row>
    <row r="24" spans="3:71" ht="15" customHeight="1">
      <c r="C24" s="28"/>
      <c r="E24" s="16"/>
      <c r="G24" s="17"/>
      <c r="H24" s="18"/>
      <c r="I24" s="19"/>
      <c r="J24" s="20"/>
      <c r="K24" s="21"/>
      <c r="L24" s="22"/>
      <c r="M24" s="22"/>
      <c r="N24" s="22"/>
      <c r="U24" s="28"/>
      <c r="W24" s="16"/>
      <c r="Y24" s="17"/>
      <c r="Z24" s="18"/>
      <c r="AA24" s="19"/>
      <c r="AB24" s="20"/>
      <c r="AC24" s="21"/>
      <c r="AD24" s="22"/>
      <c r="AE24" s="22"/>
      <c r="AF24" s="22"/>
      <c r="AK24" s="62"/>
      <c r="AL24" s="63"/>
      <c r="AM24" s="38"/>
      <c r="AN24" s="63"/>
      <c r="AO24" s="40"/>
      <c r="AP24" s="63"/>
      <c r="AQ24" s="49"/>
      <c r="AR24" s="42"/>
      <c r="AS24" s="41"/>
      <c r="AT24" s="43"/>
      <c r="AU24" s="41"/>
      <c r="AV24" s="49"/>
      <c r="AW24" s="49"/>
      <c r="AX24" s="49"/>
      <c r="AY24" s="62"/>
      <c r="AZ24" s="62"/>
      <c r="BA24" s="62"/>
      <c r="BC24" s="62"/>
      <c r="BD24" s="63"/>
      <c r="BE24" s="38"/>
      <c r="BF24" s="63"/>
      <c r="BG24" s="40"/>
      <c r="BH24" s="63"/>
      <c r="BI24" s="49"/>
      <c r="BJ24" s="42"/>
      <c r="BK24" s="41"/>
      <c r="BL24" s="43"/>
      <c r="BM24" s="41"/>
      <c r="BN24" s="49"/>
      <c r="BO24" s="49"/>
      <c r="BP24" s="49"/>
      <c r="BQ24" s="62"/>
      <c r="BR24" s="62"/>
      <c r="BS24" s="62"/>
    </row>
    <row r="25" spans="3:71" ht="15" customHeight="1">
      <c r="AK25" s="62"/>
      <c r="AL25" s="62"/>
      <c r="AM25" s="62"/>
      <c r="AN25" s="62"/>
      <c r="AO25" s="62"/>
      <c r="AP25" s="62"/>
      <c r="AQ25" s="62"/>
      <c r="AR25" s="62"/>
      <c r="AS25" s="62"/>
      <c r="AT25" s="62"/>
      <c r="AU25" s="62"/>
      <c r="AV25" s="62"/>
      <c r="AW25" s="62"/>
      <c r="AX25" s="62"/>
      <c r="AY25" s="62"/>
      <c r="AZ25" s="62"/>
      <c r="BA25" s="62"/>
      <c r="BC25" s="62"/>
      <c r="BD25" s="62"/>
      <c r="BE25" s="62"/>
      <c r="BF25" s="62"/>
      <c r="BG25" s="62"/>
      <c r="BH25" s="62"/>
      <c r="BI25" s="62"/>
      <c r="BJ25" s="62"/>
      <c r="BK25" s="62"/>
      <c r="BL25" s="62"/>
      <c r="BM25" s="62"/>
      <c r="BN25" s="62"/>
      <c r="BO25" s="62"/>
      <c r="BP25" s="62"/>
      <c r="BQ25" s="62"/>
      <c r="BR25" s="62"/>
      <c r="BS25" s="62"/>
    </row>
  </sheetData>
  <mergeCells count="1">
    <mergeCell ref="BU2:BV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outlinePr summaryBelow="0" summaryRight="0"/>
  </sheetPr>
  <dimension ref="A1:AL24"/>
  <sheetViews>
    <sheetView workbookViewId="0">
      <selection activeCell="J3" sqref="J3"/>
    </sheetView>
  </sheetViews>
  <sheetFormatPr baseColWidth="10" defaultColWidth="14.42578125" defaultRowHeight="15" customHeight="1"/>
  <cols>
    <col min="1" max="3" width="12" customWidth="1"/>
    <col min="4" max="4" width="12.140625" customWidth="1"/>
    <col min="5" max="5" width="10.7109375" customWidth="1"/>
    <col min="6" max="6" width="11.42578125" customWidth="1"/>
    <col min="7" max="7" width="12" customWidth="1"/>
    <col min="8" max="8" width="11.7109375" customWidth="1"/>
    <col min="10" max="10" width="10.5703125" customWidth="1"/>
    <col min="11" max="11" width="10.140625" customWidth="1"/>
    <col min="12" max="12" width="9.5703125" customWidth="1"/>
    <col min="13" max="13" width="9.7109375" customWidth="1"/>
    <col min="14" max="14" width="9.5703125" customWidth="1"/>
    <col min="16" max="16" width="10.42578125" customWidth="1"/>
    <col min="17" max="17" width="11.7109375" customWidth="1"/>
  </cols>
  <sheetData>
    <row r="1" spans="1:38" ht="15" customHeight="1">
      <c r="A1" s="11"/>
    </row>
    <row r="2" spans="1:38" ht="15" customHeight="1">
      <c r="A2" s="13" t="s">
        <v>145</v>
      </c>
      <c r="B2" s="14" t="s">
        <v>157</v>
      </c>
      <c r="C2" s="14" t="s">
        <v>45</v>
      </c>
      <c r="D2" s="13" t="s">
        <v>146</v>
      </c>
      <c r="E2" s="13" t="s">
        <v>147</v>
      </c>
      <c r="F2" s="13" t="s">
        <v>148</v>
      </c>
      <c r="G2" s="14" t="s">
        <v>149</v>
      </c>
      <c r="H2" s="14" t="s">
        <v>150</v>
      </c>
      <c r="I2" s="13" t="s">
        <v>151</v>
      </c>
      <c r="J2" s="13" t="s">
        <v>152</v>
      </c>
      <c r="K2" s="13" t="s">
        <v>153</v>
      </c>
      <c r="L2" s="13" t="s">
        <v>154</v>
      </c>
      <c r="M2" s="13" t="s">
        <v>155</v>
      </c>
      <c r="N2" s="13" t="s">
        <v>156</v>
      </c>
      <c r="O2" s="14" t="s">
        <v>158</v>
      </c>
      <c r="P2" s="14" t="s">
        <v>159</v>
      </c>
      <c r="Q2" s="14" t="s">
        <v>160</v>
      </c>
      <c r="S2" s="13" t="s">
        <v>145</v>
      </c>
      <c r="T2" s="14" t="s">
        <v>157</v>
      </c>
      <c r="U2" s="14" t="s">
        <v>45</v>
      </c>
      <c r="V2" s="13" t="s">
        <v>146</v>
      </c>
      <c r="W2" s="13" t="s">
        <v>147</v>
      </c>
      <c r="X2" s="13" t="s">
        <v>148</v>
      </c>
      <c r="Y2" s="14" t="s">
        <v>149</v>
      </c>
      <c r="Z2" s="14" t="s">
        <v>150</v>
      </c>
      <c r="AA2" s="13" t="s">
        <v>151</v>
      </c>
      <c r="AB2" s="13" t="s">
        <v>152</v>
      </c>
      <c r="AC2" s="13" t="s">
        <v>153</v>
      </c>
      <c r="AD2" s="13" t="s">
        <v>154</v>
      </c>
      <c r="AE2" s="13" t="s">
        <v>155</v>
      </c>
      <c r="AF2" s="13" t="s">
        <v>156</v>
      </c>
      <c r="AG2" s="14" t="s">
        <v>158</v>
      </c>
      <c r="AH2" s="14" t="s">
        <v>159</v>
      </c>
      <c r="AI2" s="14" t="s">
        <v>160</v>
      </c>
      <c r="AK2" s="66" t="s">
        <v>161</v>
      </c>
      <c r="AL2" s="67"/>
    </row>
    <row r="3" spans="1:38" ht="15" customHeight="1">
      <c r="A3" s="27" t="s">
        <v>165</v>
      </c>
      <c r="B3" s="23" t="s">
        <v>166</v>
      </c>
      <c r="C3" s="28">
        <f ca="1">TODAY()</f>
        <v>43618</v>
      </c>
      <c r="D3" s="29">
        <v>18</v>
      </c>
      <c r="E3" s="16">
        <f>D3-(L3+M3+N3)</f>
        <v>15</v>
      </c>
      <c r="F3" s="29">
        <v>1900</v>
      </c>
      <c r="G3" s="17">
        <f>(E3*F3)/1000</f>
        <v>28.5</v>
      </c>
      <c r="H3" s="18">
        <f>IF((E3+W3)=0,0,0.0437*F3^(-0.2433))</f>
        <v>6.9624274996285601E-3</v>
      </c>
      <c r="I3" s="19">
        <f>G3*H3*1000/$O$3</f>
        <v>49.607295934853489</v>
      </c>
      <c r="J3" s="68">
        <f>G3/($Q$3/1000)</f>
        <v>10.178571428571429</v>
      </c>
      <c r="K3" s="21">
        <f>$AL$4*F3^$AL$5</f>
        <v>508.6442642485103</v>
      </c>
      <c r="L3" s="22">
        <v>2</v>
      </c>
      <c r="M3" s="22">
        <v>0</v>
      </c>
      <c r="N3" s="22">
        <v>1</v>
      </c>
      <c r="O3" s="24">
        <v>4</v>
      </c>
      <c r="P3" s="23">
        <v>1400</v>
      </c>
      <c r="Q3" s="24">
        <f>P3+AH3</f>
        <v>2800</v>
      </c>
      <c r="S3" s="27" t="s">
        <v>167</v>
      </c>
      <c r="T3" s="23" t="s">
        <v>166</v>
      </c>
      <c r="U3" s="28">
        <f ca="1">TODAY()</f>
        <v>43618</v>
      </c>
      <c r="V3" s="29">
        <v>17</v>
      </c>
      <c r="W3" s="16">
        <f>V3-(AD3+AE3+AF3)</f>
        <v>14</v>
      </c>
      <c r="X3" s="29">
        <v>1900</v>
      </c>
      <c r="Y3" s="17">
        <f>(W3*X3)/1000</f>
        <v>26.6</v>
      </c>
      <c r="Z3" s="18">
        <f>IF((E3+W3)=0,0,0.0437*X3^(-0.2433))</f>
        <v>6.9624274996285601E-3</v>
      </c>
      <c r="AA3" s="19">
        <f>Y3*Z3*1000/$AG$3</f>
        <v>46.300142872529925</v>
      </c>
      <c r="AB3" s="20">
        <f>Y3/($AI$3/1000)</f>
        <v>9.5000000000000018</v>
      </c>
      <c r="AC3" s="21">
        <f>$AL$4*X3^$AL$5</f>
        <v>508.6442642485103</v>
      </c>
      <c r="AD3" s="22">
        <v>2</v>
      </c>
      <c r="AE3" s="22">
        <v>1</v>
      </c>
      <c r="AF3" s="22">
        <v>0</v>
      </c>
      <c r="AG3" s="24">
        <v>4</v>
      </c>
      <c r="AH3" s="23">
        <v>1400</v>
      </c>
      <c r="AI3" s="24">
        <f>P3+AH3</f>
        <v>2800</v>
      </c>
      <c r="AK3" s="25" t="s">
        <v>171</v>
      </c>
      <c r="AL3" s="25" t="s">
        <v>172</v>
      </c>
    </row>
    <row r="4" spans="1:38" ht="15" customHeight="1">
      <c r="A4" s="30"/>
      <c r="B4" s="23"/>
      <c r="C4" s="28"/>
      <c r="D4" s="29"/>
      <c r="E4" s="16"/>
      <c r="F4" s="15"/>
      <c r="G4" s="17"/>
      <c r="H4" s="18"/>
      <c r="I4" s="19"/>
      <c r="J4" s="20"/>
      <c r="K4" s="21"/>
      <c r="L4" s="22"/>
      <c r="M4" s="22"/>
      <c r="N4" s="22"/>
      <c r="O4" s="24"/>
      <c r="P4" s="23"/>
      <c r="Q4" s="24"/>
      <c r="S4" s="30"/>
      <c r="T4" s="23"/>
      <c r="U4" s="28"/>
      <c r="V4" s="29"/>
      <c r="W4" s="16"/>
      <c r="X4" s="15"/>
      <c r="Y4" s="17"/>
      <c r="Z4" s="18"/>
      <c r="AA4" s="19"/>
      <c r="AB4" s="20"/>
      <c r="AC4" s="21"/>
      <c r="AD4" s="22"/>
      <c r="AE4" s="22"/>
      <c r="AF4" s="22"/>
      <c r="AG4" s="24"/>
      <c r="AH4" s="23"/>
      <c r="AI4" s="24"/>
      <c r="AK4" s="26">
        <v>-3.1400000000000003E-11</v>
      </c>
      <c r="AL4" s="26">
        <v>60.69</v>
      </c>
    </row>
    <row r="5" spans="1:38" ht="15" customHeight="1">
      <c r="A5" s="30"/>
      <c r="B5" s="23"/>
      <c r="C5" s="28"/>
      <c r="D5" s="29"/>
      <c r="E5" s="16"/>
      <c r="F5" s="15"/>
      <c r="G5" s="17"/>
      <c r="H5" s="18"/>
      <c r="I5" s="19"/>
      <c r="J5" s="20"/>
      <c r="K5" s="21"/>
      <c r="L5" s="22"/>
      <c r="M5" s="22"/>
      <c r="N5" s="22"/>
      <c r="O5" s="24"/>
      <c r="P5" s="23"/>
      <c r="Q5" s="24"/>
      <c r="S5" s="30"/>
      <c r="T5" s="23"/>
      <c r="U5" s="28"/>
      <c r="V5" s="29"/>
      <c r="W5" s="16"/>
      <c r="X5" s="15"/>
      <c r="Y5" s="17"/>
      <c r="Z5" s="18"/>
      <c r="AA5" s="19"/>
      <c r="AB5" s="20"/>
      <c r="AC5" s="21"/>
      <c r="AD5" s="22"/>
      <c r="AE5" s="22"/>
      <c r="AF5" s="22"/>
      <c r="AG5" s="24"/>
      <c r="AH5" s="23"/>
      <c r="AI5" s="24"/>
      <c r="AK5" s="26">
        <v>4.4139999999999997E-8</v>
      </c>
      <c r="AL5" s="26">
        <v>0.28160000000000002</v>
      </c>
    </row>
    <row r="6" spans="1:38" ht="15" customHeight="1">
      <c r="C6" s="28"/>
      <c r="E6" s="16"/>
      <c r="G6" s="17"/>
      <c r="H6" s="18"/>
      <c r="I6" s="19"/>
      <c r="J6" s="20"/>
      <c r="K6" s="21"/>
      <c r="L6" s="22"/>
      <c r="M6" s="22"/>
      <c r="N6" s="22"/>
      <c r="U6" s="28"/>
      <c r="W6" s="16"/>
      <c r="Y6" s="17"/>
      <c r="Z6" s="18"/>
      <c r="AA6" s="19"/>
      <c r="AB6" s="20"/>
      <c r="AC6" s="21"/>
      <c r="AD6" s="22"/>
      <c r="AE6" s="22"/>
      <c r="AF6" s="22"/>
    </row>
    <row r="7" spans="1:38" ht="15" customHeight="1">
      <c r="C7" s="28"/>
      <c r="E7" s="16"/>
      <c r="G7" s="17"/>
      <c r="H7" s="18"/>
      <c r="I7" s="19"/>
      <c r="J7" s="20"/>
      <c r="K7" s="21"/>
      <c r="L7" s="22"/>
      <c r="M7" s="22"/>
      <c r="N7" s="22"/>
      <c r="U7" s="28"/>
      <c r="W7" s="16"/>
      <c r="Y7" s="17"/>
      <c r="Z7" s="18"/>
      <c r="AA7" s="19"/>
      <c r="AB7" s="20"/>
      <c r="AC7" s="21"/>
      <c r="AD7" s="22"/>
      <c r="AE7" s="22"/>
      <c r="AF7" s="22"/>
    </row>
    <row r="8" spans="1:38" ht="15" customHeight="1">
      <c r="C8" s="28"/>
      <c r="E8" s="16"/>
      <c r="G8" s="17"/>
      <c r="H8" s="18"/>
      <c r="I8" s="19"/>
      <c r="J8" s="20"/>
      <c r="K8" s="21"/>
      <c r="L8" s="22"/>
      <c r="M8" s="22"/>
      <c r="N8" s="22"/>
      <c r="U8" s="28"/>
      <c r="W8" s="16"/>
      <c r="Y8" s="17"/>
      <c r="Z8" s="18"/>
      <c r="AA8" s="19"/>
      <c r="AB8" s="20"/>
      <c r="AC8" s="21"/>
      <c r="AD8" s="22"/>
      <c r="AE8" s="22"/>
      <c r="AF8" s="22"/>
    </row>
    <row r="9" spans="1:38" ht="15" customHeight="1">
      <c r="C9" s="28"/>
      <c r="E9" s="16"/>
      <c r="G9" s="17"/>
      <c r="H9" s="18"/>
      <c r="I9" s="19"/>
      <c r="J9" s="20"/>
      <c r="K9" s="21"/>
      <c r="L9" s="22"/>
      <c r="M9" s="22"/>
      <c r="N9" s="22"/>
      <c r="U9" s="28"/>
      <c r="W9" s="16"/>
      <c r="Y9" s="17"/>
      <c r="Z9" s="18"/>
      <c r="AA9" s="19"/>
      <c r="AB9" s="20"/>
      <c r="AC9" s="21"/>
      <c r="AD9" s="22"/>
      <c r="AE9" s="22"/>
      <c r="AF9" s="22"/>
    </row>
    <row r="10" spans="1:38" ht="15" customHeight="1">
      <c r="C10" s="28"/>
      <c r="E10" s="16"/>
      <c r="G10" s="17"/>
      <c r="H10" s="18"/>
      <c r="I10" s="19"/>
      <c r="J10" s="20"/>
      <c r="K10" s="21"/>
      <c r="L10" s="22"/>
      <c r="M10" s="22"/>
      <c r="N10" s="22"/>
      <c r="U10" s="28"/>
      <c r="W10" s="16"/>
      <c r="Y10" s="17"/>
      <c r="Z10" s="18"/>
      <c r="AA10" s="19"/>
      <c r="AB10" s="20"/>
      <c r="AC10" s="21"/>
      <c r="AD10" s="22"/>
      <c r="AE10" s="22"/>
      <c r="AF10" s="22"/>
    </row>
    <row r="11" spans="1:38" ht="15" customHeight="1">
      <c r="C11" s="28"/>
      <c r="E11" s="16"/>
      <c r="G11" s="17"/>
      <c r="H11" s="18"/>
      <c r="I11" s="19"/>
      <c r="J11" s="20"/>
      <c r="K11" s="21"/>
      <c r="L11" s="22"/>
      <c r="M11" s="22"/>
      <c r="N11" s="22"/>
      <c r="U11" s="28"/>
      <c r="W11" s="16"/>
      <c r="Y11" s="17"/>
      <c r="Z11" s="18"/>
      <c r="AA11" s="19"/>
      <c r="AB11" s="20"/>
      <c r="AC11" s="21"/>
      <c r="AD11" s="22"/>
      <c r="AE11" s="22"/>
      <c r="AF11" s="22"/>
    </row>
    <row r="12" spans="1:38" ht="15" customHeight="1">
      <c r="C12" s="28"/>
      <c r="E12" s="16"/>
      <c r="G12" s="17"/>
      <c r="H12" s="18"/>
      <c r="I12" s="19"/>
      <c r="J12" s="20"/>
      <c r="K12" s="21"/>
      <c r="L12" s="22"/>
      <c r="M12" s="22"/>
      <c r="N12" s="22"/>
      <c r="U12" s="28"/>
      <c r="W12" s="16"/>
      <c r="Y12" s="17"/>
      <c r="Z12" s="18"/>
      <c r="AA12" s="19"/>
      <c r="AB12" s="20"/>
      <c r="AC12" s="21"/>
      <c r="AD12" s="22"/>
      <c r="AE12" s="22"/>
      <c r="AF12" s="22"/>
    </row>
    <row r="13" spans="1:38" ht="15" customHeight="1">
      <c r="C13" s="28"/>
      <c r="E13" s="16"/>
      <c r="G13" s="17"/>
      <c r="H13" s="18"/>
      <c r="I13" s="19"/>
      <c r="J13" s="20"/>
      <c r="K13" s="21"/>
      <c r="L13" s="22"/>
      <c r="M13" s="22"/>
      <c r="N13" s="22"/>
      <c r="U13" s="28"/>
      <c r="W13" s="16"/>
      <c r="Y13" s="17"/>
      <c r="Z13" s="18"/>
      <c r="AA13" s="19"/>
      <c r="AB13" s="20"/>
      <c r="AC13" s="21"/>
      <c r="AD13" s="22"/>
      <c r="AE13" s="22"/>
      <c r="AF13" s="22"/>
    </row>
    <row r="14" spans="1:38" ht="15" customHeight="1">
      <c r="C14" s="28"/>
      <c r="E14" s="16"/>
      <c r="G14" s="17"/>
      <c r="H14" s="18"/>
      <c r="I14" s="19"/>
      <c r="J14" s="20"/>
      <c r="K14" s="21"/>
      <c r="L14" s="22"/>
      <c r="M14" s="22"/>
      <c r="N14" s="22"/>
      <c r="U14" s="28"/>
      <c r="W14" s="16"/>
      <c r="Y14" s="17"/>
      <c r="Z14" s="18"/>
      <c r="AA14" s="19"/>
      <c r="AB14" s="20"/>
      <c r="AC14" s="21"/>
      <c r="AD14" s="22"/>
      <c r="AE14" s="22"/>
      <c r="AF14" s="22"/>
    </row>
    <row r="15" spans="1:38" ht="15" customHeight="1">
      <c r="C15" s="28"/>
      <c r="E15" s="16"/>
      <c r="G15" s="17"/>
      <c r="H15" s="18"/>
      <c r="I15" s="19"/>
      <c r="J15" s="20"/>
      <c r="K15" s="21"/>
      <c r="L15" s="22"/>
      <c r="M15" s="22"/>
      <c r="N15" s="22"/>
      <c r="U15" s="28"/>
      <c r="W15" s="16"/>
      <c r="Y15" s="17"/>
      <c r="Z15" s="18"/>
      <c r="AA15" s="19"/>
      <c r="AB15" s="20"/>
      <c r="AC15" s="21"/>
      <c r="AD15" s="22"/>
      <c r="AE15" s="22"/>
      <c r="AF15" s="22"/>
    </row>
    <row r="16" spans="1:38" ht="15" customHeight="1">
      <c r="C16" s="28"/>
      <c r="E16" s="16"/>
      <c r="G16" s="17"/>
      <c r="H16" s="18"/>
      <c r="I16" s="19"/>
      <c r="J16" s="20"/>
      <c r="K16" s="21"/>
      <c r="L16" s="22"/>
      <c r="M16" s="22"/>
      <c r="N16" s="22"/>
      <c r="U16" s="28"/>
      <c r="W16" s="16"/>
      <c r="Y16" s="17"/>
      <c r="Z16" s="18"/>
      <c r="AA16" s="19"/>
      <c r="AB16" s="20"/>
      <c r="AC16" s="21"/>
      <c r="AD16" s="22"/>
      <c r="AE16" s="22"/>
      <c r="AF16" s="22"/>
    </row>
    <row r="17" spans="3:32" ht="15" customHeight="1">
      <c r="C17" s="28"/>
      <c r="E17" s="16"/>
      <c r="G17" s="17"/>
      <c r="H17" s="18"/>
      <c r="I17" s="19"/>
      <c r="J17" s="20"/>
      <c r="K17" s="21"/>
      <c r="L17" s="22"/>
      <c r="M17" s="22"/>
      <c r="N17" s="22"/>
      <c r="U17" s="28"/>
      <c r="W17" s="16"/>
      <c r="Y17" s="17"/>
      <c r="Z17" s="18"/>
      <c r="AA17" s="19"/>
      <c r="AB17" s="20"/>
      <c r="AC17" s="21"/>
      <c r="AD17" s="22"/>
      <c r="AE17" s="22"/>
      <c r="AF17" s="22"/>
    </row>
    <row r="18" spans="3:32" ht="15" customHeight="1">
      <c r="C18" s="28"/>
      <c r="E18" s="16"/>
      <c r="G18" s="17"/>
      <c r="H18" s="18"/>
      <c r="I18" s="19"/>
      <c r="J18" s="20"/>
      <c r="K18" s="21"/>
      <c r="L18" s="22"/>
      <c r="M18" s="22"/>
      <c r="N18" s="22"/>
      <c r="U18" s="28"/>
      <c r="W18" s="16"/>
      <c r="Y18" s="17"/>
      <c r="Z18" s="18"/>
      <c r="AA18" s="19"/>
      <c r="AB18" s="20"/>
      <c r="AC18" s="21"/>
      <c r="AD18" s="22"/>
      <c r="AE18" s="22"/>
      <c r="AF18" s="22"/>
    </row>
    <row r="19" spans="3:32" ht="15" customHeight="1">
      <c r="C19" s="28"/>
      <c r="E19" s="16"/>
      <c r="G19" s="17"/>
      <c r="H19" s="18"/>
      <c r="I19" s="19"/>
      <c r="J19" s="20"/>
      <c r="K19" s="21"/>
      <c r="L19" s="22"/>
      <c r="M19" s="22"/>
      <c r="N19" s="22"/>
      <c r="U19" s="28"/>
      <c r="W19" s="16"/>
      <c r="Y19" s="17"/>
      <c r="Z19" s="18"/>
      <c r="AA19" s="19"/>
      <c r="AB19" s="20"/>
      <c r="AC19" s="21"/>
      <c r="AD19" s="22"/>
      <c r="AE19" s="22"/>
      <c r="AF19" s="22"/>
    </row>
    <row r="20" spans="3:32" ht="15" customHeight="1">
      <c r="C20" s="28"/>
      <c r="E20" s="16"/>
      <c r="G20" s="17"/>
      <c r="H20" s="18"/>
      <c r="I20" s="19"/>
      <c r="J20" s="20"/>
      <c r="K20" s="21"/>
      <c r="L20" s="22"/>
      <c r="M20" s="22"/>
      <c r="N20" s="22"/>
      <c r="U20" s="28"/>
      <c r="W20" s="16"/>
      <c r="Y20" s="17"/>
      <c r="Z20" s="18"/>
      <c r="AA20" s="19"/>
      <c r="AB20" s="20"/>
      <c r="AC20" s="21"/>
      <c r="AD20" s="22"/>
      <c r="AE20" s="22"/>
      <c r="AF20" s="22"/>
    </row>
    <row r="21" spans="3:32" ht="15" customHeight="1">
      <c r="C21" s="28"/>
      <c r="E21" s="16"/>
      <c r="G21" s="17"/>
      <c r="H21" s="18"/>
      <c r="I21" s="19"/>
      <c r="J21" s="20"/>
      <c r="K21" s="21"/>
      <c r="L21" s="22"/>
      <c r="M21" s="22"/>
      <c r="N21" s="22"/>
      <c r="U21" s="28"/>
      <c r="W21" s="16"/>
      <c r="Y21" s="17"/>
      <c r="Z21" s="18"/>
      <c r="AA21" s="19"/>
      <c r="AB21" s="20"/>
      <c r="AC21" s="21"/>
      <c r="AD21" s="22"/>
      <c r="AE21" s="22"/>
      <c r="AF21" s="22"/>
    </row>
    <row r="22" spans="3:32" ht="15" customHeight="1">
      <c r="C22" s="28"/>
      <c r="E22" s="16"/>
      <c r="G22" s="17"/>
      <c r="H22" s="18"/>
      <c r="I22" s="19"/>
      <c r="J22" s="20"/>
      <c r="K22" s="21"/>
      <c r="L22" s="22"/>
      <c r="M22" s="22"/>
      <c r="N22" s="22"/>
      <c r="U22" s="28"/>
      <c r="W22" s="16"/>
      <c r="Y22" s="17"/>
      <c r="Z22" s="18"/>
      <c r="AA22" s="19"/>
      <c r="AB22" s="20"/>
      <c r="AC22" s="21"/>
      <c r="AD22" s="22"/>
      <c r="AE22" s="22"/>
      <c r="AF22" s="22"/>
    </row>
    <row r="23" spans="3:32" ht="15" customHeight="1">
      <c r="C23" s="28"/>
      <c r="E23" s="16"/>
      <c r="G23" s="17"/>
      <c r="H23" s="18"/>
      <c r="I23" s="19"/>
      <c r="J23" s="20"/>
      <c r="K23" s="21"/>
      <c r="L23" s="22"/>
      <c r="M23" s="22"/>
      <c r="N23" s="22"/>
      <c r="U23" s="28"/>
      <c r="W23" s="16"/>
      <c r="Y23" s="17"/>
      <c r="Z23" s="18"/>
      <c r="AA23" s="19"/>
      <c r="AB23" s="20"/>
      <c r="AC23" s="21"/>
      <c r="AD23" s="22"/>
      <c r="AE23" s="22"/>
      <c r="AF23" s="22"/>
    </row>
    <row r="24" spans="3:32" ht="15" customHeight="1">
      <c r="C24" s="28"/>
      <c r="E24" s="16"/>
      <c r="G24" s="17"/>
      <c r="H24" s="18"/>
      <c r="I24" s="19"/>
      <c r="J24" s="20"/>
      <c r="K24" s="21"/>
      <c r="L24" s="22"/>
      <c r="M24" s="22"/>
      <c r="N24" s="22"/>
      <c r="U24" s="28"/>
      <c r="W24" s="16"/>
      <c r="Y24" s="17"/>
      <c r="Z24" s="18"/>
      <c r="AA24" s="19"/>
      <c r="AB24" s="20"/>
      <c r="AC24" s="21"/>
      <c r="AD24" s="22"/>
      <c r="AE24" s="22"/>
      <c r="AF24" s="22"/>
    </row>
  </sheetData>
  <mergeCells count="1">
    <mergeCell ref="AK2:AL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outlinePr summaryBelow="0" summaryRight="0"/>
  </sheetPr>
  <dimension ref="A1:BD35"/>
  <sheetViews>
    <sheetView workbookViewId="0">
      <selection activeCell="J3" sqref="J3"/>
    </sheetView>
  </sheetViews>
  <sheetFormatPr baseColWidth="10" defaultColWidth="14.42578125" defaultRowHeight="15" customHeight="1"/>
  <cols>
    <col min="1" max="3" width="12" customWidth="1"/>
    <col min="4" max="4" width="12.140625" customWidth="1"/>
    <col min="5" max="5" width="10.7109375" customWidth="1"/>
    <col min="6" max="6" width="11.42578125" customWidth="1"/>
    <col min="7" max="7" width="12" customWidth="1"/>
    <col min="8" max="8" width="11.7109375" customWidth="1"/>
    <col min="10" max="10" width="10.5703125" customWidth="1"/>
    <col min="11" max="11" width="10.140625" customWidth="1"/>
    <col min="12" max="12" width="9.5703125" customWidth="1"/>
    <col min="13" max="13" width="9.7109375" customWidth="1"/>
    <col min="14" max="14" width="9.5703125" customWidth="1"/>
    <col min="16" max="16" width="10.42578125" customWidth="1"/>
    <col min="17" max="17" width="11.7109375" customWidth="1"/>
  </cols>
  <sheetData>
    <row r="1" spans="1:56" ht="15" customHeight="1">
      <c r="A1" s="11"/>
    </row>
    <row r="2" spans="1:56" ht="15" customHeight="1">
      <c r="A2" s="13" t="s">
        <v>145</v>
      </c>
      <c r="B2" s="14" t="s">
        <v>157</v>
      </c>
      <c r="C2" s="14" t="s">
        <v>45</v>
      </c>
      <c r="D2" s="13" t="s">
        <v>146</v>
      </c>
      <c r="E2" s="13" t="s">
        <v>147</v>
      </c>
      <c r="F2" s="13" t="s">
        <v>148</v>
      </c>
      <c r="G2" s="14" t="s">
        <v>149</v>
      </c>
      <c r="H2" s="14" t="s">
        <v>150</v>
      </c>
      <c r="I2" s="13" t="s">
        <v>151</v>
      </c>
      <c r="J2" s="13" t="s">
        <v>152</v>
      </c>
      <c r="K2" s="13" t="s">
        <v>153</v>
      </c>
      <c r="L2" s="13" t="s">
        <v>154</v>
      </c>
      <c r="M2" s="13" t="s">
        <v>155</v>
      </c>
      <c r="N2" s="13" t="s">
        <v>156</v>
      </c>
      <c r="O2" s="14" t="s">
        <v>158</v>
      </c>
      <c r="P2" s="14" t="s">
        <v>159</v>
      </c>
      <c r="Q2" s="14" t="s">
        <v>160</v>
      </c>
      <c r="S2" s="13" t="s">
        <v>145</v>
      </c>
      <c r="T2" s="14" t="s">
        <v>157</v>
      </c>
      <c r="U2" s="14" t="s">
        <v>45</v>
      </c>
      <c r="V2" s="13" t="s">
        <v>146</v>
      </c>
      <c r="W2" s="13" t="s">
        <v>147</v>
      </c>
      <c r="X2" s="13" t="s">
        <v>148</v>
      </c>
      <c r="Y2" s="14" t="s">
        <v>149</v>
      </c>
      <c r="Z2" s="14" t="s">
        <v>150</v>
      </c>
      <c r="AA2" s="13" t="s">
        <v>151</v>
      </c>
      <c r="AB2" s="13" t="s">
        <v>152</v>
      </c>
      <c r="AC2" s="13" t="s">
        <v>153</v>
      </c>
      <c r="AD2" s="13" t="s">
        <v>154</v>
      </c>
      <c r="AE2" s="13" t="s">
        <v>155</v>
      </c>
      <c r="AF2" s="13" t="s">
        <v>156</v>
      </c>
      <c r="AG2" s="14" t="s">
        <v>158</v>
      </c>
      <c r="AH2" s="14" t="s">
        <v>159</v>
      </c>
      <c r="AI2" s="14" t="s">
        <v>160</v>
      </c>
      <c r="AK2" s="13" t="s">
        <v>145</v>
      </c>
      <c r="AL2" s="14" t="s">
        <v>157</v>
      </c>
      <c r="AM2" s="14" t="s">
        <v>45</v>
      </c>
      <c r="AN2" s="13" t="s">
        <v>146</v>
      </c>
      <c r="AO2" s="13" t="s">
        <v>147</v>
      </c>
      <c r="AP2" s="13" t="s">
        <v>148</v>
      </c>
      <c r="AQ2" s="14" t="s">
        <v>149</v>
      </c>
      <c r="AR2" s="14" t="s">
        <v>150</v>
      </c>
      <c r="AS2" s="13" t="s">
        <v>151</v>
      </c>
      <c r="AT2" s="13" t="s">
        <v>152</v>
      </c>
      <c r="AU2" s="13" t="s">
        <v>153</v>
      </c>
      <c r="AV2" s="13" t="s">
        <v>154</v>
      </c>
      <c r="AW2" s="13" t="s">
        <v>155</v>
      </c>
      <c r="AX2" s="13" t="s">
        <v>156</v>
      </c>
      <c r="AY2" s="14" t="s">
        <v>158</v>
      </c>
      <c r="AZ2" s="14" t="s">
        <v>159</v>
      </c>
      <c r="BA2" s="14" t="s">
        <v>160</v>
      </c>
      <c r="BC2" s="66" t="s">
        <v>161</v>
      </c>
      <c r="BD2" s="67"/>
    </row>
    <row r="3" spans="1:56" ht="15" customHeight="1">
      <c r="A3" s="27" t="s">
        <v>168</v>
      </c>
      <c r="B3" s="23" t="s">
        <v>144</v>
      </c>
      <c r="C3" s="28">
        <f ca="1">TODAY()</f>
        <v>43618</v>
      </c>
      <c r="D3" s="29">
        <v>25</v>
      </c>
      <c r="E3" s="16">
        <f>D3-(L3+M3+N3)</f>
        <v>20</v>
      </c>
      <c r="F3" s="29">
        <v>1420</v>
      </c>
      <c r="G3" s="17">
        <f>(E3*F3)/1000</f>
        <v>28.4</v>
      </c>
      <c r="H3" s="18">
        <f>IF((E3+W3+AO3)=0,0,0.0437*F3^(-0.2433))</f>
        <v>7.4735971233820184E-3</v>
      </c>
      <c r="I3" s="19">
        <f>G3*H3*1000/$O$3</f>
        <v>70.750052768016431</v>
      </c>
      <c r="J3" s="68">
        <f>G3/($Q$3/1000)</f>
        <v>6.761904761904761</v>
      </c>
      <c r="K3" s="21">
        <f>$BD$4*F3^$BD$5</f>
        <v>468.59919184456481</v>
      </c>
      <c r="L3" s="22">
        <v>3</v>
      </c>
      <c r="M3" s="22">
        <v>0</v>
      </c>
      <c r="N3" s="22">
        <v>2</v>
      </c>
      <c r="O3" s="24">
        <v>3</v>
      </c>
      <c r="P3" s="23">
        <v>1400</v>
      </c>
      <c r="Q3" s="24">
        <f>P3+AH3+AZ3</f>
        <v>4200</v>
      </c>
      <c r="S3" s="27" t="s">
        <v>169</v>
      </c>
      <c r="T3" s="23" t="s">
        <v>144</v>
      </c>
      <c r="U3" s="28">
        <f ca="1">TODAY()</f>
        <v>43618</v>
      </c>
      <c r="V3" s="29">
        <v>25</v>
      </c>
      <c r="W3" s="16">
        <f>V3-(AD3+AE3+AF3)</f>
        <v>22</v>
      </c>
      <c r="X3" s="29">
        <v>1420</v>
      </c>
      <c r="Y3" s="17">
        <f>(W3*X3)/1000</f>
        <v>31.24</v>
      </c>
      <c r="Z3" s="18">
        <f>IF((E3+W3+AO3)=0,0,0.0437*X3^(-0.2433))</f>
        <v>7.4735971233820184E-3</v>
      </c>
      <c r="AA3" s="19">
        <f>Y3*Z3*1000/$AG$3</f>
        <v>77.825058044818078</v>
      </c>
      <c r="AB3" s="20">
        <f>Y3/($AI$3/1000)</f>
        <v>7.4380952380952374</v>
      </c>
      <c r="AC3" s="21">
        <f>$BD$4*X3^$BD$5</f>
        <v>468.59919184456481</v>
      </c>
      <c r="AD3" s="22">
        <v>2</v>
      </c>
      <c r="AE3" s="22">
        <v>1</v>
      </c>
      <c r="AF3" s="22">
        <v>0</v>
      </c>
      <c r="AG3" s="24">
        <v>3</v>
      </c>
      <c r="AH3" s="23">
        <v>1400</v>
      </c>
      <c r="AI3" s="24">
        <f>P3+AH3+AZ3</f>
        <v>4200</v>
      </c>
      <c r="AK3" s="27" t="s">
        <v>170</v>
      </c>
      <c r="AL3" s="23" t="s">
        <v>144</v>
      </c>
      <c r="AM3" s="28">
        <v>43615</v>
      </c>
      <c r="AN3" s="29">
        <v>1420</v>
      </c>
      <c r="AO3" s="16">
        <f>AN3-(AV3+AW3+AX3)</f>
        <v>1419</v>
      </c>
      <c r="AP3" s="15">
        <v>500</v>
      </c>
      <c r="AQ3" s="17">
        <f>(AO3*AP3)/1000</f>
        <v>709.5</v>
      </c>
      <c r="AR3" s="18">
        <f>IF((E3+W3+AO3)=0,0,0.0437*AP3^(-0.2433))</f>
        <v>9.6343414691870202E-3</v>
      </c>
      <c r="AS3" s="19">
        <f>AQ3*AR3*1000/$AY$3</f>
        <v>2278.5217574627304</v>
      </c>
      <c r="AT3" s="20">
        <f>AQ3/($BA$3/1000)</f>
        <v>168.92857142857142</v>
      </c>
      <c r="AU3" s="21">
        <f>$BD$4*AP3^$BD$5</f>
        <v>349.25858544808807</v>
      </c>
      <c r="AV3" s="22">
        <v>0</v>
      </c>
      <c r="AW3" s="22">
        <v>0</v>
      </c>
      <c r="AX3" s="22">
        <v>1</v>
      </c>
      <c r="AY3" s="24">
        <v>3</v>
      </c>
      <c r="AZ3" s="23">
        <v>1400</v>
      </c>
      <c r="BA3" s="24">
        <f>P3+AH3+AZ3</f>
        <v>4200</v>
      </c>
      <c r="BC3" s="25" t="s">
        <v>171</v>
      </c>
      <c r="BD3" s="25" t="s">
        <v>172</v>
      </c>
    </row>
    <row r="4" spans="1:56" ht="15" customHeight="1">
      <c r="A4" s="30"/>
      <c r="B4" s="23"/>
      <c r="C4" s="28"/>
      <c r="D4" s="29"/>
      <c r="E4" s="16"/>
      <c r="F4" s="15"/>
      <c r="G4" s="17"/>
      <c r="H4" s="18"/>
      <c r="I4" s="19"/>
      <c r="J4" s="20"/>
      <c r="K4" s="21"/>
      <c r="L4" s="22"/>
      <c r="M4" s="22"/>
      <c r="N4" s="22"/>
      <c r="O4" s="24"/>
      <c r="P4" s="23"/>
      <c r="Q4" s="24"/>
      <c r="S4" s="30"/>
      <c r="T4" s="23"/>
      <c r="U4" s="28"/>
      <c r="V4" s="29"/>
      <c r="W4" s="16"/>
      <c r="X4" s="15"/>
      <c r="Y4" s="17"/>
      <c r="Z4" s="18"/>
      <c r="AA4" s="19"/>
      <c r="AB4" s="20"/>
      <c r="AC4" s="21"/>
      <c r="AD4" s="22"/>
      <c r="AE4" s="22"/>
      <c r="AF4" s="22"/>
      <c r="AG4" s="24"/>
      <c r="AH4" s="23"/>
      <c r="AI4" s="24"/>
      <c r="AK4" s="30"/>
      <c r="AL4" s="23"/>
      <c r="AM4" s="28"/>
      <c r="AN4" s="29"/>
      <c r="AO4" s="16"/>
      <c r="AP4" s="15"/>
      <c r="AQ4" s="17"/>
      <c r="AR4" s="18"/>
      <c r="AS4" s="19"/>
      <c r="AT4" s="20"/>
      <c r="AU4" s="21"/>
      <c r="AV4" s="22"/>
      <c r="AW4" s="22"/>
      <c r="AX4" s="22"/>
      <c r="AY4" s="24"/>
      <c r="AZ4" s="23"/>
      <c r="BA4" s="24"/>
      <c r="BC4" s="26">
        <v>-3.1400000000000003E-11</v>
      </c>
      <c r="BD4" s="26">
        <v>60.69</v>
      </c>
    </row>
    <row r="5" spans="1:56" ht="15" customHeight="1">
      <c r="A5" s="30"/>
      <c r="B5" s="23"/>
      <c r="C5" s="28"/>
      <c r="D5" s="29"/>
      <c r="E5" s="16"/>
      <c r="F5" s="15"/>
      <c r="G5" s="17"/>
      <c r="H5" s="18"/>
      <c r="I5" s="19"/>
      <c r="J5" s="20"/>
      <c r="K5" s="21"/>
      <c r="L5" s="22"/>
      <c r="M5" s="22"/>
      <c r="N5" s="22"/>
      <c r="O5" s="24"/>
      <c r="P5" s="23"/>
      <c r="Q5" s="24"/>
      <c r="S5" s="30"/>
      <c r="T5" s="23"/>
      <c r="U5" s="28"/>
      <c r="V5" s="29"/>
      <c r="W5" s="16"/>
      <c r="X5" s="15"/>
      <c r="Y5" s="17"/>
      <c r="Z5" s="18"/>
      <c r="AA5" s="19"/>
      <c r="AB5" s="20"/>
      <c r="AC5" s="21"/>
      <c r="AD5" s="22"/>
      <c r="AE5" s="22"/>
      <c r="AF5" s="22"/>
      <c r="AG5" s="24"/>
      <c r="AH5" s="23"/>
      <c r="AI5" s="24"/>
      <c r="AK5" s="30"/>
      <c r="AL5" s="23"/>
      <c r="AM5" s="28"/>
      <c r="AN5" s="29"/>
      <c r="AO5" s="16"/>
      <c r="AP5" s="15"/>
      <c r="AQ5" s="17"/>
      <c r="AR5" s="18"/>
      <c r="AS5" s="19"/>
      <c r="AT5" s="20"/>
      <c r="AU5" s="21"/>
      <c r="AV5" s="22"/>
      <c r="AW5" s="22"/>
      <c r="AX5" s="22"/>
      <c r="AY5" s="24"/>
      <c r="AZ5" s="23"/>
      <c r="BA5" s="24"/>
      <c r="BC5" s="26">
        <v>4.4139999999999997E-8</v>
      </c>
      <c r="BD5" s="26">
        <v>0.28160000000000002</v>
      </c>
    </row>
    <row r="6" spans="1:56" ht="15" customHeight="1">
      <c r="C6" s="28"/>
      <c r="E6" s="16"/>
      <c r="G6" s="17"/>
      <c r="H6" s="18"/>
      <c r="I6" s="19"/>
      <c r="J6" s="20"/>
      <c r="K6" s="21"/>
      <c r="L6" s="22"/>
      <c r="M6" s="22"/>
      <c r="N6" s="22"/>
      <c r="U6" s="28"/>
      <c r="W6" s="16"/>
      <c r="Y6" s="17"/>
      <c r="Z6" s="18"/>
      <c r="AA6" s="19"/>
      <c r="AB6" s="20"/>
      <c r="AC6" s="21"/>
      <c r="AD6" s="22"/>
      <c r="AE6" s="22"/>
      <c r="AF6" s="22"/>
      <c r="AM6" s="28"/>
      <c r="AO6" s="16"/>
      <c r="AQ6" s="17"/>
      <c r="AR6" s="18"/>
      <c r="AS6" s="19"/>
      <c r="AT6" s="20"/>
      <c r="AU6" s="21"/>
      <c r="AV6" s="22"/>
      <c r="AW6" s="22"/>
      <c r="AX6" s="22"/>
    </row>
    <row r="7" spans="1:56" ht="15" customHeight="1">
      <c r="C7" s="28"/>
      <c r="E7" s="16"/>
      <c r="G7" s="17"/>
      <c r="H7" s="18"/>
      <c r="I7" s="19"/>
      <c r="J7" s="20"/>
      <c r="K7" s="21"/>
      <c r="L7" s="22"/>
      <c r="M7" s="22"/>
      <c r="N7" s="22"/>
      <c r="U7" s="28"/>
      <c r="W7" s="16"/>
      <c r="Y7" s="17"/>
      <c r="Z7" s="18"/>
      <c r="AA7" s="19"/>
      <c r="AB7" s="20"/>
      <c r="AC7" s="21"/>
      <c r="AD7" s="22"/>
      <c r="AE7" s="22"/>
      <c r="AF7" s="22"/>
      <c r="AM7" s="28"/>
      <c r="AO7" s="16"/>
      <c r="AQ7" s="17"/>
      <c r="AR7" s="18"/>
      <c r="AS7" s="19"/>
      <c r="AT7" s="20"/>
      <c r="AU7" s="21"/>
      <c r="AV7" s="22"/>
      <c r="AW7" s="22"/>
      <c r="AX7" s="22"/>
    </row>
    <row r="8" spans="1:56" ht="15" customHeight="1">
      <c r="C8" s="28"/>
      <c r="E8" s="16"/>
      <c r="G8" s="17"/>
      <c r="H8" s="18"/>
      <c r="I8" s="19"/>
      <c r="J8" s="20"/>
      <c r="K8" s="21"/>
      <c r="L8" s="22"/>
      <c r="M8" s="22"/>
      <c r="N8" s="22"/>
      <c r="U8" s="28"/>
      <c r="W8" s="16"/>
      <c r="Y8" s="17"/>
      <c r="Z8" s="18"/>
      <c r="AA8" s="19"/>
      <c r="AB8" s="20"/>
      <c r="AC8" s="21"/>
      <c r="AD8" s="22"/>
      <c r="AE8" s="22"/>
      <c r="AF8" s="22"/>
      <c r="AM8" s="28"/>
      <c r="AO8" s="16"/>
      <c r="AQ8" s="17"/>
      <c r="AR8" s="18"/>
      <c r="AS8" s="19"/>
      <c r="AT8" s="20"/>
      <c r="AU8" s="21"/>
      <c r="AV8" s="22"/>
      <c r="AW8" s="22"/>
      <c r="AX8" s="22"/>
    </row>
    <row r="9" spans="1:56" ht="15" customHeight="1">
      <c r="C9" s="28"/>
      <c r="E9" s="16"/>
      <c r="G9" s="17"/>
      <c r="H9" s="18"/>
      <c r="I9" s="19"/>
      <c r="J9" s="20"/>
      <c r="K9" s="21"/>
      <c r="L9" s="22"/>
      <c r="M9" s="22"/>
      <c r="N9" s="22"/>
      <c r="U9" s="28"/>
      <c r="W9" s="16"/>
      <c r="Y9" s="17"/>
      <c r="Z9" s="18"/>
      <c r="AA9" s="19"/>
      <c r="AB9" s="20"/>
      <c r="AC9" s="21"/>
      <c r="AD9" s="22"/>
      <c r="AE9" s="22"/>
      <c r="AF9" s="22"/>
      <c r="AM9" s="28"/>
      <c r="AO9" s="16"/>
      <c r="AQ9" s="17"/>
      <c r="AR9" s="18"/>
      <c r="AS9" s="19"/>
      <c r="AT9" s="20"/>
      <c r="AU9" s="21"/>
      <c r="AV9" s="22"/>
      <c r="AW9" s="22"/>
      <c r="AX9" s="22"/>
    </row>
    <row r="10" spans="1:56" ht="15" customHeight="1">
      <c r="C10" s="28"/>
      <c r="E10" s="16"/>
      <c r="G10" s="17"/>
      <c r="H10" s="18"/>
      <c r="I10" s="19"/>
      <c r="J10" s="20"/>
      <c r="K10" s="21"/>
      <c r="L10" s="22"/>
      <c r="M10" s="22"/>
      <c r="N10" s="22"/>
      <c r="U10" s="28"/>
      <c r="W10" s="16"/>
      <c r="Y10" s="17"/>
      <c r="Z10" s="18"/>
      <c r="AA10" s="19"/>
      <c r="AB10" s="20"/>
      <c r="AC10" s="21"/>
      <c r="AD10" s="22"/>
      <c r="AE10" s="22"/>
      <c r="AF10" s="22"/>
      <c r="AM10" s="28"/>
      <c r="AO10" s="16"/>
      <c r="AQ10" s="17"/>
      <c r="AR10" s="18"/>
      <c r="AS10" s="19"/>
      <c r="AT10" s="20"/>
      <c r="AU10" s="21"/>
      <c r="AV10" s="22"/>
      <c r="AW10" s="22"/>
      <c r="AX10" s="22"/>
    </row>
    <row r="11" spans="1:56" ht="15" customHeight="1">
      <c r="C11" s="28"/>
      <c r="E11" s="16"/>
      <c r="G11" s="17"/>
      <c r="H11" s="18"/>
      <c r="I11" s="19"/>
      <c r="J11" s="20"/>
      <c r="K11" s="21"/>
      <c r="L11" s="22"/>
      <c r="M11" s="22"/>
      <c r="N11" s="22"/>
      <c r="U11" s="28"/>
      <c r="W11" s="16"/>
      <c r="Y11" s="17"/>
      <c r="Z11" s="18"/>
      <c r="AA11" s="19"/>
      <c r="AB11" s="20"/>
      <c r="AC11" s="21"/>
      <c r="AD11" s="22"/>
      <c r="AE11" s="22"/>
      <c r="AF11" s="22"/>
      <c r="AM11" s="28"/>
      <c r="AO11" s="16"/>
      <c r="AQ11" s="17"/>
      <c r="AR11" s="18"/>
      <c r="AS11" s="19"/>
      <c r="AT11" s="20"/>
      <c r="AU11" s="21"/>
      <c r="AV11" s="22"/>
      <c r="AW11" s="22"/>
      <c r="AX11" s="22"/>
    </row>
    <row r="12" spans="1:56" ht="15" customHeight="1">
      <c r="C12" s="28"/>
      <c r="E12" s="16"/>
      <c r="G12" s="17"/>
      <c r="H12" s="18"/>
      <c r="I12" s="19"/>
      <c r="J12" s="20"/>
      <c r="K12" s="21"/>
      <c r="L12" s="22"/>
      <c r="M12" s="22"/>
      <c r="N12" s="22"/>
      <c r="U12" s="28"/>
      <c r="W12" s="16"/>
      <c r="Y12" s="17"/>
      <c r="Z12" s="18"/>
      <c r="AA12" s="19"/>
      <c r="AB12" s="20"/>
      <c r="AC12" s="21"/>
      <c r="AD12" s="22"/>
      <c r="AE12" s="22"/>
      <c r="AF12" s="22"/>
      <c r="AM12" s="28"/>
      <c r="AO12" s="16"/>
      <c r="AQ12" s="17"/>
      <c r="AR12" s="18"/>
      <c r="AS12" s="19"/>
      <c r="AT12" s="20"/>
      <c r="AU12" s="21"/>
      <c r="AV12" s="22"/>
      <c r="AW12" s="22"/>
      <c r="AX12" s="22"/>
    </row>
    <row r="13" spans="1:56" ht="15" customHeight="1">
      <c r="C13" s="28"/>
      <c r="E13" s="16"/>
      <c r="G13" s="17"/>
      <c r="H13" s="18"/>
      <c r="I13" s="19"/>
      <c r="J13" s="20"/>
      <c r="K13" s="21"/>
      <c r="L13" s="22"/>
      <c r="M13" s="22"/>
      <c r="N13" s="22"/>
      <c r="U13" s="28"/>
      <c r="W13" s="16"/>
      <c r="Y13" s="17"/>
      <c r="Z13" s="18"/>
      <c r="AA13" s="19"/>
      <c r="AB13" s="20"/>
      <c r="AC13" s="21"/>
      <c r="AD13" s="22"/>
      <c r="AE13" s="22"/>
      <c r="AF13" s="22"/>
      <c r="AM13" s="28"/>
      <c r="AO13" s="16"/>
      <c r="AQ13" s="17"/>
      <c r="AR13" s="18"/>
      <c r="AS13" s="19"/>
      <c r="AT13" s="20"/>
      <c r="AU13" s="21"/>
      <c r="AV13" s="22"/>
      <c r="AW13" s="22"/>
      <c r="AX13" s="22"/>
    </row>
    <row r="14" spans="1:56" ht="15" customHeight="1">
      <c r="C14" s="28"/>
      <c r="E14" s="16"/>
      <c r="G14" s="17"/>
      <c r="H14" s="18"/>
      <c r="I14" s="19"/>
      <c r="J14" s="20"/>
      <c r="K14" s="21"/>
      <c r="L14" s="22"/>
      <c r="M14" s="22"/>
      <c r="N14" s="22"/>
      <c r="U14" s="28"/>
      <c r="W14" s="16"/>
      <c r="Y14" s="17"/>
      <c r="Z14" s="18"/>
      <c r="AA14" s="19"/>
      <c r="AB14" s="20"/>
      <c r="AC14" s="21"/>
      <c r="AD14" s="22"/>
      <c r="AE14" s="22"/>
      <c r="AF14" s="22"/>
      <c r="AM14" s="28"/>
      <c r="AO14" s="16"/>
      <c r="AQ14" s="17"/>
      <c r="AR14" s="18"/>
      <c r="AS14" s="19"/>
      <c r="AT14" s="20"/>
      <c r="AU14" s="21"/>
      <c r="AV14" s="22"/>
      <c r="AW14" s="22"/>
      <c r="AX14" s="22"/>
    </row>
    <row r="15" spans="1:56" ht="15" customHeight="1">
      <c r="C15" s="28"/>
      <c r="E15" s="16"/>
      <c r="G15" s="17"/>
      <c r="H15" s="18"/>
      <c r="I15" s="19"/>
      <c r="J15" s="20"/>
      <c r="K15" s="21"/>
      <c r="L15" s="22"/>
      <c r="M15" s="22"/>
      <c r="N15" s="22"/>
      <c r="U15" s="28"/>
      <c r="W15" s="16"/>
      <c r="Y15" s="17"/>
      <c r="Z15" s="18"/>
      <c r="AA15" s="19"/>
      <c r="AB15" s="20"/>
      <c r="AC15" s="21"/>
      <c r="AD15" s="22"/>
      <c r="AE15" s="22"/>
      <c r="AF15" s="22"/>
      <c r="AM15" s="28"/>
      <c r="AO15" s="16"/>
      <c r="AQ15" s="17"/>
      <c r="AR15" s="18"/>
      <c r="AS15" s="19"/>
      <c r="AT15" s="20"/>
      <c r="AU15" s="21"/>
      <c r="AV15" s="22"/>
      <c r="AW15" s="22"/>
      <c r="AX15" s="22"/>
    </row>
    <row r="16" spans="1:56" ht="15" customHeight="1">
      <c r="C16" s="28"/>
      <c r="E16" s="16"/>
      <c r="G16" s="17"/>
      <c r="H16" s="18"/>
      <c r="I16" s="19"/>
      <c r="J16" s="20"/>
      <c r="K16" s="21"/>
      <c r="L16" s="22"/>
      <c r="M16" s="22"/>
      <c r="N16" s="22"/>
      <c r="U16" s="28"/>
      <c r="W16" s="16"/>
      <c r="Y16" s="17"/>
      <c r="Z16" s="18"/>
      <c r="AA16" s="19"/>
      <c r="AB16" s="20"/>
      <c r="AC16" s="21"/>
      <c r="AD16" s="22"/>
      <c r="AE16" s="22"/>
      <c r="AF16" s="22"/>
      <c r="AM16" s="28"/>
      <c r="AO16" s="16"/>
      <c r="AQ16" s="17"/>
      <c r="AR16" s="18"/>
      <c r="AS16" s="19"/>
      <c r="AT16" s="20"/>
      <c r="AU16" s="21"/>
      <c r="AV16" s="22"/>
      <c r="AW16" s="22"/>
      <c r="AX16" s="22"/>
    </row>
    <row r="17" spans="3:50" ht="15" customHeight="1">
      <c r="C17" s="28"/>
      <c r="E17" s="16"/>
      <c r="G17" s="17"/>
      <c r="H17" s="18"/>
      <c r="I17" s="19"/>
      <c r="J17" s="20"/>
      <c r="K17" s="21"/>
      <c r="L17" s="22"/>
      <c r="M17" s="22"/>
      <c r="N17" s="22"/>
      <c r="U17" s="28"/>
      <c r="W17" s="16"/>
      <c r="Y17" s="17"/>
      <c r="Z17" s="18"/>
      <c r="AA17" s="19"/>
      <c r="AB17" s="20"/>
      <c r="AC17" s="21"/>
      <c r="AD17" s="22"/>
      <c r="AE17" s="22"/>
      <c r="AF17" s="22"/>
      <c r="AM17" s="28"/>
      <c r="AO17" s="16"/>
      <c r="AQ17" s="17"/>
      <c r="AR17" s="18"/>
      <c r="AS17" s="19"/>
      <c r="AT17" s="20"/>
      <c r="AU17" s="21"/>
      <c r="AV17" s="22"/>
      <c r="AW17" s="22"/>
      <c r="AX17" s="22"/>
    </row>
    <row r="18" spans="3:50" ht="15" customHeight="1">
      <c r="C18" s="28"/>
      <c r="E18" s="16"/>
      <c r="G18" s="17"/>
      <c r="H18" s="18"/>
      <c r="I18" s="19"/>
      <c r="J18" s="20"/>
      <c r="K18" s="21"/>
      <c r="L18" s="22"/>
      <c r="M18" s="22"/>
      <c r="N18" s="22"/>
      <c r="U18" s="28"/>
      <c r="W18" s="16"/>
      <c r="Y18" s="17"/>
      <c r="Z18" s="18"/>
      <c r="AA18" s="19"/>
      <c r="AB18" s="20"/>
      <c r="AC18" s="21"/>
      <c r="AD18" s="22"/>
      <c r="AE18" s="22"/>
      <c r="AF18" s="22"/>
      <c r="AM18" s="28"/>
      <c r="AO18" s="16"/>
      <c r="AQ18" s="17"/>
      <c r="AR18" s="18"/>
      <c r="AS18" s="19"/>
      <c r="AT18" s="20"/>
      <c r="AU18" s="21"/>
      <c r="AV18" s="22"/>
      <c r="AW18" s="22"/>
      <c r="AX18" s="22"/>
    </row>
    <row r="19" spans="3:50" ht="15" customHeight="1">
      <c r="C19" s="28"/>
      <c r="E19" s="16"/>
      <c r="G19" s="17"/>
      <c r="H19" s="18"/>
      <c r="I19" s="19"/>
      <c r="J19" s="20"/>
      <c r="K19" s="21"/>
      <c r="L19" s="22"/>
      <c r="M19" s="22"/>
      <c r="N19" s="22"/>
      <c r="U19" s="28"/>
      <c r="W19" s="16"/>
      <c r="Y19" s="17"/>
      <c r="Z19" s="18"/>
      <c r="AA19" s="19"/>
      <c r="AB19" s="20"/>
      <c r="AC19" s="21"/>
      <c r="AD19" s="22"/>
      <c r="AE19" s="22"/>
      <c r="AF19" s="22"/>
      <c r="AM19" s="28"/>
      <c r="AO19" s="16"/>
      <c r="AQ19" s="17"/>
      <c r="AR19" s="18"/>
      <c r="AS19" s="19"/>
      <c r="AT19" s="20"/>
      <c r="AU19" s="21"/>
      <c r="AV19" s="22"/>
      <c r="AW19" s="22"/>
      <c r="AX19" s="22"/>
    </row>
    <row r="20" spans="3:50" ht="15" customHeight="1">
      <c r="C20" s="28"/>
      <c r="E20" s="16"/>
      <c r="G20" s="17"/>
      <c r="H20" s="18"/>
      <c r="I20" s="19"/>
      <c r="J20" s="20"/>
      <c r="K20" s="21"/>
      <c r="L20" s="22"/>
      <c r="M20" s="22"/>
      <c r="N20" s="22"/>
      <c r="U20" s="28"/>
      <c r="W20" s="16"/>
      <c r="Y20" s="17"/>
      <c r="Z20" s="18"/>
      <c r="AA20" s="19"/>
      <c r="AB20" s="20"/>
      <c r="AC20" s="21"/>
      <c r="AD20" s="22"/>
      <c r="AE20" s="22"/>
      <c r="AF20" s="22"/>
      <c r="AM20" s="28"/>
      <c r="AO20" s="16"/>
      <c r="AQ20" s="17"/>
      <c r="AR20" s="18"/>
      <c r="AS20" s="19"/>
      <c r="AT20" s="20"/>
      <c r="AU20" s="21"/>
      <c r="AV20" s="22"/>
      <c r="AW20" s="22"/>
      <c r="AX20" s="22"/>
    </row>
    <row r="21" spans="3:50" ht="15" customHeight="1">
      <c r="C21" s="28"/>
      <c r="E21" s="16"/>
      <c r="G21" s="17"/>
      <c r="H21" s="18"/>
      <c r="I21" s="19"/>
      <c r="J21" s="20"/>
      <c r="K21" s="21"/>
      <c r="L21" s="22"/>
      <c r="M21" s="22"/>
      <c r="N21" s="22"/>
      <c r="U21" s="28"/>
      <c r="W21" s="16"/>
      <c r="Y21" s="17"/>
      <c r="Z21" s="18"/>
      <c r="AA21" s="19"/>
      <c r="AB21" s="20"/>
      <c r="AC21" s="21"/>
      <c r="AD21" s="22"/>
      <c r="AE21" s="22"/>
      <c r="AF21" s="22"/>
      <c r="AM21" s="28"/>
      <c r="AO21" s="16"/>
      <c r="AQ21" s="17"/>
      <c r="AR21" s="18"/>
      <c r="AS21" s="19"/>
      <c r="AT21" s="20"/>
      <c r="AU21" s="21"/>
      <c r="AV21" s="22"/>
      <c r="AW21" s="22"/>
      <c r="AX21" s="22"/>
    </row>
    <row r="22" spans="3:50" ht="15" customHeight="1">
      <c r="C22" s="28"/>
      <c r="E22" s="16"/>
      <c r="G22" s="17"/>
      <c r="H22" s="18"/>
      <c r="I22" s="19"/>
      <c r="J22" s="20"/>
      <c r="K22" s="21"/>
      <c r="L22" s="22"/>
      <c r="M22" s="22"/>
      <c r="N22" s="22"/>
      <c r="U22" s="28"/>
      <c r="W22" s="16"/>
      <c r="Y22" s="17"/>
      <c r="Z22" s="18"/>
      <c r="AA22" s="19"/>
      <c r="AB22" s="20"/>
      <c r="AC22" s="21"/>
      <c r="AD22" s="22"/>
      <c r="AE22" s="22"/>
      <c r="AF22" s="22"/>
      <c r="AM22" s="28"/>
      <c r="AO22" s="16"/>
      <c r="AQ22" s="17"/>
      <c r="AR22" s="18"/>
      <c r="AS22" s="19"/>
      <c r="AT22" s="20"/>
      <c r="AU22" s="21"/>
      <c r="AV22" s="22"/>
      <c r="AW22" s="22"/>
      <c r="AX22" s="22"/>
    </row>
    <row r="23" spans="3:50" ht="15" customHeight="1">
      <c r="C23" s="28"/>
      <c r="E23" s="16"/>
      <c r="G23" s="17"/>
      <c r="H23" s="18"/>
      <c r="I23" s="19"/>
      <c r="J23" s="20"/>
      <c r="K23" s="21"/>
      <c r="L23" s="22"/>
      <c r="M23" s="22"/>
      <c r="N23" s="22"/>
      <c r="U23" s="28"/>
      <c r="W23" s="16"/>
      <c r="Y23" s="17"/>
      <c r="Z23" s="18"/>
      <c r="AA23" s="19"/>
      <c r="AB23" s="20"/>
      <c r="AC23" s="21"/>
      <c r="AD23" s="22"/>
      <c r="AE23" s="22"/>
      <c r="AF23" s="22"/>
      <c r="AM23" s="28"/>
      <c r="AO23" s="16"/>
      <c r="AQ23" s="17"/>
      <c r="AR23" s="18"/>
      <c r="AS23" s="19"/>
      <c r="AT23" s="20"/>
      <c r="AU23" s="21"/>
      <c r="AV23" s="22"/>
      <c r="AW23" s="22"/>
      <c r="AX23" s="22"/>
    </row>
    <row r="24" spans="3:50" ht="15" customHeight="1">
      <c r="C24" s="28"/>
      <c r="E24" s="16"/>
      <c r="G24" s="17"/>
      <c r="H24" s="18"/>
      <c r="I24" s="19"/>
      <c r="J24" s="20"/>
      <c r="K24" s="21"/>
      <c r="L24" s="22"/>
      <c r="M24" s="22"/>
      <c r="N24" s="22"/>
      <c r="U24" s="28"/>
      <c r="W24" s="16"/>
      <c r="Y24" s="17"/>
      <c r="Z24" s="18"/>
      <c r="AA24" s="19"/>
      <c r="AB24" s="20"/>
      <c r="AC24" s="21"/>
      <c r="AD24" s="22"/>
      <c r="AE24" s="22"/>
      <c r="AF24" s="22"/>
      <c r="AM24" s="28"/>
      <c r="AO24" s="16"/>
      <c r="AQ24" s="17"/>
      <c r="AR24" s="18"/>
      <c r="AS24" s="19"/>
      <c r="AT24" s="20"/>
      <c r="AU24" s="21"/>
      <c r="AV24" s="22"/>
      <c r="AW24" s="22"/>
      <c r="AX24" s="22"/>
    </row>
    <row r="25" spans="3:50" ht="15" customHeight="1">
      <c r="U25" s="28"/>
      <c r="W25" s="16"/>
      <c r="Y25" s="17"/>
      <c r="Z25" s="18"/>
      <c r="AA25" s="19"/>
      <c r="AB25" s="20"/>
      <c r="AC25" s="21"/>
      <c r="AD25" s="22"/>
      <c r="AE25" s="22"/>
      <c r="AF25" s="22"/>
      <c r="AM25" s="28"/>
      <c r="AO25" s="16"/>
      <c r="AQ25" s="17"/>
      <c r="AR25" s="18"/>
      <c r="AS25" s="19"/>
      <c r="AT25" s="20"/>
      <c r="AU25" s="21"/>
      <c r="AV25" s="22"/>
      <c r="AW25" s="22"/>
      <c r="AX25" s="22"/>
    </row>
    <row r="26" spans="3:50" ht="15" customHeight="1">
      <c r="U26" s="28"/>
      <c r="W26" s="16"/>
      <c r="Y26" s="17"/>
      <c r="Z26" s="18"/>
      <c r="AA26" s="19"/>
      <c r="AB26" s="20"/>
      <c r="AC26" s="21"/>
      <c r="AD26" s="22"/>
      <c r="AE26" s="22"/>
      <c r="AF26" s="22"/>
      <c r="AM26" s="28"/>
      <c r="AO26" s="16"/>
      <c r="AQ26" s="17"/>
      <c r="AR26" s="18"/>
      <c r="AS26" s="19"/>
      <c r="AT26" s="20"/>
      <c r="AU26" s="21"/>
      <c r="AV26" s="22"/>
      <c r="AW26" s="22"/>
      <c r="AX26" s="22"/>
    </row>
    <row r="27" spans="3:50" ht="15" customHeight="1">
      <c r="U27" s="28"/>
      <c r="W27" s="16"/>
      <c r="Y27" s="17"/>
      <c r="Z27" s="18"/>
      <c r="AA27" s="19"/>
      <c r="AB27" s="20"/>
      <c r="AC27" s="21"/>
      <c r="AD27" s="22"/>
      <c r="AE27" s="22"/>
      <c r="AF27" s="22"/>
      <c r="AM27" s="28"/>
      <c r="AO27" s="16"/>
      <c r="AQ27" s="17"/>
      <c r="AR27" s="18"/>
      <c r="AS27" s="19"/>
      <c r="AT27" s="20"/>
      <c r="AU27" s="21"/>
      <c r="AV27" s="22"/>
      <c r="AW27" s="22"/>
      <c r="AX27" s="22"/>
    </row>
    <row r="28" spans="3:50" ht="15" customHeight="1">
      <c r="U28" s="28"/>
      <c r="W28" s="16"/>
      <c r="Y28" s="17"/>
      <c r="Z28" s="18"/>
      <c r="AA28" s="19"/>
      <c r="AB28" s="20"/>
      <c r="AC28" s="21"/>
      <c r="AD28" s="22"/>
      <c r="AE28" s="22"/>
      <c r="AF28" s="22"/>
      <c r="AM28" s="28"/>
      <c r="AO28" s="16"/>
      <c r="AQ28" s="17"/>
      <c r="AR28" s="18"/>
      <c r="AS28" s="19"/>
      <c r="AT28" s="20"/>
      <c r="AU28" s="21"/>
      <c r="AV28" s="22"/>
      <c r="AW28" s="22"/>
      <c r="AX28" s="22"/>
    </row>
    <row r="29" spans="3:50" ht="15" customHeight="1">
      <c r="U29" s="28"/>
      <c r="W29" s="16"/>
      <c r="Y29" s="17"/>
      <c r="Z29" s="18"/>
      <c r="AA29" s="19"/>
      <c r="AB29" s="20"/>
      <c r="AC29" s="21"/>
      <c r="AD29" s="22"/>
      <c r="AE29" s="22"/>
      <c r="AF29" s="22"/>
      <c r="AM29" s="28"/>
      <c r="AO29" s="16"/>
      <c r="AQ29" s="17"/>
      <c r="AR29" s="18"/>
      <c r="AS29" s="19"/>
      <c r="AT29" s="20"/>
      <c r="AU29" s="21"/>
      <c r="AV29" s="22"/>
      <c r="AW29" s="22"/>
      <c r="AX29" s="22"/>
    </row>
    <row r="30" spans="3:50" ht="15" customHeight="1">
      <c r="U30" s="28"/>
      <c r="W30" s="16"/>
      <c r="Y30" s="17"/>
      <c r="Z30" s="18"/>
      <c r="AA30" s="19"/>
      <c r="AB30" s="20"/>
      <c r="AC30" s="21"/>
      <c r="AD30" s="22"/>
      <c r="AE30" s="22"/>
      <c r="AF30" s="22"/>
      <c r="AM30" s="28"/>
      <c r="AO30" s="16"/>
      <c r="AQ30" s="17"/>
      <c r="AR30" s="18"/>
      <c r="AS30" s="19"/>
      <c r="AT30" s="20"/>
      <c r="AU30" s="21"/>
      <c r="AV30" s="22"/>
      <c r="AW30" s="22"/>
      <c r="AX30" s="22"/>
    </row>
    <row r="31" spans="3:50" ht="15" customHeight="1">
      <c r="U31" s="28"/>
      <c r="W31" s="16"/>
      <c r="Y31" s="17"/>
      <c r="Z31" s="18"/>
      <c r="AA31" s="19"/>
      <c r="AB31" s="20"/>
      <c r="AC31" s="21"/>
      <c r="AD31" s="22"/>
      <c r="AE31" s="22"/>
      <c r="AF31" s="22"/>
      <c r="AM31" s="28"/>
      <c r="AO31" s="16"/>
      <c r="AQ31" s="17"/>
      <c r="AR31" s="18"/>
      <c r="AS31" s="19"/>
      <c r="AT31" s="20"/>
      <c r="AU31" s="21"/>
      <c r="AV31" s="22"/>
      <c r="AW31" s="22"/>
      <c r="AX31" s="22"/>
    </row>
    <row r="32" spans="3:50" ht="15" customHeight="1">
      <c r="U32" s="28"/>
      <c r="W32" s="16"/>
      <c r="Y32" s="17"/>
      <c r="Z32" s="18"/>
      <c r="AA32" s="19"/>
      <c r="AB32" s="20"/>
      <c r="AC32" s="21"/>
      <c r="AD32" s="22"/>
      <c r="AE32" s="22"/>
      <c r="AF32" s="22"/>
      <c r="AM32" s="28"/>
      <c r="AO32" s="16"/>
      <c r="AQ32" s="17"/>
      <c r="AR32" s="18"/>
      <c r="AS32" s="19"/>
      <c r="AT32" s="20"/>
      <c r="AU32" s="21"/>
      <c r="AV32" s="22"/>
      <c r="AW32" s="22"/>
      <c r="AX32" s="22"/>
    </row>
    <row r="33" spans="21:50" ht="15" customHeight="1">
      <c r="U33" s="28"/>
      <c r="W33" s="16"/>
      <c r="Y33" s="17"/>
      <c r="Z33" s="18"/>
      <c r="AA33" s="19"/>
      <c r="AB33" s="20"/>
      <c r="AC33" s="21"/>
      <c r="AD33" s="22"/>
      <c r="AE33" s="22"/>
      <c r="AF33" s="22"/>
      <c r="AM33" s="28"/>
      <c r="AO33" s="16"/>
      <c r="AQ33" s="17"/>
      <c r="AR33" s="18"/>
      <c r="AS33" s="19"/>
      <c r="AT33" s="20"/>
      <c r="AU33" s="21"/>
      <c r="AV33" s="22"/>
      <c r="AW33" s="22"/>
      <c r="AX33" s="22"/>
    </row>
    <row r="34" spans="21:50" ht="15" customHeight="1">
      <c r="U34" s="28"/>
      <c r="W34" s="16"/>
      <c r="Y34" s="17"/>
      <c r="Z34" s="18"/>
      <c r="AA34" s="19"/>
      <c r="AB34" s="20"/>
      <c r="AC34" s="21"/>
      <c r="AD34" s="22"/>
      <c r="AE34" s="22"/>
      <c r="AF34" s="22"/>
      <c r="AM34" s="28"/>
      <c r="AO34" s="16"/>
      <c r="AQ34" s="17"/>
      <c r="AR34" s="18"/>
      <c r="AS34" s="19"/>
      <c r="AT34" s="20"/>
      <c r="AU34" s="21"/>
      <c r="AV34" s="22"/>
      <c r="AW34" s="22"/>
      <c r="AX34" s="22"/>
    </row>
    <row r="35" spans="21:50" ht="15" customHeight="1">
      <c r="AM35" s="28"/>
      <c r="AO35" s="16"/>
      <c r="AQ35" s="17"/>
      <c r="AR35" s="18"/>
      <c r="AS35" s="19"/>
      <c r="AT35" s="20"/>
      <c r="AU35" s="21"/>
      <c r="AV35" s="22"/>
      <c r="AW35" s="22"/>
      <c r="AX35" s="22"/>
    </row>
  </sheetData>
  <mergeCells count="1">
    <mergeCell ref="BC2:BD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outlinePr summaryBelow="0" summaryRight="0"/>
  </sheetPr>
  <dimension ref="A1:M3"/>
  <sheetViews>
    <sheetView tabSelected="1" workbookViewId="0">
      <selection activeCell="B1" sqref="B1"/>
    </sheetView>
  </sheetViews>
  <sheetFormatPr baseColWidth="10" defaultColWidth="14.42578125" defaultRowHeight="15" customHeight="1"/>
  <cols>
    <col min="1" max="1" width="19.28515625" customWidth="1"/>
    <col min="2" max="13" width="14.42578125" style="69"/>
  </cols>
  <sheetData>
    <row r="1" spans="1:13" ht="33" customHeight="1"/>
    <row r="2" spans="1:13" ht="15" customHeight="1">
      <c r="A2" s="65" t="s">
        <v>173</v>
      </c>
      <c r="B2" s="70" t="s">
        <v>168</v>
      </c>
      <c r="C2" s="70" t="s">
        <v>169</v>
      </c>
      <c r="D2" s="70" t="s">
        <v>170</v>
      </c>
      <c r="E2" s="70" t="s">
        <v>139</v>
      </c>
      <c r="F2" s="70" t="s">
        <v>140</v>
      </c>
      <c r="G2" s="70" t="s">
        <v>141</v>
      </c>
      <c r="H2" s="70" t="s">
        <v>143</v>
      </c>
      <c r="I2" s="70" t="s">
        <v>162</v>
      </c>
      <c r="J2" s="70" t="s">
        <v>163</v>
      </c>
      <c r="K2" s="70" t="s">
        <v>164</v>
      </c>
      <c r="L2" s="70" t="s">
        <v>165</v>
      </c>
      <c r="M2" s="70" t="s">
        <v>167</v>
      </c>
    </row>
    <row r="3" spans="1:13" ht="15" customHeight="1">
      <c r="A3" s="64">
        <f ca="1">TODAY()</f>
        <v>43618</v>
      </c>
      <c r="B3" s="71"/>
      <c r="C3" s="72"/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Réponses au formulaire 2</vt:lpstr>
      <vt:lpstr>AutoCrat Demo Merge Sheet</vt:lpstr>
      <vt:lpstr>NVScriptsProperties</vt:lpstr>
      <vt:lpstr>Emplacement</vt:lpstr>
      <vt:lpstr>Searchbyemplacement</vt:lpstr>
      <vt:lpstr>Searchcommande</vt:lpstr>
      <vt:lpstr>DO NOT DELETE - AutoCrat Job Se</vt:lpstr>
      <vt:lpstr>Bassins lot 1</vt:lpstr>
      <vt:lpstr>Bassins lot 2</vt:lpstr>
      <vt:lpstr>Bassins lot 3</vt:lpstr>
      <vt:lpstr>Bassins lot 4</vt:lpstr>
      <vt:lpstr>Densité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Djemga</dc:creator>
  <cp:lastModifiedBy>isabelle</cp:lastModifiedBy>
  <dcterms:created xsi:type="dcterms:W3CDTF">2019-06-02T15:58:48Z</dcterms:created>
  <dcterms:modified xsi:type="dcterms:W3CDTF">2019-06-02T16:37:02Z</dcterms:modified>
</cp:coreProperties>
</file>