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TABLEAU DE BORD" sheetId="1" r:id="rId1"/>
  </sheets>
  <externalReferences>
    <externalReference r:id="rId2"/>
    <externalReference r:id="rId3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J8" i="1" l="1"/>
  <c r="R50" i="1" l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D8" i="1"/>
  <c r="B1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<sst xmlns="http://schemas.openxmlformats.org/spreadsheetml/2006/main" count="76" uniqueCount="32">
  <si>
    <t>Nombre de ligne</t>
  </si>
  <si>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</si>
  <si>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</si>
  <si>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</si>
  <si>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</si>
  <si>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</si>
  <si>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</si>
  <si>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</si>
  <si>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</si>
  <si>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</si>
  <si>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</si>
  <si>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</si>
  <si>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</si>
  <si>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</si>
  <si>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</si>
  <si>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</si>
  <si>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</si>
  <si>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</si>
  <si>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</si>
  <si>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</si>
  <si>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</si>
  <si>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</si>
  <si>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</si>
  <si>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</si>
  <si>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</si>
  <si>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</si>
  <si>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</si>
  <si>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</si>
  <si>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</si>
  <si>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FRONTENAUD</t>
  </si>
  <si>
    <t>crocus228</t>
  </si>
  <si>
    <t>aster228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</si>
</sst>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8" fillId="0" borderId="0"/>
  </cellStyleXfs>
  <cellXfs count="5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7" fillId="2" borderId="2" xfId="1" applyFont="1" applyBorder="1" applyAlignment="1">
      <alignment horizontal="left" vertical="center"/>
    </xf>
    <xf numFmtId="2" fontId="9" fillId="0" borderId="0" xfId="3" applyNumberFormat="1" applyFont="1" applyAlignment="1">
      <alignment horizontal="right"/>
    </xf>
    <xf numFmtId="0" fontId="3" fillId="4" borderId="0" xfId="0" applyFont="1" applyFill="1" applyAlignment="1">
      <alignment horizontal="center" wrapText="1"/>
    </xf>
    <xf numFmtId="2" fontId="9" fillId="0" borderId="0" xfId="3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1" fontId="9" fillId="0" borderId="0" xfId="3" applyNumberFormat="1" applyFont="1" applyAlignment="1" applyProtection="1">
      <alignment horizontal="right"/>
      <protection locked="0"/>
    </xf>
    <xf numFmtId="0" fontId="3" fillId="4" borderId="0" xfId="0" applyFont="1" applyFill="1"/>
    <xf numFmtId="1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>
      <alignment horizontal="center" vertical="center" wrapText="1"/>
    </xf>
    <xf numFmtId="2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1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>
      <alignment horizontal="center" vertical="center" wrapText="1"/>
    </xf>
    <xf numFmtId="2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>
      <alignment horizontal="center" vertical="center" wrapText="1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</cellXfs>
  <cellStyles count="4">
    <cellStyle name="Normal" xfId="0" builtinId="0"/>
    <cellStyle name="Normal_Etude_conformité_ 55872_P_relevés" xfId="3"/>
    <cellStyle name="Satisfaisant" xfId="1" builtinId="26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123825</xdr:rowOff>
        </xdr:from>
        <xdr:to>
          <xdr:col>1</xdr:col>
          <xdr:colOff>628650</xdr:colOff>
          <xdr:row>3</xdr:row>
          <xdr:rowOff>28575</xdr:rowOff>
        </xdr:to>
        <xdr:sp macro="" textlink="">
          <xdr:nvSpPr>
            <xdr:cNvPr id="1025" name="Bouton 9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403411</xdr:colOff>
      <xdr:row>2</xdr:row>
      <xdr:rowOff>22412</xdr:rowOff>
    </xdr:from>
    <xdr:to>
      <xdr:col>3</xdr:col>
      <xdr:colOff>645458</xdr:colOff>
      <xdr:row>2</xdr:row>
      <xdr:rowOff>380999</xdr:rowOff>
    </xdr:to>
    <xdr:sp macro="[0]!Test_recopie" textlink="">
      <xdr:nvSpPr>
        <xdr:cNvPr id="4" name="Rectangle à coins arrondis 3"/>
        <xdr:cNvSpPr/>
      </xdr:nvSpPr>
      <xdr:spPr>
        <a:xfrm>
          <a:off x="2689411" y="403412"/>
          <a:ext cx="1160929" cy="35858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Test_recopie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Bon%20utilitaire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UPPORT,ZSOL,PORTEE A DROITE"/>
      <sheetName val=" CABLE"/>
      <sheetName val="Section Geometry Data"/>
      <sheetName val="TCD"/>
      <sheetName val="PARAMETRE 15 °C , REPART"/>
      <sheetName val="DEMI NAPPE"/>
      <sheetName val="Coordonnees fixation au support"/>
      <sheetName val="UTILITAIRE"/>
    </sheetNames>
    <definedNames>
      <definedName name="ThisWorkbook.Insertion"/>
    </definedNames>
    <sheetDataSet>
      <sheetData sheetId="0"/>
      <sheetData sheetId="1"/>
      <sheetData sheetId="2"/>
      <sheetData sheetId="3">
        <row r="9">
          <cell r="N9">
            <v>43</v>
          </cell>
        </row>
      </sheetData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Y50"/>
  <sheetViews>
    <sheetView showGridLines="0" tabSelected="1" zoomScale="85" zoomScaleNormal="85" workbookViewId="0">
      <pane ySplit="7" topLeftCell="A8" activePane="bottomLeft" state="frozen"/>
      <selection pane="bottomLeft" activeCell="A5" sqref="A5"/>
    </sheetView>
  </sheetViews>
  <sheetFormatPr baseColWidth="10" defaultRowHeight="15" x14ac:dyDescent="0.25"/>
  <cols>
    <col min="1" max="1" width="20.5703125" customWidth="1"/>
    <col min="2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1:25" x14ac:dyDescent="0.25">
      <c r="A1" s="1" t="s">
        <v>0</v>
      </c>
      <c r="B1" s="2">
        <f>'[2]SUPPORT,ZSOL,PORTEE A DROITE'!N9</f>
        <v>43</v>
      </c>
    </row>
    <row r="2" spans="1:25" x14ac:dyDescent="0.25">
      <c r="E2" s="37" t="s">
        <v>1</v>
      </c>
      <c r="F2" s="38"/>
      <c r="G2" s="38"/>
      <c r="H2" s="39"/>
      <c r="J2" s="40" t="s">
        <v>2</v>
      </c>
      <c r="K2" s="41"/>
      <c r="L2" s="42"/>
      <c r="Q2" s="43" t="s">
        <v>3</v>
      </c>
      <c r="R2" s="44"/>
      <c r="S2" s="44"/>
      <c r="T2" s="44"/>
      <c r="U2" s="45"/>
    </row>
    <row r="3" spans="1:25" ht="36" customHeight="1" x14ac:dyDescent="0.25">
      <c r="E3" s="32" t="s">
        <v>4</v>
      </c>
      <c r="F3" s="34"/>
      <c r="G3" s="32" t="s">
        <v>5</v>
      </c>
      <c r="H3" s="34"/>
      <c r="J3" s="46" t="s">
        <v>6</v>
      </c>
      <c r="K3" s="46"/>
      <c r="L3" s="46"/>
      <c r="Q3" s="47" t="s">
        <v>7</v>
      </c>
      <c r="R3" s="48"/>
      <c r="S3" s="48"/>
      <c r="T3" s="49"/>
      <c r="U3" s="3">
        <v>8</v>
      </c>
      <c r="W3" s="4" t="s">
        <v>8</v>
      </c>
      <c r="X3" s="5" t="s">
        <v>9</v>
      </c>
    </row>
    <row r="4" spans="1:25" x14ac:dyDescent="0.25">
      <c r="D4" s="6"/>
      <c r="Q4" s="29" t="s">
        <v>10</v>
      </c>
      <c r="R4" s="30"/>
      <c r="S4" s="30"/>
      <c r="T4" s="31"/>
      <c r="U4" s="7"/>
      <c r="W4" s="8" t="s">
        <v>11</v>
      </c>
      <c r="X4" s="9">
        <v>63</v>
      </c>
      <c r="Y4" s="6" t="s">
        <v>12</v>
      </c>
    </row>
    <row r="6" spans="1:25" x14ac:dyDescent="0.25">
      <c r="B6" s="32" t="s">
        <v>13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4"/>
      <c r="Q6" s="35" t="s">
        <v>14</v>
      </c>
      <c r="R6" s="36"/>
    </row>
    <row r="7" spans="1:25" ht="45" customHeight="1" x14ac:dyDescent="0.25">
      <c r="B7" s="10" t="s">
        <v>15</v>
      </c>
      <c r="C7" s="11" t="s">
        <v>16</v>
      </c>
      <c r="D7" s="11" t="s">
        <v>17</v>
      </c>
      <c r="E7" s="11" t="s">
        <v>18</v>
      </c>
      <c r="F7" s="11" t="s">
        <v>19</v>
      </c>
      <c r="G7" s="12" t="s">
        <v>20</v>
      </c>
      <c r="H7" s="13" t="s">
        <v>21</v>
      </c>
      <c r="I7" s="14" t="s">
        <v>22</v>
      </c>
      <c r="J7" s="14" t="s">
        <v>17</v>
      </c>
      <c r="K7" s="15" t="s">
        <v>18</v>
      </c>
      <c r="L7" s="15" t="s">
        <v>19</v>
      </c>
      <c r="M7" s="16" t="s">
        <v>23</v>
      </c>
      <c r="N7" s="16" t="s">
        <v>24</v>
      </c>
      <c r="O7" s="17" t="s">
        <v>25</v>
      </c>
      <c r="P7" s="17" t="s">
        <v>26</v>
      </c>
      <c r="Q7" s="18" t="s">
        <v>27</v>
      </c>
      <c r="R7" s="19" t="s">
        <v>28</v>
      </c>
    </row>
    <row r="8" spans="1:25" ht="45" customHeight="1" x14ac:dyDescent="0.25">
      <c r="B8" s="20" t="s">
        <v>29</v>
      </c>
      <c r="C8" s="21">
        <v>187.38</v>
      </c>
      <c r="D8" s="21">
        <f>IF(E8=0,"",E8-C8)</f>
        <v>8.8199999999999932</v>
      </c>
      <c r="E8" s="21">
        <v>196.2</v>
      </c>
      <c r="F8" s="21">
        <v>1.5906052307116361</v>
      </c>
      <c r="G8" s="22"/>
      <c r="H8" s="23">
        <v>31</v>
      </c>
      <c r="I8" s="24">
        <v>186.51</v>
      </c>
      <c r="J8" s="24">
        <f>K9-I9</f>
        <v>21.870000000000005</v>
      </c>
      <c r="K8" s="25">
        <v>203.03</v>
      </c>
      <c r="L8" s="25">
        <v>2.4823071927937184</v>
      </c>
      <c r="M8" s="26">
        <v>44.34</v>
      </c>
      <c r="N8" s="26" t="s">
        <v>30</v>
      </c>
      <c r="O8" s="27">
        <v>282.41000000000003</v>
      </c>
      <c r="P8" s="27">
        <v>264.13</v>
      </c>
      <c r="Q8" s="28" t="str">
        <f>IF(H8=0,"",$E$3)</f>
        <v>240 Pa : ZVN zone normale</v>
      </c>
      <c r="R8" s="28" t="str">
        <f>IF(H8=0,"",$G$3)</f>
        <v>2 ou 0 cm</v>
      </c>
    </row>
    <row r="9" spans="1:25" ht="45" customHeight="1" x14ac:dyDescent="0.25">
      <c r="B9" s="20">
        <v>31</v>
      </c>
      <c r="C9" s="21">
        <v>186.51</v>
      </c>
      <c r="D9" s="21">
        <f t="shared" ref="D9:D50" si="0">IF(E9=0,"",E9-C9)</f>
        <v>9.6899999999999977</v>
      </c>
      <c r="E9" s="21">
        <v>196.2</v>
      </c>
      <c r="F9" s="21">
        <v>1.5906052307116361</v>
      </c>
      <c r="G9" s="22"/>
      <c r="H9" s="23">
        <v>31</v>
      </c>
      <c r="I9" s="24">
        <v>186.51</v>
      </c>
      <c r="J9" s="24">
        <f t="shared" ref="J9:J50" si="1">K10-I10</f>
        <v>23.340000000000003</v>
      </c>
      <c r="K9" s="25">
        <v>208.38</v>
      </c>
      <c r="L9" s="25">
        <v>2.6655200243825501</v>
      </c>
      <c r="M9" s="26">
        <v>369.09</v>
      </c>
      <c r="N9" s="26" t="s">
        <v>30</v>
      </c>
      <c r="O9" s="27">
        <v>1561.29</v>
      </c>
      <c r="P9" s="27">
        <v>1434.64</v>
      </c>
      <c r="Q9" s="28" t="str">
        <f>IF(H9=0,"",$E$3)</f>
        <v>240 Pa : ZVN zone normale</v>
      </c>
      <c r="R9" s="28" t="str">
        <f t="shared" ref="R9:R50" si="2">IF(H9=0,"",$G$3)</f>
        <v>2 ou 0 cm</v>
      </c>
    </row>
    <row r="10" spans="1:25" ht="45" customHeight="1" x14ac:dyDescent="0.25">
      <c r="B10" s="20">
        <v>32</v>
      </c>
      <c r="C10" s="21">
        <v>185.14</v>
      </c>
      <c r="D10" s="21">
        <f t="shared" si="0"/>
        <v>11.060000000000002</v>
      </c>
      <c r="E10" s="21">
        <v>196.2</v>
      </c>
      <c r="F10" s="21">
        <v>1.5906052307116361</v>
      </c>
      <c r="G10" s="22"/>
      <c r="H10" s="23">
        <v>31</v>
      </c>
      <c r="I10" s="24">
        <v>186.51</v>
      </c>
      <c r="J10" s="24">
        <f t="shared" si="1"/>
        <v>22.27000000000001</v>
      </c>
      <c r="K10" s="25">
        <v>209.85</v>
      </c>
      <c r="L10" s="25">
        <v>2.7339670810864747</v>
      </c>
      <c r="M10" s="26">
        <v>439.87</v>
      </c>
      <c r="N10" s="26" t="s">
        <v>30</v>
      </c>
      <c r="O10" s="27">
        <v>1573.58</v>
      </c>
      <c r="P10" s="27">
        <v>1452.3</v>
      </c>
      <c r="Q10" s="28" t="str">
        <f t="shared" ref="Q10:Q50" si="3">IF(H10=0,"",$E$3)</f>
        <v>240 Pa : ZVN zone normale</v>
      </c>
      <c r="R10" s="28" t="str">
        <f t="shared" si="2"/>
        <v>2 ou 0 cm</v>
      </c>
    </row>
    <row r="11" spans="1:25" ht="45" customHeight="1" x14ac:dyDescent="0.25">
      <c r="B11" s="20">
        <v>33</v>
      </c>
      <c r="C11" s="21">
        <v>185.48</v>
      </c>
      <c r="D11" s="21">
        <f t="shared" si="0"/>
        <v>10.719999999999999</v>
      </c>
      <c r="E11" s="21">
        <v>196.2</v>
      </c>
      <c r="F11" s="21">
        <v>1.5906052307116361</v>
      </c>
      <c r="G11" s="22"/>
      <c r="H11" s="23">
        <v>31</v>
      </c>
      <c r="I11" s="24">
        <v>186.51</v>
      </c>
      <c r="J11" s="24">
        <f t="shared" si="1"/>
        <v>32.53</v>
      </c>
      <c r="K11" s="25">
        <v>208.78</v>
      </c>
      <c r="L11" s="25">
        <v>2.6029183622211716</v>
      </c>
      <c r="M11" s="26">
        <v>423.71</v>
      </c>
      <c r="N11" s="26" t="s">
        <v>30</v>
      </c>
      <c r="O11" s="27">
        <v>1582.02</v>
      </c>
      <c r="P11" s="27">
        <v>1452.17</v>
      </c>
      <c r="Q11" s="28" t="str">
        <f t="shared" si="3"/>
        <v>240 Pa : ZVN zone normale</v>
      </c>
      <c r="R11" s="28" t="str">
        <f>IF(H11=0,"",$G$3)</f>
        <v>2 ou 0 cm</v>
      </c>
    </row>
    <row r="12" spans="1:25" ht="45" customHeight="1" x14ac:dyDescent="0.25">
      <c r="B12" s="20">
        <v>34</v>
      </c>
      <c r="C12" s="21">
        <v>188.58</v>
      </c>
      <c r="D12" s="21">
        <f t="shared" si="0"/>
        <v>7.6199999999999761</v>
      </c>
      <c r="E12" s="21">
        <v>196.2</v>
      </c>
      <c r="F12" s="21">
        <v>1.5906052307116361</v>
      </c>
      <c r="G12" s="22"/>
      <c r="H12" s="23">
        <v>31</v>
      </c>
      <c r="I12" s="24">
        <v>186.51</v>
      </c>
      <c r="J12" s="24">
        <f t="shared" si="1"/>
        <v>17.730000000000018</v>
      </c>
      <c r="K12" s="25">
        <v>219.04</v>
      </c>
      <c r="L12" s="25">
        <v>2.6275869157398732</v>
      </c>
      <c r="M12" s="26">
        <v>308.95999999999998</v>
      </c>
      <c r="N12" s="26" t="s">
        <v>30</v>
      </c>
      <c r="O12" s="27">
        <v>1561.97</v>
      </c>
      <c r="P12" s="27">
        <v>1416.39</v>
      </c>
      <c r="Q12" s="28" t="str">
        <f t="shared" si="3"/>
        <v>240 Pa : ZVN zone normale</v>
      </c>
      <c r="R12" s="28" t="str">
        <f t="shared" si="2"/>
        <v>2 ou 0 cm</v>
      </c>
    </row>
    <row r="13" spans="1:25" ht="45" customHeight="1" x14ac:dyDescent="0.25">
      <c r="B13" s="20">
        <v>35</v>
      </c>
      <c r="C13" s="21">
        <v>201.92</v>
      </c>
      <c r="D13" s="21">
        <f t="shared" si="0"/>
        <v>-5.7199999999999989</v>
      </c>
      <c r="E13" s="21">
        <v>196.2</v>
      </c>
      <c r="F13" s="21">
        <v>1.5906052307116361</v>
      </c>
      <c r="G13" s="22"/>
      <c r="H13" s="23">
        <v>31</v>
      </c>
      <c r="I13" s="24">
        <v>186.51</v>
      </c>
      <c r="J13" s="24">
        <f t="shared" si="1"/>
        <v>21.980000000000018</v>
      </c>
      <c r="K13" s="25">
        <v>204.24</v>
      </c>
      <c r="L13" s="25">
        <v>2.6686209922258</v>
      </c>
      <c r="M13" s="26">
        <v>312.16000000000003</v>
      </c>
      <c r="N13" s="26" t="s">
        <v>30</v>
      </c>
      <c r="O13" s="27">
        <v>1538.41</v>
      </c>
      <c r="P13" s="27">
        <v>1385.69</v>
      </c>
      <c r="Q13" s="28" t="str">
        <f t="shared" si="3"/>
        <v>240 Pa : ZVN zone normale</v>
      </c>
      <c r="R13" s="28" t="str">
        <f t="shared" si="2"/>
        <v>2 ou 0 cm</v>
      </c>
    </row>
    <row r="14" spans="1:25" ht="45" customHeight="1" x14ac:dyDescent="0.25">
      <c r="B14" s="20">
        <v>36</v>
      </c>
      <c r="C14" s="21">
        <v>187.13</v>
      </c>
      <c r="D14" s="21">
        <f t="shared" si="0"/>
        <v>9.0699999999999932</v>
      </c>
      <c r="E14" s="21">
        <v>196.2</v>
      </c>
      <c r="F14" s="21">
        <v>1.5906052307116361</v>
      </c>
      <c r="G14" s="22"/>
      <c r="H14" s="23">
        <v>31</v>
      </c>
      <c r="I14" s="24">
        <v>186.51</v>
      </c>
      <c r="J14" s="24">
        <f t="shared" si="1"/>
        <v>24.060000000000002</v>
      </c>
      <c r="K14" s="25">
        <v>208.49</v>
      </c>
      <c r="L14" s="25">
        <v>2.6136288946458675</v>
      </c>
      <c r="M14" s="26">
        <v>401.29</v>
      </c>
      <c r="N14" s="26" t="s">
        <v>30</v>
      </c>
      <c r="O14" s="27">
        <v>1684.77</v>
      </c>
      <c r="P14" s="27">
        <v>1530.03</v>
      </c>
      <c r="Q14" s="28" t="str">
        <f>IF(H14=0,"",$E$3)</f>
        <v>240 Pa : ZVN zone normale</v>
      </c>
      <c r="R14" s="28" t="str">
        <f t="shared" si="2"/>
        <v>2 ou 0 cm</v>
      </c>
    </row>
    <row r="15" spans="1:25" ht="45" customHeight="1" x14ac:dyDescent="0.25">
      <c r="B15" s="20">
        <v>37</v>
      </c>
      <c r="C15" s="21">
        <v>185.55</v>
      </c>
      <c r="D15" s="21">
        <f t="shared" si="0"/>
        <v>10.649999999999977</v>
      </c>
      <c r="E15" s="21">
        <v>196.2</v>
      </c>
      <c r="F15" s="21">
        <v>1.5906052307116361</v>
      </c>
      <c r="G15" s="22"/>
      <c r="H15" s="23">
        <v>31</v>
      </c>
      <c r="I15" s="24">
        <v>186.51</v>
      </c>
      <c r="J15" s="24">
        <f t="shared" si="1"/>
        <v>20.300000000000011</v>
      </c>
      <c r="K15" s="25">
        <v>210.57</v>
      </c>
      <c r="L15" s="25">
        <v>2.6300543719815912</v>
      </c>
      <c r="M15" s="26">
        <v>387.93</v>
      </c>
      <c r="N15" s="26" t="s">
        <v>30</v>
      </c>
      <c r="O15" s="27">
        <v>1691.49</v>
      </c>
      <c r="P15" s="27">
        <v>1533.94</v>
      </c>
      <c r="Q15" s="28" t="str">
        <f t="shared" si="3"/>
        <v>240 Pa : ZVN zone normale</v>
      </c>
      <c r="R15" s="28" t="str">
        <f t="shared" si="2"/>
        <v>2 ou 0 cm</v>
      </c>
    </row>
    <row r="16" spans="1:25" ht="45" customHeight="1" x14ac:dyDescent="0.25">
      <c r="B16" s="20">
        <v>38</v>
      </c>
      <c r="C16" s="21">
        <v>193.3</v>
      </c>
      <c r="D16" s="21">
        <f t="shared" si="0"/>
        <v>2.8999999999999773</v>
      </c>
      <c r="E16" s="21">
        <v>196.2</v>
      </c>
      <c r="F16" s="21">
        <v>1.5906052307116361</v>
      </c>
      <c r="G16" s="22"/>
      <c r="H16" s="23">
        <v>31</v>
      </c>
      <c r="I16" s="24">
        <v>186.51</v>
      </c>
      <c r="J16" s="24">
        <f t="shared" si="1"/>
        <v>22.570000000000022</v>
      </c>
      <c r="K16" s="25">
        <v>206.81</v>
      </c>
      <c r="L16" s="25">
        <v>2.6240085745063459</v>
      </c>
      <c r="M16" s="26">
        <v>352.54</v>
      </c>
      <c r="N16" s="26" t="s">
        <v>30</v>
      </c>
      <c r="O16" s="27">
        <v>1695.16</v>
      </c>
      <c r="P16" s="27">
        <v>1531.35</v>
      </c>
      <c r="Q16" s="28" t="str">
        <f t="shared" si="3"/>
        <v>240 Pa : ZVN zone normale</v>
      </c>
      <c r="R16" s="28" t="str">
        <f t="shared" si="2"/>
        <v>2 ou 0 cm</v>
      </c>
    </row>
    <row r="17" spans="2:18" ht="45" customHeight="1" x14ac:dyDescent="0.25">
      <c r="B17" s="20">
        <v>39</v>
      </c>
      <c r="C17" s="21">
        <v>186.43</v>
      </c>
      <c r="D17" s="21">
        <f t="shared" si="0"/>
        <v>9.7699999999999818</v>
      </c>
      <c r="E17" s="21">
        <v>196.2</v>
      </c>
      <c r="F17" s="21">
        <v>1.5906052307116361</v>
      </c>
      <c r="G17" s="22"/>
      <c r="H17" s="23">
        <v>31</v>
      </c>
      <c r="I17" s="24">
        <v>186.51</v>
      </c>
      <c r="J17" s="24">
        <f t="shared" si="1"/>
        <v>19.25</v>
      </c>
      <c r="K17" s="25">
        <v>209.08</v>
      </c>
      <c r="L17" s="25">
        <v>2.7892538430323301</v>
      </c>
      <c r="M17" s="26">
        <v>420.94</v>
      </c>
      <c r="N17" s="26" t="s">
        <v>30</v>
      </c>
      <c r="O17" s="27">
        <v>1689.75</v>
      </c>
      <c r="P17" s="27">
        <v>1526.09</v>
      </c>
      <c r="Q17" s="28" t="str">
        <f t="shared" si="3"/>
        <v>240 Pa : ZVN zone normale</v>
      </c>
      <c r="R17" s="28" t="str">
        <f t="shared" si="2"/>
        <v>2 ou 0 cm</v>
      </c>
    </row>
    <row r="18" spans="2:18" ht="45" customHeight="1" x14ac:dyDescent="0.25">
      <c r="B18" s="20">
        <v>40</v>
      </c>
      <c r="C18" s="21">
        <v>186.61</v>
      </c>
      <c r="D18" s="21">
        <f t="shared" si="0"/>
        <v>9.589999999999975</v>
      </c>
      <c r="E18" s="21">
        <v>196.2</v>
      </c>
      <c r="F18" s="21">
        <v>1.5906052307116361</v>
      </c>
      <c r="G18" s="22"/>
      <c r="H18" s="23">
        <v>31</v>
      </c>
      <c r="I18" s="24">
        <v>186.51</v>
      </c>
      <c r="J18" s="24">
        <f t="shared" si="1"/>
        <v>19.800000000000011</v>
      </c>
      <c r="K18" s="25">
        <v>205.76</v>
      </c>
      <c r="L18" s="25">
        <v>2.6238515582934863</v>
      </c>
      <c r="M18" s="26">
        <v>303.57</v>
      </c>
      <c r="N18" s="26" t="s">
        <v>30</v>
      </c>
      <c r="O18" s="27">
        <v>1685.18</v>
      </c>
      <c r="P18" s="27">
        <v>1504.29</v>
      </c>
      <c r="Q18" s="28" t="str">
        <f t="shared" si="3"/>
        <v>240 Pa : ZVN zone normale</v>
      </c>
      <c r="R18" s="28" t="str">
        <f t="shared" si="2"/>
        <v>2 ou 0 cm</v>
      </c>
    </row>
    <row r="19" spans="2:18" ht="45" customHeight="1" x14ac:dyDescent="0.25">
      <c r="B19" s="20">
        <v>41</v>
      </c>
      <c r="C19" s="21">
        <v>188.41</v>
      </c>
      <c r="D19" s="21">
        <f t="shared" si="0"/>
        <v>7.789999999999992</v>
      </c>
      <c r="E19" s="21">
        <v>196.2</v>
      </c>
      <c r="F19" s="21">
        <v>1.5906052307116361</v>
      </c>
      <c r="G19" s="22"/>
      <c r="H19" s="23">
        <v>31</v>
      </c>
      <c r="I19" s="24">
        <v>186.51</v>
      </c>
      <c r="J19" s="24">
        <f t="shared" si="1"/>
        <v>28.939999999999998</v>
      </c>
      <c r="K19" s="25">
        <v>206.31</v>
      </c>
      <c r="L19" s="25">
        <v>2.602180624191456</v>
      </c>
      <c r="M19" s="26">
        <v>340.53</v>
      </c>
      <c r="N19" s="26" t="s">
        <v>30</v>
      </c>
      <c r="O19" s="27">
        <v>1683.97</v>
      </c>
      <c r="P19" s="27">
        <v>1497.89</v>
      </c>
      <c r="Q19" s="28" t="str">
        <f t="shared" si="3"/>
        <v>240 Pa : ZVN zone normale</v>
      </c>
      <c r="R19" s="28" t="str">
        <f t="shared" si="2"/>
        <v>2 ou 0 cm</v>
      </c>
    </row>
    <row r="20" spans="2:18" ht="45" customHeight="1" x14ac:dyDescent="0.25">
      <c r="B20" s="20">
        <v>42</v>
      </c>
      <c r="C20" s="21">
        <v>189.31</v>
      </c>
      <c r="D20" s="21">
        <f t="shared" si="0"/>
        <v>6.8899999999999864</v>
      </c>
      <c r="E20" s="21">
        <v>196.2</v>
      </c>
      <c r="F20" s="21">
        <v>1.5906052307116361</v>
      </c>
      <c r="G20" s="22"/>
      <c r="H20" s="23">
        <v>31</v>
      </c>
      <c r="I20" s="24">
        <v>186.51</v>
      </c>
      <c r="J20" s="24">
        <f t="shared" si="1"/>
        <v>25.370000000000005</v>
      </c>
      <c r="K20" s="25">
        <v>215.45</v>
      </c>
      <c r="L20" s="25">
        <v>2.5931928197385123</v>
      </c>
      <c r="M20" s="26">
        <v>314.07</v>
      </c>
      <c r="N20" s="26" t="s">
        <v>30</v>
      </c>
      <c r="O20" s="27">
        <v>1704.86</v>
      </c>
      <c r="P20" s="27">
        <v>1514.49</v>
      </c>
      <c r="Q20" s="28" t="str">
        <f t="shared" si="3"/>
        <v>240 Pa : ZVN zone normale</v>
      </c>
      <c r="R20" s="28" t="str">
        <f t="shared" si="2"/>
        <v>2 ou 0 cm</v>
      </c>
    </row>
    <row r="21" spans="2:18" ht="45" customHeight="1" x14ac:dyDescent="0.25">
      <c r="B21" s="20">
        <v>43</v>
      </c>
      <c r="C21" s="21">
        <v>195.84</v>
      </c>
      <c r="D21" s="21">
        <f t="shared" si="0"/>
        <v>0.35999999999998522</v>
      </c>
      <c r="E21" s="21">
        <v>196.2</v>
      </c>
      <c r="F21" s="21">
        <v>1.5906052307116361</v>
      </c>
      <c r="G21" s="22"/>
      <c r="H21" s="23">
        <v>31</v>
      </c>
      <c r="I21" s="24">
        <v>186.51</v>
      </c>
      <c r="J21" s="24">
        <f t="shared" si="1"/>
        <v>32.740000000000009</v>
      </c>
      <c r="K21" s="25">
        <v>211.88</v>
      </c>
      <c r="L21" s="25">
        <v>2.6734760142665435</v>
      </c>
      <c r="M21" s="26">
        <v>333.71</v>
      </c>
      <c r="N21" s="26" t="s">
        <v>30</v>
      </c>
      <c r="O21" s="27">
        <v>1708.54</v>
      </c>
      <c r="P21" s="27">
        <v>1518.25</v>
      </c>
      <c r="Q21" s="28" t="str">
        <f t="shared" si="3"/>
        <v>240 Pa : ZVN zone normale</v>
      </c>
      <c r="R21" s="28" t="str">
        <f t="shared" si="2"/>
        <v>2 ou 0 cm</v>
      </c>
    </row>
    <row r="22" spans="2:18" ht="45" customHeight="1" x14ac:dyDescent="0.25">
      <c r="B22" s="20">
        <v>44</v>
      </c>
      <c r="C22" s="21">
        <v>194.59</v>
      </c>
      <c r="D22" s="21">
        <f t="shared" si="0"/>
        <v>1.6099999999999852</v>
      </c>
      <c r="E22" s="21">
        <v>196.2</v>
      </c>
      <c r="F22" s="21">
        <v>1.5906052307116361</v>
      </c>
      <c r="G22" s="22"/>
      <c r="H22" s="23">
        <v>31</v>
      </c>
      <c r="I22" s="24">
        <v>186.51</v>
      </c>
      <c r="J22" s="24">
        <f t="shared" si="1"/>
        <v>36.5</v>
      </c>
      <c r="K22" s="25">
        <v>219.25</v>
      </c>
      <c r="L22" s="25">
        <v>2.6458212335645679</v>
      </c>
      <c r="M22" s="26">
        <v>363.71</v>
      </c>
      <c r="N22" s="26" t="s">
        <v>30</v>
      </c>
      <c r="O22" s="27">
        <v>1704.3</v>
      </c>
      <c r="P22" s="27">
        <v>1517.87</v>
      </c>
      <c r="Q22" s="28" t="str">
        <f t="shared" si="3"/>
        <v>240 Pa : ZVN zone normale</v>
      </c>
      <c r="R22" s="28" t="str">
        <f t="shared" si="2"/>
        <v>2 ou 0 cm</v>
      </c>
    </row>
    <row r="23" spans="2:18" ht="45" customHeight="1" x14ac:dyDescent="0.25">
      <c r="B23" s="20">
        <v>45</v>
      </c>
      <c r="C23" s="21">
        <v>202.02</v>
      </c>
      <c r="D23" s="21">
        <f t="shared" si="0"/>
        <v>-5.8200000000000216</v>
      </c>
      <c r="E23" s="21">
        <v>196.2</v>
      </c>
      <c r="F23" s="21">
        <v>1.5906052307116361</v>
      </c>
      <c r="G23" s="22"/>
      <c r="H23" s="23">
        <v>31</v>
      </c>
      <c r="I23" s="24">
        <v>186.51</v>
      </c>
      <c r="J23" s="24">
        <f t="shared" si="1"/>
        <v>21.77000000000001</v>
      </c>
      <c r="K23" s="25">
        <v>223.01</v>
      </c>
      <c r="L23" s="25">
        <v>2.702455365257685</v>
      </c>
      <c r="M23" s="26">
        <v>233.46</v>
      </c>
      <c r="N23" s="26" t="s">
        <v>30</v>
      </c>
      <c r="O23" s="27">
        <v>1758.96</v>
      </c>
      <c r="P23" s="27">
        <v>1571.77</v>
      </c>
      <c r="Q23" s="28" t="str">
        <f t="shared" si="3"/>
        <v>240 Pa : ZVN zone normale</v>
      </c>
      <c r="R23" s="28" t="str">
        <f t="shared" si="2"/>
        <v>2 ou 0 cm</v>
      </c>
    </row>
    <row r="24" spans="2:18" ht="45" customHeight="1" x14ac:dyDescent="0.25">
      <c r="B24" s="20">
        <v>46</v>
      </c>
      <c r="C24" s="21">
        <v>205.66</v>
      </c>
      <c r="D24" s="21">
        <f t="shared" si="0"/>
        <v>-9.460000000000008</v>
      </c>
      <c r="E24" s="21">
        <v>196.2</v>
      </c>
      <c r="F24" s="21">
        <v>1.5906052307116361</v>
      </c>
      <c r="G24" s="22"/>
      <c r="H24" s="23">
        <v>31</v>
      </c>
      <c r="I24" s="24">
        <v>186.51</v>
      </c>
      <c r="J24" s="24">
        <f t="shared" si="1"/>
        <v>17.870000000000005</v>
      </c>
      <c r="K24" s="25">
        <v>208.28</v>
      </c>
      <c r="L24" s="25">
        <v>2.7220810055075528</v>
      </c>
      <c r="M24" s="26">
        <v>470.85</v>
      </c>
      <c r="N24" s="26" t="s">
        <v>30</v>
      </c>
      <c r="O24" s="27">
        <v>1774.12</v>
      </c>
      <c r="P24" s="27">
        <v>1608.44</v>
      </c>
      <c r="Q24" s="28" t="str">
        <f t="shared" si="3"/>
        <v>240 Pa : ZVN zone normale</v>
      </c>
      <c r="R24" s="28" t="str">
        <f t="shared" si="2"/>
        <v>2 ou 0 cm</v>
      </c>
    </row>
    <row r="25" spans="2:18" ht="45" customHeight="1" x14ac:dyDescent="0.25">
      <c r="B25" s="20">
        <v>47</v>
      </c>
      <c r="C25" s="21">
        <v>187.3</v>
      </c>
      <c r="D25" s="21">
        <f t="shared" si="0"/>
        <v>8.8999999999999773</v>
      </c>
      <c r="E25" s="21">
        <v>196.2</v>
      </c>
      <c r="F25" s="21">
        <v>1.5906052307116361</v>
      </c>
      <c r="G25" s="22"/>
      <c r="H25" s="23">
        <v>31</v>
      </c>
      <c r="I25" s="24">
        <v>186.51</v>
      </c>
      <c r="J25" s="24">
        <f t="shared" si="1"/>
        <v>20.939999999999998</v>
      </c>
      <c r="K25" s="25">
        <v>204.38</v>
      </c>
      <c r="L25" s="25">
        <v>2.6201717500120054</v>
      </c>
      <c r="M25" s="26">
        <v>363.54</v>
      </c>
      <c r="N25" s="26" t="s">
        <v>30</v>
      </c>
      <c r="O25" s="27">
        <v>1741.26</v>
      </c>
      <c r="P25" s="27">
        <v>1567.55</v>
      </c>
      <c r="Q25" s="28" t="str">
        <f t="shared" si="3"/>
        <v>240 Pa : ZVN zone normale</v>
      </c>
      <c r="R25" s="28" t="str">
        <f t="shared" si="2"/>
        <v>2 ou 0 cm</v>
      </c>
    </row>
    <row r="26" spans="2:18" ht="45" customHeight="1" x14ac:dyDescent="0.25">
      <c r="B26" s="20">
        <v>48</v>
      </c>
      <c r="C26" s="21">
        <v>187.57</v>
      </c>
      <c r="D26" s="21">
        <f t="shared" si="0"/>
        <v>8.6299999999999955</v>
      </c>
      <c r="E26" s="21">
        <v>196.2</v>
      </c>
      <c r="F26" s="21">
        <v>1.5906052307116361</v>
      </c>
      <c r="G26" s="22"/>
      <c r="H26" s="23">
        <v>31</v>
      </c>
      <c r="I26" s="24">
        <v>186.51</v>
      </c>
      <c r="J26" s="24">
        <f t="shared" si="1"/>
        <v>18.170000000000016</v>
      </c>
      <c r="K26" s="25">
        <v>207.45</v>
      </c>
      <c r="L26" s="25">
        <v>2.6231761281660733</v>
      </c>
      <c r="M26" s="26">
        <v>364.66</v>
      </c>
      <c r="N26" s="26" t="s">
        <v>30</v>
      </c>
      <c r="O26" s="27">
        <v>1752.78</v>
      </c>
      <c r="P26" s="27">
        <v>1575.78</v>
      </c>
      <c r="Q26" s="28" t="str">
        <f t="shared" si="3"/>
        <v>240 Pa : ZVN zone normale</v>
      </c>
      <c r="R26" s="28" t="str">
        <f t="shared" si="2"/>
        <v>2 ou 0 cm</v>
      </c>
    </row>
    <row r="27" spans="2:18" ht="45" customHeight="1" x14ac:dyDescent="0.25">
      <c r="B27" s="20">
        <v>49</v>
      </c>
      <c r="C27" s="21">
        <v>187.94</v>
      </c>
      <c r="D27" s="21">
        <f t="shared" si="0"/>
        <v>8.2599999999999909</v>
      </c>
      <c r="E27" s="21">
        <v>196.2</v>
      </c>
      <c r="F27" s="21">
        <v>1.5906052307116361</v>
      </c>
      <c r="G27" s="22"/>
      <c r="H27" s="23">
        <v>31</v>
      </c>
      <c r="I27" s="24">
        <v>186.51</v>
      </c>
      <c r="J27" s="24">
        <f t="shared" si="1"/>
        <v>38.430000000000007</v>
      </c>
      <c r="K27" s="25">
        <v>204.68</v>
      </c>
      <c r="L27" s="25">
        <v>2.6444697008518676</v>
      </c>
      <c r="M27" s="26">
        <v>348.1</v>
      </c>
      <c r="N27" s="26" t="s">
        <v>30</v>
      </c>
      <c r="O27" s="27">
        <v>1755.87</v>
      </c>
      <c r="P27" s="27">
        <v>1578.03</v>
      </c>
      <c r="Q27" s="28" t="str">
        <f t="shared" si="3"/>
        <v>240 Pa : ZVN zone normale</v>
      </c>
      <c r="R27" s="28" t="str">
        <f t="shared" si="2"/>
        <v>2 ou 0 cm</v>
      </c>
    </row>
    <row r="28" spans="2:18" ht="45" customHeight="1" x14ac:dyDescent="0.25">
      <c r="B28" s="20">
        <v>50</v>
      </c>
      <c r="C28" s="21">
        <v>188.19</v>
      </c>
      <c r="D28" s="21">
        <f t="shared" si="0"/>
        <v>8.0099999999999909</v>
      </c>
      <c r="E28" s="21">
        <v>196.2</v>
      </c>
      <c r="F28" s="21">
        <v>1.5906052307116361</v>
      </c>
      <c r="G28" s="22"/>
      <c r="H28" s="23">
        <v>31</v>
      </c>
      <c r="I28" s="24">
        <v>186.51</v>
      </c>
      <c r="J28" s="24">
        <f t="shared" si="1"/>
        <v>49.200000000000017</v>
      </c>
      <c r="K28" s="25">
        <v>224.94</v>
      </c>
      <c r="L28" s="25">
        <v>2.5782600719670428</v>
      </c>
      <c r="M28" s="26">
        <v>429.22</v>
      </c>
      <c r="N28" s="26" t="s">
        <v>30</v>
      </c>
      <c r="O28" s="27">
        <v>1758.94</v>
      </c>
      <c r="P28" s="27">
        <v>1585.74</v>
      </c>
      <c r="Q28" s="28" t="str">
        <f t="shared" si="3"/>
        <v>240 Pa : ZVN zone normale</v>
      </c>
      <c r="R28" s="28" t="str">
        <f t="shared" si="2"/>
        <v>2 ou 0 cm</v>
      </c>
    </row>
    <row r="29" spans="2:18" ht="45" customHeight="1" x14ac:dyDescent="0.25">
      <c r="B29" s="20">
        <v>51</v>
      </c>
      <c r="C29" s="21">
        <v>204.62</v>
      </c>
      <c r="D29" s="21">
        <f t="shared" si="0"/>
        <v>-8.4200000000000159</v>
      </c>
      <c r="E29" s="21">
        <v>196.2</v>
      </c>
      <c r="F29" s="21">
        <v>1.5906052307116361</v>
      </c>
      <c r="G29" s="22"/>
      <c r="H29" s="23">
        <v>31</v>
      </c>
      <c r="I29" s="24">
        <v>186.51</v>
      </c>
      <c r="J29" s="24">
        <f t="shared" si="1"/>
        <v>39.570000000000022</v>
      </c>
      <c r="K29" s="25">
        <v>235.71</v>
      </c>
      <c r="L29" s="25">
        <v>2.5999823076819224</v>
      </c>
      <c r="M29" s="26">
        <v>348.21</v>
      </c>
      <c r="N29" s="26" t="s">
        <v>30</v>
      </c>
      <c r="O29" s="27">
        <v>1749.02</v>
      </c>
      <c r="P29" s="27">
        <v>1564.71</v>
      </c>
      <c r="Q29" s="28" t="str">
        <f t="shared" si="3"/>
        <v>240 Pa : ZVN zone normale</v>
      </c>
      <c r="R29" s="28" t="str">
        <f t="shared" si="2"/>
        <v>2 ou 0 cm</v>
      </c>
    </row>
    <row r="30" spans="2:18" ht="45" customHeight="1" x14ac:dyDescent="0.25">
      <c r="B30" s="20">
        <v>52</v>
      </c>
      <c r="C30" s="21">
        <v>215.59</v>
      </c>
      <c r="D30" s="21">
        <f t="shared" si="0"/>
        <v>-19.390000000000015</v>
      </c>
      <c r="E30" s="21">
        <v>196.2</v>
      </c>
      <c r="F30" s="21">
        <v>1.5906052307116361</v>
      </c>
      <c r="G30" s="22"/>
      <c r="H30" s="23">
        <v>31</v>
      </c>
      <c r="I30" s="24">
        <v>186.51</v>
      </c>
      <c r="J30" s="24">
        <f t="shared" si="1"/>
        <v>25.420000000000016</v>
      </c>
      <c r="K30" s="25">
        <v>226.08</v>
      </c>
      <c r="L30" s="25">
        <v>2.6363721285723543</v>
      </c>
      <c r="M30" s="26">
        <v>321.79000000000002</v>
      </c>
      <c r="N30" s="26" t="s">
        <v>30</v>
      </c>
      <c r="O30" s="27">
        <v>1740.12</v>
      </c>
      <c r="P30" s="27">
        <v>1550.47</v>
      </c>
      <c r="Q30" s="28" t="str">
        <f t="shared" si="3"/>
        <v>240 Pa : ZVN zone normale</v>
      </c>
      <c r="R30" s="28" t="str">
        <f t="shared" si="2"/>
        <v>2 ou 0 cm</v>
      </c>
    </row>
    <row r="31" spans="2:18" ht="45" customHeight="1" x14ac:dyDescent="0.25">
      <c r="B31" s="20">
        <v>53</v>
      </c>
      <c r="C31" s="21">
        <v>206.11</v>
      </c>
      <c r="D31" s="21">
        <f t="shared" si="0"/>
        <v>-9.910000000000025</v>
      </c>
      <c r="E31" s="21">
        <v>196.2</v>
      </c>
      <c r="F31" s="21">
        <v>1.5906052307116361</v>
      </c>
      <c r="G31" s="22"/>
      <c r="H31" s="23">
        <v>31</v>
      </c>
      <c r="I31" s="24">
        <v>186.51</v>
      </c>
      <c r="J31" s="24">
        <f t="shared" si="1"/>
        <v>32</v>
      </c>
      <c r="K31" s="25">
        <v>211.93</v>
      </c>
      <c r="L31" s="25">
        <v>2.6235123403086713</v>
      </c>
      <c r="M31" s="26">
        <v>411.94</v>
      </c>
      <c r="N31" s="26" t="s">
        <v>30</v>
      </c>
      <c r="O31" s="27">
        <v>1743.26</v>
      </c>
      <c r="P31" s="27">
        <v>1556.96</v>
      </c>
      <c r="Q31" s="28" t="str">
        <f t="shared" si="3"/>
        <v>240 Pa : ZVN zone normale</v>
      </c>
      <c r="R31" s="28" t="str">
        <f t="shared" si="2"/>
        <v>2 ou 0 cm</v>
      </c>
    </row>
    <row r="32" spans="2:18" ht="45" customHeight="1" x14ac:dyDescent="0.25">
      <c r="B32" s="20">
        <v>54</v>
      </c>
      <c r="C32" s="21">
        <v>195.25</v>
      </c>
      <c r="D32" s="21">
        <f t="shared" si="0"/>
        <v>0.94999999999998863</v>
      </c>
      <c r="E32" s="21">
        <v>196.2</v>
      </c>
      <c r="F32" s="21">
        <v>1.5906052307116361</v>
      </c>
      <c r="G32" s="22"/>
      <c r="H32" s="23">
        <v>31</v>
      </c>
      <c r="I32" s="24">
        <v>186.51</v>
      </c>
      <c r="J32" s="24">
        <f t="shared" si="1"/>
        <v>32.650000000000006</v>
      </c>
      <c r="K32" s="25">
        <v>218.51</v>
      </c>
      <c r="L32" s="25">
        <v>2.5984504998510909</v>
      </c>
      <c r="M32" s="26">
        <v>284.62</v>
      </c>
      <c r="N32" s="26" t="s">
        <v>30</v>
      </c>
      <c r="O32" s="27">
        <v>1746.97</v>
      </c>
      <c r="P32" s="27">
        <v>1550.3</v>
      </c>
      <c r="Q32" s="28" t="str">
        <f t="shared" si="3"/>
        <v>240 Pa : ZVN zone normale</v>
      </c>
      <c r="R32" s="28" t="str">
        <f t="shared" si="2"/>
        <v>2 ou 0 cm</v>
      </c>
    </row>
    <row r="33" spans="2:18" ht="45" customHeight="1" x14ac:dyDescent="0.25">
      <c r="B33" s="20">
        <v>55</v>
      </c>
      <c r="C33" s="21">
        <v>201.78</v>
      </c>
      <c r="D33" s="21">
        <f t="shared" si="0"/>
        <v>-5.5800000000000125</v>
      </c>
      <c r="E33" s="21">
        <v>196.2</v>
      </c>
      <c r="F33" s="21">
        <v>1.5906052307116361</v>
      </c>
      <c r="G33" s="22"/>
      <c r="H33" s="23">
        <v>31</v>
      </c>
      <c r="I33" s="24">
        <v>186.51</v>
      </c>
      <c r="J33" s="24">
        <f t="shared" si="1"/>
        <v>46.480000000000018</v>
      </c>
      <c r="K33" s="25">
        <v>219.16</v>
      </c>
      <c r="L33" s="25">
        <v>2.6066493818256693</v>
      </c>
      <c r="M33" s="26">
        <v>331.34</v>
      </c>
      <c r="N33" s="26" t="s">
        <v>30</v>
      </c>
      <c r="O33" s="27">
        <v>1736.16</v>
      </c>
      <c r="P33" s="27">
        <v>1537.78</v>
      </c>
      <c r="Q33" s="28" t="str">
        <f t="shared" si="3"/>
        <v>240 Pa : ZVN zone normale</v>
      </c>
      <c r="R33" s="28" t="str">
        <f t="shared" si="2"/>
        <v>2 ou 0 cm</v>
      </c>
    </row>
    <row r="34" spans="2:18" ht="45" customHeight="1" x14ac:dyDescent="0.25">
      <c r="B34" s="20">
        <v>56</v>
      </c>
      <c r="C34" s="21">
        <v>205.03</v>
      </c>
      <c r="D34" s="21">
        <f t="shared" si="0"/>
        <v>-8.8300000000000125</v>
      </c>
      <c r="E34" s="21">
        <v>196.2</v>
      </c>
      <c r="F34" s="21">
        <v>1.5906052307116361</v>
      </c>
      <c r="G34" s="22"/>
      <c r="H34" s="23">
        <v>31</v>
      </c>
      <c r="I34" s="24">
        <v>186.51</v>
      </c>
      <c r="J34" s="24">
        <f t="shared" si="1"/>
        <v>40.02000000000001</v>
      </c>
      <c r="K34" s="25">
        <v>232.99</v>
      </c>
      <c r="L34" s="25">
        <v>2.6044258483264917</v>
      </c>
      <c r="M34" s="26">
        <v>324.69</v>
      </c>
      <c r="N34" s="26" t="s">
        <v>30</v>
      </c>
      <c r="O34" s="27">
        <v>1738.45</v>
      </c>
      <c r="P34" s="27">
        <v>1540.28</v>
      </c>
      <c r="Q34" s="28" t="str">
        <f t="shared" si="3"/>
        <v>240 Pa : ZVN zone normale</v>
      </c>
      <c r="R34" s="28" t="str">
        <f t="shared" si="2"/>
        <v>2 ou 0 cm</v>
      </c>
    </row>
    <row r="35" spans="2:18" ht="45" customHeight="1" x14ac:dyDescent="0.25">
      <c r="B35" s="20">
        <v>57</v>
      </c>
      <c r="C35" s="21">
        <v>213.36</v>
      </c>
      <c r="D35" s="21">
        <f t="shared" si="0"/>
        <v>-17.160000000000025</v>
      </c>
      <c r="E35" s="21">
        <v>196.2</v>
      </c>
      <c r="F35" s="21">
        <v>1.5906052307116361</v>
      </c>
      <c r="G35" s="22"/>
      <c r="H35" s="23">
        <v>31</v>
      </c>
      <c r="I35" s="24">
        <v>186.51</v>
      </c>
      <c r="J35" s="24">
        <f t="shared" si="1"/>
        <v>49.920000000000016</v>
      </c>
      <c r="K35" s="25">
        <v>226.53</v>
      </c>
      <c r="L35" s="25">
        <v>2.6766122244279633</v>
      </c>
      <c r="M35" s="26">
        <v>403.57</v>
      </c>
      <c r="N35" s="26" t="s">
        <v>30</v>
      </c>
      <c r="O35" s="27">
        <v>1733.96</v>
      </c>
      <c r="P35" s="27">
        <v>1542.04</v>
      </c>
      <c r="Q35" s="28" t="str">
        <f t="shared" si="3"/>
        <v>240 Pa : ZVN zone normale</v>
      </c>
      <c r="R35" s="28" t="str">
        <f t="shared" si="2"/>
        <v>2 ou 0 cm</v>
      </c>
    </row>
    <row r="36" spans="2:18" ht="45" customHeight="1" x14ac:dyDescent="0.25">
      <c r="B36" s="20">
        <v>58</v>
      </c>
      <c r="C36" s="21">
        <v>209.52</v>
      </c>
      <c r="D36" s="21">
        <f t="shared" si="0"/>
        <v>-13.320000000000022</v>
      </c>
      <c r="E36" s="21">
        <v>196.2</v>
      </c>
      <c r="F36" s="21">
        <v>1.5906052307116361</v>
      </c>
      <c r="G36" s="22"/>
      <c r="H36" s="23">
        <v>31</v>
      </c>
      <c r="I36" s="24">
        <v>186.51</v>
      </c>
      <c r="J36" s="24">
        <f t="shared" si="1"/>
        <v>53.400000000000006</v>
      </c>
      <c r="K36" s="25">
        <v>236.43</v>
      </c>
      <c r="L36" s="25">
        <v>2.6399820076263212</v>
      </c>
      <c r="M36" s="26">
        <v>316.99</v>
      </c>
      <c r="N36" s="26" t="s">
        <v>30</v>
      </c>
      <c r="O36" s="27">
        <v>1721.13</v>
      </c>
      <c r="P36" s="27">
        <v>1516.27</v>
      </c>
      <c r="Q36" s="28" t="str">
        <f t="shared" si="3"/>
        <v>240 Pa : ZVN zone normale</v>
      </c>
      <c r="R36" s="28" t="str">
        <f t="shared" si="2"/>
        <v>2 ou 0 cm</v>
      </c>
    </row>
    <row r="37" spans="2:18" ht="45" customHeight="1" x14ac:dyDescent="0.25">
      <c r="B37" s="20">
        <v>59</v>
      </c>
      <c r="C37" s="21">
        <v>216.37</v>
      </c>
      <c r="D37" s="21">
        <f t="shared" si="0"/>
        <v>-20.170000000000016</v>
      </c>
      <c r="E37" s="21">
        <v>196.2</v>
      </c>
      <c r="F37" s="21">
        <v>1.5906052307116361</v>
      </c>
      <c r="G37" s="22"/>
      <c r="H37" s="23">
        <v>31</v>
      </c>
      <c r="I37" s="24">
        <v>186.51</v>
      </c>
      <c r="J37" s="24">
        <f t="shared" si="1"/>
        <v>49.41</v>
      </c>
      <c r="K37" s="25">
        <v>239.91</v>
      </c>
      <c r="L37" s="25">
        <v>2.6233347097988924</v>
      </c>
      <c r="M37" s="26">
        <v>282.89999999999998</v>
      </c>
      <c r="N37" s="26" t="s">
        <v>30</v>
      </c>
      <c r="O37" s="27">
        <v>1723.42</v>
      </c>
      <c r="P37" s="27">
        <v>1507.29</v>
      </c>
      <c r="Q37" s="28" t="str">
        <f t="shared" si="3"/>
        <v>240 Pa : ZVN zone normale</v>
      </c>
      <c r="R37" s="28" t="str">
        <f t="shared" si="2"/>
        <v>2 ou 0 cm</v>
      </c>
    </row>
    <row r="38" spans="2:18" ht="45" customHeight="1" x14ac:dyDescent="0.25">
      <c r="B38" s="20">
        <v>60</v>
      </c>
      <c r="C38" s="21">
        <v>223.04</v>
      </c>
      <c r="D38" s="21">
        <f t="shared" si="0"/>
        <v>-26.840000000000003</v>
      </c>
      <c r="E38" s="21">
        <v>196.2</v>
      </c>
      <c r="F38" s="21">
        <v>1.5906052307116361</v>
      </c>
      <c r="G38" s="22"/>
      <c r="H38" s="23">
        <v>31</v>
      </c>
      <c r="I38" s="24">
        <v>186.51</v>
      </c>
      <c r="J38" s="24">
        <f t="shared" si="1"/>
        <v>41.47</v>
      </c>
      <c r="K38" s="25">
        <v>235.92</v>
      </c>
      <c r="L38" s="25">
        <v>3.6183427147060794</v>
      </c>
      <c r="M38" s="26">
        <v>290.14</v>
      </c>
      <c r="N38" s="26" t="s">
        <v>30</v>
      </c>
      <c r="O38" s="27">
        <v>1715.51</v>
      </c>
      <c r="P38" s="27">
        <v>1495.44</v>
      </c>
      <c r="Q38" s="28" t="str">
        <f t="shared" si="3"/>
        <v>240 Pa : ZVN zone normale</v>
      </c>
      <c r="R38" s="28" t="str">
        <f t="shared" si="2"/>
        <v>2 ou 0 cm</v>
      </c>
    </row>
    <row r="39" spans="2:18" ht="45" customHeight="1" x14ac:dyDescent="0.25">
      <c r="B39" s="20">
        <v>61</v>
      </c>
      <c r="C39" s="21">
        <v>205.81</v>
      </c>
      <c r="D39" s="21">
        <f t="shared" si="0"/>
        <v>-9.6100000000000136</v>
      </c>
      <c r="E39" s="21">
        <v>196.2</v>
      </c>
      <c r="F39" s="21">
        <v>1.5906052307116361</v>
      </c>
      <c r="G39" s="22"/>
      <c r="H39" s="23">
        <v>31</v>
      </c>
      <c r="I39" s="24">
        <v>186.51</v>
      </c>
      <c r="J39" s="24">
        <f t="shared" si="1"/>
        <v>27.490000000000009</v>
      </c>
      <c r="K39" s="25">
        <v>227.98</v>
      </c>
      <c r="L39" s="25">
        <v>3.601720699851819</v>
      </c>
      <c r="M39" s="26">
        <v>384.33</v>
      </c>
      <c r="N39" s="26" t="s">
        <v>30</v>
      </c>
      <c r="O39" s="27">
        <v>1801.98</v>
      </c>
      <c r="P39" s="27">
        <v>1621.88</v>
      </c>
      <c r="Q39" s="28" t="str">
        <f t="shared" si="3"/>
        <v>240 Pa : ZVN zone normale</v>
      </c>
      <c r="R39" s="28" t="str">
        <f t="shared" si="2"/>
        <v>2 ou 0 cm</v>
      </c>
    </row>
    <row r="40" spans="2:18" ht="45" customHeight="1" x14ac:dyDescent="0.25">
      <c r="B40" s="20">
        <v>62</v>
      </c>
      <c r="C40" s="21">
        <v>197.56</v>
      </c>
      <c r="D40" s="21">
        <f t="shared" si="0"/>
        <v>-1.3600000000000136</v>
      </c>
      <c r="E40" s="21">
        <v>196.2</v>
      </c>
      <c r="F40" s="21">
        <v>1.5906052307116361</v>
      </c>
      <c r="G40" s="22"/>
      <c r="H40" s="23">
        <v>31</v>
      </c>
      <c r="I40" s="24">
        <v>186.51</v>
      </c>
      <c r="J40" s="24">
        <f t="shared" si="1"/>
        <v>35.860000000000014</v>
      </c>
      <c r="K40" s="25">
        <v>214</v>
      </c>
      <c r="L40" s="25">
        <v>2.8166455227677778</v>
      </c>
      <c r="M40" s="26">
        <v>332.15</v>
      </c>
      <c r="N40" s="26" t="s">
        <v>30</v>
      </c>
      <c r="O40" s="27">
        <v>1850.22</v>
      </c>
      <c r="P40" s="27">
        <v>1618.73</v>
      </c>
      <c r="Q40" s="28" t="str">
        <f t="shared" si="3"/>
        <v>240 Pa : ZVN zone normale</v>
      </c>
      <c r="R40" s="28" t="str">
        <f t="shared" si="2"/>
        <v>2 ou 0 cm</v>
      </c>
    </row>
    <row r="41" spans="2:18" ht="45" customHeight="1" x14ac:dyDescent="0.25">
      <c r="B41" s="20">
        <v>63</v>
      </c>
      <c r="C41" s="21">
        <v>197.58</v>
      </c>
      <c r="D41" s="21">
        <f t="shared" si="0"/>
        <v>-1.3800000000000239</v>
      </c>
      <c r="E41" s="21">
        <v>196.2</v>
      </c>
      <c r="F41" s="21">
        <v>1.5906052307116361</v>
      </c>
      <c r="G41" s="22"/>
      <c r="H41" s="23">
        <v>31</v>
      </c>
      <c r="I41" s="24">
        <v>186.51</v>
      </c>
      <c r="J41" s="24">
        <f t="shared" si="1"/>
        <v>39.050000000000011</v>
      </c>
      <c r="K41" s="25">
        <v>222.37</v>
      </c>
      <c r="L41" s="25">
        <v>2.6366296667403799</v>
      </c>
      <c r="M41" s="26">
        <v>377.84</v>
      </c>
      <c r="N41" s="26" t="s">
        <v>31</v>
      </c>
      <c r="O41" s="27">
        <v>1658.06</v>
      </c>
      <c r="P41" s="27">
        <v>1510.65</v>
      </c>
      <c r="Q41" s="28" t="str">
        <f t="shared" si="3"/>
        <v>240 Pa : ZVN zone normale</v>
      </c>
      <c r="R41" s="28" t="str">
        <f t="shared" si="2"/>
        <v>2 ou 0 cm</v>
      </c>
    </row>
    <row r="42" spans="2:18" ht="45" customHeight="1" x14ac:dyDescent="0.25">
      <c r="B42" s="20">
        <v>64</v>
      </c>
      <c r="C42" s="21">
        <v>199.57</v>
      </c>
      <c r="D42" s="21">
        <f t="shared" si="0"/>
        <v>-3.3700000000000045</v>
      </c>
      <c r="E42" s="21">
        <v>196.2</v>
      </c>
      <c r="F42" s="21">
        <v>1.5906052307116361</v>
      </c>
      <c r="G42" s="22"/>
      <c r="H42" s="23">
        <v>31</v>
      </c>
      <c r="I42" s="24">
        <v>186.51</v>
      </c>
      <c r="J42" s="24">
        <f t="shared" si="1"/>
        <v>38.230000000000018</v>
      </c>
      <c r="K42" s="25">
        <v>225.56</v>
      </c>
      <c r="L42" s="25">
        <v>2.6024407767997082</v>
      </c>
      <c r="M42" s="26">
        <v>411.23</v>
      </c>
      <c r="N42" s="26" t="s">
        <v>31</v>
      </c>
      <c r="O42" s="27">
        <v>1666.85</v>
      </c>
      <c r="P42" s="27">
        <v>1522.53</v>
      </c>
      <c r="Q42" s="28" t="str">
        <f t="shared" si="3"/>
        <v>240 Pa : ZVN zone normale</v>
      </c>
      <c r="R42" s="28" t="str">
        <f t="shared" si="2"/>
        <v>2 ou 0 cm</v>
      </c>
    </row>
    <row r="43" spans="2:18" ht="45" customHeight="1" x14ac:dyDescent="0.25">
      <c r="B43" s="20">
        <v>65</v>
      </c>
      <c r="C43" s="21">
        <v>202.47</v>
      </c>
      <c r="D43" s="21">
        <f t="shared" si="0"/>
        <v>-6.2700000000000102</v>
      </c>
      <c r="E43" s="21">
        <v>196.2</v>
      </c>
      <c r="F43" s="21">
        <v>1.5906052307116361</v>
      </c>
      <c r="G43" s="22"/>
      <c r="H43" s="23">
        <v>31</v>
      </c>
      <c r="I43" s="24">
        <v>186.51</v>
      </c>
      <c r="J43" s="24">
        <f t="shared" si="1"/>
        <v>36.240000000000009</v>
      </c>
      <c r="K43" s="25">
        <v>224.74</v>
      </c>
      <c r="L43" s="25">
        <v>2.6184004660062046</v>
      </c>
      <c r="M43" s="26">
        <v>404.36</v>
      </c>
      <c r="N43" s="26" t="s">
        <v>31</v>
      </c>
      <c r="O43" s="27">
        <v>1677.19</v>
      </c>
      <c r="P43" s="27">
        <v>1530.79</v>
      </c>
      <c r="Q43" s="28" t="str">
        <f t="shared" si="3"/>
        <v>240 Pa : ZVN zone normale</v>
      </c>
      <c r="R43" s="28" t="str">
        <f t="shared" si="2"/>
        <v>2 ou 0 cm</v>
      </c>
    </row>
    <row r="44" spans="2:18" ht="45" customHeight="1" x14ac:dyDescent="0.25">
      <c r="B44" s="20">
        <v>66</v>
      </c>
      <c r="C44" s="21">
        <v>201.89</v>
      </c>
      <c r="D44" s="21">
        <f t="shared" si="0"/>
        <v>-5.6899999999999977</v>
      </c>
      <c r="E44" s="21">
        <v>196.2</v>
      </c>
      <c r="F44" s="21">
        <v>1.5906052307116361</v>
      </c>
      <c r="G44" s="22"/>
      <c r="H44" s="23">
        <v>31</v>
      </c>
      <c r="I44" s="24">
        <v>186.51</v>
      </c>
      <c r="J44" s="24">
        <f t="shared" si="1"/>
        <v>35.79000000000002</v>
      </c>
      <c r="K44" s="25">
        <v>222.75</v>
      </c>
      <c r="L44" s="25">
        <v>2.6172208542819209</v>
      </c>
      <c r="M44" s="26">
        <v>398.08</v>
      </c>
      <c r="N44" s="26" t="s">
        <v>31</v>
      </c>
      <c r="O44" s="27">
        <v>1663.33</v>
      </c>
      <c r="P44" s="27">
        <v>1512.35</v>
      </c>
      <c r="Q44" s="28" t="str">
        <f t="shared" si="3"/>
        <v>240 Pa : ZVN zone normale</v>
      </c>
      <c r="R44" s="28" t="str">
        <f t="shared" si="2"/>
        <v>2 ou 0 cm</v>
      </c>
    </row>
    <row r="45" spans="2:18" ht="45" customHeight="1" x14ac:dyDescent="0.25">
      <c r="B45" s="20">
        <v>67</v>
      </c>
      <c r="C45" s="21">
        <v>202.84</v>
      </c>
      <c r="D45" s="21">
        <f t="shared" si="0"/>
        <v>-6.6400000000000148</v>
      </c>
      <c r="E45" s="21">
        <v>196.2</v>
      </c>
      <c r="F45" s="21">
        <v>1.5906052307116361</v>
      </c>
      <c r="G45" s="22"/>
      <c r="H45" s="23">
        <v>31</v>
      </c>
      <c r="I45" s="24">
        <v>186.51</v>
      </c>
      <c r="J45" s="24">
        <f t="shared" si="1"/>
        <v>50.59</v>
      </c>
      <c r="K45" s="25">
        <v>222.3</v>
      </c>
      <c r="L45" s="25">
        <v>2.588620675171053</v>
      </c>
      <c r="M45" s="26">
        <v>333.38</v>
      </c>
      <c r="N45" s="26" t="s">
        <v>31</v>
      </c>
      <c r="O45" s="27">
        <v>1669.95</v>
      </c>
      <c r="P45" s="27">
        <v>1509.52</v>
      </c>
      <c r="Q45" s="28" t="str">
        <f t="shared" si="3"/>
        <v>240 Pa : ZVN zone normale</v>
      </c>
      <c r="R45" s="28" t="str">
        <f t="shared" si="2"/>
        <v>2 ou 0 cm</v>
      </c>
    </row>
    <row r="46" spans="2:18" ht="45" customHeight="1" x14ac:dyDescent="0.25">
      <c r="B46" s="20">
        <v>68</v>
      </c>
      <c r="C46" s="21">
        <v>208.37</v>
      </c>
      <c r="D46" s="21">
        <f t="shared" si="0"/>
        <v>-12.170000000000016</v>
      </c>
      <c r="E46" s="21">
        <v>196.2</v>
      </c>
      <c r="F46" s="21">
        <v>1.5906052307116361</v>
      </c>
      <c r="G46" s="22"/>
      <c r="H46" s="23">
        <v>31</v>
      </c>
      <c r="I46" s="24">
        <v>186.51</v>
      </c>
      <c r="J46" s="24">
        <f t="shared" si="1"/>
        <v>60.41</v>
      </c>
      <c r="K46" s="25">
        <v>237.1</v>
      </c>
      <c r="L46" s="25">
        <v>2.7258118059316443</v>
      </c>
      <c r="M46" s="26">
        <v>214.63</v>
      </c>
      <c r="N46" s="26" t="s">
        <v>31</v>
      </c>
      <c r="O46" s="27">
        <v>1647.33</v>
      </c>
      <c r="P46" s="27">
        <v>1487.26</v>
      </c>
      <c r="Q46" s="28" t="str">
        <f t="shared" si="3"/>
        <v>240 Pa : ZVN zone normale</v>
      </c>
      <c r="R46" s="28" t="str">
        <f t="shared" si="2"/>
        <v>2 ou 0 cm</v>
      </c>
    </row>
    <row r="47" spans="2:18" ht="45" customHeight="1" x14ac:dyDescent="0.25">
      <c r="B47" s="20">
        <v>69</v>
      </c>
      <c r="C47" s="21">
        <v>219.92</v>
      </c>
      <c r="D47" s="21">
        <f t="shared" si="0"/>
        <v>-23.72</v>
      </c>
      <c r="E47" s="21">
        <v>196.2</v>
      </c>
      <c r="F47" s="21">
        <v>1.5906052307116361</v>
      </c>
      <c r="G47" s="22"/>
      <c r="H47" s="23">
        <v>31</v>
      </c>
      <c r="I47" s="24">
        <v>186.51</v>
      </c>
      <c r="J47" s="24">
        <f t="shared" si="1"/>
        <v>59.360000000000014</v>
      </c>
      <c r="K47" s="25">
        <v>246.92</v>
      </c>
      <c r="L47" s="25">
        <v>2.7592377568540916</v>
      </c>
      <c r="M47" s="26">
        <v>493.67</v>
      </c>
      <c r="N47" s="26" t="s">
        <v>31</v>
      </c>
      <c r="O47" s="27">
        <v>1556.31</v>
      </c>
      <c r="P47" s="27">
        <v>1479.76</v>
      </c>
      <c r="Q47" s="28" t="str">
        <f t="shared" si="3"/>
        <v>240 Pa : ZVN zone normale</v>
      </c>
      <c r="R47" s="28" t="str">
        <f t="shared" si="2"/>
        <v>2 ou 0 cm</v>
      </c>
    </row>
    <row r="48" spans="2:18" ht="45" customHeight="1" x14ac:dyDescent="0.25">
      <c r="B48" s="20">
        <v>70</v>
      </c>
      <c r="C48" s="21">
        <v>222.63</v>
      </c>
      <c r="D48" s="21">
        <f t="shared" si="0"/>
        <v>-26.430000000000007</v>
      </c>
      <c r="E48" s="21">
        <v>196.2</v>
      </c>
      <c r="F48" s="21">
        <v>1.5906052307116361</v>
      </c>
      <c r="G48" s="22"/>
      <c r="H48" s="23">
        <v>31</v>
      </c>
      <c r="I48" s="24">
        <v>186.51</v>
      </c>
      <c r="J48" s="24">
        <f t="shared" si="1"/>
        <v>62.420000000000016</v>
      </c>
      <c r="K48" s="25">
        <v>245.87</v>
      </c>
      <c r="L48" s="25">
        <v>2.7520103561326237</v>
      </c>
      <c r="M48" s="26">
        <v>435.88</v>
      </c>
      <c r="N48" s="26" t="s">
        <v>31</v>
      </c>
      <c r="O48" s="27">
        <v>1565.44</v>
      </c>
      <c r="P48" s="27">
        <v>1460.92</v>
      </c>
      <c r="Q48" s="28" t="str">
        <f t="shared" si="3"/>
        <v>240 Pa : ZVN zone normale</v>
      </c>
      <c r="R48" s="28" t="str">
        <f t="shared" si="2"/>
        <v>2 ou 0 cm</v>
      </c>
    </row>
    <row r="49" spans="2:18" ht="45" customHeight="1" x14ac:dyDescent="0.25">
      <c r="B49" s="20">
        <v>71</v>
      </c>
      <c r="C49" s="21">
        <v>229.06</v>
      </c>
      <c r="D49" s="21">
        <f t="shared" si="0"/>
        <v>-32.860000000000014</v>
      </c>
      <c r="E49" s="21">
        <v>196.2</v>
      </c>
      <c r="F49" s="21">
        <v>1.5906052307116361</v>
      </c>
      <c r="G49" s="22"/>
      <c r="H49" s="23">
        <v>31</v>
      </c>
      <c r="I49" s="24">
        <v>186.51</v>
      </c>
      <c r="J49" s="24">
        <f t="shared" si="1"/>
        <v>57.460000000000008</v>
      </c>
      <c r="K49" s="25">
        <v>248.93</v>
      </c>
      <c r="L49" s="25">
        <v>2.3841310786933745</v>
      </c>
      <c r="M49" s="26">
        <v>235.71</v>
      </c>
      <c r="N49" s="26" t="s">
        <v>31</v>
      </c>
      <c r="O49" s="27">
        <v>1547.34</v>
      </c>
      <c r="P49" s="27">
        <v>1388.72</v>
      </c>
      <c r="Q49" s="28" t="str">
        <f t="shared" si="3"/>
        <v>240 Pa : ZVN zone normale</v>
      </c>
      <c r="R49" s="28" t="str">
        <f t="shared" si="2"/>
        <v>2 ou 0 cm</v>
      </c>
    </row>
    <row r="50" spans="2:18" ht="45" customHeight="1" x14ac:dyDescent="0.25">
      <c r="B50" s="20">
        <v>72</v>
      </c>
      <c r="C50" s="21">
        <v>235.94</v>
      </c>
      <c r="D50" s="21">
        <f t="shared" si="0"/>
        <v>-39.740000000000009</v>
      </c>
      <c r="E50" s="21">
        <v>196.2</v>
      </c>
      <c r="F50" s="21">
        <v>1.5906052307116361</v>
      </c>
      <c r="G50" s="22"/>
      <c r="H50" s="23">
        <v>31</v>
      </c>
      <c r="I50" s="24">
        <v>186.51</v>
      </c>
      <c r="J50" s="24">
        <f t="shared" si="1"/>
        <v>0</v>
      </c>
      <c r="K50" s="25">
        <v>243.97</v>
      </c>
      <c r="L50" s="25">
        <v>1.4687600212237384</v>
      </c>
      <c r="M50" s="26">
        <v>22.67</v>
      </c>
      <c r="N50" s="26" t="s">
        <v>31</v>
      </c>
      <c r="O50" s="27">
        <v>335.45</v>
      </c>
      <c r="P50" s="27">
        <v>310.08999999999997</v>
      </c>
      <c r="Q50" s="28" t="str">
        <f t="shared" si="3"/>
        <v>240 Pa : ZVN zone normale</v>
      </c>
      <c r="R50" s="28" t="str">
        <f t="shared" si="2"/>
        <v>2 ou 0 cm</v>
      </c>
    </row>
  </sheetData>
  <mergeCells count="10">
    <mergeCell ref="Q4:T4"/>
    <mergeCell ref="B6:P6"/>
    <mergeCell ref="Q6:R6"/>
    <mergeCell ref="E2:H2"/>
    <mergeCell ref="J2:L2"/>
    <mergeCell ref="Q2:U2"/>
    <mergeCell ref="E3:F3"/>
    <mergeCell ref="G3:H3"/>
    <mergeCell ref="J3:L3"/>
    <mergeCell ref="Q3:T3"/>
  </mergeCells>
  <dataValidations count="1">
    <dataValidation type="list" allowBlank="1" showInputMessage="1" showErrorMessage="1" sqref="J3:L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9">
              <controlPr defaultSize="0" print="0" autoFill="0" autoPict="0" macro="[2]!ThisWorkbook.Insertion">
                <anchor moveWithCells="1" sizeWithCells="1">
                  <from>
                    <xdr:col>0</xdr:col>
                    <xdr:colOff>342900</xdr:colOff>
                    <xdr:row>2</xdr:row>
                    <xdr:rowOff>123825</xdr:rowOff>
                  </from>
                  <to>
                    <xdr:col>1</xdr:col>
                    <xdr:colOff>628650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[2]DATA!#REF!</xm:f>
          </x14:formula1>
          <xm:sqref>E3:H3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isabelle</cp:lastModifiedBy>
  <dcterms:created xsi:type="dcterms:W3CDTF">2018-05-03T14:32:01Z</dcterms:created>
  <dcterms:modified xsi:type="dcterms:W3CDTF">2018-05-03T20:07:05Z</dcterms:modified>
</cp:coreProperties>
</file>