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1185" windowWidth="24645" windowHeight="13935"/>
  </bookViews>
  <sheets>
    <sheet name="Calcul" sheetId="1" r:id="rId1"/>
    <sheet name="Colissimo" sheetId="2" r:id="rId2"/>
    <sheet name="Cartons" sheetId="3" r:id="rId3"/>
    <sheet name="Feuil4" sheetId="4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5" i="1" l="1" a="1"/>
  <c r="P5" i="1" s="1"/>
  <c r="P4" i="1" a="1"/>
  <c r="P4" i="1" s="1"/>
  <c r="E2" i="3"/>
  <c r="O4" i="1" l="1"/>
  <c r="O5" i="1"/>
  <c r="N4" i="1"/>
  <c r="E4" i="3" l="1"/>
  <c r="M5" i="1"/>
  <c r="N5" i="1"/>
  <c r="M4" i="1"/>
  <c r="E3" i="3"/>
</calcChain>
</file>

<file path=xl/sharedStrings.xml><?xml version="1.0" encoding="utf-8"?>
<sst xmlns="http://schemas.openxmlformats.org/spreadsheetml/2006/main" count="38" uniqueCount="33">
  <si>
    <t>Marque</t>
  </si>
  <si>
    <t>Produit</t>
  </si>
  <si>
    <t>Référence</t>
  </si>
  <si>
    <t>couleur</t>
  </si>
  <si>
    <t>Taille</t>
  </si>
  <si>
    <t>quantité</t>
  </si>
  <si>
    <t>option</t>
  </si>
  <si>
    <t>Prix achat</t>
  </si>
  <si>
    <t>Prix bateau</t>
  </si>
  <si>
    <t>Prix avion</t>
  </si>
  <si>
    <t>coef 180</t>
  </si>
  <si>
    <t>Coef 240</t>
  </si>
  <si>
    <t>Prix colissimo</t>
  </si>
  <si>
    <t>gr</t>
  </si>
  <si>
    <t>ss signature</t>
  </si>
  <si>
    <t>avec signature</t>
  </si>
  <si>
    <t>Poids en gr</t>
  </si>
  <si>
    <t>Tarifs</t>
  </si>
  <si>
    <t>au maximum</t>
  </si>
  <si>
    <t>Taille 1</t>
  </si>
  <si>
    <t>Total</t>
  </si>
  <si>
    <t>Taille 2</t>
  </si>
  <si>
    <t>Taille 3</t>
  </si>
  <si>
    <t>Longueur</t>
  </si>
  <si>
    <t>largeur</t>
  </si>
  <si>
    <t>hauteur</t>
  </si>
  <si>
    <t>dimensions</t>
  </si>
  <si>
    <t>t-shirt</t>
  </si>
  <si>
    <t>poids</t>
  </si>
  <si>
    <t>en gr</t>
  </si>
  <si>
    <t>poids carton</t>
  </si>
  <si>
    <t>Chaussettes</t>
  </si>
  <si>
    <t>Le colis taille 3 coût 6€ plus 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</si>
</sst>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_);[Red]\(#,##0\ &quot;€&quot;\)"/>
    <numFmt numFmtId="165" formatCode="#,##0.00\ [$XPF]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"/>
  <sheetViews>
    <sheetView tabSelected="1" workbookViewId="0">
      <selection activeCell="P4" sqref="P4"/>
    </sheetView>
  </sheetViews>
  <sheetFormatPr baseColWidth="10" defaultRowHeight="15.75" x14ac:dyDescent="0.25"/>
  <cols>
    <col min="7" max="10" width="11" style="4"/>
    <col min="11" max="11" width="8.875" style="4" customWidth="1"/>
    <col min="12" max="12" width="18.125" customWidth="1"/>
    <col min="13" max="14" width="11.625" bestFit="1" customWidth="1"/>
    <col min="15" max="15" width="14.87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s="4" t="s">
        <v>5</v>
      </c>
      <c r="H1" s="5" t="s">
        <v>26</v>
      </c>
      <c r="I1" s="5"/>
      <c r="J1" s="5"/>
      <c r="K1" s="4" t="s">
        <v>28</v>
      </c>
      <c r="L1" t="s">
        <v>7</v>
      </c>
      <c r="M1" t="s">
        <v>8</v>
      </c>
      <c r="N1" t="s">
        <v>9</v>
      </c>
      <c r="O1" t="s">
        <v>12</v>
      </c>
      <c r="P1" t="s">
        <v>30</v>
      </c>
    </row>
    <row r="2" spans="1:16" x14ac:dyDescent="0.25">
      <c r="H2" s="4" t="s">
        <v>23</v>
      </c>
      <c r="I2" s="4" t="s">
        <v>24</v>
      </c>
      <c r="J2" s="4" t="s">
        <v>25</v>
      </c>
      <c r="K2" s="4" t="s">
        <v>29</v>
      </c>
      <c r="M2" t="s">
        <v>10</v>
      </c>
      <c r="N2" t="s">
        <v>11</v>
      </c>
      <c r="P2" t="s">
        <v>13</v>
      </c>
    </row>
    <row r="4" spans="1:16" x14ac:dyDescent="0.25">
      <c r="B4" t="s">
        <v>27</v>
      </c>
      <c r="G4" s="4">
        <v>12</v>
      </c>
      <c r="H4" s="4">
        <v>20</v>
      </c>
      <c r="I4" s="4">
        <v>30</v>
      </c>
      <c r="J4" s="4">
        <v>0.75</v>
      </c>
      <c r="K4" s="4">
        <v>250</v>
      </c>
      <c r="L4" s="2">
        <v>10</v>
      </c>
      <c r="M4" s="3">
        <f>L4*180</f>
        <v>1800</v>
      </c>
      <c r="N4" s="3">
        <f>L4*240</f>
        <v>2400</v>
      </c>
      <c r="O4">
        <f>INDEX(Colissimo!D:D,MATCH(K4,Colissimo!A:A,-1))</f>
        <v>18.54</v>
      </c>
      <c r="P4">
        <f t="array" ref="P4">IFERROR(INDEX(Cartons!G:G,MATCH(H4&amp;I4&amp;J4,Cartons!B:B&amp;Cartons!C:C&amp;Cartons!D:D,0)),"")</f>
        <v>500</v>
      </c>
    </row>
    <row r="5" spans="1:16" x14ac:dyDescent="0.25">
      <c r="B5" t="s">
        <v>31</v>
      </c>
      <c r="G5" s="4">
        <v>10</v>
      </c>
      <c r="H5" s="4">
        <v>20</v>
      </c>
      <c r="I5" s="4">
        <v>10</v>
      </c>
      <c r="J5" s="4">
        <v>8</v>
      </c>
      <c r="K5" s="4">
        <v>750</v>
      </c>
      <c r="L5" s="2">
        <v>12</v>
      </c>
      <c r="M5" s="3">
        <f>L5*180</f>
        <v>2160</v>
      </c>
      <c r="N5" s="3">
        <f>L5*240</f>
        <v>2880</v>
      </c>
      <c r="O5">
        <f>INDEX(Colissimo!D:D,MATCH(K5,Colissimo!A:A,-1))</f>
        <v>22.93</v>
      </c>
      <c r="P5" t="str">
        <f t="array" ref="P5">IFERROR(INDEX(Cartons!G:G,MATCH(H5&amp;I5&amp;J5,Cartons!B:B&amp;Cartons!C:C&amp;Cartons!D:D,0)),"")</f>
        <v/>
      </c>
    </row>
  </sheetData>
  <mergeCells count="1">
    <mergeCell ref="H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"/>
  <sheetViews>
    <sheetView workbookViewId="0">
      <selection activeCell="A3" sqref="A3:D17"/>
    </sheetView>
  </sheetViews>
  <sheetFormatPr baseColWidth="10" defaultRowHeight="15.75" x14ac:dyDescent="0.25"/>
  <cols>
    <col min="1" max="1" width="12" bestFit="1" customWidth="1"/>
    <col min="2" max="2" width="14.875" style="1" customWidth="1"/>
    <col min="4" max="4" width="13" style="1" bestFit="1" customWidth="1"/>
  </cols>
  <sheetData>
    <row r="1" spans="1:4" x14ac:dyDescent="0.25">
      <c r="A1" t="s">
        <v>16</v>
      </c>
      <c r="B1" s="1" t="s">
        <v>17</v>
      </c>
      <c r="D1" s="1" t="s">
        <v>17</v>
      </c>
    </row>
    <row r="2" spans="1:4" x14ac:dyDescent="0.25">
      <c r="A2" t="s">
        <v>18</v>
      </c>
      <c r="B2" s="1" t="s">
        <v>14</v>
      </c>
      <c r="D2" s="1" t="s">
        <v>15</v>
      </c>
    </row>
    <row r="3" spans="1:4" x14ac:dyDescent="0.25">
      <c r="A3">
        <v>30000</v>
      </c>
      <c r="B3" s="1">
        <v>387.56</v>
      </c>
      <c r="D3" s="1">
        <v>393.53</v>
      </c>
    </row>
    <row r="4" spans="1:4" x14ac:dyDescent="0.25">
      <c r="A4">
        <v>25000</v>
      </c>
      <c r="B4" s="1">
        <v>323.33</v>
      </c>
      <c r="D4" s="1">
        <v>329.3</v>
      </c>
    </row>
    <row r="5" spans="1:4" x14ac:dyDescent="0.25">
      <c r="A5">
        <v>20000</v>
      </c>
      <c r="B5" s="1">
        <v>259.08</v>
      </c>
      <c r="D5" s="1">
        <v>265.05</v>
      </c>
    </row>
    <row r="6" spans="1:4" x14ac:dyDescent="0.25">
      <c r="A6">
        <v>15000</v>
      </c>
      <c r="B6" s="1">
        <v>196.4</v>
      </c>
      <c r="D6" s="1">
        <v>202.42</v>
      </c>
    </row>
    <row r="7" spans="1:4" x14ac:dyDescent="0.25">
      <c r="A7">
        <v>10000</v>
      </c>
      <c r="B7" s="1">
        <v>130.59</v>
      </c>
      <c r="D7" s="1">
        <v>136.56</v>
      </c>
    </row>
    <row r="8" spans="1:4" x14ac:dyDescent="0.25">
      <c r="A8">
        <v>9000</v>
      </c>
      <c r="B8" s="1">
        <v>117.9</v>
      </c>
      <c r="D8" s="1">
        <v>123.92</v>
      </c>
    </row>
    <row r="9" spans="1:4" x14ac:dyDescent="0.25">
      <c r="A9">
        <v>8000</v>
      </c>
      <c r="B9" s="1">
        <v>105.2</v>
      </c>
      <c r="D9" s="1">
        <v>111.27</v>
      </c>
    </row>
    <row r="10" spans="1:4" x14ac:dyDescent="0.25">
      <c r="A10">
        <v>7000</v>
      </c>
      <c r="B10" s="1">
        <v>93.25</v>
      </c>
      <c r="D10" s="1">
        <v>99.41</v>
      </c>
    </row>
    <row r="11" spans="1:4" x14ac:dyDescent="0.25">
      <c r="A11">
        <v>6000</v>
      </c>
      <c r="B11" s="1">
        <v>80.45</v>
      </c>
      <c r="D11" s="1">
        <v>86.67</v>
      </c>
    </row>
    <row r="12" spans="1:4" x14ac:dyDescent="0.25">
      <c r="A12">
        <v>5000</v>
      </c>
      <c r="B12" s="1">
        <v>67.11</v>
      </c>
      <c r="D12" s="1">
        <v>73.33</v>
      </c>
    </row>
    <row r="13" spans="1:4" x14ac:dyDescent="0.25">
      <c r="A13">
        <v>4000</v>
      </c>
      <c r="B13" s="1">
        <v>54.42</v>
      </c>
      <c r="D13" s="1">
        <v>60.69</v>
      </c>
    </row>
    <row r="14" spans="1:4" x14ac:dyDescent="0.25">
      <c r="A14">
        <v>3000</v>
      </c>
      <c r="B14" s="1">
        <v>42.05</v>
      </c>
      <c r="D14" s="1">
        <v>48.43</v>
      </c>
    </row>
    <row r="15" spans="1:4" x14ac:dyDescent="0.25">
      <c r="A15">
        <v>2000</v>
      </c>
      <c r="B15" s="1">
        <v>29.25</v>
      </c>
      <c r="D15" s="1">
        <v>35.68</v>
      </c>
    </row>
    <row r="16" spans="1:4" x14ac:dyDescent="0.25">
      <c r="A16">
        <v>1000</v>
      </c>
      <c r="B16" s="1">
        <v>16.46</v>
      </c>
      <c r="D16" s="1">
        <v>22.93</v>
      </c>
    </row>
    <row r="17" spans="1:4" x14ac:dyDescent="0.25">
      <c r="A17">
        <v>500</v>
      </c>
      <c r="B17" s="1">
        <v>10.6</v>
      </c>
      <c r="D17" s="1">
        <v>18.54</v>
      </c>
    </row>
    <row r="19" spans="1:4" x14ac:dyDescent="0.25">
      <c r="A19" t="s">
        <v>32</v>
      </c>
    </row>
  </sheetData>
  <sortState ref="A3:D17">
    <sortCondition descending="1" ref="A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"/>
  <sheetViews>
    <sheetView workbookViewId="0">
      <selection activeCell="G5" sqref="G5"/>
    </sheetView>
  </sheetViews>
  <sheetFormatPr baseColWidth="10" defaultRowHeight="15.75" x14ac:dyDescent="0.25"/>
  <cols>
    <col min="2" max="7" width="11" style="4"/>
  </cols>
  <sheetData>
    <row r="1" spans="1:7" x14ac:dyDescent="0.25">
      <c r="B1" s="4" t="s">
        <v>23</v>
      </c>
      <c r="C1" s="4" t="s">
        <v>24</v>
      </c>
      <c r="D1" s="4" t="s">
        <v>25</v>
      </c>
      <c r="E1" s="4" t="s">
        <v>20</v>
      </c>
      <c r="G1" s="4" t="s">
        <v>28</v>
      </c>
    </row>
    <row r="2" spans="1:7" x14ac:dyDescent="0.25">
      <c r="A2" t="s">
        <v>19</v>
      </c>
      <c r="B2" s="4">
        <v>32</v>
      </c>
      <c r="C2" s="4">
        <v>40</v>
      </c>
      <c r="D2" s="4">
        <v>60</v>
      </c>
      <c r="E2" s="4">
        <f>SUM(B2:D2)</f>
        <v>132</v>
      </c>
      <c r="G2" s="4">
        <v>500</v>
      </c>
    </row>
    <row r="3" spans="1:7" x14ac:dyDescent="0.25">
      <c r="A3" t="s">
        <v>21</v>
      </c>
      <c r="B3" s="4">
        <v>50</v>
      </c>
      <c r="C3" s="4">
        <v>40</v>
      </c>
      <c r="D3" s="4">
        <v>60</v>
      </c>
      <c r="E3" s="4">
        <f>SUM(B3:D3)</f>
        <v>150</v>
      </c>
      <c r="G3" s="4">
        <v>500</v>
      </c>
    </row>
    <row r="4" spans="1:7" x14ac:dyDescent="0.25">
      <c r="A4" t="s">
        <v>22</v>
      </c>
      <c r="B4" s="4">
        <v>40</v>
      </c>
      <c r="C4" s="4">
        <v>60</v>
      </c>
      <c r="D4" s="4">
        <v>100</v>
      </c>
      <c r="E4" s="4">
        <f>SUM(B4:D4)</f>
        <v>200</v>
      </c>
      <c r="F4" s="6">
        <v>6</v>
      </c>
    </row>
    <row r="5" spans="1:7" x14ac:dyDescent="0.25">
      <c r="B5" s="4">
        <v>20</v>
      </c>
      <c r="C5" s="4">
        <v>30</v>
      </c>
      <c r="D5" s="4">
        <v>0.75</v>
      </c>
      <c r="G5" s="4">
        <v>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</vt:lpstr>
      <vt:lpstr>Colissimo</vt:lpstr>
      <vt:lpstr>Cartons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Vignaud</dc:creator>
  <cp:lastModifiedBy>isabelle</cp:lastModifiedBy>
  <dcterms:created xsi:type="dcterms:W3CDTF">2018-12-24T01:14:45Z</dcterms:created>
  <dcterms:modified xsi:type="dcterms:W3CDTF">2018-12-24T05:52:13Z</dcterms:modified>
</cp:coreProperties>
</file>