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05" windowWidth="28515" windowHeight="12585"/>
  </bookViews>
  <sheets>
    <sheet name="Feuil4" sheetId="4" r:id="rId1"/>
    <sheet name="Feuil1" sheetId="1" r:id="rId2"/>
    <sheet name="Feuil2" sheetId="2" r:id="rId3"/>
    <sheet name="Feuil3" sheetId="3" r:id="rId4"/>
  </sheets>
  <definedNames>
    <definedName name="_xlnm._FilterDatabase" localSheetId="1" hidden="1">Feuil1!$A$1:$G$55</definedName>
  </definedNames>
  <calcPr calcId="145621"/>
  <pivotCaches>
    <pivotCache cacheId="0" r:id="rId5"/>
  </pivotCaches>
</workbook>
</file>

<file path=xl/calcChain.xml><?xml version="1.0" encoding="utf-8"?>
<calcChain xmlns="http://schemas.openxmlformats.org/spreadsheetml/2006/main">
  <c r="I1" i="1" l="1"/>
  <c r="L10" i="4"/>
  <c r="M10" i="4"/>
  <c r="N10" i="4"/>
  <c r="O10" i="4"/>
  <c r="P10" i="4"/>
  <c r="L11" i="4"/>
  <c r="M11" i="4"/>
  <c r="N11" i="4"/>
  <c r="O11" i="4"/>
  <c r="P11" i="4"/>
  <c r="L12" i="4"/>
  <c r="M12" i="4"/>
  <c r="N12" i="4"/>
  <c r="O12" i="4"/>
  <c r="P12" i="4"/>
  <c r="K11" i="4"/>
  <c r="K12" i="4"/>
  <c r="K10" i="4"/>
  <c r="M13" i="4" l="1"/>
  <c r="L13" i="4"/>
  <c r="P13" i="4"/>
  <c r="O13" i="4"/>
  <c r="K13" i="4"/>
  <c r="N13" i="4"/>
  <c r="M4" i="4"/>
  <c r="M5" i="4"/>
  <c r="M3" i="4"/>
  <c r="M6" i="4" s="1"/>
  <c r="K6" i="4"/>
  <c r="L6" i="4"/>
  <c r="J6" i="4"/>
  <c r="I13" i="4" l="1"/>
</calcChain>
</file>

<file path=xl/sharedStrings.xml><?xml version="1.0" encoding="utf-8"?>
<sst xmlns="http://schemas.openxmlformats.org/spreadsheetml/2006/main" count="341" uniqueCount="45">
  <si>
    <t>PRODUITS</t>
  </si>
  <si>
    <t>FOURNISSEURS</t>
  </si>
  <si>
    <t>BASE</t>
  </si>
  <si>
    <t>REGION</t>
  </si>
  <si>
    <t>NORD</t>
  </si>
  <si>
    <t>SUD</t>
  </si>
  <si>
    <t>CENTRE</t>
  </si>
  <si>
    <t>Prod 1</t>
  </si>
  <si>
    <t>Prod 2</t>
  </si>
  <si>
    <t>Prod 3</t>
  </si>
  <si>
    <t>Prod 4</t>
  </si>
  <si>
    <t>Prod 5</t>
  </si>
  <si>
    <t>Prod 6</t>
  </si>
  <si>
    <t>A</t>
  </si>
  <si>
    <t>B</t>
  </si>
  <si>
    <t>ZAKO</t>
  </si>
  <si>
    <t>BAZIK</t>
  </si>
  <si>
    <t>MOIS</t>
  </si>
  <si>
    <t>JANVIER</t>
  </si>
  <si>
    <t>FÉVRIER</t>
  </si>
  <si>
    <t>MARS</t>
  </si>
  <si>
    <t>QUANTITE</t>
  </si>
  <si>
    <t>TYPE</t>
  </si>
  <si>
    <t>NBRE VILLE</t>
  </si>
  <si>
    <t>Total général</t>
  </si>
  <si>
    <t>Somme de NBRE VILLE</t>
  </si>
  <si>
    <t>NBRE DE VILLE</t>
  </si>
  <si>
    <t>REPARTITION SUR 2 MOIS GLISSANT</t>
  </si>
  <si>
    <t>EXEMPLE</t>
  </si>
  <si>
    <t>total</t>
  </si>
  <si>
    <t>prod 1</t>
  </si>
  <si>
    <t>tous</t>
  </si>
  <si>
    <t>janvier</t>
  </si>
  <si>
    <t>Sud</t>
  </si>
  <si>
    <t>nord</t>
  </si>
  <si>
    <t>formule</t>
  </si>
  <si>
    <t>valeur</t>
  </si>
  <si>
    <t>SI(B2="nord";D5/H3;"")</t>
  </si>
  <si>
    <t>D5/K6</t>
  </si>
  <si>
    <t>SI(B2="sud";D5/(H4+I4))</t>
  </si>
  <si>
    <t>FéVRIER</t>
  </si>
  <si>
    <t>(TOUS)</t>
  </si>
  <si>
    <t>Mois</t>
  </si>
  <si>
    <t>Somme de QUANTITE</t>
  </si>
  <si>
    <t>(Plusieurs éléments)</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</si>
</sst>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_-* #,##0.00\ _€_-;\-* #,##0.00\ _€_-;_-* &quot;-&quot;??\ _€_-;_-@_-"/>
    <numFmt numFmtId="165" formatCode="_-* #,##0\ _€_-;\-* #,##0\ _€_-;_-* &quot;-&quot;??\ _€_-;_-@_-"/>
  </numFmts>
  <fonts count="6" x14ac:knownFonts="1">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b/>
      <u/>
      <sz val="11"/>
      <color theme="1"/>
      <name val="Calibri"/>
      <family val="2"/>
      <scheme val="minor"/>
    </font>
    <font>
      <b/>
      <u/>
      <sz val="11"/>
      <color rgb="FF00B050"/>
      <name val="Calibri"/>
      <family val="2"/>
      <scheme val="minor"/>
    </font>
  </fonts>
  <fills count="5">
    <fill>
      <patternFill patternType="none"/>
    </fill>
    <fill>
      <patternFill patternType="gray125"/>
    </fill>
    <fill>
      <patternFill patternType="solid">
        <fgColor theme="1" tint="0.14999847407452621"/>
        <bgColor indexed="64"/>
      </patternFill>
    </fill>
    <fill>
      <patternFill patternType="solid">
        <fgColor theme="2"/>
        <bgColor indexed="64"/>
      </patternFill>
    </fill>
    <fill>
      <patternFill patternType="solid">
        <fgColor theme="3"/>
        <bgColor indexed="64"/>
      </patternFill>
    </fill>
  </fills>
  <borders count="42">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medium">
        <color indexed="64"/>
      </top>
      <bottom style="thin">
        <color indexed="64"/>
      </bottom>
      <diagonal/>
    </border>
  </borders>
  <cellStyleXfs count="3">
    <xf numFmtId="0" fontId="0" fillId="0" borderId="0"/>
    <xf numFmtId="164" fontId="1" fillId="0" borderId="0" applyFont="0" applyFill="0" applyBorder="0" applyAlignment="0" applyProtection="0"/>
    <xf numFmtId="9" fontId="1" fillId="0" borderId="0" applyFont="0" applyFill="0" applyBorder="0" applyAlignment="0" applyProtection="0"/>
  </cellStyleXfs>
  <cellXfs count="66">
    <xf numFmtId="0" fontId="0" fillId="0" borderId="0" xfId="0"/>
    <xf numFmtId="0" fontId="0" fillId="0" borderId="1" xfId="0" applyBorder="1"/>
    <xf numFmtId="0" fontId="0" fillId="0" borderId="1" xfId="0" applyFill="1" applyBorder="1"/>
    <xf numFmtId="0" fontId="2" fillId="2" borderId="1" xfId="0" applyFont="1" applyFill="1" applyBorder="1" applyAlignment="1">
      <alignment horizontal="center"/>
    </xf>
    <xf numFmtId="0" fontId="0" fillId="0" borderId="1" xfId="0" applyBorder="1" applyAlignment="1">
      <alignment horizontal="center"/>
    </xf>
    <xf numFmtId="0" fontId="3" fillId="3" borderId="1" xfId="0" applyFont="1" applyFill="1" applyBorder="1" applyAlignment="1">
      <alignment horizontal="center"/>
    </xf>
    <xf numFmtId="0" fontId="3" fillId="0" borderId="0" xfId="0" applyFont="1"/>
    <xf numFmtId="0" fontId="4" fillId="0" borderId="0" xfId="0" applyFont="1"/>
    <xf numFmtId="0" fontId="3" fillId="3" borderId="7" xfId="0" applyFont="1" applyFill="1" applyBorder="1" applyAlignment="1">
      <alignment horizontal="center"/>
    </xf>
    <xf numFmtId="0" fontId="3" fillId="3" borderId="8" xfId="0" applyFont="1" applyFill="1" applyBorder="1" applyAlignment="1">
      <alignment horizontal="center"/>
    </xf>
    <xf numFmtId="0" fontId="3" fillId="0" borderId="7" xfId="0" applyFont="1" applyBorder="1" applyAlignment="1">
      <alignment horizontal="center"/>
    </xf>
    <xf numFmtId="165" fontId="0" fillId="0" borderId="8" xfId="1" applyNumberFormat="1" applyFont="1" applyBorder="1"/>
    <xf numFmtId="0" fontId="3" fillId="0" borderId="9" xfId="0" applyFont="1" applyFill="1" applyBorder="1" applyAlignment="1">
      <alignment horizontal="center"/>
    </xf>
    <xf numFmtId="165" fontId="3" fillId="0" borderId="10" xfId="1" applyNumberFormat="1" applyFont="1" applyBorder="1" applyAlignment="1">
      <alignment horizontal="center" vertical="center"/>
    </xf>
    <xf numFmtId="165" fontId="3" fillId="0" borderId="11" xfId="1" applyNumberFormat="1" applyFont="1" applyBorder="1" applyAlignment="1">
      <alignment horizontal="center" vertical="center"/>
    </xf>
    <xf numFmtId="0" fontId="0" fillId="0" borderId="12" xfId="0" pivotButton="1" applyBorder="1"/>
    <xf numFmtId="0" fontId="0" fillId="0" borderId="13" xfId="0" applyBorder="1"/>
    <xf numFmtId="0" fontId="0" fillId="0" borderId="14" xfId="0" applyBorder="1"/>
    <xf numFmtId="0" fontId="0" fillId="0" borderId="0" xfId="0" applyBorder="1"/>
    <xf numFmtId="0" fontId="0" fillId="0" borderId="16" xfId="0" applyBorder="1"/>
    <xf numFmtId="0" fontId="0" fillId="0" borderId="15" xfId="0" applyBorder="1"/>
    <xf numFmtId="165" fontId="0" fillId="0" borderId="16" xfId="0" applyNumberFormat="1" applyBorder="1"/>
    <xf numFmtId="0" fontId="0" fillId="0" borderId="17" xfId="0" applyBorder="1"/>
    <xf numFmtId="0" fontId="0" fillId="0" borderId="18" xfId="0" applyBorder="1"/>
    <xf numFmtId="0" fontId="0" fillId="0" borderId="19" xfId="0" pivotButton="1" applyBorder="1"/>
    <xf numFmtId="0" fontId="0" fillId="0" borderId="20" xfId="0" applyBorder="1"/>
    <xf numFmtId="0" fontId="0" fillId="0" borderId="13" xfId="0" pivotButton="1" applyBorder="1"/>
    <xf numFmtId="165" fontId="0" fillId="0" borderId="21" xfId="0" applyNumberFormat="1" applyBorder="1"/>
    <xf numFmtId="9" fontId="0" fillId="0" borderId="0" xfId="2" quotePrefix="1" applyFont="1" applyBorder="1"/>
    <xf numFmtId="9" fontId="0" fillId="0" borderId="0" xfId="2" applyFont="1" applyBorder="1"/>
    <xf numFmtId="0" fontId="5" fillId="0" borderId="22" xfId="0" applyFont="1" applyBorder="1"/>
    <xf numFmtId="0" fontId="0" fillId="0" borderId="23" xfId="0" applyBorder="1"/>
    <xf numFmtId="0" fontId="0" fillId="0" borderId="24" xfId="0" applyBorder="1"/>
    <xf numFmtId="0" fontId="0" fillId="0" borderId="25" xfId="0" applyBorder="1"/>
    <xf numFmtId="0" fontId="0" fillId="0" borderId="3" xfId="0" applyBorder="1"/>
    <xf numFmtId="9" fontId="0" fillId="0" borderId="3" xfId="2" applyFont="1" applyBorder="1"/>
    <xf numFmtId="0" fontId="0" fillId="0" borderId="26" xfId="0" applyBorder="1"/>
    <xf numFmtId="0" fontId="0" fillId="0" borderId="2" xfId="0" applyBorder="1"/>
    <xf numFmtId="9" fontId="0" fillId="0" borderId="2" xfId="2" applyFont="1" applyBorder="1"/>
    <xf numFmtId="9" fontId="0" fillId="0" borderId="27" xfId="2" applyFont="1" applyBorder="1"/>
    <xf numFmtId="0" fontId="2" fillId="4" borderId="4" xfId="0" applyFont="1" applyFill="1" applyBorder="1" applyAlignment="1">
      <alignment horizontal="center"/>
    </xf>
    <xf numFmtId="0" fontId="2" fillId="4" borderId="5" xfId="0" applyFont="1" applyFill="1" applyBorder="1" applyAlignment="1">
      <alignment horizontal="center"/>
    </xf>
    <xf numFmtId="0" fontId="2" fillId="4" borderId="6" xfId="0" applyFont="1" applyFill="1" applyBorder="1" applyAlignment="1">
      <alignment horizontal="center"/>
    </xf>
    <xf numFmtId="0" fontId="3" fillId="3" borderId="32" xfId="0" applyFont="1" applyFill="1" applyBorder="1" applyAlignment="1">
      <alignment horizontal="center"/>
    </xf>
    <xf numFmtId="0" fontId="3" fillId="3" borderId="33" xfId="0" applyFont="1" applyFill="1" applyBorder="1" applyAlignment="1">
      <alignment horizontal="center"/>
    </xf>
    <xf numFmtId="0" fontId="3" fillId="3" borderId="35" xfId="0" applyFont="1" applyFill="1" applyBorder="1" applyAlignment="1">
      <alignment horizontal="center"/>
    </xf>
    <xf numFmtId="0" fontId="3" fillId="3" borderId="36" xfId="0" applyFont="1" applyFill="1" applyBorder="1" applyAlignment="1">
      <alignment horizontal="center"/>
    </xf>
    <xf numFmtId="0" fontId="3" fillId="3" borderId="37" xfId="0" applyFont="1" applyFill="1" applyBorder="1" applyAlignment="1">
      <alignment horizontal="center"/>
    </xf>
    <xf numFmtId="0" fontId="3" fillId="3" borderId="38" xfId="0" applyFont="1" applyFill="1" applyBorder="1" applyAlignment="1">
      <alignment horizontal="center"/>
    </xf>
    <xf numFmtId="0" fontId="3" fillId="3" borderId="39" xfId="0" applyFont="1" applyFill="1" applyBorder="1" applyAlignment="1">
      <alignment horizontal="center"/>
    </xf>
    <xf numFmtId="0" fontId="3" fillId="3" borderId="40" xfId="0" applyFont="1" applyFill="1" applyBorder="1" applyAlignment="1">
      <alignment horizontal="center"/>
    </xf>
    <xf numFmtId="0" fontId="0" fillId="0" borderId="28" xfId="0" applyBorder="1" applyAlignment="1">
      <alignment horizontal="center"/>
    </xf>
    <xf numFmtId="0" fontId="0" fillId="0" borderId="41" xfId="0" applyBorder="1" applyAlignment="1">
      <alignment horizontal="center"/>
    </xf>
    <xf numFmtId="0" fontId="0" fillId="0" borderId="29" xfId="0" applyBorder="1" applyAlignment="1">
      <alignment horizontal="center"/>
    </xf>
    <xf numFmtId="0" fontId="0" fillId="0" borderId="7" xfId="0" applyBorder="1" applyAlignment="1">
      <alignment horizontal="center"/>
    </xf>
    <xf numFmtId="0" fontId="0" fillId="0" borderId="8" xfId="0" applyBorder="1" applyAlignment="1">
      <alignment horizontal="center"/>
    </xf>
    <xf numFmtId="0" fontId="0" fillId="0" borderId="9" xfId="0" applyBorder="1" applyAlignment="1">
      <alignment horizontal="center"/>
    </xf>
    <xf numFmtId="0" fontId="0" fillId="0" borderId="10" xfId="0" applyBorder="1" applyAlignment="1">
      <alignment horizontal="center"/>
    </xf>
    <xf numFmtId="0" fontId="0" fillId="0" borderId="11" xfId="0" applyBorder="1" applyAlignment="1">
      <alignment horizontal="center"/>
    </xf>
    <xf numFmtId="0" fontId="3" fillId="3" borderId="31" xfId="0" applyFont="1" applyFill="1" applyBorder="1" applyAlignment="1">
      <alignment horizontal="center"/>
    </xf>
    <xf numFmtId="0" fontId="3" fillId="3" borderId="26" xfId="0" applyFont="1" applyFill="1" applyBorder="1" applyAlignment="1">
      <alignment horizontal="center"/>
    </xf>
    <xf numFmtId="0" fontId="3" fillId="3" borderId="34" xfId="0" applyFont="1" applyFill="1" applyBorder="1" applyAlignment="1">
      <alignment horizontal="center"/>
    </xf>
    <xf numFmtId="0" fontId="3" fillId="3" borderId="30" xfId="0" applyFont="1" applyFill="1" applyBorder="1" applyAlignment="1">
      <alignment horizontal="center"/>
    </xf>
    <xf numFmtId="0" fontId="3" fillId="3" borderId="22" xfId="0" applyFont="1" applyFill="1" applyBorder="1" applyAlignment="1">
      <alignment horizontal="center"/>
    </xf>
    <xf numFmtId="165" fontId="0" fillId="0" borderId="0" xfId="0" applyNumberFormat="1" applyBorder="1"/>
    <xf numFmtId="165" fontId="0" fillId="0" borderId="18" xfId="0" applyNumberFormat="1" applyBorder="1"/>
  </cellXfs>
  <cellStyles count="3">
    <cellStyle name="Milliers" xfId="1" builtinId="3"/>
    <cellStyle name="Normal" xfId="0" builtinId="0"/>
    <cellStyle name="Pourcentage" xfId="2" builtinId="5"/>
  </cellStyles>
  <dxfs count="18">
    <dxf>
      <numFmt numFmtId="165" formatCode="_-* #,##0\ _€_-;\-* #,##0\ _€_-;_-* &quot;-&quot;??\ _€_-;_-@_-"/>
    </dxf>
    <dxf>
      <numFmt numFmtId="165" formatCode="_-* #,##0\ _€_-;\-* #,##0\ _€_-;_-* &quot;-&quot;??\ _€_-;_-@_-"/>
    </dxf>
    <dxf>
      <border>
        <left style="medium">
          <color indexed="64"/>
        </left>
        <right style="medium">
          <color indexed="64"/>
        </right>
        <top style="medium">
          <color indexed="64"/>
        </top>
        <bottom style="medium">
          <color indexed="64"/>
        </bottom>
      </border>
    </dxf>
    <dxf>
      <numFmt numFmtId="165" formatCode="_-* #,##0\ _€_-;\-* #,##0\ _€_-;_-* &quot;-&quot;??\ _€_-;_-@_-"/>
    </dxf>
    <dxf>
      <numFmt numFmtId="165" formatCode="_-* #,##0\ _€_-;\-* #,##0\ _€_-;_-* &quot;-&quot;??\ _€_-;_-@_-"/>
    </dxf>
    <dxf>
      <border>
        <left style="medium">
          <color indexed="64"/>
        </left>
        <right style="medium">
          <color indexed="64"/>
        </right>
        <top style="medium">
          <color indexed="64"/>
        </top>
        <bottom style="medium">
          <color indexed="64"/>
        </bottom>
      </border>
    </dxf>
    <dxf>
      <numFmt numFmtId="165" formatCode="_-* #,##0\ _€_-;\-* #,##0\ _€_-;_-* &quot;-&quot;??\ _€_-;_-@_-"/>
    </dxf>
    <dxf>
      <numFmt numFmtId="165" formatCode="_-* #,##0\ _€_-;\-* #,##0\ _€_-;_-* &quot;-&quot;??\ _€_-;_-@_-"/>
    </dxf>
    <dxf>
      <border>
        <left style="medium">
          <color indexed="64"/>
        </left>
        <right style="medium">
          <color indexed="64"/>
        </right>
        <top style="medium">
          <color indexed="64"/>
        </top>
        <bottom style="medium">
          <color indexed="64"/>
        </bottom>
      </border>
    </dxf>
    <dxf>
      <numFmt numFmtId="165" formatCode="_-* #,##0\ _€_-;\-* #,##0\ _€_-;_-* &quot;-&quot;??\ _€_-;_-@_-"/>
    </dxf>
    <dxf>
      <numFmt numFmtId="165" formatCode="_-* #,##0\ _€_-;\-* #,##0\ _€_-;_-* &quot;-&quot;??\ _€_-;_-@_-"/>
    </dxf>
    <dxf>
      <border>
        <left style="medium">
          <color indexed="64"/>
        </left>
        <right style="medium">
          <color indexed="64"/>
        </right>
        <top style="medium">
          <color indexed="64"/>
        </top>
        <bottom style="medium">
          <color indexed="64"/>
        </bottom>
      </border>
    </dxf>
    <dxf>
      <numFmt numFmtId="165" formatCode="_-* #,##0\ _€_-;\-* #,##0\ _€_-;_-* &quot;-&quot;??\ _€_-;_-@_-"/>
    </dxf>
    <dxf>
      <numFmt numFmtId="165" formatCode="_-* #,##0\ _€_-;\-* #,##0\ _€_-;_-* &quot;-&quot;??\ _€_-;_-@_-"/>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numFmt numFmtId="165" formatCode="_-* #,##0\ _€_-;\-* #,##0\ _€_-;_-* &quot;-&quot;??\ _€_-;_-@_-"/>
    </dxf>
    <dxf>
      <numFmt numFmtId="165" formatCode="_-* #,##0\ _€_-;\-* #,##0\ _€_-;_-* &quot;-&quot;??\ _€_-;_-@_-"/>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pivotCacheDefinition" Target="pivotCache/pivotCacheDefinition1.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6</xdr:col>
      <xdr:colOff>704850</xdr:colOff>
      <xdr:row>17</xdr:row>
      <xdr:rowOff>152400</xdr:rowOff>
    </xdr:from>
    <xdr:to>
      <xdr:col>17</xdr:col>
      <xdr:colOff>561975</xdr:colOff>
      <xdr:row>29</xdr:row>
      <xdr:rowOff>19050</xdr:rowOff>
    </xdr:to>
    <xdr:sp macro="" textlink="">
      <xdr:nvSpPr>
        <xdr:cNvPr id="2" name="ZoneTexte 1"/>
        <xdr:cNvSpPr txBox="1"/>
      </xdr:nvSpPr>
      <xdr:spPr>
        <a:xfrm>
          <a:off x="6924675" y="3476625"/>
          <a:ext cx="8239125" cy="21526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CA" sz="1100"/>
            <a:t>je possède 2 bases de données. l'une me donnant les produits, la quantité vendu, le nbre de ville dans lequel est présent le produit.</a:t>
          </a:r>
          <a:br>
            <a:rPr lang="fr-CA" sz="1100"/>
          </a:br>
          <a:r>
            <a:rPr lang="fr-CA" sz="1100"/>
            <a:t>l-autre référence les villes et leur nombre.</a:t>
          </a:r>
          <a:br>
            <a:rPr lang="fr-CA" sz="1100"/>
          </a:br>
          <a:r>
            <a:rPr lang="fr-CA" sz="1100"/>
            <a:t/>
          </a:r>
          <a:br>
            <a:rPr lang="fr-CA" sz="1100"/>
          </a:br>
          <a:r>
            <a:rPr lang="fr-CA" sz="1100"/>
            <a:t>avec le 1 tableau, je créé un tcd qui m'affiche le produit et le nombre de ville dans lequel est présent le produit.</a:t>
          </a:r>
          <a:br>
            <a:rPr lang="fr-CA" sz="1100"/>
          </a:br>
          <a:r>
            <a:rPr lang="fr-CA" sz="1100"/>
            <a:t>J'aimerais afficher une colonne me donnant le poids de chaque produit, facile quand ça englobe toutes les régions et tous les mois. suffit de diviser le présence ville par nombre de ville (au total)</a:t>
          </a:r>
          <a:br>
            <a:rPr lang="fr-CA" sz="1100"/>
          </a:br>
          <a:r>
            <a:rPr lang="fr-CA" sz="1100"/>
            <a:t/>
          </a:r>
          <a:br>
            <a:rPr lang="fr-CA" sz="1100"/>
          </a:br>
          <a:r>
            <a:rPr lang="fr-CA" sz="1100"/>
            <a:t>mais je bug lorsque je filtre sur les mois et régions (Cf pj) si par exemple je souhaite selectionner sur 2mois et une région</a:t>
          </a:r>
          <a:br>
            <a:rPr lang="fr-CA" sz="1100"/>
          </a:br>
          <a:r>
            <a:rPr lang="fr-CA" sz="1100"/>
            <a:t/>
          </a:r>
          <a:br>
            <a:rPr lang="fr-CA" sz="1100"/>
          </a:br>
          <a:r>
            <a:rPr lang="fr-CA" sz="1100"/>
            <a:t>formule decaler et equiv me semble bien mais je sèche </a:t>
          </a:r>
        </a:p>
      </xdr:txBody>
    </xdr:sp>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Emmanuel GOMES" refreshedDate="42872.440664004629" createdVersion="4" refreshedVersion="4" minRefreshableVersion="3" recordCount="54">
  <cacheSource type="worksheet">
    <worksheetSource ref="A1:G55" sheet="Feuil1"/>
  </cacheSource>
  <cacheFields count="7">
    <cacheField name="PRODUITS" numFmtId="0">
      <sharedItems count="6">
        <s v="Prod 1"/>
        <s v="Prod 2"/>
        <s v="Prod 3"/>
        <s v="Prod 4"/>
        <s v="Prod 5"/>
        <s v="Prod 6"/>
      </sharedItems>
    </cacheField>
    <cacheField name="TYPE" numFmtId="0">
      <sharedItems count="2">
        <s v="A"/>
        <s v="B"/>
      </sharedItems>
    </cacheField>
    <cacheField name="FOURNISSEURS" numFmtId="0">
      <sharedItems/>
    </cacheField>
    <cacheField name="NBRE VILLE" numFmtId="0">
      <sharedItems containsSemiMixedTypes="0" containsString="0" containsNumber="1" containsInteger="1" minValue="12" maxValue="150"/>
    </cacheField>
    <cacheField name="QUANTITE" numFmtId="0">
      <sharedItems containsSemiMixedTypes="0" containsString="0" containsNumber="1" containsInteger="1" minValue="96" maxValue="1200"/>
    </cacheField>
    <cacheField name="REGION" numFmtId="0">
      <sharedItems count="3">
        <s v="NORD"/>
        <s v="SUD"/>
        <s v="CENTRE"/>
      </sharedItems>
    </cacheField>
    <cacheField name="MOIS" numFmtId="0">
      <sharedItems count="4">
        <s v="JANVIER"/>
        <s v="FÉVRIER"/>
        <s v="MARS"/>
        <s v="FEVRIER" u="1"/>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54">
  <r>
    <x v="0"/>
    <x v="0"/>
    <s v="ZAKO"/>
    <n v="56"/>
    <n v="448"/>
    <x v="0"/>
    <x v="0"/>
  </r>
  <r>
    <x v="1"/>
    <x v="0"/>
    <s v="ZAKO"/>
    <n v="126"/>
    <n v="1008"/>
    <x v="0"/>
    <x v="0"/>
  </r>
  <r>
    <x v="2"/>
    <x v="0"/>
    <s v="ZAKO"/>
    <n v="101"/>
    <n v="808"/>
    <x v="0"/>
    <x v="0"/>
  </r>
  <r>
    <x v="3"/>
    <x v="1"/>
    <s v="BAZIK"/>
    <n v="26"/>
    <n v="208"/>
    <x v="0"/>
    <x v="0"/>
  </r>
  <r>
    <x v="4"/>
    <x v="1"/>
    <s v="BAZIK"/>
    <n v="95"/>
    <n v="760"/>
    <x v="0"/>
    <x v="0"/>
  </r>
  <r>
    <x v="5"/>
    <x v="1"/>
    <s v="BAZIK"/>
    <n v="71"/>
    <n v="568"/>
    <x v="0"/>
    <x v="0"/>
  </r>
  <r>
    <x v="0"/>
    <x v="0"/>
    <s v="ZAKO"/>
    <n v="63"/>
    <n v="504"/>
    <x v="1"/>
    <x v="0"/>
  </r>
  <r>
    <x v="1"/>
    <x v="0"/>
    <s v="ZAKO"/>
    <n v="44"/>
    <n v="352"/>
    <x v="1"/>
    <x v="0"/>
  </r>
  <r>
    <x v="2"/>
    <x v="0"/>
    <s v="ZAKO"/>
    <n v="21"/>
    <n v="168"/>
    <x v="1"/>
    <x v="0"/>
  </r>
  <r>
    <x v="3"/>
    <x v="1"/>
    <s v="BAZIK"/>
    <n v="90"/>
    <n v="720"/>
    <x v="1"/>
    <x v="0"/>
  </r>
  <r>
    <x v="4"/>
    <x v="1"/>
    <s v="BAZIK"/>
    <n v="129"/>
    <n v="1032"/>
    <x v="1"/>
    <x v="0"/>
  </r>
  <r>
    <x v="5"/>
    <x v="1"/>
    <s v="BAZIK"/>
    <n v="109"/>
    <n v="872"/>
    <x v="1"/>
    <x v="0"/>
  </r>
  <r>
    <x v="0"/>
    <x v="0"/>
    <s v="ZAKO"/>
    <n v="78"/>
    <n v="624"/>
    <x v="2"/>
    <x v="0"/>
  </r>
  <r>
    <x v="1"/>
    <x v="0"/>
    <s v="ZAKO"/>
    <n v="47"/>
    <n v="376"/>
    <x v="2"/>
    <x v="0"/>
  </r>
  <r>
    <x v="2"/>
    <x v="0"/>
    <s v="ZAKO"/>
    <n v="16"/>
    <n v="128"/>
    <x v="2"/>
    <x v="0"/>
  </r>
  <r>
    <x v="3"/>
    <x v="1"/>
    <s v="BAZIK"/>
    <n v="29"/>
    <n v="232"/>
    <x v="2"/>
    <x v="0"/>
  </r>
  <r>
    <x v="4"/>
    <x v="1"/>
    <s v="BAZIK"/>
    <n v="88"/>
    <n v="704"/>
    <x v="2"/>
    <x v="0"/>
  </r>
  <r>
    <x v="5"/>
    <x v="1"/>
    <s v="BAZIK"/>
    <n v="16"/>
    <n v="128"/>
    <x v="2"/>
    <x v="0"/>
  </r>
  <r>
    <x v="0"/>
    <x v="0"/>
    <s v="ZAKO"/>
    <n v="141"/>
    <n v="1128"/>
    <x v="0"/>
    <x v="1"/>
  </r>
  <r>
    <x v="1"/>
    <x v="0"/>
    <s v="ZAKO"/>
    <n v="141"/>
    <n v="1128"/>
    <x v="0"/>
    <x v="1"/>
  </r>
  <r>
    <x v="2"/>
    <x v="0"/>
    <s v="ZAKO"/>
    <n v="81"/>
    <n v="648"/>
    <x v="0"/>
    <x v="1"/>
  </r>
  <r>
    <x v="3"/>
    <x v="1"/>
    <s v="BAZIK"/>
    <n v="77"/>
    <n v="616"/>
    <x v="0"/>
    <x v="1"/>
  </r>
  <r>
    <x v="4"/>
    <x v="1"/>
    <s v="BAZIK"/>
    <n v="52"/>
    <n v="416"/>
    <x v="0"/>
    <x v="1"/>
  </r>
  <r>
    <x v="5"/>
    <x v="1"/>
    <s v="BAZIK"/>
    <n v="95"/>
    <n v="760"/>
    <x v="0"/>
    <x v="1"/>
  </r>
  <r>
    <x v="0"/>
    <x v="0"/>
    <s v="ZAKO"/>
    <n v="120"/>
    <n v="960"/>
    <x v="1"/>
    <x v="1"/>
  </r>
  <r>
    <x v="1"/>
    <x v="0"/>
    <s v="ZAKO"/>
    <n v="28"/>
    <n v="224"/>
    <x v="1"/>
    <x v="1"/>
  </r>
  <r>
    <x v="2"/>
    <x v="0"/>
    <s v="ZAKO"/>
    <n v="142"/>
    <n v="1136"/>
    <x v="1"/>
    <x v="1"/>
  </r>
  <r>
    <x v="3"/>
    <x v="1"/>
    <s v="BAZIK"/>
    <n v="41"/>
    <n v="328"/>
    <x v="1"/>
    <x v="1"/>
  </r>
  <r>
    <x v="4"/>
    <x v="1"/>
    <s v="BAZIK"/>
    <n v="136"/>
    <n v="1088"/>
    <x v="1"/>
    <x v="1"/>
  </r>
  <r>
    <x v="5"/>
    <x v="1"/>
    <s v="BAZIK"/>
    <n v="121"/>
    <n v="968"/>
    <x v="1"/>
    <x v="1"/>
  </r>
  <r>
    <x v="0"/>
    <x v="0"/>
    <s v="ZAKO"/>
    <n v="116"/>
    <n v="928"/>
    <x v="2"/>
    <x v="1"/>
  </r>
  <r>
    <x v="1"/>
    <x v="0"/>
    <s v="ZAKO"/>
    <n v="136"/>
    <n v="1088"/>
    <x v="2"/>
    <x v="1"/>
  </r>
  <r>
    <x v="2"/>
    <x v="0"/>
    <s v="ZAKO"/>
    <n v="16"/>
    <n v="128"/>
    <x v="2"/>
    <x v="1"/>
  </r>
  <r>
    <x v="3"/>
    <x v="1"/>
    <s v="BAZIK"/>
    <n v="58"/>
    <n v="464"/>
    <x v="2"/>
    <x v="1"/>
  </r>
  <r>
    <x v="4"/>
    <x v="1"/>
    <s v="BAZIK"/>
    <n v="12"/>
    <n v="96"/>
    <x v="2"/>
    <x v="1"/>
  </r>
  <r>
    <x v="5"/>
    <x v="1"/>
    <s v="BAZIK"/>
    <n v="142"/>
    <n v="1136"/>
    <x v="2"/>
    <x v="1"/>
  </r>
  <r>
    <x v="0"/>
    <x v="0"/>
    <s v="ZAKO"/>
    <n v="55"/>
    <n v="440"/>
    <x v="0"/>
    <x v="2"/>
  </r>
  <r>
    <x v="1"/>
    <x v="0"/>
    <s v="ZAKO"/>
    <n v="99"/>
    <n v="792"/>
    <x v="0"/>
    <x v="2"/>
  </r>
  <r>
    <x v="2"/>
    <x v="0"/>
    <s v="ZAKO"/>
    <n v="71"/>
    <n v="568"/>
    <x v="0"/>
    <x v="2"/>
  </r>
  <r>
    <x v="3"/>
    <x v="1"/>
    <s v="BAZIK"/>
    <n v="71"/>
    <n v="568"/>
    <x v="0"/>
    <x v="2"/>
  </r>
  <r>
    <x v="4"/>
    <x v="1"/>
    <s v="BAZIK"/>
    <n v="147"/>
    <n v="1176"/>
    <x v="0"/>
    <x v="2"/>
  </r>
  <r>
    <x v="5"/>
    <x v="1"/>
    <s v="BAZIK"/>
    <n v="99"/>
    <n v="792"/>
    <x v="0"/>
    <x v="2"/>
  </r>
  <r>
    <x v="0"/>
    <x v="0"/>
    <s v="ZAKO"/>
    <n v="128"/>
    <n v="1024"/>
    <x v="1"/>
    <x v="2"/>
  </r>
  <r>
    <x v="1"/>
    <x v="0"/>
    <s v="ZAKO"/>
    <n v="35"/>
    <n v="280"/>
    <x v="1"/>
    <x v="2"/>
  </r>
  <r>
    <x v="2"/>
    <x v="0"/>
    <s v="ZAKO"/>
    <n v="118"/>
    <n v="944"/>
    <x v="1"/>
    <x v="2"/>
  </r>
  <r>
    <x v="3"/>
    <x v="1"/>
    <s v="BAZIK"/>
    <n v="128"/>
    <n v="1024"/>
    <x v="1"/>
    <x v="2"/>
  </r>
  <r>
    <x v="4"/>
    <x v="1"/>
    <s v="BAZIK"/>
    <n v="42"/>
    <n v="336"/>
    <x v="1"/>
    <x v="2"/>
  </r>
  <r>
    <x v="5"/>
    <x v="1"/>
    <s v="BAZIK"/>
    <n v="150"/>
    <n v="1200"/>
    <x v="1"/>
    <x v="2"/>
  </r>
  <r>
    <x v="0"/>
    <x v="0"/>
    <s v="ZAKO"/>
    <n v="139"/>
    <n v="1112"/>
    <x v="2"/>
    <x v="2"/>
  </r>
  <r>
    <x v="1"/>
    <x v="0"/>
    <s v="ZAKO"/>
    <n v="93"/>
    <n v="744"/>
    <x v="2"/>
    <x v="2"/>
  </r>
  <r>
    <x v="2"/>
    <x v="0"/>
    <s v="ZAKO"/>
    <n v="76"/>
    <n v="608"/>
    <x v="2"/>
    <x v="2"/>
  </r>
  <r>
    <x v="3"/>
    <x v="1"/>
    <s v="BAZIK"/>
    <n v="136"/>
    <n v="1088"/>
    <x v="2"/>
    <x v="2"/>
  </r>
  <r>
    <x v="4"/>
    <x v="1"/>
    <s v="BAZIK"/>
    <n v="126"/>
    <n v="1008"/>
    <x v="2"/>
    <x v="2"/>
  </r>
  <r>
    <x v="5"/>
    <x v="1"/>
    <s v="BAZIK"/>
    <n v="141"/>
    <n v="1128"/>
    <x v="2"/>
    <x v="2"/>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leau croisé dynamique1" cacheId="0" applyNumberFormats="0" applyBorderFormats="0" applyFontFormats="0" applyPatternFormats="0" applyAlignmentFormats="0" applyWidthHeightFormats="1" dataCaption="Valeurs" updatedVersion="4" minRefreshableVersion="3" useAutoFormatting="1" itemPrintTitles="1" createdVersion="4" indent="0" compact="0" compactData="0" multipleFieldFilters="0">
  <location ref="A4:D11" firstHeaderRow="0" firstDataRow="1" firstDataCol="2" rowPageCount="2" colPageCount="1"/>
  <pivotFields count="7">
    <pivotField axis="axisRow" compact="0" outline="0" showAll="0" defaultSubtotal="0">
      <items count="6">
        <item x="0"/>
        <item x="1"/>
        <item x="2"/>
        <item x="3"/>
        <item x="4"/>
        <item x="5"/>
      </items>
    </pivotField>
    <pivotField axis="axisRow" compact="0" outline="0" showAll="0" defaultSubtotal="0">
      <items count="2">
        <item x="0"/>
        <item x="1"/>
      </items>
    </pivotField>
    <pivotField compact="0" outline="0" showAll="0" defaultSubtotal="0"/>
    <pivotField dataField="1" compact="0" outline="0" showAll="0" defaultSubtotal="0"/>
    <pivotField dataField="1" compact="0" outline="0" showAll="0" defaultSubtotal="0"/>
    <pivotField axis="axisPage" compact="0" outline="0" multipleItemSelectionAllowed="1" showAll="0" defaultSubtotal="0">
      <items count="3">
        <item x="2"/>
        <item h="1" x="0"/>
        <item h="1" x="1"/>
      </items>
    </pivotField>
    <pivotField axis="axisPage" compact="0" outline="0" multipleItemSelectionAllowed="1" showAll="0" defaultSubtotal="0">
      <items count="4">
        <item x="0"/>
        <item m="1" x="3"/>
        <item h="1" x="1"/>
        <item x="2"/>
      </items>
    </pivotField>
  </pivotFields>
  <rowFields count="2">
    <field x="0"/>
    <field x="1"/>
  </rowFields>
  <rowItems count="7">
    <i>
      <x/>
      <x/>
    </i>
    <i>
      <x v="1"/>
      <x/>
    </i>
    <i>
      <x v="2"/>
      <x/>
    </i>
    <i>
      <x v="3"/>
      <x v="1"/>
    </i>
    <i>
      <x v="4"/>
      <x v="1"/>
    </i>
    <i>
      <x v="5"/>
      <x v="1"/>
    </i>
    <i t="grand">
      <x/>
    </i>
  </rowItems>
  <colFields count="1">
    <field x="-2"/>
  </colFields>
  <colItems count="2">
    <i>
      <x/>
    </i>
    <i i="1">
      <x v="1"/>
    </i>
  </colItems>
  <pageFields count="2">
    <pageField fld="6" hier="-1"/>
    <pageField fld="5" hier="-1"/>
  </pageFields>
  <dataFields count="2">
    <dataField name="Somme de NBRE VILLE" fld="3" baseField="0" baseItem="0"/>
    <dataField name="Somme de QUANTITE" fld="4" baseField="0" baseItem="0"/>
  </dataFields>
  <formats count="3">
    <format dxfId="17">
      <pivotArea outline="0" collapsedLevelsAreSubtotals="1" fieldPosition="0"/>
    </format>
    <format dxfId="16">
      <pivotArea dataOnly="0" labelOnly="1" outline="0" axis="axisValues" fieldPosition="0"/>
    </format>
    <format dxfId="15">
      <pivotArea type="all" dataOnly="0" outline="0" fieldPosition="0"/>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3"/>
  <sheetViews>
    <sheetView tabSelected="1" workbookViewId="0"/>
  </sheetViews>
  <sheetFormatPr baseColWidth="10" defaultRowHeight="15" x14ac:dyDescent="0.25"/>
  <cols>
    <col min="1" max="1" width="21" customWidth="1"/>
    <col min="2" max="2" width="21.5703125" customWidth="1"/>
    <col min="3" max="3" width="20.7109375" customWidth="1"/>
    <col min="4" max="4" width="20.140625" customWidth="1"/>
  </cols>
  <sheetData>
    <row r="1" spans="1:16" ht="15.75" thickBot="1" x14ac:dyDescent="0.3">
      <c r="A1" s="24" t="s">
        <v>17</v>
      </c>
      <c r="B1" s="25" t="s">
        <v>44</v>
      </c>
      <c r="C1" s="16"/>
      <c r="D1" s="17"/>
      <c r="I1" s="40" t="s">
        <v>26</v>
      </c>
      <c r="J1" s="41"/>
      <c r="K1" s="41"/>
      <c r="L1" s="41"/>
      <c r="M1" s="42"/>
    </row>
    <row r="2" spans="1:16" ht="15.75" thickBot="1" x14ac:dyDescent="0.3">
      <c r="A2" s="24" t="s">
        <v>3</v>
      </c>
      <c r="B2" s="25" t="s">
        <v>6</v>
      </c>
      <c r="C2" s="18"/>
      <c r="D2" s="19"/>
      <c r="I2" s="8" t="s">
        <v>3</v>
      </c>
      <c r="J2" s="5" t="s">
        <v>18</v>
      </c>
      <c r="K2" s="5" t="s">
        <v>40</v>
      </c>
      <c r="L2" s="5" t="s">
        <v>20</v>
      </c>
      <c r="M2" s="9" t="s">
        <v>41</v>
      </c>
    </row>
    <row r="3" spans="1:16" ht="15.75" thickBot="1" x14ac:dyDescent="0.3">
      <c r="A3" s="20"/>
      <c r="B3" s="18"/>
      <c r="C3" s="18"/>
      <c r="D3" s="19"/>
      <c r="I3" s="10" t="s">
        <v>4</v>
      </c>
      <c r="J3" s="4">
        <v>2350</v>
      </c>
      <c r="K3" s="4">
        <v>2590</v>
      </c>
      <c r="L3" s="4">
        <v>2322</v>
      </c>
      <c r="M3" s="11">
        <f>+SUM(J3:L3)</f>
        <v>7262</v>
      </c>
    </row>
    <row r="4" spans="1:16" x14ac:dyDescent="0.25">
      <c r="A4" s="15" t="s">
        <v>0</v>
      </c>
      <c r="B4" s="26" t="s">
        <v>22</v>
      </c>
      <c r="C4" s="16" t="s">
        <v>25</v>
      </c>
      <c r="D4" s="17" t="s">
        <v>43</v>
      </c>
      <c r="I4" s="10" t="s">
        <v>5</v>
      </c>
      <c r="J4" s="4">
        <v>3080</v>
      </c>
      <c r="K4" s="4">
        <v>2647</v>
      </c>
      <c r="L4" s="4">
        <v>3455</v>
      </c>
      <c r="M4" s="11">
        <f t="shared" ref="M4:M5" si="0">+SUM(J4:L4)</f>
        <v>9182</v>
      </c>
    </row>
    <row r="5" spans="1:16" x14ac:dyDescent="0.25">
      <c r="A5" s="20" t="s">
        <v>7</v>
      </c>
      <c r="B5" s="18" t="s">
        <v>13</v>
      </c>
      <c r="C5" s="64">
        <v>217</v>
      </c>
      <c r="D5" s="21">
        <v>1736</v>
      </c>
      <c r="I5" s="10" t="s">
        <v>6</v>
      </c>
      <c r="J5" s="4">
        <v>1238</v>
      </c>
      <c r="K5" s="4">
        <v>1559</v>
      </c>
      <c r="L5" s="4">
        <v>1364</v>
      </c>
      <c r="M5" s="11">
        <f t="shared" si="0"/>
        <v>4161</v>
      </c>
    </row>
    <row r="6" spans="1:16" ht="15.75" thickBot="1" x14ac:dyDescent="0.3">
      <c r="A6" s="20" t="s">
        <v>8</v>
      </c>
      <c r="B6" s="18" t="s">
        <v>13</v>
      </c>
      <c r="C6" s="64">
        <v>140</v>
      </c>
      <c r="D6" s="21">
        <v>1120</v>
      </c>
      <c r="I6" s="12" t="s">
        <v>29</v>
      </c>
      <c r="J6" s="13">
        <f>SUM(J3:J5)</f>
        <v>6668</v>
      </c>
      <c r="K6" s="13">
        <f t="shared" ref="K6:M6" si="1">SUM(K3:K5)</f>
        <v>6796</v>
      </c>
      <c r="L6" s="13">
        <f t="shared" si="1"/>
        <v>7141</v>
      </c>
      <c r="M6" s="14">
        <f t="shared" si="1"/>
        <v>20605</v>
      </c>
    </row>
    <row r="7" spans="1:16" x14ac:dyDescent="0.25">
      <c r="A7" s="20" t="s">
        <v>9</v>
      </c>
      <c r="B7" s="18" t="s">
        <v>13</v>
      </c>
      <c r="C7" s="64">
        <v>92</v>
      </c>
      <c r="D7" s="21">
        <v>736</v>
      </c>
    </row>
    <row r="8" spans="1:16" ht="15.75" thickBot="1" x14ac:dyDescent="0.3">
      <c r="A8" s="20" t="s">
        <v>10</v>
      </c>
      <c r="B8" s="18" t="s">
        <v>14</v>
      </c>
      <c r="C8" s="64">
        <v>165</v>
      </c>
      <c r="D8" s="21">
        <v>1320</v>
      </c>
    </row>
    <row r="9" spans="1:16" ht="15.75" thickBot="1" x14ac:dyDescent="0.3">
      <c r="A9" s="20" t="s">
        <v>11</v>
      </c>
      <c r="B9" s="18" t="s">
        <v>14</v>
      </c>
      <c r="C9" s="64">
        <v>214</v>
      </c>
      <c r="D9" s="21">
        <v>1712</v>
      </c>
      <c r="I9" s="43" t="s">
        <v>42</v>
      </c>
      <c r="J9" s="44" t="s">
        <v>3</v>
      </c>
      <c r="K9" s="45" t="s">
        <v>7</v>
      </c>
      <c r="L9" s="46" t="s">
        <v>8</v>
      </c>
      <c r="M9" s="46" t="s">
        <v>9</v>
      </c>
      <c r="N9" s="46" t="s">
        <v>10</v>
      </c>
      <c r="O9" s="46" t="s">
        <v>11</v>
      </c>
      <c r="P9" s="47" t="s">
        <v>12</v>
      </c>
    </row>
    <row r="10" spans="1:16" x14ac:dyDescent="0.25">
      <c r="A10" s="20" t="s">
        <v>12</v>
      </c>
      <c r="B10" s="18" t="s">
        <v>14</v>
      </c>
      <c r="C10" s="64">
        <v>157</v>
      </c>
      <c r="D10" s="21">
        <v>1256</v>
      </c>
      <c r="I10" s="59" t="s">
        <v>18</v>
      </c>
      <c r="J10" s="60" t="s">
        <v>4</v>
      </c>
      <c r="K10" s="51">
        <f>SUMPRODUCT((Feuil1!$A$2:$A$1000=K$9)*(Feuil1!$F$2:$F$1000=$J10)*(Feuil1!$G$2:$G$1000=$I10)*(Feuil1!$E$2:$E$1000))</f>
        <v>448</v>
      </c>
      <c r="L10" s="52">
        <f>SUMPRODUCT((Feuil1!$A$2:$A$1000=L$9)*(Feuil1!$F$2:$F$1000=$J10)*(Feuil1!$G$2:$G$1000=$I10)*(Feuil1!$E$2:$E$1000))</f>
        <v>1008</v>
      </c>
      <c r="M10" s="52">
        <f>SUMPRODUCT((Feuil1!$A$2:$A$1000=M$9)*(Feuil1!$F$2:$F$1000=$J10)*(Feuil1!$G$2:$G$1000=$I10)*(Feuil1!$E$2:$E$1000))</f>
        <v>808</v>
      </c>
      <c r="N10" s="52">
        <f>SUMPRODUCT((Feuil1!$A$2:$A$1000=N$9)*(Feuil1!$F$2:$F$1000=$J10)*(Feuil1!$G$2:$G$1000=$I10)*(Feuil1!$E$2:$E$1000))</f>
        <v>208</v>
      </c>
      <c r="O10" s="52">
        <f>SUMPRODUCT((Feuil1!$A$2:$A$1000=O$9)*(Feuil1!$F$2:$F$1000=$J10)*(Feuil1!$G$2:$G$1000=$I10)*(Feuil1!$E$2:$E$1000))</f>
        <v>760</v>
      </c>
      <c r="P10" s="53">
        <f>SUMPRODUCT((Feuil1!$A$2:$A$1000=P$9)*(Feuil1!$F$2:$F$1000=$J10)*(Feuil1!$G$2:$G$1000=$I10)*(Feuil1!$E$2:$E$1000))</f>
        <v>568</v>
      </c>
    </row>
    <row r="11" spans="1:16" ht="15.75" thickBot="1" x14ac:dyDescent="0.3">
      <c r="A11" s="22" t="s">
        <v>24</v>
      </c>
      <c r="B11" s="23"/>
      <c r="C11" s="65">
        <v>985</v>
      </c>
      <c r="D11" s="27">
        <v>7880</v>
      </c>
      <c r="I11" s="8" t="s">
        <v>19</v>
      </c>
      <c r="J11" s="61" t="s">
        <v>5</v>
      </c>
      <c r="K11" s="54">
        <f>SUMPRODUCT((Feuil1!$A$2:$A$1000=K$9)*(Feuil1!$F$2:$F$1000=$J11)*(Feuil1!$G$2:$G$1000=$I11)*(Feuil1!$E$2:$E$1000))</f>
        <v>960</v>
      </c>
      <c r="L11" s="4">
        <f>SUMPRODUCT((Feuil1!$A$2:$A$1000=L$9)*(Feuil1!$F$2:$F$1000=$J11)*(Feuil1!$G$2:$G$1000=$I11)*(Feuil1!$E$2:$E$1000))</f>
        <v>224</v>
      </c>
      <c r="M11" s="4">
        <f>SUMPRODUCT((Feuil1!$A$2:$A$1000=M$9)*(Feuil1!$F$2:$F$1000=$J11)*(Feuil1!$G$2:$G$1000=$I11)*(Feuil1!$E$2:$E$1000))</f>
        <v>1136</v>
      </c>
      <c r="N11" s="4">
        <f>SUMPRODUCT((Feuil1!$A$2:$A$1000=N$9)*(Feuil1!$F$2:$F$1000=$J11)*(Feuil1!$G$2:$G$1000=$I11)*(Feuil1!$E$2:$E$1000))</f>
        <v>328</v>
      </c>
      <c r="O11" s="4">
        <f>SUMPRODUCT((Feuil1!$A$2:$A$1000=O$9)*(Feuil1!$F$2:$F$1000=$J11)*(Feuil1!$G$2:$G$1000=$I11)*(Feuil1!$E$2:$E$1000))</f>
        <v>1088</v>
      </c>
      <c r="P11" s="55">
        <f>SUMPRODUCT((Feuil1!$A$2:$A$1000=P$9)*(Feuil1!$F$2:$F$1000=$J11)*(Feuil1!$G$2:$G$1000=$I11)*(Feuil1!$E$2:$E$1000))</f>
        <v>968</v>
      </c>
    </row>
    <row r="12" spans="1:16" ht="15.75" thickBot="1" x14ac:dyDescent="0.3">
      <c r="I12" s="62" t="s">
        <v>20</v>
      </c>
      <c r="J12" s="63" t="s">
        <v>6</v>
      </c>
      <c r="K12" s="56">
        <f>SUMPRODUCT((Feuil1!$A$2:$A$1000=K$9)*(Feuil1!$F$2:$F$1000=$J12)*(Feuil1!$G$2:$G$1000=$I12)*(Feuil1!$E$2:$E$1000))</f>
        <v>1112</v>
      </c>
      <c r="L12" s="57">
        <f>SUMPRODUCT((Feuil1!$A$2:$A$1000=L$9)*(Feuil1!$F$2:$F$1000=$J12)*(Feuil1!$G$2:$G$1000=$I12)*(Feuil1!$E$2:$E$1000))</f>
        <v>744</v>
      </c>
      <c r="M12" s="57">
        <f>SUMPRODUCT((Feuil1!$A$2:$A$1000=M$9)*(Feuil1!$F$2:$F$1000=$J12)*(Feuil1!$G$2:$G$1000=$I12)*(Feuil1!$E$2:$E$1000))</f>
        <v>608</v>
      </c>
      <c r="N12" s="57">
        <f>SUMPRODUCT((Feuil1!$A$2:$A$1000=N$9)*(Feuil1!$F$2:$F$1000=$J12)*(Feuil1!$G$2:$G$1000=$I12)*(Feuil1!$E$2:$E$1000))</f>
        <v>1088</v>
      </c>
      <c r="O12" s="57">
        <f>SUMPRODUCT((Feuil1!$A$2:$A$1000=O$9)*(Feuil1!$F$2:$F$1000=$J12)*(Feuil1!$G$2:$G$1000=$I12)*(Feuil1!$E$2:$E$1000))</f>
        <v>1008</v>
      </c>
      <c r="P12" s="58">
        <f>SUMPRODUCT((Feuil1!$A$2:$A$1000=P$9)*(Feuil1!$F$2:$F$1000=$J12)*(Feuil1!$G$2:$G$1000=$I12)*(Feuil1!$E$2:$E$1000))</f>
        <v>1128</v>
      </c>
    </row>
    <row r="13" spans="1:16" ht="15.75" thickBot="1" x14ac:dyDescent="0.3">
      <c r="I13" s="43">
        <f>SUM(K13:P13)</f>
        <v>14192</v>
      </c>
      <c r="J13" s="44" t="s">
        <v>29</v>
      </c>
      <c r="K13" s="48">
        <f>SUM(K10:K12)</f>
        <v>2520</v>
      </c>
      <c r="L13" s="49">
        <f t="shared" ref="L13:P13" si="2">SUM(L10:L12)</f>
        <v>1976</v>
      </c>
      <c r="M13" s="49">
        <f t="shared" si="2"/>
        <v>2552</v>
      </c>
      <c r="N13" s="49">
        <f t="shared" si="2"/>
        <v>1624</v>
      </c>
      <c r="O13" s="49">
        <f t="shared" si="2"/>
        <v>2856</v>
      </c>
      <c r="P13" s="50">
        <f t="shared" si="2"/>
        <v>2664</v>
      </c>
    </row>
    <row r="26" spans="1:6" x14ac:dyDescent="0.25">
      <c r="D26" s="6"/>
    </row>
    <row r="27" spans="1:6" x14ac:dyDescent="0.25">
      <c r="C27" s="7" t="s">
        <v>27</v>
      </c>
    </row>
    <row r="29" spans="1:6" x14ac:dyDescent="0.25">
      <c r="A29" s="30" t="s">
        <v>28</v>
      </c>
      <c r="B29" s="31"/>
      <c r="C29" s="31"/>
      <c r="D29" s="31"/>
      <c r="E29" s="32"/>
      <c r="F29" s="18"/>
    </row>
    <row r="30" spans="1:6" x14ac:dyDescent="0.25">
      <c r="A30" s="33"/>
      <c r="B30" s="18" t="s">
        <v>2</v>
      </c>
      <c r="C30" s="18" t="s">
        <v>17</v>
      </c>
      <c r="D30" s="18" t="s">
        <v>35</v>
      </c>
      <c r="E30" s="34" t="s">
        <v>36</v>
      </c>
      <c r="F30" s="18"/>
    </row>
    <row r="31" spans="1:6" x14ac:dyDescent="0.25">
      <c r="A31" s="33" t="s">
        <v>30</v>
      </c>
      <c r="B31" s="18" t="s">
        <v>34</v>
      </c>
      <c r="C31" s="18" t="s">
        <v>32</v>
      </c>
      <c r="D31" s="28" t="s">
        <v>37</v>
      </c>
      <c r="E31" s="35">
        <v>0.02</v>
      </c>
      <c r="F31" s="29"/>
    </row>
    <row r="32" spans="1:6" x14ac:dyDescent="0.25">
      <c r="A32" s="33" t="s">
        <v>30</v>
      </c>
      <c r="B32" s="18" t="s">
        <v>31</v>
      </c>
      <c r="C32" s="18" t="s">
        <v>31</v>
      </c>
      <c r="D32" s="29" t="s">
        <v>38</v>
      </c>
      <c r="E32" s="35">
        <v>0.04</v>
      </c>
      <c r="F32" s="29"/>
    </row>
    <row r="33" spans="1:6" x14ac:dyDescent="0.25">
      <c r="A33" s="36" t="s">
        <v>30</v>
      </c>
      <c r="B33" s="37" t="s">
        <v>33</v>
      </c>
      <c r="C33" s="37" t="s">
        <v>31</v>
      </c>
      <c r="D33" s="38" t="s">
        <v>39</v>
      </c>
      <c r="E33" s="39">
        <v>0.03</v>
      </c>
      <c r="F33" s="29"/>
    </row>
  </sheetData>
  <mergeCells count="1">
    <mergeCell ref="I1:M1"/>
  </mergeCells>
  <pageMargins left="0.7" right="0.7" top="0.75" bottom="0.75" header="0.3" footer="0.3"/>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5"/>
  <sheetViews>
    <sheetView workbookViewId="0">
      <selection activeCell="I1" sqref="I1"/>
    </sheetView>
  </sheetViews>
  <sheetFormatPr baseColWidth="10" defaultRowHeight="15" x14ac:dyDescent="0.25"/>
  <cols>
    <col min="1" max="1" width="16.7109375" bestFit="1" customWidth="1"/>
    <col min="3" max="3" width="14.5703125" bestFit="1" customWidth="1"/>
    <col min="4" max="5" width="15" customWidth="1"/>
    <col min="6" max="6" width="14.140625" customWidth="1"/>
    <col min="7" max="7" width="17.7109375" customWidth="1"/>
  </cols>
  <sheetData>
    <row r="1" spans="1:9" x14ac:dyDescent="0.25">
      <c r="A1" s="3" t="s">
        <v>0</v>
      </c>
      <c r="B1" s="3" t="s">
        <v>22</v>
      </c>
      <c r="C1" s="3" t="s">
        <v>1</v>
      </c>
      <c r="D1" s="3" t="s">
        <v>23</v>
      </c>
      <c r="E1" s="3" t="s">
        <v>21</v>
      </c>
      <c r="F1" s="3" t="s">
        <v>3</v>
      </c>
      <c r="G1" s="3" t="s">
        <v>17</v>
      </c>
      <c r="I1">
        <f>SUBTOTAL(9,E:E)</f>
        <v>37712</v>
      </c>
    </row>
    <row r="2" spans="1:9" x14ac:dyDescent="0.25">
      <c r="A2" s="1" t="s">
        <v>7</v>
      </c>
      <c r="B2" s="1" t="s">
        <v>13</v>
      </c>
      <c r="C2" s="1" t="s">
        <v>15</v>
      </c>
      <c r="D2" s="1">
        <v>56</v>
      </c>
      <c r="E2" s="1">
        <v>448</v>
      </c>
      <c r="F2" s="1" t="s">
        <v>4</v>
      </c>
      <c r="G2" s="1" t="s">
        <v>18</v>
      </c>
    </row>
    <row r="3" spans="1:9" x14ac:dyDescent="0.25">
      <c r="A3" s="1" t="s">
        <v>8</v>
      </c>
      <c r="B3" s="1" t="s">
        <v>13</v>
      </c>
      <c r="C3" s="1" t="s">
        <v>15</v>
      </c>
      <c r="D3" s="1">
        <v>126</v>
      </c>
      <c r="E3" s="1">
        <v>1008</v>
      </c>
      <c r="F3" s="1" t="s">
        <v>4</v>
      </c>
      <c r="G3" s="1" t="s">
        <v>18</v>
      </c>
    </row>
    <row r="4" spans="1:9" x14ac:dyDescent="0.25">
      <c r="A4" s="1" t="s">
        <v>9</v>
      </c>
      <c r="B4" s="1" t="s">
        <v>13</v>
      </c>
      <c r="C4" s="1" t="s">
        <v>15</v>
      </c>
      <c r="D4" s="1">
        <v>101</v>
      </c>
      <c r="E4" s="1">
        <v>808</v>
      </c>
      <c r="F4" s="1" t="s">
        <v>4</v>
      </c>
      <c r="G4" s="1" t="s">
        <v>18</v>
      </c>
    </row>
    <row r="5" spans="1:9" x14ac:dyDescent="0.25">
      <c r="A5" s="1" t="s">
        <v>10</v>
      </c>
      <c r="B5" s="1" t="s">
        <v>14</v>
      </c>
      <c r="C5" s="1" t="s">
        <v>16</v>
      </c>
      <c r="D5" s="1">
        <v>26</v>
      </c>
      <c r="E5" s="1">
        <v>208</v>
      </c>
      <c r="F5" s="1" t="s">
        <v>4</v>
      </c>
      <c r="G5" s="1" t="s">
        <v>18</v>
      </c>
    </row>
    <row r="6" spans="1:9" x14ac:dyDescent="0.25">
      <c r="A6" s="1" t="s">
        <v>11</v>
      </c>
      <c r="B6" s="1" t="s">
        <v>14</v>
      </c>
      <c r="C6" s="1" t="s">
        <v>16</v>
      </c>
      <c r="D6" s="1">
        <v>95</v>
      </c>
      <c r="E6" s="1">
        <v>760</v>
      </c>
      <c r="F6" s="1" t="s">
        <v>4</v>
      </c>
      <c r="G6" s="1" t="s">
        <v>18</v>
      </c>
    </row>
    <row r="7" spans="1:9" x14ac:dyDescent="0.25">
      <c r="A7" s="1" t="s">
        <v>12</v>
      </c>
      <c r="B7" s="1" t="s">
        <v>14</v>
      </c>
      <c r="C7" s="1" t="s">
        <v>16</v>
      </c>
      <c r="D7" s="1">
        <v>71</v>
      </c>
      <c r="E7" s="1">
        <v>568</v>
      </c>
      <c r="F7" s="1" t="s">
        <v>4</v>
      </c>
      <c r="G7" s="1" t="s">
        <v>18</v>
      </c>
    </row>
    <row r="8" spans="1:9" x14ac:dyDescent="0.25">
      <c r="A8" s="1" t="s">
        <v>7</v>
      </c>
      <c r="B8" s="1" t="s">
        <v>13</v>
      </c>
      <c r="C8" s="1" t="s">
        <v>15</v>
      </c>
      <c r="D8" s="1">
        <v>63</v>
      </c>
      <c r="E8" s="1">
        <v>504</v>
      </c>
      <c r="F8" s="1" t="s">
        <v>5</v>
      </c>
      <c r="G8" s="1" t="s">
        <v>18</v>
      </c>
    </row>
    <row r="9" spans="1:9" x14ac:dyDescent="0.25">
      <c r="A9" s="1" t="s">
        <v>8</v>
      </c>
      <c r="B9" s="1" t="s">
        <v>13</v>
      </c>
      <c r="C9" s="1" t="s">
        <v>15</v>
      </c>
      <c r="D9" s="1">
        <v>44</v>
      </c>
      <c r="E9" s="1">
        <v>352</v>
      </c>
      <c r="F9" s="1" t="s">
        <v>5</v>
      </c>
      <c r="G9" s="1" t="s">
        <v>18</v>
      </c>
    </row>
    <row r="10" spans="1:9" x14ac:dyDescent="0.25">
      <c r="A10" s="1" t="s">
        <v>9</v>
      </c>
      <c r="B10" s="1" t="s">
        <v>13</v>
      </c>
      <c r="C10" s="1" t="s">
        <v>15</v>
      </c>
      <c r="D10" s="1">
        <v>21</v>
      </c>
      <c r="E10" s="1">
        <v>168</v>
      </c>
      <c r="F10" s="1" t="s">
        <v>5</v>
      </c>
      <c r="G10" s="1" t="s">
        <v>18</v>
      </c>
    </row>
    <row r="11" spans="1:9" x14ac:dyDescent="0.25">
      <c r="A11" s="1" t="s">
        <v>10</v>
      </c>
      <c r="B11" s="1" t="s">
        <v>14</v>
      </c>
      <c r="C11" s="1" t="s">
        <v>16</v>
      </c>
      <c r="D11" s="1">
        <v>90</v>
      </c>
      <c r="E11" s="1">
        <v>720</v>
      </c>
      <c r="F11" s="1" t="s">
        <v>5</v>
      </c>
      <c r="G11" s="1" t="s">
        <v>18</v>
      </c>
    </row>
    <row r="12" spans="1:9" x14ac:dyDescent="0.25">
      <c r="A12" s="1" t="s">
        <v>11</v>
      </c>
      <c r="B12" s="1" t="s">
        <v>14</v>
      </c>
      <c r="C12" s="1" t="s">
        <v>16</v>
      </c>
      <c r="D12" s="1">
        <v>129</v>
      </c>
      <c r="E12" s="1">
        <v>1032</v>
      </c>
      <c r="F12" s="1" t="s">
        <v>5</v>
      </c>
      <c r="G12" s="1" t="s">
        <v>18</v>
      </c>
    </row>
    <row r="13" spans="1:9" x14ac:dyDescent="0.25">
      <c r="A13" s="1" t="s">
        <v>12</v>
      </c>
      <c r="B13" s="1" t="s">
        <v>14</v>
      </c>
      <c r="C13" s="1" t="s">
        <v>16</v>
      </c>
      <c r="D13" s="1">
        <v>109</v>
      </c>
      <c r="E13" s="1">
        <v>872</v>
      </c>
      <c r="F13" s="1" t="s">
        <v>5</v>
      </c>
      <c r="G13" s="1" t="s">
        <v>18</v>
      </c>
    </row>
    <row r="14" spans="1:9" x14ac:dyDescent="0.25">
      <c r="A14" s="1" t="s">
        <v>7</v>
      </c>
      <c r="B14" s="1" t="s">
        <v>13</v>
      </c>
      <c r="C14" s="1" t="s">
        <v>15</v>
      </c>
      <c r="D14" s="1">
        <v>78</v>
      </c>
      <c r="E14" s="1">
        <v>624</v>
      </c>
      <c r="F14" s="1" t="s">
        <v>6</v>
      </c>
      <c r="G14" s="1" t="s">
        <v>18</v>
      </c>
    </row>
    <row r="15" spans="1:9" x14ac:dyDescent="0.25">
      <c r="A15" s="1" t="s">
        <v>8</v>
      </c>
      <c r="B15" s="1" t="s">
        <v>13</v>
      </c>
      <c r="C15" s="1" t="s">
        <v>15</v>
      </c>
      <c r="D15" s="1">
        <v>47</v>
      </c>
      <c r="E15" s="1">
        <v>376</v>
      </c>
      <c r="F15" s="1" t="s">
        <v>6</v>
      </c>
      <c r="G15" s="1" t="s">
        <v>18</v>
      </c>
    </row>
    <row r="16" spans="1:9" x14ac:dyDescent="0.25">
      <c r="A16" s="1" t="s">
        <v>9</v>
      </c>
      <c r="B16" s="1" t="s">
        <v>13</v>
      </c>
      <c r="C16" s="1" t="s">
        <v>15</v>
      </c>
      <c r="D16" s="1">
        <v>16</v>
      </c>
      <c r="E16" s="1">
        <v>128</v>
      </c>
      <c r="F16" s="1" t="s">
        <v>6</v>
      </c>
      <c r="G16" s="1" t="s">
        <v>18</v>
      </c>
    </row>
    <row r="17" spans="1:7" x14ac:dyDescent="0.25">
      <c r="A17" s="1" t="s">
        <v>10</v>
      </c>
      <c r="B17" s="1" t="s">
        <v>14</v>
      </c>
      <c r="C17" s="1" t="s">
        <v>16</v>
      </c>
      <c r="D17" s="1">
        <v>29</v>
      </c>
      <c r="E17" s="1">
        <v>232</v>
      </c>
      <c r="F17" s="1" t="s">
        <v>6</v>
      </c>
      <c r="G17" s="1" t="s">
        <v>18</v>
      </c>
    </row>
    <row r="18" spans="1:7" x14ac:dyDescent="0.25">
      <c r="A18" s="1" t="s">
        <v>11</v>
      </c>
      <c r="B18" s="1" t="s">
        <v>14</v>
      </c>
      <c r="C18" s="1" t="s">
        <v>16</v>
      </c>
      <c r="D18" s="1">
        <v>88</v>
      </c>
      <c r="E18" s="1">
        <v>704</v>
      </c>
      <c r="F18" s="1" t="s">
        <v>6</v>
      </c>
      <c r="G18" s="1" t="s">
        <v>18</v>
      </c>
    </row>
    <row r="19" spans="1:7" x14ac:dyDescent="0.25">
      <c r="A19" s="1" t="s">
        <v>12</v>
      </c>
      <c r="B19" s="1" t="s">
        <v>14</v>
      </c>
      <c r="C19" s="1" t="s">
        <v>16</v>
      </c>
      <c r="D19" s="1">
        <v>16</v>
      </c>
      <c r="E19" s="1">
        <v>128</v>
      </c>
      <c r="F19" s="1" t="s">
        <v>6</v>
      </c>
      <c r="G19" s="1" t="s">
        <v>18</v>
      </c>
    </row>
    <row r="20" spans="1:7" x14ac:dyDescent="0.25">
      <c r="A20" s="1" t="s">
        <v>7</v>
      </c>
      <c r="B20" s="1" t="s">
        <v>13</v>
      </c>
      <c r="C20" s="1" t="s">
        <v>15</v>
      </c>
      <c r="D20" s="1">
        <v>141</v>
      </c>
      <c r="E20" s="1">
        <v>1128</v>
      </c>
      <c r="F20" s="1" t="s">
        <v>4</v>
      </c>
      <c r="G20" s="1" t="s">
        <v>19</v>
      </c>
    </row>
    <row r="21" spans="1:7" x14ac:dyDescent="0.25">
      <c r="A21" s="1" t="s">
        <v>8</v>
      </c>
      <c r="B21" s="1" t="s">
        <v>13</v>
      </c>
      <c r="C21" s="1" t="s">
        <v>15</v>
      </c>
      <c r="D21" s="1">
        <v>141</v>
      </c>
      <c r="E21" s="1">
        <v>1128</v>
      </c>
      <c r="F21" s="1" t="s">
        <v>4</v>
      </c>
      <c r="G21" s="1" t="s">
        <v>19</v>
      </c>
    </row>
    <row r="22" spans="1:7" x14ac:dyDescent="0.25">
      <c r="A22" s="1" t="s">
        <v>9</v>
      </c>
      <c r="B22" s="1" t="s">
        <v>13</v>
      </c>
      <c r="C22" s="1" t="s">
        <v>15</v>
      </c>
      <c r="D22" s="1">
        <v>81</v>
      </c>
      <c r="E22" s="1">
        <v>648</v>
      </c>
      <c r="F22" s="1" t="s">
        <v>4</v>
      </c>
      <c r="G22" s="1" t="s">
        <v>19</v>
      </c>
    </row>
    <row r="23" spans="1:7" x14ac:dyDescent="0.25">
      <c r="A23" s="1" t="s">
        <v>10</v>
      </c>
      <c r="B23" s="1" t="s">
        <v>14</v>
      </c>
      <c r="C23" s="1" t="s">
        <v>16</v>
      </c>
      <c r="D23" s="1">
        <v>77</v>
      </c>
      <c r="E23" s="1">
        <v>616</v>
      </c>
      <c r="F23" s="1" t="s">
        <v>4</v>
      </c>
      <c r="G23" s="1" t="s">
        <v>19</v>
      </c>
    </row>
    <row r="24" spans="1:7" x14ac:dyDescent="0.25">
      <c r="A24" s="1" t="s">
        <v>11</v>
      </c>
      <c r="B24" s="1" t="s">
        <v>14</v>
      </c>
      <c r="C24" s="1" t="s">
        <v>16</v>
      </c>
      <c r="D24" s="1">
        <v>52</v>
      </c>
      <c r="E24" s="1">
        <v>416</v>
      </c>
      <c r="F24" s="1" t="s">
        <v>4</v>
      </c>
      <c r="G24" s="1" t="s">
        <v>19</v>
      </c>
    </row>
    <row r="25" spans="1:7" x14ac:dyDescent="0.25">
      <c r="A25" s="1" t="s">
        <v>12</v>
      </c>
      <c r="B25" s="1" t="s">
        <v>14</v>
      </c>
      <c r="C25" s="1" t="s">
        <v>16</v>
      </c>
      <c r="D25" s="1">
        <v>95</v>
      </c>
      <c r="E25" s="1">
        <v>760</v>
      </c>
      <c r="F25" s="1" t="s">
        <v>4</v>
      </c>
      <c r="G25" s="1" t="s">
        <v>19</v>
      </c>
    </row>
    <row r="26" spans="1:7" x14ac:dyDescent="0.25">
      <c r="A26" s="1" t="s">
        <v>7</v>
      </c>
      <c r="B26" s="1" t="s">
        <v>13</v>
      </c>
      <c r="C26" s="1" t="s">
        <v>15</v>
      </c>
      <c r="D26" s="1">
        <v>120</v>
      </c>
      <c r="E26" s="1">
        <v>960</v>
      </c>
      <c r="F26" s="1" t="s">
        <v>5</v>
      </c>
      <c r="G26" s="1" t="s">
        <v>19</v>
      </c>
    </row>
    <row r="27" spans="1:7" x14ac:dyDescent="0.25">
      <c r="A27" s="1" t="s">
        <v>8</v>
      </c>
      <c r="B27" s="1" t="s">
        <v>13</v>
      </c>
      <c r="C27" s="1" t="s">
        <v>15</v>
      </c>
      <c r="D27" s="1">
        <v>28</v>
      </c>
      <c r="E27" s="1">
        <v>224</v>
      </c>
      <c r="F27" s="1" t="s">
        <v>5</v>
      </c>
      <c r="G27" s="1" t="s">
        <v>19</v>
      </c>
    </row>
    <row r="28" spans="1:7" x14ac:dyDescent="0.25">
      <c r="A28" s="1" t="s">
        <v>9</v>
      </c>
      <c r="B28" s="1" t="s">
        <v>13</v>
      </c>
      <c r="C28" s="1" t="s">
        <v>15</v>
      </c>
      <c r="D28" s="1">
        <v>142</v>
      </c>
      <c r="E28" s="1">
        <v>1136</v>
      </c>
      <c r="F28" s="1" t="s">
        <v>5</v>
      </c>
      <c r="G28" s="1" t="s">
        <v>19</v>
      </c>
    </row>
    <row r="29" spans="1:7" x14ac:dyDescent="0.25">
      <c r="A29" s="1" t="s">
        <v>10</v>
      </c>
      <c r="B29" s="1" t="s">
        <v>14</v>
      </c>
      <c r="C29" s="1" t="s">
        <v>16</v>
      </c>
      <c r="D29" s="1">
        <v>41</v>
      </c>
      <c r="E29" s="1">
        <v>328</v>
      </c>
      <c r="F29" s="1" t="s">
        <v>5</v>
      </c>
      <c r="G29" s="1" t="s">
        <v>19</v>
      </c>
    </row>
    <row r="30" spans="1:7" x14ac:dyDescent="0.25">
      <c r="A30" s="1" t="s">
        <v>11</v>
      </c>
      <c r="B30" s="1" t="s">
        <v>14</v>
      </c>
      <c r="C30" s="1" t="s">
        <v>16</v>
      </c>
      <c r="D30" s="1">
        <v>136</v>
      </c>
      <c r="E30" s="1">
        <v>1088</v>
      </c>
      <c r="F30" s="1" t="s">
        <v>5</v>
      </c>
      <c r="G30" s="1" t="s">
        <v>19</v>
      </c>
    </row>
    <row r="31" spans="1:7" x14ac:dyDescent="0.25">
      <c r="A31" s="1" t="s">
        <v>12</v>
      </c>
      <c r="B31" s="1" t="s">
        <v>14</v>
      </c>
      <c r="C31" s="1" t="s">
        <v>16</v>
      </c>
      <c r="D31" s="1">
        <v>121</v>
      </c>
      <c r="E31" s="1">
        <v>968</v>
      </c>
      <c r="F31" s="1" t="s">
        <v>5</v>
      </c>
      <c r="G31" s="1" t="s">
        <v>19</v>
      </c>
    </row>
    <row r="32" spans="1:7" x14ac:dyDescent="0.25">
      <c r="A32" s="1" t="s">
        <v>7</v>
      </c>
      <c r="B32" s="1" t="s">
        <v>13</v>
      </c>
      <c r="C32" s="1" t="s">
        <v>15</v>
      </c>
      <c r="D32" s="1">
        <v>116</v>
      </c>
      <c r="E32" s="1">
        <v>928</v>
      </c>
      <c r="F32" s="1" t="s">
        <v>6</v>
      </c>
      <c r="G32" s="1" t="s">
        <v>19</v>
      </c>
    </row>
    <row r="33" spans="1:7" x14ac:dyDescent="0.25">
      <c r="A33" s="1" t="s">
        <v>8</v>
      </c>
      <c r="B33" s="1" t="s">
        <v>13</v>
      </c>
      <c r="C33" s="1" t="s">
        <v>15</v>
      </c>
      <c r="D33" s="1">
        <v>136</v>
      </c>
      <c r="E33" s="1">
        <v>1088</v>
      </c>
      <c r="F33" s="1" t="s">
        <v>6</v>
      </c>
      <c r="G33" s="1" t="s">
        <v>19</v>
      </c>
    </row>
    <row r="34" spans="1:7" x14ac:dyDescent="0.25">
      <c r="A34" s="1" t="s">
        <v>9</v>
      </c>
      <c r="B34" s="1" t="s">
        <v>13</v>
      </c>
      <c r="C34" s="1" t="s">
        <v>15</v>
      </c>
      <c r="D34" s="1">
        <v>16</v>
      </c>
      <c r="E34" s="1">
        <v>128</v>
      </c>
      <c r="F34" s="1" t="s">
        <v>6</v>
      </c>
      <c r="G34" s="1" t="s">
        <v>19</v>
      </c>
    </row>
    <row r="35" spans="1:7" x14ac:dyDescent="0.25">
      <c r="A35" s="1" t="s">
        <v>10</v>
      </c>
      <c r="B35" s="1" t="s">
        <v>14</v>
      </c>
      <c r="C35" s="1" t="s">
        <v>16</v>
      </c>
      <c r="D35" s="1">
        <v>58</v>
      </c>
      <c r="E35" s="1">
        <v>464</v>
      </c>
      <c r="F35" s="1" t="s">
        <v>6</v>
      </c>
      <c r="G35" s="1" t="s">
        <v>19</v>
      </c>
    </row>
    <row r="36" spans="1:7" x14ac:dyDescent="0.25">
      <c r="A36" s="1" t="s">
        <v>11</v>
      </c>
      <c r="B36" s="1" t="s">
        <v>14</v>
      </c>
      <c r="C36" s="1" t="s">
        <v>16</v>
      </c>
      <c r="D36" s="1">
        <v>12</v>
      </c>
      <c r="E36" s="1">
        <v>96</v>
      </c>
      <c r="F36" s="1" t="s">
        <v>6</v>
      </c>
      <c r="G36" s="1" t="s">
        <v>19</v>
      </c>
    </row>
    <row r="37" spans="1:7" x14ac:dyDescent="0.25">
      <c r="A37" s="1" t="s">
        <v>12</v>
      </c>
      <c r="B37" s="1" t="s">
        <v>14</v>
      </c>
      <c r="C37" s="1" t="s">
        <v>16</v>
      </c>
      <c r="D37" s="1">
        <v>142</v>
      </c>
      <c r="E37" s="1">
        <v>1136</v>
      </c>
      <c r="F37" s="1" t="s">
        <v>6</v>
      </c>
      <c r="G37" s="1" t="s">
        <v>19</v>
      </c>
    </row>
    <row r="38" spans="1:7" x14ac:dyDescent="0.25">
      <c r="A38" s="1" t="s">
        <v>7</v>
      </c>
      <c r="B38" s="1" t="s">
        <v>13</v>
      </c>
      <c r="C38" s="1" t="s">
        <v>15</v>
      </c>
      <c r="D38" s="1">
        <v>55</v>
      </c>
      <c r="E38" s="1">
        <v>440</v>
      </c>
      <c r="F38" s="1" t="s">
        <v>4</v>
      </c>
      <c r="G38" s="2" t="s">
        <v>20</v>
      </c>
    </row>
    <row r="39" spans="1:7" x14ac:dyDescent="0.25">
      <c r="A39" s="1" t="s">
        <v>8</v>
      </c>
      <c r="B39" s="1" t="s">
        <v>13</v>
      </c>
      <c r="C39" s="1" t="s">
        <v>15</v>
      </c>
      <c r="D39" s="1">
        <v>99</v>
      </c>
      <c r="E39" s="1">
        <v>792</v>
      </c>
      <c r="F39" s="1" t="s">
        <v>4</v>
      </c>
      <c r="G39" s="2" t="s">
        <v>20</v>
      </c>
    </row>
    <row r="40" spans="1:7" x14ac:dyDescent="0.25">
      <c r="A40" s="1" t="s">
        <v>9</v>
      </c>
      <c r="B40" s="1" t="s">
        <v>13</v>
      </c>
      <c r="C40" s="1" t="s">
        <v>15</v>
      </c>
      <c r="D40" s="1">
        <v>71</v>
      </c>
      <c r="E40" s="1">
        <v>568</v>
      </c>
      <c r="F40" s="1" t="s">
        <v>4</v>
      </c>
      <c r="G40" s="2" t="s">
        <v>20</v>
      </c>
    </row>
    <row r="41" spans="1:7" x14ac:dyDescent="0.25">
      <c r="A41" s="1" t="s">
        <v>10</v>
      </c>
      <c r="B41" s="1" t="s">
        <v>14</v>
      </c>
      <c r="C41" s="1" t="s">
        <v>16</v>
      </c>
      <c r="D41" s="1">
        <v>71</v>
      </c>
      <c r="E41" s="1">
        <v>568</v>
      </c>
      <c r="F41" s="1" t="s">
        <v>4</v>
      </c>
      <c r="G41" s="2" t="s">
        <v>20</v>
      </c>
    </row>
    <row r="42" spans="1:7" x14ac:dyDescent="0.25">
      <c r="A42" s="1" t="s">
        <v>11</v>
      </c>
      <c r="B42" s="1" t="s">
        <v>14</v>
      </c>
      <c r="C42" s="1" t="s">
        <v>16</v>
      </c>
      <c r="D42" s="1">
        <v>147</v>
      </c>
      <c r="E42" s="1">
        <v>1176</v>
      </c>
      <c r="F42" s="1" t="s">
        <v>4</v>
      </c>
      <c r="G42" s="2" t="s">
        <v>20</v>
      </c>
    </row>
    <row r="43" spans="1:7" x14ac:dyDescent="0.25">
      <c r="A43" s="1" t="s">
        <v>12</v>
      </c>
      <c r="B43" s="1" t="s">
        <v>14</v>
      </c>
      <c r="C43" s="1" t="s">
        <v>16</v>
      </c>
      <c r="D43" s="1">
        <v>99</v>
      </c>
      <c r="E43" s="1">
        <v>792</v>
      </c>
      <c r="F43" s="1" t="s">
        <v>4</v>
      </c>
      <c r="G43" s="2" t="s">
        <v>20</v>
      </c>
    </row>
    <row r="44" spans="1:7" x14ac:dyDescent="0.25">
      <c r="A44" s="1" t="s">
        <v>7</v>
      </c>
      <c r="B44" s="1" t="s">
        <v>13</v>
      </c>
      <c r="C44" s="1" t="s">
        <v>15</v>
      </c>
      <c r="D44" s="1">
        <v>128</v>
      </c>
      <c r="E44" s="1">
        <v>1024</v>
      </c>
      <c r="F44" s="1" t="s">
        <v>5</v>
      </c>
      <c r="G44" s="2" t="s">
        <v>20</v>
      </c>
    </row>
    <row r="45" spans="1:7" x14ac:dyDescent="0.25">
      <c r="A45" s="1" t="s">
        <v>8</v>
      </c>
      <c r="B45" s="1" t="s">
        <v>13</v>
      </c>
      <c r="C45" s="1" t="s">
        <v>15</v>
      </c>
      <c r="D45" s="1">
        <v>35</v>
      </c>
      <c r="E45" s="1">
        <v>280</v>
      </c>
      <c r="F45" s="1" t="s">
        <v>5</v>
      </c>
      <c r="G45" s="2" t="s">
        <v>20</v>
      </c>
    </row>
    <row r="46" spans="1:7" x14ac:dyDescent="0.25">
      <c r="A46" s="1" t="s">
        <v>9</v>
      </c>
      <c r="B46" s="1" t="s">
        <v>13</v>
      </c>
      <c r="C46" s="1" t="s">
        <v>15</v>
      </c>
      <c r="D46" s="1">
        <v>118</v>
      </c>
      <c r="E46" s="1">
        <v>944</v>
      </c>
      <c r="F46" s="1" t="s">
        <v>5</v>
      </c>
      <c r="G46" s="2" t="s">
        <v>20</v>
      </c>
    </row>
    <row r="47" spans="1:7" x14ac:dyDescent="0.25">
      <c r="A47" s="1" t="s">
        <v>10</v>
      </c>
      <c r="B47" s="1" t="s">
        <v>14</v>
      </c>
      <c r="C47" s="1" t="s">
        <v>16</v>
      </c>
      <c r="D47" s="1">
        <v>128</v>
      </c>
      <c r="E47" s="1">
        <v>1024</v>
      </c>
      <c r="F47" s="1" t="s">
        <v>5</v>
      </c>
      <c r="G47" s="2" t="s">
        <v>20</v>
      </c>
    </row>
    <row r="48" spans="1:7" x14ac:dyDescent="0.25">
      <c r="A48" s="1" t="s">
        <v>11</v>
      </c>
      <c r="B48" s="1" t="s">
        <v>14</v>
      </c>
      <c r="C48" s="1" t="s">
        <v>16</v>
      </c>
      <c r="D48" s="1">
        <v>42</v>
      </c>
      <c r="E48" s="1">
        <v>336</v>
      </c>
      <c r="F48" s="1" t="s">
        <v>5</v>
      </c>
      <c r="G48" s="2" t="s">
        <v>20</v>
      </c>
    </row>
    <row r="49" spans="1:7" x14ac:dyDescent="0.25">
      <c r="A49" s="1" t="s">
        <v>12</v>
      </c>
      <c r="B49" s="1" t="s">
        <v>14</v>
      </c>
      <c r="C49" s="1" t="s">
        <v>16</v>
      </c>
      <c r="D49" s="1">
        <v>150</v>
      </c>
      <c r="E49" s="1">
        <v>1200</v>
      </c>
      <c r="F49" s="1" t="s">
        <v>5</v>
      </c>
      <c r="G49" s="2" t="s">
        <v>20</v>
      </c>
    </row>
    <row r="50" spans="1:7" x14ac:dyDescent="0.25">
      <c r="A50" s="1" t="s">
        <v>7</v>
      </c>
      <c r="B50" s="1" t="s">
        <v>13</v>
      </c>
      <c r="C50" s="1" t="s">
        <v>15</v>
      </c>
      <c r="D50" s="1">
        <v>139</v>
      </c>
      <c r="E50" s="1">
        <v>1112</v>
      </c>
      <c r="F50" s="1" t="s">
        <v>6</v>
      </c>
      <c r="G50" s="2" t="s">
        <v>20</v>
      </c>
    </row>
    <row r="51" spans="1:7" x14ac:dyDescent="0.25">
      <c r="A51" s="1" t="s">
        <v>8</v>
      </c>
      <c r="B51" s="1" t="s">
        <v>13</v>
      </c>
      <c r="C51" s="1" t="s">
        <v>15</v>
      </c>
      <c r="D51" s="1">
        <v>93</v>
      </c>
      <c r="E51" s="1">
        <v>744</v>
      </c>
      <c r="F51" s="1" t="s">
        <v>6</v>
      </c>
      <c r="G51" s="2" t="s">
        <v>20</v>
      </c>
    </row>
    <row r="52" spans="1:7" x14ac:dyDescent="0.25">
      <c r="A52" s="1" t="s">
        <v>9</v>
      </c>
      <c r="B52" s="1" t="s">
        <v>13</v>
      </c>
      <c r="C52" s="1" t="s">
        <v>15</v>
      </c>
      <c r="D52" s="1">
        <v>76</v>
      </c>
      <c r="E52" s="1">
        <v>608</v>
      </c>
      <c r="F52" s="1" t="s">
        <v>6</v>
      </c>
      <c r="G52" s="2" t="s">
        <v>20</v>
      </c>
    </row>
    <row r="53" spans="1:7" x14ac:dyDescent="0.25">
      <c r="A53" s="1" t="s">
        <v>10</v>
      </c>
      <c r="B53" s="1" t="s">
        <v>14</v>
      </c>
      <c r="C53" s="1" t="s">
        <v>16</v>
      </c>
      <c r="D53" s="1">
        <v>136</v>
      </c>
      <c r="E53" s="1">
        <v>1088</v>
      </c>
      <c r="F53" s="1" t="s">
        <v>6</v>
      </c>
      <c r="G53" s="2" t="s">
        <v>20</v>
      </c>
    </row>
    <row r="54" spans="1:7" x14ac:dyDescent="0.25">
      <c r="A54" s="1" t="s">
        <v>11</v>
      </c>
      <c r="B54" s="1" t="s">
        <v>14</v>
      </c>
      <c r="C54" s="1" t="s">
        <v>16</v>
      </c>
      <c r="D54" s="1">
        <v>126</v>
      </c>
      <c r="E54" s="1">
        <v>1008</v>
      </c>
      <c r="F54" s="1" t="s">
        <v>6</v>
      </c>
      <c r="G54" s="2" t="s">
        <v>20</v>
      </c>
    </row>
    <row r="55" spans="1:7" x14ac:dyDescent="0.25">
      <c r="A55" s="1" t="s">
        <v>12</v>
      </c>
      <c r="B55" s="1" t="s">
        <v>14</v>
      </c>
      <c r="C55" s="1" t="s">
        <v>16</v>
      </c>
      <c r="D55" s="1">
        <v>141</v>
      </c>
      <c r="E55" s="1">
        <v>1128</v>
      </c>
      <c r="F55" s="1" t="s">
        <v>6</v>
      </c>
      <c r="G55" s="2" t="s">
        <v>20</v>
      </c>
    </row>
  </sheetData>
  <sortState ref="A2:I55">
    <sortCondition ref="I2:I55"/>
  </sortState>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Feuil4</vt:lpstr>
      <vt:lpstr>Feuil1</vt:lpstr>
      <vt:lpstr>Feuil2</vt:lpstr>
      <vt:lpstr>Feuil3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Emmanuel GOMES</dc:creator>
  <cp:lastModifiedBy>isabelle</cp:lastModifiedBy>
  <dcterms:created xsi:type="dcterms:W3CDTF">2017-05-17T08:19:41Z</dcterms:created>
  <dcterms:modified xsi:type="dcterms:W3CDTF">2017-05-17T21:10:02Z</dcterms:modified>
</cp:coreProperties>
</file>