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60" windowWidth="29040" windowHeight="15930" activeTab="5"/>
  </bookViews>
  <sheets>
    <sheet name="CS" sheetId="4" r:id="rId1"/>
    <sheet name="0549" sheetId="1" r:id="rId2"/>
    <sheet name="0550" sheetId="5" r:id="rId3"/>
    <sheet name="Requête" sheetId="8" r:id="rId4"/>
    <sheet name="TCD" sheetId="9" r:id="rId5"/>
    <sheet name="info TCD" sheetId="11" r:id="rId6"/>
  </sheets>
  <definedNames>
    <definedName name="_xlnm.Print_Titles" localSheetId="1">'0549'!$2:$2</definedName>
    <definedName name="_xlnm.Print_Titles" localSheetId="2">'0550'!$2:$2</definedName>
    <definedName name="PRIX" localSheetId="2">#REF!</definedName>
    <definedName name="PRIX" localSheetId="0">#REF!</definedName>
    <definedName name="PRIX" localSheetId="3">#REF!</definedName>
    <definedName name="PRIX">#REF!</definedName>
    <definedName name="PU_KM_HT_AOUT_2018" localSheetId="2">#REF!</definedName>
    <definedName name="PU_KM_HT_AOUT_2018" localSheetId="0">#REF!</definedName>
    <definedName name="PU_KM_HT_AOUT_2018" localSheetId="3">#REF!</definedName>
    <definedName name="PU_KM_HT_AOUT_2018">#REF!</definedName>
    <definedName name="PU_KM_HT_BASE_2017" localSheetId="2">#REF!</definedName>
    <definedName name="PU_KM_HT_BASE_2017" localSheetId="0">#REF!</definedName>
    <definedName name="PU_KM_HT_BASE_2017" localSheetId="3">#REF!</definedName>
    <definedName name="PU_KM_HT_BASE_2017">#REF!</definedName>
    <definedName name="TEST" localSheetId="2">#REF!</definedName>
    <definedName name="TEST" localSheetId="0">#REF!</definedName>
    <definedName name="TEST" localSheetId="3">#REF!</definedName>
    <definedName name="TEST">#REF!</definedName>
    <definedName name="_xlnm.Print_Area" localSheetId="0">CS!$A$1:$K$27</definedName>
  </definedNames>
  <calcPr calcId="145621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4" l="1"/>
  <c r="A39" i="9" l="1"/>
  <c r="A40" i="9"/>
  <c r="A41" i="9"/>
  <c r="A42" i="9"/>
  <c r="A43" i="9"/>
  <c r="A44" i="9"/>
  <c r="A45" i="9"/>
  <c r="A46" i="9"/>
  <c r="A47" i="9"/>
  <c r="A48" i="9"/>
  <c r="A49" i="9"/>
  <c r="A50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2" i="9"/>
  <c r="A12" i="4"/>
  <c r="A10" i="4"/>
  <c r="A18" i="4"/>
  <c r="A9" i="4"/>
  <c r="A11" i="4"/>
  <c r="A16" i="4"/>
  <c r="A13" i="4"/>
  <c r="A14" i="4"/>
  <c r="A17" i="4"/>
  <c r="A8" i="4"/>
  <c r="A15" i="4"/>
  <c r="I15" i="4" l="1"/>
  <c r="H15" i="4"/>
  <c r="B15" i="4"/>
  <c r="G15" i="4"/>
  <c r="H17" i="4"/>
  <c r="I17" i="4"/>
  <c r="B17" i="4"/>
  <c r="G17" i="4"/>
  <c r="I16" i="4"/>
  <c r="B16" i="4"/>
  <c r="G16" i="4"/>
  <c r="H16" i="4"/>
  <c r="I18" i="4"/>
  <c r="B18" i="4"/>
  <c r="G18" i="4"/>
  <c r="H18" i="4"/>
  <c r="A4" i="5"/>
  <c r="A5" i="5" s="1"/>
  <c r="A6" i="5" s="1"/>
  <c r="A7" i="5" s="1"/>
  <c r="A8" i="5" s="1"/>
  <c r="A9" i="5" s="1"/>
  <c r="A10" i="5" s="1"/>
  <c r="A11" i="5" s="1"/>
  <c r="A12" i="5" s="1"/>
  <c r="A13" i="5" s="1"/>
  <c r="A11" i="1"/>
  <c r="A12" i="1"/>
  <c r="A13" i="1"/>
  <c r="A4" i="1"/>
  <c r="A5" i="1" s="1"/>
  <c r="A6" i="1" s="1"/>
  <c r="A7" i="1" s="1"/>
  <c r="A8" i="1" s="1"/>
  <c r="A9" i="1" s="1"/>
  <c r="A10" i="1" s="1"/>
  <c r="H8" i="4"/>
  <c r="I13" i="4"/>
  <c r="G11" i="4"/>
  <c r="B12" i="4"/>
  <c r="E6" i="4"/>
  <c r="B14" i="4"/>
  <c r="H9" i="4"/>
  <c r="B10" i="4"/>
  <c r="B8" i="4"/>
  <c r="I14" i="4"/>
  <c r="B9" i="4"/>
  <c r="I10" i="4"/>
  <c r="B5" i="4"/>
  <c r="G14" i="4"/>
  <c r="I9" i="4"/>
  <c r="H10" i="4"/>
  <c r="G8" i="4"/>
  <c r="H14" i="4"/>
  <c r="G9" i="4"/>
  <c r="G10" i="4"/>
  <c r="H13" i="4"/>
  <c r="B11" i="4"/>
  <c r="H12" i="4"/>
  <c r="G13" i="4"/>
  <c r="I11" i="4"/>
  <c r="I12" i="4"/>
  <c r="I8" i="4"/>
  <c r="B13" i="4"/>
  <c r="H11" i="4"/>
  <c r="G12" i="4"/>
  <c r="I24" i="4" l="1"/>
</calcChain>
</file>

<file path=xl/sharedStrings.xml><?xml version="1.0" encoding="utf-8"?>
<sst xmlns="http://schemas.openxmlformats.org/spreadsheetml/2006/main" count="929" uniqueCount="213">
  <si>
    <t>titulaire</t>
  </si>
  <si>
    <t>2013/ 2014</t>
  </si>
  <si>
    <t>(Lot 1)</t>
  </si>
  <si>
    <t>13.0549.00</t>
  </si>
  <si>
    <t>TTC</t>
  </si>
  <si>
    <t>1</t>
  </si>
  <si>
    <t>pour un montant de</t>
  </si>
  <si>
    <t>num</t>
  </si>
  <si>
    <t>Du faux texte en base, du faux texte en base du faux texte en base du faux texte en base du faux</t>
  </si>
  <si>
    <t>du faux texte en base du faux texte en base du faux texte en base du faux texte</t>
  </si>
  <si>
    <t>du faux texte en base</t>
  </si>
  <si>
    <t>du faux texte en base :</t>
  </si>
  <si>
    <t>Signature</t>
  </si>
  <si>
    <t>LE NOM DU TITULAIRE NUMERO 001</t>
  </si>
  <si>
    <t>13.0550.00</t>
  </si>
  <si>
    <t>(Lot 2)</t>
  </si>
  <si>
    <t>LE NOM DU TITULAIRE NUMERO 002</t>
  </si>
  <si>
    <t>LE NOM DU TITULAIRE NUMERO 003</t>
  </si>
  <si>
    <t>LE NOM DU TITULAIRE NUMERO 004</t>
  </si>
  <si>
    <t>LE NOM DU TITULAIRE NUMERO 005</t>
  </si>
  <si>
    <t>LE NOM DU TITULAIRE NUMERO 009</t>
  </si>
  <si>
    <t>LE NOM DU TITULAIRE NUMERO 010</t>
  </si>
  <si>
    <t>LE NOM DU TITULAIRE NUMERO 011</t>
  </si>
  <si>
    <t>LE NOM DU TITULAIRE NUMERO A</t>
  </si>
  <si>
    <t>LE NOM DU TITULAIRE NUMERO C</t>
  </si>
  <si>
    <t>LE NOM DU TITULAIRE NUMERO E</t>
  </si>
  <si>
    <t>LE NOM DU TITULAIRE NUMERO D</t>
  </si>
  <si>
    <t>LE NOM DU TITULAIRE NUMERO 015</t>
  </si>
  <si>
    <t xml:space="preserve">Affaire suivie par moi
SERV
Tél.  05 56 00 00 00 – poste : </t>
  </si>
  <si>
    <t>LE TITRE DU DOCUMENT</t>
  </si>
  <si>
    <t>Du faux texte en base, du faux texte en base du faux texte en base.</t>
  </si>
  <si>
    <t>Du faux texte en base, du faux texte.</t>
  </si>
  <si>
    <t xml:space="preserve">A Ville le </t>
  </si>
  <si>
    <t>Choisir</t>
  </si>
  <si>
    <t>marché</t>
  </si>
  <si>
    <t>lot</t>
  </si>
  <si>
    <t>année scolaire</t>
  </si>
  <si>
    <t>Acompte</t>
  </si>
  <si>
    <t>Tiers</t>
  </si>
  <si>
    <t>Réception</t>
  </si>
  <si>
    <t>Objet</t>
  </si>
  <si>
    <t>Mandaté</t>
  </si>
  <si>
    <t>2013 - 2014</t>
  </si>
  <si>
    <t>M13-0549 LOT1 AC81 JUILLET 2014</t>
  </si>
  <si>
    <t>M13-0549 LOT1 AC80 JUIN 2014</t>
  </si>
  <si>
    <t>M13-0549 LOT1 AC70 MAI 2014</t>
  </si>
  <si>
    <t>M13-0549 LOT1 AC51 AVRIL 2014</t>
  </si>
  <si>
    <t>M13-0549 LOT1 AC44 MARS 2014</t>
  </si>
  <si>
    <t>M13-0549 LOT1 AC42 FEVRIER 2014</t>
  </si>
  <si>
    <t>M13-0549 LOT1 AC33 JANVIER 2014</t>
  </si>
  <si>
    <t>M13-0549 LOT1 AC24 DECEMBRE 2013</t>
  </si>
  <si>
    <t>M13-0549 LOT1 AC15 NOVEMBRE 2013</t>
  </si>
  <si>
    <t>M13-0545 LOT1 AC07 OCTOBRE 2013</t>
  </si>
  <si>
    <t>M13-0549 LOT1 AC06 SEPTEMBRE 2013</t>
  </si>
  <si>
    <t>M13-0549 LOT1 AC88 JUILLET 2014</t>
  </si>
  <si>
    <t>M13-0549 LOT1 AC82 JUIN 2014</t>
  </si>
  <si>
    <t>M13-0549 LOT1 AC69 MAI 2014</t>
  </si>
  <si>
    <t>M13-0549 LOT1 AC52 AVRIL 2014</t>
  </si>
  <si>
    <t>M13-0549 LOT1 AC46 MARS 2014</t>
  </si>
  <si>
    <t>M13-0549 LOT1 AC38 FEVRIER 2014</t>
  </si>
  <si>
    <t>M13-0549 LOT1 AC35 JANVIER 2014</t>
  </si>
  <si>
    <t>M13-0549 LOT1 AC26 DECEMBRE 2013</t>
  </si>
  <si>
    <t>M13-0549 AC18 NOVEMBRE 2013</t>
  </si>
  <si>
    <t>M13-0549 LOt1 AC14 OCTOBRE 2013</t>
  </si>
  <si>
    <t>M13-0549  AC01 SEPTEMBRE 2013</t>
  </si>
  <si>
    <t>M13-0549 LOT1 AC85 JUILLET 2014</t>
  </si>
  <si>
    <t>M13-0549 LOT1 AC84 JUIN 2014</t>
  </si>
  <si>
    <t>M13-0549 LOT1 AC83 MAI 2014</t>
  </si>
  <si>
    <t>M13-0549 LOT1 AC67 AVRIL 2014</t>
  </si>
  <si>
    <t>M13-0549 LOT1 AC66 MARS 2014</t>
  </si>
  <si>
    <t>M13-0549 LOT1 AC65 FEVRIER 2014</t>
  </si>
  <si>
    <t>M13-0549 LOT1 AC64 JANVIER 2014</t>
  </si>
  <si>
    <t>M13-0549 LOT1 AC56 DECEMBRE 2013</t>
  </si>
  <si>
    <t>M13-0549 LOT1 AC55 NOVEMBRE 2013</t>
  </si>
  <si>
    <t>M13-0549 LOT1 AC54 OCTOBRE 2013</t>
  </si>
  <si>
    <t>M13-0549 LOT1 AC53 SEPTEMBRE 2013</t>
  </si>
  <si>
    <t>M13-0549 LOT1 AC74 JUILLET 2014</t>
  </si>
  <si>
    <t>M13-0549 LOT1 AC73 JUIN 2014</t>
  </si>
  <si>
    <t>M13-0549 LOT1 AC61 MAI 2014</t>
  </si>
  <si>
    <t>M13-0549 LOT1 AC58 AVRIL 2014</t>
  </si>
  <si>
    <t>M13-0549 LOT1 AC43 MARS 2014</t>
  </si>
  <si>
    <t>M13-0549 LOT1 AC39 FEVRIER 2014</t>
  </si>
  <si>
    <t>M13-0549 LOT1 AC30 JANVIER 2014</t>
  </si>
  <si>
    <t>M13-0549 LOT1 AC25 DECEMBRE 2013</t>
  </si>
  <si>
    <t>M13-0549 LOT1 AC16 NOVEMBRE 2013</t>
  </si>
  <si>
    <t>M13-0549 LOT1 AC09 OCTOBRE 2013</t>
  </si>
  <si>
    <t>M13-0549 LOT1 AC04 SEPTEMBRE 2013</t>
  </si>
  <si>
    <t>M 13-0549 Lot 1 AC89 Juillet 2014</t>
  </si>
  <si>
    <t>M13-0549 LOT1 AC77 JUIN 2014</t>
  </si>
  <si>
    <t>M13-0549 LOT1 AC71 MAI 2014</t>
  </si>
  <si>
    <t>M13-0549 LOT1 AC62 AVRIL 2014</t>
  </si>
  <si>
    <t>M13-0549 LOT1 AC49 MARS 2014</t>
  </si>
  <si>
    <t>M13-0549 LOT1 AC32 FEVRIER 2014</t>
  </si>
  <si>
    <t>M13-0549 LOT1 AC31 JANVIER 2014</t>
  </si>
  <si>
    <t>M13-0549 LOT1 AC23 DECEMBRE 2013</t>
  </si>
  <si>
    <t>M13-0549 LOT1 AC21 NOVEMBRE 2013</t>
  </si>
  <si>
    <t>M13-0549 LOT1 AC05 OCTOBRE 2013</t>
  </si>
  <si>
    <t>M13-0549 LOT 1 AC02 SEPTEMBRE 2013</t>
  </si>
  <si>
    <t>M13-0549  LOT1 AC79 JUILLET 2014</t>
  </si>
  <si>
    <t>M13-0549 LOT1 AC78 JUIN 2014</t>
  </si>
  <si>
    <t>M13-0549 LOT1 AC60 MAI 2014</t>
  </si>
  <si>
    <t>M13-0549 LOT1 AC50 AVRIL 2014</t>
  </si>
  <si>
    <t>M13-0549 LOT1 AC45 MARS 2014</t>
  </si>
  <si>
    <t>M13-0549 LOT1 AC37 FEVRIER 2014</t>
  </si>
  <si>
    <t>M13-0549 LOT1 AC34 JANVIER 2014</t>
  </si>
  <si>
    <t>M13-0549 LOT1 AC22 DECEMBRE 2013</t>
  </si>
  <si>
    <t>M13-0549 LOT1 AC13 OCTOBRE 2013</t>
  </si>
  <si>
    <t>M13-0549 LOT1 AC12 OCTOBRE 2013</t>
  </si>
  <si>
    <t>M13-0549 LOT1 AC11 SEPTEMBRE 2013</t>
  </si>
  <si>
    <t>M13-0549 LOT 1 ACPTE 87 JUILLET 2014</t>
  </si>
  <si>
    <t>M13-0549 LOT 1 ACPTE 86 JUIN 2014</t>
  </si>
  <si>
    <t>M13-0549 LOT1 AC72 MAI 2014</t>
  </si>
  <si>
    <t>M13-0549 LOT1 AC57 AVRIL 2014</t>
  </si>
  <si>
    <t>M13-0549 LOT1 AC48 MARS 2014</t>
  </si>
  <si>
    <t>M13-0549 LOT1 AC 41 FEVRIER 2014</t>
  </si>
  <si>
    <t>M13-0549 LOT1 AC36 JANVIER 2014</t>
  </si>
  <si>
    <t>M13-0549 LOT1 AC27 DECEMBRE 2013</t>
  </si>
  <si>
    <t>M13-0549 LOT1 AC20 NOVEMBRE 2013</t>
  </si>
  <si>
    <t>M13-0549 LOT1 AC19 OCTOBRE 2013</t>
  </si>
  <si>
    <t>M13-0549 LOT1 AC10 SEPTEMBRE 2013</t>
  </si>
  <si>
    <t>M13-0549 LOT1 AC76 JUILLET 2014</t>
  </si>
  <si>
    <t>M13-0549 LOT1 AC75 JUIN 2014</t>
  </si>
  <si>
    <t>M13-0549 LOT1 AC63 MAI 2014</t>
  </si>
  <si>
    <t>M13-0549 LOT1 AC59 AVRIL 2014</t>
  </si>
  <si>
    <t>M13-0549 LOT1 AC47 MARS 2014</t>
  </si>
  <si>
    <t>M13-0549 LOT1 AC40 FEVRIER 2014</t>
  </si>
  <si>
    <t>M13-0549 LOT1 AC29 JANVIER 2014</t>
  </si>
  <si>
    <t>M13-0549 LOT1 AC28 DECEMBRE 2013</t>
  </si>
  <si>
    <t>M13-0549 LOT1 AC17 NOVEMBRE 2013</t>
  </si>
  <si>
    <t>M13-0549 LOT1 AC08 OCTOBRE 2013</t>
  </si>
  <si>
    <t>M13-0549 LOT1 AC03 SEPTEMBRE 2013</t>
  </si>
  <si>
    <t>AV001</t>
  </si>
  <si>
    <t>2013-549-AVANCE 2013/2014</t>
  </si>
  <si>
    <t>M13-0550 LOT2 AC08 OCTOBRE 2013</t>
  </si>
  <si>
    <t>M13-0550 LOT 2 AC02 SEPTEMBRE 2013</t>
  </si>
  <si>
    <t>M13-0550 LOT2 AC88 JUILLET 2014</t>
  </si>
  <si>
    <t>M13-0550 LOT2 AC80 JUIN 2014</t>
  </si>
  <si>
    <t>M13-0550 LOT2 AC73 MAI 2014</t>
  </si>
  <si>
    <t>M13-0550 LOT2 AC57 AVRIL 2014</t>
  </si>
  <si>
    <t>M13-0550 LOT2 AC51 MARS 2014</t>
  </si>
  <si>
    <t>M13-0550 LOT2 AC41 FEVRIER 2014</t>
  </si>
  <si>
    <t>M13-0550 LOT2 AC40 JANVIER 2014</t>
  </si>
  <si>
    <t>M13-0550 LOT2 AC29 DECEMBRE 2013</t>
  </si>
  <si>
    <t>M13-0550 LOT2 AC22 NOVEMBRE 2013</t>
  </si>
  <si>
    <t>M13-0550 LOT2 AC10 OCTOBRE 2013</t>
  </si>
  <si>
    <t>M13-0550 LOT2 AC05 SEPTEMBRE 2013</t>
  </si>
  <si>
    <t>M13-0550 LOT2 AC89 JUILLET 2014</t>
  </si>
  <si>
    <t>M13-0550 LOT2 AC77 JUIN 2014</t>
  </si>
  <si>
    <t>M13-0550 LOT2 AC72 MAI 2014</t>
  </si>
  <si>
    <t>M13-0550 LOT2 AC55 AVRIL 2014</t>
  </si>
  <si>
    <t>M13-0550 LOT2 AC50 MARS 2014</t>
  </si>
  <si>
    <t>M13-0550 LOT2 AC43 FEVRIER 2014</t>
  </si>
  <si>
    <t>M13-0550 LOT2 AC36 JANVIER 2014</t>
  </si>
  <si>
    <t>M13-0550 LOT2 AC28 DECEMBRE 2013</t>
  </si>
  <si>
    <t>M13-0550 LOT2 AC21 NOVEMBRE 2013</t>
  </si>
  <si>
    <t>M13-0550 LOT2 AC13 OCTOBRE 2013</t>
  </si>
  <si>
    <t>M13-0550 LOT2 AC09 SEPTEMBRE 2013</t>
  </si>
  <si>
    <t>M13-0550 LOT2 AC82 JUILLET 2014</t>
  </si>
  <si>
    <t>M13-0550 LOT2 AC81 JUIN 2014</t>
  </si>
  <si>
    <t>M13-0550 LOT2 AC63 MAI 2014</t>
  </si>
  <si>
    <t>M13-0550 LOT2 AC53 AVRIL 2014</t>
  </si>
  <si>
    <t>M13-0550 LOT2 AC46 MARS 2014</t>
  </si>
  <si>
    <t>M13-0550 LOT2 AC37 FEVRIER 2014</t>
  </si>
  <si>
    <t>M13-0550 LOT2 AC32 JANVIER 2014</t>
  </si>
  <si>
    <t>M13-0550 LOT2 AC27 DECEMBRE 2013</t>
  </si>
  <si>
    <t>M13-0550 LOT2 AC20 NOVEMBRE 2013</t>
  </si>
  <si>
    <t>M13-0550 LOT2 AC04 OCTOBRE 2013</t>
  </si>
  <si>
    <t>M13-0550 LOT2 AC03 SEPTEMBRE 2013</t>
  </si>
  <si>
    <t>M13-0550 LOT2 AC78 JUILLET 2014</t>
  </si>
  <si>
    <t>M13-0550 LOT2 AC75 JUIN 2014</t>
  </si>
  <si>
    <t>M13-0550 LOT2 AC64 MAI 2014</t>
  </si>
  <si>
    <t>M13-0550 LOT2 AC56 AVRIL 2014</t>
  </si>
  <si>
    <t>M13-0550 LOT2 AC48 MARS 2014</t>
  </si>
  <si>
    <t>M13-0550 AC38 FEVRIER 2014</t>
  </si>
  <si>
    <t>M13-0550 LOT2 AC33 JANVIER 2014</t>
  </si>
  <si>
    <t>M13-0550 LOT2 AC26 DECEMBRE 2013</t>
  </si>
  <si>
    <t>M13-0550 LOT2 AC19 NOVEMBRE 2013</t>
  </si>
  <si>
    <t>M13-0550 LOT2 AC14 SEPT13 MDT COMPL AU MDT 13-74334</t>
  </si>
  <si>
    <t>M13-0550 LOT2 AC12 OCTOBRE 2013</t>
  </si>
  <si>
    <t>M13-0550 LOT2 AC11 SEPTEMBRE 2013</t>
  </si>
  <si>
    <t>M13-0550 LOT2 AC86 JUIN 2014</t>
  </si>
  <si>
    <t>M13-0550 LOT2 AC71 HANDICAPE MAI 2014</t>
  </si>
  <si>
    <t>M13-0550 LOT2 AC70 AVRIL 2014</t>
  </si>
  <si>
    <t>M13-0550 LOT2 AC49 MARS 2014</t>
  </si>
  <si>
    <t>M13-0550 LOT2 AC42 FEVRIER 2014</t>
  </si>
  <si>
    <t>M13-0550 LOT2 AC35 JANVIER 2014</t>
  </si>
  <si>
    <t>M13-0550 LOT2 AC30 DECEMBRE 2013</t>
  </si>
  <si>
    <t>M13-0550 LOT2 AC23 NOVEMBRE 2013</t>
  </si>
  <si>
    <t>M13-0550 LOT2 AC17 OCTOBRE 2013</t>
  </si>
  <si>
    <t>M13-0550 LOT2 AC16 SEPTEMBRE 2013</t>
  </si>
  <si>
    <t>M13-0550 LOT2 AC85 JUILLET 2014</t>
  </si>
  <si>
    <t>M13-0550 LOT2 AC84 JUIN 2014</t>
  </si>
  <si>
    <t>M13-0550 LOT2 AC83 MAI 2014</t>
  </si>
  <si>
    <t>M13-0550 LOT2 AC69 AVRIL 2014</t>
  </si>
  <si>
    <t>M13-0550 LOT2 AC68 MARS 2014</t>
  </si>
  <si>
    <t>M13-0550 LOT2 AC67 FEVRIER 2014</t>
  </si>
  <si>
    <t>M13-0550 LOT2 AC66 JANVIER 2014</t>
  </si>
  <si>
    <t>M13-0550 LOT2 AC61 NOVEMBRE 2013</t>
  </si>
  <si>
    <t>M13-0550 LOT2 AC60 DECEMBRE 2013</t>
  </si>
  <si>
    <t>M13-0550 LOT2 AC59 OCTOBRE 2013</t>
  </si>
  <si>
    <t>M13-0550 LOT2 AC58 SEPTEMBRE 2013</t>
  </si>
  <si>
    <t>M13-0550 LOT2 AC79 JUILLET 2014</t>
  </si>
  <si>
    <t>M13-0550 LOT2 AC76 JUIN 2014</t>
  </si>
  <si>
    <t>M13-0550 LOT2 AC65 MAI 2014</t>
  </si>
  <si>
    <t>M13-0550 LOT2 AC54 AVRIL 2014</t>
  </si>
  <si>
    <t>M13-0550 LOT2 AC47 MARS 2014</t>
  </si>
  <si>
    <t>M13-0550 LOT2 AC39 FEVRIER 2014</t>
  </si>
  <si>
    <t>M13-0550 LOT2 AC34 JANVIER 2014</t>
  </si>
  <si>
    <t>M13-0550 LOT2 AC25 DECEMBRE 2013</t>
  </si>
  <si>
    <t>M13-0550 LOT2 AC18 NOVEMBRE 2013</t>
  </si>
  <si>
    <t>M13-0550 LOT2 AC06 OCTOBRE 2013</t>
  </si>
  <si>
    <t>M13-0550 LOT 2 1ER ACPTE SEPTEMBRE 2013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</si>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</sst>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0.0"/>
    <numFmt numFmtId="166" formatCode="#,##0.000\ &quot;€&quot;"/>
    <numFmt numFmtId="167" formatCode="[$-40C]d\ mmmm\ yyyy;@"/>
    <numFmt numFmtId="168" formatCode="#,##0.00&quot; &quot;&quot;€&quot;"/>
  </numFmts>
  <fonts count="2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9.5"/>
      <name val="Arial"/>
      <family val="2"/>
    </font>
    <font>
      <b/>
      <sz val="8"/>
      <color theme="0"/>
      <name val="Arial"/>
      <family val="2"/>
    </font>
    <font>
      <sz val="7.5"/>
      <color theme="1"/>
      <name val="Arial"/>
      <family val="2"/>
    </font>
    <font>
      <sz val="7.5"/>
      <color theme="1" tint="0.34998626667073579"/>
      <name val="Arial"/>
      <family val="2"/>
    </font>
    <font>
      <b/>
      <i/>
      <sz val="8"/>
      <color theme="1" tint="0.34998626667073579"/>
      <name val="Arial"/>
      <family val="2"/>
    </font>
    <font>
      <b/>
      <sz val="8"/>
      <name val="Arial"/>
      <family val="2"/>
    </font>
    <font>
      <i/>
      <sz val="8"/>
      <color theme="1" tint="0.34998626667073579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8"/>
      <name val="Arial"/>
      <family val="2"/>
    </font>
    <font>
      <sz val="7"/>
      <color theme="0"/>
      <name val="Arial"/>
      <family val="2"/>
    </font>
    <font>
      <sz val="7"/>
      <color theme="1" tint="0.3499862666707357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6F6F6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theme="1"/>
      </left>
      <right style="thin">
        <color theme="0"/>
      </right>
      <top/>
      <bottom style="thin">
        <color theme="1"/>
      </bottom>
      <diagonal/>
    </border>
    <border>
      <left/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1"/>
      </right>
      <top/>
      <bottom style="thin">
        <color theme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1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5" fillId="0" borderId="0" xfId="2" applyFont="1"/>
    <xf numFmtId="0" fontId="5" fillId="0" borderId="0" xfId="2" applyFont="1" applyProtection="1">
      <protection locked="0"/>
    </xf>
    <xf numFmtId="0" fontId="7" fillId="0" borderId="0" xfId="2" applyFont="1" applyFill="1" applyBorder="1" applyAlignment="1" applyProtection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Fill="1" applyBorder="1" applyProtection="1"/>
    <xf numFmtId="0" fontId="8" fillId="0" borderId="0" xfId="2" applyFont="1" applyFill="1" applyBorder="1" applyAlignment="1" applyProtection="1">
      <alignment horizontal="right" vertical="center"/>
      <protection locked="0"/>
    </xf>
    <xf numFmtId="0" fontId="8" fillId="0" borderId="0" xfId="2" applyFont="1" applyFill="1" applyBorder="1" applyAlignment="1" applyProtection="1">
      <alignment horizontal="center" vertical="center"/>
      <protection locked="0"/>
    </xf>
    <xf numFmtId="165" fontId="8" fillId="0" borderId="0" xfId="2" applyNumberFormat="1" applyFont="1" applyFill="1" applyBorder="1" applyAlignment="1" applyProtection="1">
      <alignment horizontal="center" vertical="center"/>
      <protection locked="0"/>
    </xf>
    <xf numFmtId="166" fontId="9" fillId="0" borderId="0" xfId="2" applyNumberFormat="1" applyFont="1" applyFill="1" applyBorder="1" applyAlignment="1" applyProtection="1">
      <alignment horizontal="right" vertical="center"/>
      <protection locked="0"/>
    </xf>
    <xf numFmtId="166" fontId="8" fillId="0" borderId="0" xfId="2" applyNumberFormat="1" applyFont="1" applyFill="1" applyBorder="1" applyAlignment="1" applyProtection="1">
      <alignment horizontal="right" vertical="center"/>
      <protection locked="0"/>
    </xf>
    <xf numFmtId="164" fontId="8" fillId="0" borderId="0" xfId="2" applyNumberFormat="1" applyFont="1" applyFill="1" applyBorder="1" applyAlignment="1" applyProtection="1">
      <alignment horizontal="right" vertical="center"/>
      <protection locked="0"/>
    </xf>
    <xf numFmtId="0" fontId="11" fillId="0" borderId="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Border="1" applyAlignment="1" applyProtection="1">
      <alignment vertical="center" wrapText="1"/>
      <protection locked="0"/>
    </xf>
    <xf numFmtId="0" fontId="10" fillId="0" borderId="0" xfId="2" applyFont="1" applyFill="1" applyBorder="1" applyAlignment="1" applyProtection="1">
      <alignment horizontal="left" vertical="center"/>
    </xf>
    <xf numFmtId="0" fontId="10" fillId="0" borderId="0" xfId="2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right" vertical="center"/>
    </xf>
    <xf numFmtId="0" fontId="1" fillId="0" borderId="0" xfId="2" applyFill="1" applyBorder="1" applyAlignment="1">
      <alignment vertical="center"/>
    </xf>
    <xf numFmtId="167" fontId="3" fillId="0" borderId="0" xfId="2" applyNumberFormat="1" applyFont="1" applyFill="1" applyBorder="1" applyAlignment="1">
      <alignment horizontal="left" vertical="center" wrapText="1"/>
    </xf>
    <xf numFmtId="0" fontId="13" fillId="0" borderId="0" xfId="2" applyFont="1" applyFill="1" applyBorder="1" applyAlignment="1">
      <alignment vertical="center"/>
    </xf>
    <xf numFmtId="0" fontId="5" fillId="0" borderId="0" xfId="2" applyFont="1" applyBorder="1"/>
    <xf numFmtId="0" fontId="15" fillId="0" borderId="0" xfId="2" applyFont="1" applyFill="1" applyBorder="1" applyAlignment="1" applyProtection="1">
      <alignment horizontal="left"/>
      <protection locked="0"/>
    </xf>
    <xf numFmtId="0" fontId="15" fillId="0" borderId="0" xfId="2" applyFont="1" applyFill="1" applyBorder="1" applyAlignment="1" applyProtection="1">
      <alignment horizontal="left" wrapText="1"/>
      <protection locked="0"/>
    </xf>
    <xf numFmtId="165" fontId="15" fillId="0" borderId="0" xfId="2" applyNumberFormat="1" applyFont="1" applyFill="1" applyBorder="1" applyAlignment="1" applyProtection="1">
      <alignment horizontal="left"/>
      <protection locked="0"/>
    </xf>
    <xf numFmtId="49" fontId="15" fillId="0" borderId="0" xfId="2" applyNumberFormat="1" applyFont="1" applyFill="1" applyBorder="1" applyAlignment="1" applyProtection="1">
      <alignment wrapText="1"/>
      <protection locked="0"/>
    </xf>
    <xf numFmtId="166" fontId="14" fillId="0" borderId="0" xfId="2" applyNumberFormat="1" applyFont="1" applyFill="1" applyBorder="1" applyAlignment="1" applyProtection="1">
      <alignment horizontal="left"/>
      <protection locked="0"/>
    </xf>
    <xf numFmtId="166" fontId="15" fillId="0" borderId="0" xfId="2" applyNumberFormat="1" applyFont="1" applyFill="1" applyBorder="1" applyAlignment="1" applyProtection="1">
      <alignment horizontal="right" vertical="center"/>
      <protection locked="0"/>
    </xf>
    <xf numFmtId="166" fontId="15" fillId="0" borderId="0" xfId="2" applyNumberFormat="1" applyFont="1" applyFill="1" applyBorder="1" applyAlignment="1" applyProtection="1">
      <alignment horizontal="right"/>
      <protection locked="0"/>
    </xf>
    <xf numFmtId="166" fontId="15" fillId="0" borderId="0" xfId="2" applyNumberFormat="1" applyFont="1" applyFill="1" applyBorder="1" applyAlignment="1" applyProtection="1">
      <alignment horizontal="left"/>
      <protection locked="0"/>
    </xf>
    <xf numFmtId="0" fontId="5" fillId="0" borderId="0" xfId="2" applyFont="1" applyBorder="1" applyProtection="1">
      <protection locked="0"/>
    </xf>
    <xf numFmtId="0" fontId="5" fillId="0" borderId="0" xfId="2" applyFont="1" applyBorder="1" applyAlignment="1">
      <alignment vertical="center"/>
    </xf>
    <xf numFmtId="164" fontId="3" fillId="0" borderId="3" xfId="0" applyNumberFormat="1" applyFont="1" applyBorder="1" applyAlignment="1">
      <alignment horizontal="right" vertical="center" wrapText="1"/>
    </xf>
    <xf numFmtId="166" fontId="15" fillId="0" borderId="0" xfId="2" applyNumberFormat="1" applyFont="1" applyFill="1" applyBorder="1" applyAlignment="1" applyProtection="1">
      <alignment horizontal="right"/>
      <protection locked="0"/>
    </xf>
    <xf numFmtId="0" fontId="15" fillId="0" borderId="0" xfId="2" applyFont="1" applyFill="1" applyBorder="1" applyAlignment="1" applyProtection="1">
      <protection locked="0"/>
    </xf>
    <xf numFmtId="49" fontId="15" fillId="0" borderId="0" xfId="2" applyNumberFormat="1" applyFont="1" applyFill="1" applyBorder="1" applyAlignment="1" applyProtection="1">
      <alignment horizontal="left"/>
      <protection locked="0"/>
    </xf>
    <xf numFmtId="166" fontId="15" fillId="0" borderId="0" xfId="2" applyNumberFormat="1" applyFont="1" applyFill="1" applyBorder="1" applyAlignment="1" applyProtection="1">
      <protection locked="0"/>
    </xf>
    <xf numFmtId="164" fontId="15" fillId="0" borderId="0" xfId="2" applyNumberFormat="1" applyFont="1" applyFill="1" applyBorder="1" applyAlignment="1" applyProtection="1">
      <alignment horizontal="left"/>
      <protection locked="0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right" vertical="center" wrapText="1"/>
    </xf>
    <xf numFmtId="164" fontId="11" fillId="0" borderId="3" xfId="0" applyNumberFormat="1" applyFont="1" applyBorder="1" applyAlignment="1">
      <alignment horizontal="right" vertical="center" wrapText="1"/>
    </xf>
    <xf numFmtId="0" fontId="15" fillId="0" borderId="0" xfId="2" applyFont="1" applyFill="1" applyBorder="1" applyAlignment="1" applyProtection="1">
      <protection locked="0"/>
    </xf>
    <xf numFmtId="164" fontId="16" fillId="0" borderId="0" xfId="2" applyNumberFormat="1" applyFont="1" applyFill="1" applyBorder="1" applyAlignment="1" applyProtection="1">
      <alignment horizontal="left" wrapText="1"/>
      <protection locked="0"/>
    </xf>
    <xf numFmtId="165" fontId="16" fillId="0" borderId="0" xfId="2" applyNumberFormat="1" applyFont="1" applyFill="1" applyBorder="1" applyAlignment="1" applyProtection="1">
      <alignment horizontal="center"/>
      <protection locked="0"/>
    </xf>
    <xf numFmtId="0" fontId="5" fillId="3" borderId="0" xfId="2" applyFont="1" applyFill="1"/>
    <xf numFmtId="49" fontId="5" fillId="3" borderId="0" xfId="2" applyNumberFormat="1" applyFont="1" applyFill="1"/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8" fillId="2" borderId="8" xfId="2" applyFont="1" applyFill="1" applyBorder="1" applyAlignment="1">
      <alignment horizontal="center" vertical="center" wrapText="1"/>
    </xf>
    <xf numFmtId="0" fontId="18" fillId="2" borderId="9" xfId="2" applyFont="1" applyFill="1" applyBorder="1" applyAlignment="1">
      <alignment horizontal="center" vertical="center" wrapText="1"/>
    </xf>
    <xf numFmtId="0" fontId="18" fillId="2" borderId="10" xfId="2" applyFont="1" applyFill="1" applyBorder="1" applyAlignment="1">
      <alignment horizontal="left" vertical="center" wrapText="1"/>
    </xf>
    <xf numFmtId="0" fontId="18" fillId="2" borderId="10" xfId="2" applyFont="1" applyFill="1" applyBorder="1" applyAlignment="1">
      <alignment horizontal="center" vertical="center" wrapText="1"/>
    </xf>
    <xf numFmtId="168" fontId="18" fillId="2" borderId="11" xfId="2" applyNumberFormat="1" applyFont="1" applyFill="1" applyBorder="1" applyAlignment="1">
      <alignment vertical="center" wrapText="1"/>
    </xf>
    <xf numFmtId="0" fontId="1" fillId="0" borderId="0" xfId="2"/>
    <xf numFmtId="0" fontId="19" fillId="5" borderId="1" xfId="2" applyFont="1" applyFill="1" applyBorder="1" applyAlignment="1">
      <alignment horizontal="center" vertical="center"/>
    </xf>
    <xf numFmtId="49" fontId="19" fillId="5" borderId="1" xfId="2" applyNumberFormat="1" applyFont="1" applyFill="1" applyBorder="1" applyAlignment="1">
      <alignment horizontal="center" vertical="center"/>
    </xf>
    <xf numFmtId="0" fontId="19" fillId="5" borderId="2" xfId="2" applyFont="1" applyFill="1" applyBorder="1" applyAlignment="1">
      <alignment horizontal="left" vertical="center"/>
    </xf>
    <xf numFmtId="14" fontId="19" fillId="5" borderId="2" xfId="2" applyNumberFormat="1" applyFont="1" applyFill="1" applyBorder="1" applyAlignment="1">
      <alignment horizontal="center" vertical="center"/>
    </xf>
    <xf numFmtId="168" fontId="19" fillId="4" borderId="3" xfId="2" applyNumberFormat="1" applyFont="1" applyFill="1" applyBorder="1" applyAlignment="1">
      <alignment vertical="center"/>
    </xf>
    <xf numFmtId="0" fontId="19" fillId="5" borderId="7" xfId="2" applyFont="1" applyFill="1" applyBorder="1" applyAlignment="1">
      <alignment horizontal="center" vertical="center"/>
    </xf>
    <xf numFmtId="49" fontId="19" fillId="5" borderId="7" xfId="2" applyNumberFormat="1" applyFont="1" applyFill="1" applyBorder="1" applyAlignment="1">
      <alignment horizontal="center" vertical="center"/>
    </xf>
    <xf numFmtId="0" fontId="19" fillId="5" borderId="12" xfId="2" applyFont="1" applyFill="1" applyBorder="1" applyAlignment="1">
      <alignment horizontal="left" vertical="center"/>
    </xf>
    <xf numFmtId="14" fontId="19" fillId="5" borderId="12" xfId="2" applyNumberFormat="1" applyFont="1" applyFill="1" applyBorder="1" applyAlignment="1">
      <alignment horizontal="center" vertical="center"/>
    </xf>
    <xf numFmtId="168" fontId="19" fillId="4" borderId="13" xfId="2" applyNumberFormat="1" applyFont="1" applyFill="1" applyBorder="1" applyAlignment="1">
      <alignment vertical="center"/>
    </xf>
    <xf numFmtId="168" fontId="19" fillId="0" borderId="3" xfId="2" applyNumberFormat="1" applyFont="1" applyBorder="1" applyAlignment="1">
      <alignment vertical="center"/>
    </xf>
    <xf numFmtId="0" fontId="1" fillId="0" borderId="0" xfId="2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center"/>
    </xf>
    <xf numFmtId="0" fontId="14" fillId="0" borderId="14" xfId="2" applyNumberFormat="1" applyFont="1" applyFill="1" applyBorder="1" applyAlignment="1" applyProtection="1">
      <alignment horizontal="center" vertical="center"/>
      <protection locked="0"/>
    </xf>
    <xf numFmtId="164" fontId="14" fillId="0" borderId="14" xfId="2" applyNumberFormat="1" applyFont="1" applyFill="1" applyBorder="1" applyAlignment="1" applyProtection="1">
      <alignment horizontal="left" vertical="center"/>
      <protection locked="0"/>
    </xf>
    <xf numFmtId="0" fontId="5" fillId="0" borderId="14" xfId="2" applyFont="1" applyBorder="1" applyProtection="1">
      <protection locked="0"/>
    </xf>
    <xf numFmtId="164" fontId="16" fillId="0" borderId="14" xfId="2" applyNumberFormat="1" applyFont="1" applyFill="1" applyBorder="1" applyAlignment="1" applyProtection="1">
      <alignment horizontal="left" vertical="center"/>
      <protection locked="0"/>
    </xf>
    <xf numFmtId="164" fontId="16" fillId="0" borderId="14" xfId="2" applyNumberFormat="1" applyFont="1" applyFill="1" applyBorder="1" applyAlignment="1" applyProtection="1">
      <alignment vertical="center" wrapText="1"/>
      <protection locked="0"/>
    </xf>
    <xf numFmtId="164" fontId="14" fillId="0" borderId="14" xfId="2" applyNumberFormat="1" applyFont="1" applyFill="1" applyBorder="1" applyAlignment="1" applyProtection="1">
      <alignment vertical="center"/>
      <protection locked="0"/>
    </xf>
    <xf numFmtId="0" fontId="14" fillId="0" borderId="0" xfId="0" applyFont="1" applyAlignment="1">
      <alignment horizontal="center"/>
    </xf>
    <xf numFmtId="0" fontId="3" fillId="0" borderId="0" xfId="2" applyFont="1" applyFill="1" applyBorder="1" applyAlignment="1" applyProtection="1">
      <alignment horizontal="left" vertical="top" wrapText="1"/>
      <protection locked="0"/>
    </xf>
    <xf numFmtId="0" fontId="15" fillId="0" borderId="0" xfId="2" applyFont="1" applyFill="1" applyBorder="1" applyAlignment="1" applyProtection="1">
      <alignment horizontal="left" wrapText="1"/>
      <protection locked="0"/>
    </xf>
    <xf numFmtId="0" fontId="15" fillId="0" borderId="0" xfId="2" applyFont="1" applyFill="1" applyBorder="1" applyAlignment="1" applyProtection="1">
      <alignment wrapText="1"/>
      <protection locked="0"/>
    </xf>
    <xf numFmtId="0" fontId="15" fillId="0" borderId="0" xfId="2" applyFont="1" applyFill="1" applyBorder="1" applyAlignment="1" applyProtection="1">
      <protection locked="0"/>
    </xf>
    <xf numFmtId="0" fontId="14" fillId="0" borderId="0" xfId="2" applyFont="1" applyFill="1" applyBorder="1" applyAlignment="1" applyProtection="1">
      <alignment horizontal="center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15" fillId="0" borderId="0" xfId="2" applyFont="1" applyFill="1" applyBorder="1" applyAlignment="1" applyProtection="1">
      <alignment horizontal="left"/>
      <protection locked="0"/>
    </xf>
    <xf numFmtId="14" fontId="16" fillId="0" borderId="0" xfId="2" applyNumberFormat="1" applyFont="1" applyFill="1" applyBorder="1" applyAlignment="1" applyProtection="1">
      <alignment horizontal="left"/>
      <protection locked="0"/>
    </xf>
  </cellXfs>
  <cellStyles count="3">
    <cellStyle name="Normal" xfId="0" builtinId="0"/>
    <cellStyle name="Normal 2" xfId="1"/>
    <cellStyle name="Normal 3" xfId="2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numFmt numFmtId="168" formatCode="#,##0.00&quot; &quot;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1" tint="0.34998626667073579"/>
        </left>
        <right/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fill>
        <patternFill patternType="solid">
          <fgColor indexed="64"/>
          <bgColor rgb="FFF6F6F6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numFmt numFmtId="169" formatCode="dd/mm/yyyy"/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fill>
        <patternFill patternType="solid">
          <fgColor indexed="64"/>
          <bgColor rgb="FFF6F6F6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numFmt numFmtId="30" formatCode="@"/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 tint="0.34998626667073579"/>
        <name val="Arial"/>
        <scheme val="none"/>
      </font>
      <fill>
        <patternFill patternType="solid">
          <fgColor indexed="64"/>
          <bgColor rgb="FFF6F6F6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border outline="0">
        <top style="thin">
          <color theme="1"/>
        </top>
        <bottom style="thin">
          <color theme="1" tint="0.34998626667073579"/>
        </bottom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color theme="0"/>
      </font>
      <fill>
        <patternFill>
          <bgColor theme="1" tint="0.34998626667073579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 val="0"/>
        <i val="0"/>
      </font>
      <border diagonalUp="0" diagonalDown="0">
        <left/>
        <right/>
        <top/>
        <bottom/>
        <vertical style="thin">
          <color theme="1" tint="0.34998626667073579"/>
        </vertical>
        <horizontal style="thin">
          <color theme="1" tint="0.34998626667073579"/>
        </horizontal>
      </border>
    </dxf>
  </dxfs>
  <tableStyles count="1" defaultTableStyle="TableStyleMedium2" defaultPivotStyle="PivotStyleLight16">
    <tableStyle name="CD33 BDD" pivot="0" count="2">
      <tableStyleElement type="wholeTable" dxfId="12"/>
      <tableStyleElement type="header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390525</xdr:colOff>
      <xdr:row>22</xdr:row>
      <xdr:rowOff>59709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10525" cy="3622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219075</xdr:colOff>
      <xdr:row>23</xdr:row>
      <xdr:rowOff>104774</xdr:rowOff>
    </xdr:from>
    <xdr:to>
      <xdr:col>5</xdr:col>
      <xdr:colOff>3642</xdr:colOff>
      <xdr:row>42</xdr:row>
      <xdr:rowOff>161924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075" y="3829049"/>
          <a:ext cx="3594567" cy="3133725"/>
        </a:xfrm>
        <a:prstGeom prst="rect">
          <a:avLst/>
        </a:prstGeom>
      </xdr:spPr>
    </xdr:pic>
    <xdr:clientData/>
  </xdr:twoCellAnchor>
  <xdr:twoCellAnchor editAs="oneCell">
    <xdr:from>
      <xdr:col>5</xdr:col>
      <xdr:colOff>314325</xdr:colOff>
      <xdr:row>23</xdr:row>
      <xdr:rowOff>85724</xdr:rowOff>
    </xdr:from>
    <xdr:to>
      <xdr:col>10</xdr:col>
      <xdr:colOff>161925</xdr:colOff>
      <xdr:row>43</xdr:row>
      <xdr:rowOff>10971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24325" y="3809999"/>
          <a:ext cx="3657600" cy="3163747"/>
        </a:xfrm>
        <a:prstGeom prst="rect">
          <a:avLst/>
        </a:prstGeom>
      </xdr:spPr>
    </xdr:pic>
    <xdr:clientData/>
  </xdr:twoCellAnchor>
  <xdr:twoCellAnchor>
    <xdr:from>
      <xdr:col>1</xdr:col>
      <xdr:colOff>533400</xdr:colOff>
      <xdr:row>21</xdr:row>
      <xdr:rowOff>130175</xdr:rowOff>
    </xdr:from>
    <xdr:to>
      <xdr:col>8</xdr:col>
      <xdr:colOff>612775</xdr:colOff>
      <xdr:row>24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1295400" y="3530600"/>
          <a:ext cx="5413375" cy="41275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28</xdr:row>
      <xdr:rowOff>0</xdr:rowOff>
    </xdr:from>
    <xdr:to>
      <xdr:col>6</xdr:col>
      <xdr:colOff>600075</xdr:colOff>
      <xdr:row>28</xdr:row>
      <xdr:rowOff>28575</xdr:rowOff>
    </xdr:to>
    <xdr:cxnSp macro="">
      <xdr:nvCxnSpPr>
        <xdr:cNvPr id="9" name="Connecteur droit avec flèche 8"/>
        <xdr:cNvCxnSpPr/>
      </xdr:nvCxnSpPr>
      <xdr:spPr>
        <a:xfrm flipV="1">
          <a:off x="2305050" y="4533900"/>
          <a:ext cx="2867025" cy="2857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676275</xdr:colOff>
      <xdr:row>2</xdr:row>
      <xdr:rowOff>47625</xdr:rowOff>
    </xdr:from>
    <xdr:to>
      <xdr:col>18</xdr:col>
      <xdr:colOff>723900</xdr:colOff>
      <xdr:row>10</xdr:row>
      <xdr:rowOff>9525</xdr:rowOff>
    </xdr:to>
    <xdr:sp macro="" textlink="">
      <xdr:nvSpPr>
        <xdr:cNvPr id="14" name="ZoneTexte 13"/>
        <xdr:cNvSpPr txBox="1"/>
      </xdr:nvSpPr>
      <xdr:spPr>
        <a:xfrm>
          <a:off x="9058275" y="371475"/>
          <a:ext cx="538162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/>
            <a:t>sur l'onglet TCD</a:t>
          </a:r>
        </a:p>
        <a:p>
          <a:r>
            <a:rPr lang="fr-CA" sz="1200"/>
            <a:t>Sélectionne une cellule du TCD </a:t>
          </a:r>
        </a:p>
        <a:p>
          <a:r>
            <a:rPr lang="fr-CA" sz="1200"/>
            <a:t>cela</a:t>
          </a:r>
          <a:r>
            <a:rPr lang="fr-CA" sz="1200" baseline="0"/>
            <a:t> affiche la fenetre à droite "Liste de champs de tableau croisé dynamique"</a:t>
          </a:r>
        </a:p>
        <a:p>
          <a:r>
            <a:rPr lang="fr-CA" sz="1200" baseline="0"/>
            <a:t>sélectionne le champ "lot"  et sélectionne  "Paramètres du champ"</a:t>
          </a:r>
        </a:p>
        <a:p>
          <a:r>
            <a:rPr lang="fr-CA" sz="1200" baseline="0"/>
            <a:t>coche les cases comme dans cette exemple.</a:t>
          </a:r>
          <a:endParaRPr lang="fr-CA" sz="12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963.807121412035" createdVersion="4" refreshedVersion="4" minRefreshableVersion="3" recordCount="168">
  <cacheSource type="worksheet">
    <worksheetSource ref="A1:H169" sheet="Requête"/>
  </cacheSource>
  <cacheFields count="8">
    <cacheField name="marché" numFmtId="0">
      <sharedItems count="2">
        <s v="13.0549.00"/>
        <s v="13.0550.00"/>
      </sharedItems>
    </cacheField>
    <cacheField name="lot" numFmtId="0">
      <sharedItems count="2">
        <s v="(Lot 1)"/>
        <s v="(Lot 2)"/>
      </sharedItems>
    </cacheField>
    <cacheField name="année scolaire" numFmtId="0">
      <sharedItems count="1">
        <s v="2013 - 2014"/>
      </sharedItems>
    </cacheField>
    <cacheField name="Acompte" numFmtId="49">
      <sharedItems containsMixedTypes="1" containsNumber="1" containsInteger="1" minValue="1" maxValue="89"/>
    </cacheField>
    <cacheField name="Tiers" numFmtId="0">
      <sharedItems count="10">
        <s v="LE NOM DU TITULAIRE NUMERO D"/>
        <s v="LE NOM DU TITULAIRE NUMERO 015"/>
        <s v="LE NOM DU TITULAIRE NUMERO E"/>
        <s v="LE NOM DU TITULAIRE NUMERO 001"/>
        <s v="LE NOM DU TITULAIRE NUMERO 005"/>
        <s v="LE NOM DU TITULAIRE NUMERO 003"/>
        <s v="LE NOM DU TITULAIRE NUMERO 004"/>
        <s v="LE NOM DU TITULAIRE NUMERO A"/>
        <s v="LE NOM DU TITULAIRE NUMERO 002"/>
        <s v="LE NOM DU TITULAIRE NUMERO C"/>
      </sharedItems>
    </cacheField>
    <cacheField name="Réception" numFmtId="14">
      <sharedItems containsSemiMixedTypes="0" containsNonDate="0" containsDate="1" containsString="0" minDate="2013-09-20T00:00:00" maxDate="2014-10-16T00:00:00"/>
    </cacheField>
    <cacheField name="Objet" numFmtId="0">
      <sharedItems/>
    </cacheField>
    <cacheField name="Mandaté" numFmtId="168">
      <sharedItems containsSemiMixedTypes="0" containsString="0" containsNumber="1" minValue="259.27" maxValue="38377.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x v="0"/>
    <x v="0"/>
    <n v="81"/>
    <x v="0"/>
    <d v="2014-07-15T00:00:00"/>
    <s v="M13-0549 LOT1 AC81 JUILLET 2014"/>
    <n v="259.27"/>
  </r>
  <r>
    <x v="0"/>
    <x v="0"/>
    <x v="0"/>
    <n v="80"/>
    <x v="0"/>
    <d v="2014-07-15T00:00:00"/>
    <s v="M13-0549 LOT1 AC80 JUIN 2014"/>
    <n v="1382.79"/>
  </r>
  <r>
    <x v="0"/>
    <x v="0"/>
    <x v="0"/>
    <n v="70"/>
    <x v="0"/>
    <d v="2014-06-16T00:00:00"/>
    <s v="M13-0549 LOT1 AC70 MAI 2014"/>
    <n v="1209.94"/>
  </r>
  <r>
    <x v="0"/>
    <x v="0"/>
    <x v="0"/>
    <n v="51"/>
    <x v="0"/>
    <d v="2014-05-13T00:00:00"/>
    <s v="M13-0549 LOT1 AC51 AVRIL 2014"/>
    <n v="777.82"/>
  </r>
  <r>
    <x v="0"/>
    <x v="0"/>
    <x v="0"/>
    <n v="44"/>
    <x v="0"/>
    <d v="2014-04-08T00:00:00"/>
    <s v="M13-0549 LOT1 AC44 MARS 2014"/>
    <n v="1469.22"/>
  </r>
  <r>
    <x v="0"/>
    <x v="0"/>
    <x v="0"/>
    <n v="42"/>
    <x v="0"/>
    <d v="2014-03-07T00:00:00"/>
    <s v="M13-0549 LOT1 AC42 FEVRIER 2014"/>
    <n v="691.39"/>
  </r>
  <r>
    <x v="0"/>
    <x v="0"/>
    <x v="0"/>
    <n v="33"/>
    <x v="0"/>
    <d v="2014-02-17T00:00:00"/>
    <s v="M13-0549 LOT1 AC33 JANVIER 2014"/>
    <n v="1382.8"/>
  </r>
  <r>
    <x v="0"/>
    <x v="0"/>
    <x v="0"/>
    <n v="24"/>
    <x v="0"/>
    <d v="2014-01-09T00:00:00"/>
    <s v="M13-0549 LOT1 AC24 DECEMBRE 2013"/>
    <n v="1008.81"/>
  </r>
  <r>
    <x v="0"/>
    <x v="0"/>
    <x v="0"/>
    <n v="15"/>
    <x v="0"/>
    <d v="2013-12-10T00:00:00"/>
    <s v="M13-0549 LOT1 AC15 NOVEMBRE 2013"/>
    <n v="1345.08"/>
  </r>
  <r>
    <x v="0"/>
    <x v="0"/>
    <x v="0"/>
    <n v="7"/>
    <x v="0"/>
    <d v="2013-11-14T00:00:00"/>
    <s v="M13-0545 LOT1 AC07 OCTOBRE 2013"/>
    <n v="924.75"/>
  </r>
  <r>
    <x v="0"/>
    <x v="0"/>
    <x v="0"/>
    <n v="6"/>
    <x v="0"/>
    <d v="2013-10-10T00:00:00"/>
    <s v="M13-0549 LOT1 AC06 SEPTEMBRE 2013"/>
    <n v="1345.08"/>
  </r>
  <r>
    <x v="0"/>
    <x v="0"/>
    <x v="0"/>
    <n v="88"/>
    <x v="1"/>
    <d v="2014-08-12T00:00:00"/>
    <s v="M13-0549 LOT1 AC88 JUILLET 2014"/>
    <n v="315.17"/>
  </r>
  <r>
    <x v="0"/>
    <x v="0"/>
    <x v="0"/>
    <n v="82"/>
    <x v="1"/>
    <d v="2014-07-15T00:00:00"/>
    <s v="M13-0549 LOT1 AC82 JUIN 2014"/>
    <n v="3236.38"/>
  </r>
  <r>
    <x v="0"/>
    <x v="0"/>
    <x v="0"/>
    <n v="69"/>
    <x v="1"/>
    <d v="2014-06-19T00:00:00"/>
    <s v="M13-0549 LOT1 AC69 MAI 2014"/>
    <n v="2992.7"/>
  </r>
  <r>
    <x v="0"/>
    <x v="0"/>
    <x v="0"/>
    <n v="52"/>
    <x v="1"/>
    <d v="2014-05-19T00:00:00"/>
    <s v="M13-0549 LOT1 AC52 AVRIL 2014"/>
    <n v="1597.02"/>
  </r>
  <r>
    <x v="0"/>
    <x v="0"/>
    <x v="0"/>
    <n v="46"/>
    <x v="1"/>
    <d v="2014-04-17T00:00:00"/>
    <s v="M13-0549 LOT1 AC46 MARS 2014"/>
    <n v="2786.21"/>
  </r>
  <r>
    <x v="0"/>
    <x v="0"/>
    <x v="0"/>
    <n v="38"/>
    <x v="1"/>
    <d v="2014-03-06T00:00:00"/>
    <s v="M13-0549 LOT1 AC38 FEVRIER 2014"/>
    <n v="1567.85"/>
  </r>
  <r>
    <x v="0"/>
    <x v="0"/>
    <x v="0"/>
    <n v="35"/>
    <x v="1"/>
    <d v="2014-02-20T00:00:00"/>
    <s v="M13-0549 LOT1 AC35 JANVIER 2014"/>
    <n v="3307.88"/>
  </r>
  <r>
    <x v="0"/>
    <x v="0"/>
    <x v="0"/>
    <n v="26"/>
    <x v="1"/>
    <d v="2014-01-15T00:00:00"/>
    <s v="M13-0549 LOT1 AC26 DECEMBRE 2013"/>
    <n v="2207.8000000000002"/>
  </r>
  <r>
    <x v="0"/>
    <x v="0"/>
    <x v="0"/>
    <n v="18"/>
    <x v="1"/>
    <d v="2013-12-12T00:00:00"/>
    <s v="M13-0549 AC18 NOVEMBRE 2013"/>
    <n v="3099.15"/>
  </r>
  <r>
    <x v="0"/>
    <x v="0"/>
    <x v="0"/>
    <n v="14"/>
    <x v="1"/>
    <d v="2013-11-13T00:00:00"/>
    <s v="M13-0549 LOt1 AC14 OCTOBRE 2013"/>
    <n v="2277.35"/>
  </r>
  <r>
    <x v="0"/>
    <x v="0"/>
    <x v="0"/>
    <n v="1"/>
    <x v="1"/>
    <d v="2013-10-02T00:00:00"/>
    <s v="M13-0549  AC01 SEPTEMBRE 2013"/>
    <n v="2376.94"/>
  </r>
  <r>
    <x v="0"/>
    <x v="0"/>
    <x v="0"/>
    <n v="85"/>
    <x v="2"/>
    <d v="2014-07-22T00:00:00"/>
    <s v="M13-0549 LOT1 AC85 JUILLET 2014"/>
    <n v="463.19"/>
  </r>
  <r>
    <x v="0"/>
    <x v="0"/>
    <x v="0"/>
    <n v="84"/>
    <x v="2"/>
    <d v="2014-07-22T00:00:00"/>
    <s v="M13-0549 LOT1 AC84 JUIN 2014"/>
    <n v="2470.34"/>
  </r>
  <r>
    <x v="0"/>
    <x v="0"/>
    <x v="0"/>
    <n v="83"/>
    <x v="2"/>
    <d v="2014-07-22T00:00:00"/>
    <s v="M13-0549 LOT1 AC83 MAI 2014"/>
    <n v="2315.94"/>
  </r>
  <r>
    <x v="0"/>
    <x v="0"/>
    <x v="0"/>
    <n v="67"/>
    <x v="2"/>
    <d v="2014-06-16T00:00:00"/>
    <s v="M13-0549 LOT1 AC67 AVRIL 2014"/>
    <n v="1389.56"/>
  </r>
  <r>
    <x v="0"/>
    <x v="0"/>
    <x v="0"/>
    <n v="66"/>
    <x v="2"/>
    <d v="2014-06-16T00:00:00"/>
    <s v="M13-0549 LOT1 AC66 MARS 2014"/>
    <n v="2624.73"/>
  </r>
  <r>
    <x v="0"/>
    <x v="0"/>
    <x v="0"/>
    <n v="65"/>
    <x v="2"/>
    <d v="2014-06-16T00:00:00"/>
    <s v="M13-0549 LOT1 AC65 FEVRIER 2014"/>
    <n v="1235.17"/>
  </r>
  <r>
    <x v="0"/>
    <x v="0"/>
    <x v="0"/>
    <n v="64"/>
    <x v="2"/>
    <d v="2014-06-16T00:00:00"/>
    <s v="M13-0549 LOT1 AC64 JANVIER 2014"/>
    <n v="2470.34"/>
  </r>
  <r>
    <x v="0"/>
    <x v="0"/>
    <x v="0"/>
    <n v="56"/>
    <x v="2"/>
    <d v="2014-05-19T00:00:00"/>
    <s v="M13-0549 LOT1 AC56 DECEMBRE 2013"/>
    <n v="922.17"/>
  </r>
  <r>
    <x v="0"/>
    <x v="0"/>
    <x v="0"/>
    <n v="55"/>
    <x v="2"/>
    <d v="2014-05-19T00:00:00"/>
    <s v="M13-0549 LOT1 AC55 NOVEMBRE 2013"/>
    <n v="1229.56"/>
  </r>
  <r>
    <x v="0"/>
    <x v="0"/>
    <x v="0"/>
    <n v="54"/>
    <x v="2"/>
    <d v="2014-05-19T00:00:00"/>
    <s v="M13-0549 LOT1 AC54 OCTOBRE 2013"/>
    <n v="845.32"/>
  </r>
  <r>
    <x v="0"/>
    <x v="0"/>
    <x v="0"/>
    <n v="53"/>
    <x v="2"/>
    <d v="2014-05-19T00:00:00"/>
    <s v="M13-0549 LOT1 AC53 SEPTEMBRE 2013"/>
    <n v="1229.56"/>
  </r>
  <r>
    <x v="0"/>
    <x v="0"/>
    <x v="0"/>
    <n v="74"/>
    <x v="3"/>
    <d v="2014-07-08T00:00:00"/>
    <s v="M13-0549 LOT1 AC74 JUILLET 2014"/>
    <n v="487.76"/>
  </r>
  <r>
    <x v="0"/>
    <x v="0"/>
    <x v="0"/>
    <n v="73"/>
    <x v="3"/>
    <d v="2014-07-08T00:00:00"/>
    <s v="M13-0549 LOT1 AC73 JUIN 2014"/>
    <n v="2565.31"/>
  </r>
  <r>
    <x v="0"/>
    <x v="0"/>
    <x v="0"/>
    <n v="61"/>
    <x v="3"/>
    <d v="2014-06-06T00:00:00"/>
    <s v="M13-0549 LOT1 AC61 MAI 2014"/>
    <n v="2354.58"/>
  </r>
  <r>
    <x v="0"/>
    <x v="0"/>
    <x v="0"/>
    <n v="58"/>
    <x v="3"/>
    <d v="2014-05-28T00:00:00"/>
    <s v="M13-0549 LOT1 AC58 AVRIL 2014"/>
    <n v="1253.5999999999999"/>
  </r>
  <r>
    <x v="0"/>
    <x v="0"/>
    <x v="0"/>
    <n v="43"/>
    <x v="3"/>
    <d v="2014-04-03T00:00:00"/>
    <s v="M13-0549 LOT1 AC43 MARS 2014"/>
    <n v="2270.9299999999998"/>
  </r>
  <r>
    <x v="0"/>
    <x v="0"/>
    <x v="0"/>
    <n v="39"/>
    <x v="3"/>
    <d v="2014-03-10T00:00:00"/>
    <s v="M13-0549 LOT1 AC39 FEVRIER 2014"/>
    <n v="1068.67"/>
  </r>
  <r>
    <x v="0"/>
    <x v="0"/>
    <x v="0"/>
    <n v="30"/>
    <x v="3"/>
    <d v="2014-02-13T00:00:00"/>
    <s v="M13-0549 LOT1 AC30 JANVIER 2014"/>
    <n v="2137.34"/>
  </r>
  <r>
    <x v="0"/>
    <x v="0"/>
    <x v="0"/>
    <n v="25"/>
    <x v="3"/>
    <d v="2014-01-08T00:00:00"/>
    <s v="M13-0549 LOT1 AC25 DECEMBRE 2013"/>
    <n v="1559.29"/>
  </r>
  <r>
    <x v="0"/>
    <x v="0"/>
    <x v="0"/>
    <n v="16"/>
    <x v="3"/>
    <d v="2013-12-10T00:00:00"/>
    <s v="M13-0549 LOT1 AC16 NOVEMBRE 2013"/>
    <n v="2079.0500000000002"/>
  </r>
  <r>
    <x v="0"/>
    <x v="0"/>
    <x v="0"/>
    <n v="9"/>
    <x v="3"/>
    <d v="2013-11-13T00:00:00"/>
    <s v="M13-0549 LOT1 AC09 OCTOBRE 2013"/>
    <n v="1429.35"/>
  </r>
  <r>
    <x v="0"/>
    <x v="0"/>
    <x v="0"/>
    <n v="4"/>
    <x v="3"/>
    <d v="2013-10-08T00:00:00"/>
    <s v="M13-0549 LOT1 AC04 SEPTEMBRE 2013"/>
    <n v="2079.0500000000002"/>
  </r>
  <r>
    <x v="0"/>
    <x v="0"/>
    <x v="0"/>
    <n v="89"/>
    <x v="4"/>
    <d v="2014-10-10T00:00:00"/>
    <s v="M 13-0549 Lot 1 AC89 Juillet 2014"/>
    <n v="596.97"/>
  </r>
  <r>
    <x v="0"/>
    <x v="0"/>
    <x v="0"/>
    <n v="77"/>
    <x v="4"/>
    <d v="2014-07-11T00:00:00"/>
    <s v="M13-0549 LOT1 AC77 JUIN 2014"/>
    <n v="4352.04"/>
  </r>
  <r>
    <x v="0"/>
    <x v="0"/>
    <x v="0"/>
    <n v="71"/>
    <x v="4"/>
    <d v="2014-06-24T00:00:00"/>
    <s v="M13-0549 LOT1 AC71 MAI 2014"/>
    <n v="4104.38"/>
  </r>
  <r>
    <x v="0"/>
    <x v="0"/>
    <x v="0"/>
    <n v="62"/>
    <x v="4"/>
    <d v="2014-06-13T00:00:00"/>
    <s v="M13-0549 LOT1 AC62 AVRIL 2014"/>
    <n v="2521.04"/>
  </r>
  <r>
    <x v="0"/>
    <x v="0"/>
    <x v="0"/>
    <n v="49"/>
    <x v="4"/>
    <d v="2014-04-30T00:00:00"/>
    <s v="M13-0549 LOT1 AC49 MARS 2014"/>
    <n v="4599.71"/>
  </r>
  <r>
    <x v="0"/>
    <x v="0"/>
    <x v="0"/>
    <n v="32"/>
    <x v="4"/>
    <d v="2014-02-18T00:00:00"/>
    <s v="M13-0549 LOT1 AC32 FEVRIER 2014"/>
    <n v="2176.02"/>
  </r>
  <r>
    <x v="0"/>
    <x v="0"/>
    <x v="0"/>
    <n v="31"/>
    <x v="4"/>
    <d v="2014-02-18T00:00:00"/>
    <s v="M13-0549 LOT1 AC31 JANVIER 2014"/>
    <n v="4352.04"/>
  </r>
  <r>
    <x v="0"/>
    <x v="0"/>
    <x v="0"/>
    <n v="23"/>
    <x v="4"/>
    <d v="2014-01-14T00:00:00"/>
    <s v="M13-0549 LOT1 AC23 DECEMBRE 2013"/>
    <n v="3175.01"/>
  </r>
  <r>
    <x v="0"/>
    <x v="0"/>
    <x v="0"/>
    <n v="21"/>
    <x v="4"/>
    <d v="2013-12-17T00:00:00"/>
    <s v="M13-0549 LOT1 AC21 NOVEMBRE 2013"/>
    <n v="4091.31"/>
  </r>
  <r>
    <x v="0"/>
    <x v="0"/>
    <x v="0"/>
    <n v="5"/>
    <x v="4"/>
    <d v="2013-10-31T00:00:00"/>
    <s v="M13-0549 LOT1 AC05 OCTOBRE 2013"/>
    <n v="2792.06"/>
  </r>
  <r>
    <x v="0"/>
    <x v="0"/>
    <x v="0"/>
    <n v="2"/>
    <x v="4"/>
    <d v="2013-10-16T00:00:00"/>
    <s v="M13-0549 LOT 1 AC02 SEPTEMBRE 2013"/>
    <n v="3949.26"/>
  </r>
  <r>
    <x v="0"/>
    <x v="0"/>
    <x v="0"/>
    <n v="79"/>
    <x v="5"/>
    <d v="2014-07-10T00:00:00"/>
    <s v="M13-0549  LOT1 AC79 JUILLET 2014"/>
    <n v="339.77"/>
  </r>
  <r>
    <x v="0"/>
    <x v="0"/>
    <x v="0"/>
    <n v="78"/>
    <x v="5"/>
    <d v="2014-07-10T00:00:00"/>
    <s v="M13-0549 LOT1 AC78 JUIN 2014"/>
    <n v="1464.1"/>
  </r>
  <r>
    <x v="0"/>
    <x v="0"/>
    <x v="0"/>
    <n v="60"/>
    <x v="5"/>
    <d v="2014-06-06T00:00:00"/>
    <s v="M13-0549 LOT1 AC60 MAI 2014"/>
    <n v="1303.78"/>
  </r>
  <r>
    <x v="0"/>
    <x v="0"/>
    <x v="0"/>
    <n v="50"/>
    <x v="5"/>
    <d v="2014-05-12T00:00:00"/>
    <s v="M13-0549 LOT1 AC50 AVRIL 2014"/>
    <n v="1017.01"/>
  </r>
  <r>
    <x v="0"/>
    <x v="0"/>
    <x v="0"/>
    <n v="45"/>
    <x v="5"/>
    <d v="2014-04-10T00:00:00"/>
    <s v="M13-0549 LOT1 AC45 MARS 2014"/>
    <n v="1905.75"/>
  </r>
  <r>
    <x v="0"/>
    <x v="0"/>
    <x v="0"/>
    <n v="37"/>
    <x v="5"/>
    <d v="2014-02-28T00:00:00"/>
    <s v="M13-0549 LOT1 AC37 FEVRIER 2014"/>
    <n v="727.57"/>
  </r>
  <r>
    <x v="0"/>
    <x v="0"/>
    <x v="0"/>
    <n v="34"/>
    <x v="5"/>
    <d v="2014-02-19T00:00:00"/>
    <s v="M13-0549 LOT1 AC34 JANVIER 2014"/>
    <n v="1455.15"/>
  </r>
  <r>
    <x v="0"/>
    <x v="0"/>
    <x v="0"/>
    <n v="22"/>
    <x v="5"/>
    <d v="2013-12-31T00:00:00"/>
    <s v="M13-0549 LOT1 AC22 DECEMBRE 2013"/>
    <n v="1064.3599999999999"/>
  </r>
  <r>
    <x v="0"/>
    <x v="0"/>
    <x v="0"/>
    <n v="13"/>
    <x v="5"/>
    <d v="2013-12-03T00:00:00"/>
    <s v="M13-0549 LOT1 AC13 OCTOBRE 2013"/>
    <n v="1356.85"/>
  </r>
  <r>
    <x v="0"/>
    <x v="0"/>
    <x v="0"/>
    <n v="12"/>
    <x v="5"/>
    <d v="2013-10-30T00:00:00"/>
    <s v="M13-0549 LOT1 AC12 OCTOBRE 2013"/>
    <n v="886.46"/>
  </r>
  <r>
    <x v="0"/>
    <x v="0"/>
    <x v="0"/>
    <n v="11"/>
    <x v="5"/>
    <d v="2013-10-30T00:00:00"/>
    <s v="M13-0549 LOT1 AC11 SEPTEMBRE 2013"/>
    <n v="1124.98"/>
  </r>
  <r>
    <x v="0"/>
    <x v="0"/>
    <x v="0"/>
    <n v="87"/>
    <x v="6"/>
    <d v="2014-08-04T00:00:00"/>
    <s v="M13-0549 LOT 1 ACPTE 87 JUILLET 2014"/>
    <n v="736.8"/>
  </r>
  <r>
    <x v="0"/>
    <x v="0"/>
    <x v="0"/>
    <n v="86"/>
    <x v="6"/>
    <d v="2014-07-31T00:00:00"/>
    <s v="M13-0549 LOT 1 ACPTE 86 JUIN 2014"/>
    <n v="3809.26"/>
  </r>
  <r>
    <x v="0"/>
    <x v="0"/>
    <x v="0"/>
    <n v="72"/>
    <x v="6"/>
    <d v="2014-06-23T00:00:00"/>
    <s v="M13-0549 LOT1 AC72 MAI 2014"/>
    <n v="3681.36"/>
  </r>
  <r>
    <x v="0"/>
    <x v="0"/>
    <x v="0"/>
    <n v="57"/>
    <x v="6"/>
    <d v="2014-05-26T00:00:00"/>
    <s v="M13-0549 LOT1 AC57 AVRIL 2014"/>
    <n v="2211.92"/>
  </r>
  <r>
    <x v="0"/>
    <x v="0"/>
    <x v="0"/>
    <n v="48"/>
    <x v="6"/>
    <d v="2014-04-28T00:00:00"/>
    <s v="M13-0549 LOT1 AC48 MARS 2014"/>
    <n v="4169.53"/>
  </r>
  <r>
    <x v="0"/>
    <x v="0"/>
    <x v="0"/>
    <n v="41"/>
    <x v="6"/>
    <d v="2014-03-24T00:00:00"/>
    <s v="M13-0549 LOT1 AC 41 FEVRIER 2014"/>
    <n v="1962.53"/>
  </r>
  <r>
    <x v="0"/>
    <x v="0"/>
    <x v="0"/>
    <n v="36"/>
    <x v="6"/>
    <d v="2014-02-24T00:00:00"/>
    <s v="M13-0549 LOT1 AC36 JANVIER 2014"/>
    <n v="3925.06"/>
  </r>
  <r>
    <x v="0"/>
    <x v="0"/>
    <x v="0"/>
    <n v="27"/>
    <x v="6"/>
    <d v="2014-01-22T00:00:00"/>
    <s v="M13-0549 LOT1 AC27 DECEMBRE 2013"/>
    <n v="2863.51"/>
  </r>
  <r>
    <x v="0"/>
    <x v="0"/>
    <x v="0"/>
    <n v="20"/>
    <x v="6"/>
    <d v="2013-12-16T00:00:00"/>
    <s v="M13-0549 LOT1 AC20 NOVEMBRE 2013"/>
    <n v="3818.02"/>
  </r>
  <r>
    <x v="0"/>
    <x v="0"/>
    <x v="0"/>
    <n v="19"/>
    <x v="6"/>
    <d v="2013-12-16T00:00:00"/>
    <s v="M13-0549 LOT1 AC19 OCTOBRE 2013"/>
    <n v="2395.62"/>
  </r>
  <r>
    <x v="0"/>
    <x v="0"/>
    <x v="0"/>
    <n v="10"/>
    <x v="6"/>
    <d v="2013-10-30T00:00:00"/>
    <s v="M13-0549 LOT1 AC10 SEPTEMBRE 2013"/>
    <n v="1993.5"/>
  </r>
  <r>
    <x v="0"/>
    <x v="0"/>
    <x v="0"/>
    <n v="76"/>
    <x v="2"/>
    <d v="2014-07-08T00:00:00"/>
    <s v="M13-0549 LOT1 AC76 JUILLET 2014"/>
    <n v="3532.68"/>
  </r>
  <r>
    <x v="0"/>
    <x v="0"/>
    <x v="0"/>
    <n v="75"/>
    <x v="2"/>
    <d v="2014-07-08T00:00:00"/>
    <s v="M13-0549 LOT1 AC75 JUIN 2014"/>
    <n v="23130.37"/>
  </r>
  <r>
    <x v="0"/>
    <x v="0"/>
    <x v="0"/>
    <n v="63"/>
    <x v="2"/>
    <d v="2014-06-10T00:00:00"/>
    <s v="M13-0549 LOT1 AC63 MAI 2014"/>
    <n v="22239.68"/>
  </r>
  <r>
    <x v="0"/>
    <x v="0"/>
    <x v="0"/>
    <n v="59"/>
    <x v="2"/>
    <d v="2014-05-14T00:00:00"/>
    <s v="M13-0549 LOT1 AC59 AVRIL 2014"/>
    <n v="13031.9"/>
  </r>
  <r>
    <x v="0"/>
    <x v="0"/>
    <x v="0"/>
    <n v="47"/>
    <x v="2"/>
    <d v="2014-04-08T00:00:00"/>
    <s v="M13-0549 LOT1 AC47 MARS 2014"/>
    <n v="23857.94"/>
  </r>
  <r>
    <x v="0"/>
    <x v="0"/>
    <x v="0"/>
    <n v="40"/>
    <x v="2"/>
    <d v="2014-03-17T00:00:00"/>
    <s v="M13-0549 LOT1 AC40 FEVRIER 2014"/>
    <n v="11540.23"/>
  </r>
  <r>
    <x v="0"/>
    <x v="0"/>
    <x v="0"/>
    <n v="29"/>
    <x v="2"/>
    <d v="2014-02-10T00:00:00"/>
    <s v="M13-0549 LOT1 AC29 JANVIER 2014"/>
    <n v="22215.86"/>
  </r>
  <r>
    <x v="0"/>
    <x v="0"/>
    <x v="0"/>
    <n v="28"/>
    <x v="2"/>
    <d v="2014-01-13T00:00:00"/>
    <s v="M13-0549 LOT1 AC28 DECEMBRE 2013"/>
    <n v="16358.98"/>
  </r>
  <r>
    <x v="0"/>
    <x v="0"/>
    <x v="0"/>
    <n v="17"/>
    <x v="2"/>
    <d v="2013-12-09T00:00:00"/>
    <s v="M13-0549 LOT1 AC17 NOVEMBRE 2013"/>
    <n v="20540.62"/>
  </r>
  <r>
    <x v="0"/>
    <x v="0"/>
    <x v="0"/>
    <n v="8"/>
    <x v="2"/>
    <d v="2013-11-08T00:00:00"/>
    <s v="M13-0549 LOT1 AC08 OCTOBRE 2013"/>
    <n v="15847.84"/>
  </r>
  <r>
    <x v="0"/>
    <x v="0"/>
    <x v="0"/>
    <n v="3"/>
    <x v="2"/>
    <d v="2013-10-25T00:00:00"/>
    <s v="M13-0549 LOT1 AC03 SEPTEMBRE 2013"/>
    <n v="19875.62"/>
  </r>
  <r>
    <x v="0"/>
    <x v="0"/>
    <x v="0"/>
    <s v="AV001"/>
    <x v="2"/>
    <d v="2013-09-20T00:00:00"/>
    <s v="2013-549-AVANCE 2013/2014"/>
    <n v="38377.82"/>
  </r>
  <r>
    <x v="1"/>
    <x v="1"/>
    <x v="0"/>
    <n v="8"/>
    <x v="7"/>
    <d v="2013-11-08T00:00:00"/>
    <s v="M13-0550 LOT2 AC08 OCTOBRE 2013"/>
    <n v="1207.5999999999999"/>
  </r>
  <r>
    <x v="1"/>
    <x v="1"/>
    <x v="0"/>
    <n v="2"/>
    <x v="7"/>
    <d v="2013-10-15T00:00:00"/>
    <s v="M13-0550 LOT 2 AC02 SEPTEMBRE 2013"/>
    <n v="1756.51"/>
  </r>
  <r>
    <x v="1"/>
    <x v="1"/>
    <x v="0"/>
    <n v="88"/>
    <x v="8"/>
    <d v="2014-08-12T00:00:00"/>
    <s v="M13-0550 LOT2 AC88 JUILLET 2014"/>
    <n v="338.58"/>
  </r>
  <r>
    <x v="1"/>
    <x v="1"/>
    <x v="0"/>
    <n v="80"/>
    <x v="8"/>
    <d v="2014-07-15T00:00:00"/>
    <s v="M13-0550 LOT2 AC80 JUIN 2014"/>
    <n v="1648.35"/>
  </r>
  <r>
    <x v="1"/>
    <x v="1"/>
    <x v="0"/>
    <n v="73"/>
    <x v="8"/>
    <d v="2014-06-19T00:00:00"/>
    <s v="M13-0550 LOT2 AC73 MAI 2014"/>
    <n v="2101.2800000000002"/>
  </r>
  <r>
    <x v="1"/>
    <x v="1"/>
    <x v="0"/>
    <n v="57"/>
    <x v="8"/>
    <d v="2014-05-19T00:00:00"/>
    <s v="M13-0550 LOT2 AC57 AVRIL 2014"/>
    <n v="1446.39"/>
  </r>
  <r>
    <x v="1"/>
    <x v="1"/>
    <x v="0"/>
    <n v="51"/>
    <x v="8"/>
    <d v="2014-04-17T00:00:00"/>
    <s v="M13-0550 LOT2 AC51 MARS 2014"/>
    <n v="2204.58"/>
  </r>
  <r>
    <x v="1"/>
    <x v="1"/>
    <x v="0"/>
    <n v="41"/>
    <x v="8"/>
    <d v="2014-03-06T00:00:00"/>
    <s v="M13-0550 LOT2 AC41 FEVRIER 2014"/>
    <n v="873.18"/>
  </r>
  <r>
    <x v="1"/>
    <x v="1"/>
    <x v="0"/>
    <n v="40"/>
    <x v="8"/>
    <d v="2014-02-20T00:00:00"/>
    <s v="M13-0550 LOT2 AC40 JANVIER 2014"/>
    <n v="1443.42"/>
  </r>
  <r>
    <x v="1"/>
    <x v="1"/>
    <x v="0"/>
    <n v="29"/>
    <x v="8"/>
    <d v="2014-01-15T00:00:00"/>
    <s v="M13-0550 LOT2 AC29 DECEMBRE 2013"/>
    <n v="1604"/>
  </r>
  <r>
    <x v="1"/>
    <x v="1"/>
    <x v="0"/>
    <n v="22"/>
    <x v="8"/>
    <d v="2013-12-12T00:00:00"/>
    <s v="M13-0550 LOT2 AC22 NOVEMBRE 2013"/>
    <n v="2617.84"/>
  </r>
  <r>
    <x v="1"/>
    <x v="1"/>
    <x v="0"/>
    <n v="10"/>
    <x v="8"/>
    <d v="2013-11-13T00:00:00"/>
    <s v="M13-0550 LOT2 AC10 OCTOBRE 2013"/>
    <n v="1754.65"/>
  </r>
  <r>
    <x v="1"/>
    <x v="1"/>
    <x v="0"/>
    <n v="5"/>
    <x v="8"/>
    <d v="2013-10-02T00:00:00"/>
    <s v="M13-0550 LOT2 AC05 SEPTEMBRE 2013"/>
    <n v="2480.41"/>
  </r>
  <r>
    <x v="1"/>
    <x v="1"/>
    <x v="0"/>
    <n v="89"/>
    <x v="9"/>
    <d v="2014-10-15T00:00:00"/>
    <s v="M13-0550 LOT2 AC89 JUILLET 2014"/>
    <n v="446.16"/>
  </r>
  <r>
    <x v="1"/>
    <x v="1"/>
    <x v="0"/>
    <n v="77"/>
    <x v="9"/>
    <d v="2014-07-04T00:00:00"/>
    <s v="M13-0550 LOT2 AC77 JUIN 2014"/>
    <n v="2230.8000000000002"/>
  </r>
  <r>
    <x v="1"/>
    <x v="1"/>
    <x v="0"/>
    <n v="72"/>
    <x v="9"/>
    <d v="2014-06-13T00:00:00"/>
    <s v="M13-0550 LOT2 AC72 MAI 2014"/>
    <n v="2119.2600000000002"/>
  </r>
  <r>
    <x v="1"/>
    <x v="1"/>
    <x v="0"/>
    <n v="55"/>
    <x v="9"/>
    <d v="2014-05-07T00:00:00"/>
    <s v="M13-0550 LOT2 AC55 AVRIL 2014"/>
    <n v="1338.48"/>
  </r>
  <r>
    <x v="1"/>
    <x v="1"/>
    <x v="0"/>
    <n v="50"/>
    <x v="9"/>
    <d v="2014-04-10T00:00:00"/>
    <s v="M13-0550 LOT2 AC50 MARS 2014"/>
    <n v="2230.8000000000002"/>
  </r>
  <r>
    <x v="1"/>
    <x v="1"/>
    <x v="0"/>
    <n v="43"/>
    <x v="9"/>
    <d v="2014-03-24T00:00:00"/>
    <s v="M13-0550 LOT2 AC43 FEVRIER 2014"/>
    <n v="1115.4000000000001"/>
  </r>
  <r>
    <x v="1"/>
    <x v="1"/>
    <x v="0"/>
    <n v="36"/>
    <x v="9"/>
    <d v="2014-02-12T00:00:00"/>
    <s v="M13-0550 LOT2 AC36 JANVIER 2014"/>
    <n v="2230.8000000000002"/>
  </r>
  <r>
    <x v="1"/>
    <x v="1"/>
    <x v="0"/>
    <n v="28"/>
    <x v="9"/>
    <d v="2014-01-10T00:00:00"/>
    <s v="M13-0550 LOT2 AC28 DECEMBRE 2013"/>
    <n v="1627.47"/>
  </r>
  <r>
    <x v="1"/>
    <x v="1"/>
    <x v="0"/>
    <n v="21"/>
    <x v="9"/>
    <d v="2013-12-11T00:00:00"/>
    <s v="M13-0550 LOT2 AC21 NOVEMBRE 2013"/>
    <n v="2061.5"/>
  </r>
  <r>
    <x v="1"/>
    <x v="1"/>
    <x v="0"/>
    <n v="13"/>
    <x v="9"/>
    <d v="2013-11-22T00:00:00"/>
    <s v="M13-0550 LOT2 AC13 OCTOBRE 2013"/>
    <n v="1519"/>
  </r>
  <r>
    <x v="1"/>
    <x v="1"/>
    <x v="0"/>
    <n v="9"/>
    <x v="9"/>
    <d v="2013-11-06T00:00:00"/>
    <s v="M13-0550 LOT2 AC09 SEPTEMBRE 2013"/>
    <n v="2170"/>
  </r>
  <r>
    <x v="1"/>
    <x v="1"/>
    <x v="0"/>
    <n v="82"/>
    <x v="3"/>
    <d v="2014-07-17T00:00:00"/>
    <s v="M13-0550 LOT2 AC82 JUILLET 2014"/>
    <n v="351.78"/>
  </r>
  <r>
    <x v="1"/>
    <x v="1"/>
    <x v="0"/>
    <n v="81"/>
    <x v="3"/>
    <d v="2014-07-17T00:00:00"/>
    <s v="M13-0550 LOT2 AC81 JUIN 2014"/>
    <n v="1876.16"/>
  </r>
  <r>
    <x v="1"/>
    <x v="1"/>
    <x v="0"/>
    <n v="63"/>
    <x v="3"/>
    <d v="2014-06-03T00:00:00"/>
    <s v="M13-0550 LOT2 AC63 MAI 2014"/>
    <n v="1758.9"/>
  </r>
  <r>
    <x v="1"/>
    <x v="1"/>
    <x v="0"/>
    <n v="53"/>
    <x v="3"/>
    <d v="2014-05-02T00:00:00"/>
    <s v="M13-0550 LOT2 AC53 AVRIL 2014"/>
    <n v="1055.3399999999999"/>
  </r>
  <r>
    <x v="1"/>
    <x v="1"/>
    <x v="0"/>
    <n v="46"/>
    <x v="3"/>
    <d v="2014-04-02T00:00:00"/>
    <s v="M13-0550 LOT2 AC46 MARS 2014"/>
    <n v="1993.42"/>
  </r>
  <r>
    <x v="1"/>
    <x v="1"/>
    <x v="0"/>
    <n v="37"/>
    <x v="3"/>
    <d v="2014-02-18T00:00:00"/>
    <s v="M13-0550 LOT2 AC37 FEVRIER 2014"/>
    <n v="938.08"/>
  </r>
  <r>
    <x v="1"/>
    <x v="1"/>
    <x v="0"/>
    <n v="32"/>
    <x v="3"/>
    <d v="2014-02-04T00:00:00"/>
    <s v="M13-0550 LOT2 AC32 JANVIER 2014"/>
    <n v="1876.16"/>
  </r>
  <r>
    <x v="1"/>
    <x v="1"/>
    <x v="0"/>
    <n v="27"/>
    <x v="3"/>
    <d v="2013-12-30T00:00:00"/>
    <s v="M13-0550 LOT2 AC27 DECEMBRE 2013"/>
    <n v="1368.74"/>
  </r>
  <r>
    <x v="1"/>
    <x v="1"/>
    <x v="0"/>
    <n v="20"/>
    <x v="3"/>
    <d v="2013-12-09T00:00:00"/>
    <s v="M13-0550 LOT2 AC20 NOVEMBRE 2013"/>
    <n v="1710.93"/>
  </r>
  <r>
    <x v="1"/>
    <x v="1"/>
    <x v="0"/>
    <n v="4"/>
    <x v="3"/>
    <d v="2013-10-28T00:00:00"/>
    <s v="M13-0550 LOT2 AC04 OCTOBRE 2013"/>
    <n v="1254.68"/>
  </r>
  <r>
    <x v="1"/>
    <x v="1"/>
    <x v="0"/>
    <n v="3"/>
    <x v="3"/>
    <d v="2013-10-28T00:00:00"/>
    <s v="M13-0550 LOT2 AC03 SEPTEMBRE 2013"/>
    <n v="1335.36"/>
  </r>
  <r>
    <x v="1"/>
    <x v="1"/>
    <x v="0"/>
    <n v="78"/>
    <x v="4"/>
    <d v="2014-07-10T00:00:00"/>
    <s v="M13-0550 LOT2 AC78 JUILLET 2014"/>
    <n v="332.57"/>
  </r>
  <r>
    <x v="1"/>
    <x v="1"/>
    <x v="0"/>
    <n v="75"/>
    <x v="4"/>
    <d v="2014-07-03T00:00:00"/>
    <s v="M13-0550 LOT2 AC75 JUIN 2014"/>
    <n v="3060.84"/>
  </r>
  <r>
    <x v="1"/>
    <x v="1"/>
    <x v="0"/>
    <n v="64"/>
    <x v="4"/>
    <d v="2014-06-05T00:00:00"/>
    <s v="M13-0550 LOT2 AC64 MAI 2014"/>
    <n v="3421.05"/>
  </r>
  <r>
    <x v="1"/>
    <x v="1"/>
    <x v="0"/>
    <n v="56"/>
    <x v="4"/>
    <d v="2014-05-09T00:00:00"/>
    <s v="M13-0550 LOT2 AC56 AVRIL 2014"/>
    <n v="2112.3000000000002"/>
  </r>
  <r>
    <x v="1"/>
    <x v="1"/>
    <x v="0"/>
    <n v="48"/>
    <x v="4"/>
    <d v="2014-04-04T00:00:00"/>
    <s v="M13-0550 LOT2 AC48 MARS 2014"/>
    <n v="3735.41"/>
  </r>
  <r>
    <x v="1"/>
    <x v="1"/>
    <x v="0"/>
    <n v="38"/>
    <x v="4"/>
    <d v="2014-02-19T00:00:00"/>
    <s v="M13-0550 AC38 FEVRIER 2014"/>
    <n v="1789.1"/>
  </r>
  <r>
    <x v="1"/>
    <x v="1"/>
    <x v="0"/>
    <n v="33"/>
    <x v="4"/>
    <d v="2014-02-05T00:00:00"/>
    <s v="M13-0550 LOT2 AC33 JANVIER 2014"/>
    <n v="4133.97"/>
  </r>
  <r>
    <x v="1"/>
    <x v="1"/>
    <x v="0"/>
    <n v="26"/>
    <x v="4"/>
    <d v="2013-12-27T00:00:00"/>
    <s v="M13-0550 LOT2 AC26 DECEMBRE 2013"/>
    <n v="3161.37"/>
  </r>
  <r>
    <x v="1"/>
    <x v="1"/>
    <x v="0"/>
    <n v="19"/>
    <x v="4"/>
    <d v="2013-12-05T00:00:00"/>
    <s v="M13-0550 LOT2 AC19 NOVEMBRE 2013"/>
    <n v="3898.49"/>
  </r>
  <r>
    <x v="1"/>
    <x v="1"/>
    <x v="0"/>
    <n v="14"/>
    <x v="4"/>
    <d v="2013-10-03T00:00:00"/>
    <s v="M13-0550 LOT2 AC14 SEPT13 MDT COMPL AU MDT 13-74334"/>
    <n v="390.74"/>
  </r>
  <r>
    <x v="1"/>
    <x v="1"/>
    <x v="0"/>
    <n v="12"/>
    <x v="4"/>
    <d v="2013-10-23T00:00:00"/>
    <s v="M13-0550 LOT2 AC12 OCTOBRE 2013"/>
    <n v="2808.35"/>
  </r>
  <r>
    <x v="1"/>
    <x v="1"/>
    <x v="0"/>
    <n v="11"/>
    <x v="4"/>
    <d v="2013-10-03T00:00:00"/>
    <s v="M13-0550 LOT2 AC11 SEPTEMBRE 2013"/>
    <n v="2926.9"/>
  </r>
  <r>
    <x v="1"/>
    <x v="1"/>
    <x v="0"/>
    <n v="86"/>
    <x v="0"/>
    <d v="2014-07-25T00:00:00"/>
    <s v="M13-0550 LOT2 AC86 JUIN 2014"/>
    <n v="2927.76"/>
  </r>
  <r>
    <x v="1"/>
    <x v="1"/>
    <x v="0"/>
    <n v="71"/>
    <x v="0"/>
    <d v="2014-06-13T00:00:00"/>
    <s v="M13-0550 LOT2 AC71 HANDICAPE MAI 2014"/>
    <n v="3482.23"/>
  </r>
  <r>
    <x v="1"/>
    <x v="1"/>
    <x v="0"/>
    <n v="70"/>
    <x v="0"/>
    <d v="2014-06-10T00:00:00"/>
    <s v="M13-0550 LOT2 AC70 AVRIL 2014"/>
    <n v="2085.9299999999998"/>
  </r>
  <r>
    <x v="1"/>
    <x v="1"/>
    <x v="0"/>
    <n v="49"/>
    <x v="0"/>
    <d v="2014-04-09T00:00:00"/>
    <s v="M13-0550 LOT2 AC49 MARS 2014"/>
    <n v="3496.42"/>
  </r>
  <r>
    <x v="1"/>
    <x v="1"/>
    <x v="0"/>
    <n v="42"/>
    <x v="0"/>
    <d v="2014-03-13T00:00:00"/>
    <s v="M13-0550 LOT2 AC42 FEVRIER 2014"/>
    <n v="1475.76"/>
  </r>
  <r>
    <x v="1"/>
    <x v="1"/>
    <x v="0"/>
    <n v="35"/>
    <x v="0"/>
    <d v="2014-02-11T00:00:00"/>
    <s v="M13-0550 LOT2 AC35 JANVIER 2014"/>
    <n v="3223.97"/>
  </r>
  <r>
    <x v="1"/>
    <x v="1"/>
    <x v="0"/>
    <n v="30"/>
    <x v="0"/>
    <d v="2014-01-16T00:00:00"/>
    <s v="M13-0550 LOT2 AC30 DECEMBRE 2013"/>
    <n v="2418.29"/>
  </r>
  <r>
    <x v="1"/>
    <x v="1"/>
    <x v="0"/>
    <n v="23"/>
    <x v="0"/>
    <d v="2013-12-13T00:00:00"/>
    <s v="M13-0550 LOT2 AC23 NOVEMBRE 2013"/>
    <n v="2956.6"/>
  </r>
  <r>
    <x v="1"/>
    <x v="1"/>
    <x v="0"/>
    <n v="17"/>
    <x v="0"/>
    <d v="2013-11-21T00:00:00"/>
    <s v="M13-0550 LOT2 AC17 OCTOBRE 2013"/>
    <n v="2371.36"/>
  </r>
  <r>
    <x v="1"/>
    <x v="1"/>
    <x v="0"/>
    <n v="16"/>
    <x v="0"/>
    <d v="2013-11-13T00:00:00"/>
    <s v="M13-0550 LOT2 AC16 SEPTEMBRE 2013"/>
    <n v="2807.53"/>
  </r>
  <r>
    <x v="1"/>
    <x v="1"/>
    <x v="0"/>
    <n v="85"/>
    <x v="6"/>
    <d v="2014-07-22T00:00:00"/>
    <s v="M13-0550 LOT2 AC85 JUILLET 2014"/>
    <n v="1318.83"/>
  </r>
  <r>
    <x v="1"/>
    <x v="1"/>
    <x v="0"/>
    <n v="84"/>
    <x v="6"/>
    <d v="2014-07-22T00:00:00"/>
    <s v="M13-0550 LOT2 AC84 JUIN 2014"/>
    <n v="6860.11"/>
  </r>
  <r>
    <x v="1"/>
    <x v="1"/>
    <x v="0"/>
    <n v="83"/>
    <x v="6"/>
    <d v="2014-07-22T00:00:00"/>
    <s v="M13-0550 LOT2 AC83 MAI 2014"/>
    <n v="6601.39"/>
  </r>
  <r>
    <x v="1"/>
    <x v="1"/>
    <x v="0"/>
    <n v="69"/>
    <x v="6"/>
    <d v="2014-06-16T00:00:00"/>
    <s v="M13-0550 LOT2 AC69 AVRIL 2014"/>
    <n v="4225.8900000000003"/>
  </r>
  <r>
    <x v="1"/>
    <x v="1"/>
    <x v="0"/>
    <n v="68"/>
    <x v="6"/>
    <d v="2014-06-16T00:00:00"/>
    <s v="M13-0550 LOT2 AC68 MARS 2014"/>
    <n v="7623.9"/>
  </r>
  <r>
    <x v="1"/>
    <x v="1"/>
    <x v="0"/>
    <n v="67"/>
    <x v="6"/>
    <d v="2014-06-16T00:00:00"/>
    <s v="M13-0550 LOT2 AC67 FEVRIER 2014"/>
    <n v="2621.72"/>
  </r>
  <r>
    <x v="1"/>
    <x v="1"/>
    <x v="0"/>
    <n v="66"/>
    <x v="6"/>
    <d v="2014-06-16T00:00:00"/>
    <s v="M13-0550 LOT2 AC66 JANVIER 2014"/>
    <n v="7143.14"/>
  </r>
  <r>
    <x v="1"/>
    <x v="1"/>
    <x v="0"/>
    <n v="61"/>
    <x v="6"/>
    <d v="2014-05-19T00:00:00"/>
    <s v="M13-0550 LOT2 AC61 NOVEMBRE 2013"/>
    <n v="6345.64"/>
  </r>
  <r>
    <x v="1"/>
    <x v="1"/>
    <x v="0"/>
    <n v="60"/>
    <x v="6"/>
    <d v="2014-05-19T00:00:00"/>
    <s v="M13-0550 LOT2 AC60 DECEMBRE 2013"/>
    <n v="5320.71"/>
  </r>
  <r>
    <x v="1"/>
    <x v="1"/>
    <x v="0"/>
    <n v="59"/>
    <x v="6"/>
    <d v="2014-05-19T00:00:00"/>
    <s v="M13-0550 LOT2 AC59 OCTOBRE 2013"/>
    <n v="4926.2"/>
  </r>
  <r>
    <x v="1"/>
    <x v="1"/>
    <x v="0"/>
    <n v="58"/>
    <x v="6"/>
    <d v="2014-05-19T00:00:00"/>
    <s v="M13-0550 LOT2 AC58 SEPTEMBRE 2013"/>
    <n v="7094.26"/>
  </r>
  <r>
    <x v="1"/>
    <x v="1"/>
    <x v="0"/>
    <n v="79"/>
    <x v="2"/>
    <d v="2014-07-11T00:00:00"/>
    <s v="M13-0550 LOT2 AC79 JUILLET 2014"/>
    <n v="570.42999999999995"/>
  </r>
  <r>
    <x v="1"/>
    <x v="1"/>
    <x v="0"/>
    <n v="76"/>
    <x v="2"/>
    <d v="2014-07-03T00:00:00"/>
    <s v="M13-0550 LOT2 AC76 JUIN 2014"/>
    <n v="5606.51"/>
  </r>
  <r>
    <x v="1"/>
    <x v="1"/>
    <x v="0"/>
    <n v="65"/>
    <x v="2"/>
    <d v="2014-06-05T00:00:00"/>
    <s v="M13-0550 LOT2 AC65 MAI 2014"/>
    <n v="5323.07"/>
  </r>
  <r>
    <x v="1"/>
    <x v="1"/>
    <x v="0"/>
    <n v="54"/>
    <x v="2"/>
    <d v="2014-05-06T00:00:00"/>
    <s v="M13-0550 LOT2 AC54 AVRIL 2014"/>
    <n v="3281.49"/>
  </r>
  <r>
    <x v="1"/>
    <x v="1"/>
    <x v="0"/>
    <n v="47"/>
    <x v="2"/>
    <d v="2014-04-03T00:00:00"/>
    <s v="M13-0550 LOT2 AC47 MARS 2014"/>
    <n v="5947.04"/>
  </r>
  <r>
    <x v="1"/>
    <x v="1"/>
    <x v="0"/>
    <n v="39"/>
    <x v="2"/>
    <d v="2014-02-19T00:00:00"/>
    <s v="M13-0550 LOT2 AC39 FEVRIER 2014"/>
    <n v="2799.84"/>
  </r>
  <r>
    <x v="1"/>
    <x v="1"/>
    <x v="0"/>
    <n v="34"/>
    <x v="2"/>
    <d v="2014-02-06T00:00:00"/>
    <s v="M13-0550 LOT2 AC34 JANVIER 2014"/>
    <n v="5652.73"/>
  </r>
  <r>
    <x v="1"/>
    <x v="1"/>
    <x v="0"/>
    <n v="25"/>
    <x v="2"/>
    <d v="2013-12-24T00:00:00"/>
    <s v="M13-0550 LOT2 AC25 DECEMBRE 2013"/>
    <n v="4136.82"/>
  </r>
  <r>
    <x v="1"/>
    <x v="1"/>
    <x v="0"/>
    <n v="18"/>
    <x v="2"/>
    <d v="2013-12-05T00:00:00"/>
    <s v="M13-0550 LOT2 AC18 NOVEMBRE 2013"/>
    <n v="5367.93"/>
  </r>
  <r>
    <x v="1"/>
    <x v="1"/>
    <x v="0"/>
    <n v="6"/>
    <x v="2"/>
    <d v="2013-10-28T00:00:00"/>
    <s v="M13-0550 LOT2 AC06 OCTOBRE 2013"/>
    <n v="2603.9499999999998"/>
  </r>
  <r>
    <x v="1"/>
    <x v="1"/>
    <x v="0"/>
    <n v="1"/>
    <x v="2"/>
    <d v="2013-10-07T00:00:00"/>
    <s v="M13-0550 LOT 2 1ER ACPTE SEPTEMBRE 2013"/>
    <n v="3543.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B1:F8" firstHeaderRow="1" firstDataRow="1" firstDataCol="4"/>
  <pivotFields count="8">
    <pivotField axis="axisRow" outline="0" showAll="0" defaultSubtotal="0">
      <items count="2">
        <item x="0"/>
        <item x="1"/>
      </items>
    </pivotField>
    <pivotField axis="axisRow" outline="0" showAll="0" defaultSubtotal="0">
      <items count="2">
        <item x="0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">
        <item x="0"/>
      </items>
    </pivotField>
    <pivotField showAll="0"/>
    <pivotField name="titulaire" axis="axisRow" outline="0" showAll="0" defaultSubtotal="0">
      <items count="10">
        <item x="3"/>
        <item x="8"/>
        <item x="5"/>
        <item x="6"/>
        <item x="4"/>
        <item sd="0" x="1"/>
        <item x="7"/>
        <item x="9"/>
        <item x="0"/>
        <item x="2"/>
      </items>
    </pivotField>
    <pivotField numFmtId="14" showAll="0"/>
    <pivotField showAll="0"/>
    <pivotField dataField="1" numFmtId="168" showAll="0"/>
  </pivotFields>
  <rowFields count="4">
    <field x="1"/>
    <field x="4"/>
    <field x="0"/>
    <field x="2"/>
  </rowFields>
  <rowItems count="7">
    <i>
      <x/>
      <x/>
      <x/>
      <x/>
    </i>
    <i r="1">
      <x v="2"/>
      <x/>
      <x/>
    </i>
    <i r="1">
      <x v="3"/>
      <x/>
      <x/>
    </i>
    <i r="1">
      <x v="4"/>
      <x/>
      <x/>
    </i>
    <i r="1">
      <x v="5"/>
    </i>
    <i r="1">
      <x v="8"/>
      <x/>
      <x/>
    </i>
    <i r="1">
      <x v="9"/>
      <x/>
      <x/>
    </i>
  </rowItems>
  <colItems count="1">
    <i/>
  </colItems>
  <dataFields count="1">
    <dataField name="pour un montant de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ot12" displayName="TABlot12" ref="A1:H169" totalsRowShown="0" headerRowDxfId="10" headerRowBorderDxfId="9" tableBorderDxfId="8">
  <autoFilter ref="A1:H169"/>
  <tableColumns count="8">
    <tableColumn id="1" name="marché" dataDxfId="7"/>
    <tableColumn id="2" name="lot" dataDxfId="6"/>
    <tableColumn id="3" name="année scolaire" dataDxfId="5"/>
    <tableColumn id="4" name="Acompte" dataDxfId="4"/>
    <tableColumn id="5" name="Tiers" dataDxfId="3"/>
    <tableColumn id="6" name="Réception" dataDxfId="2"/>
    <tableColumn id="7" name="Objet" dataDxfId="1"/>
    <tableColumn id="8" name="Mandaté" dataDxfId="0"/>
  </tableColumns>
  <tableStyleInfo name="CD33 BDD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1"/>
  <sheetViews>
    <sheetView showGridLines="0" zoomScaleNormal="100" workbookViewId="0">
      <selection activeCell="O1" sqref="O1"/>
    </sheetView>
  </sheetViews>
  <sheetFormatPr baseColWidth="10" defaultColWidth="11.42578125" defaultRowHeight="14.25"/>
  <cols>
    <col min="1" max="1" width="9.85546875" style="6" customWidth="1"/>
    <col min="2" max="2" width="10.42578125" style="6" customWidth="1"/>
    <col min="3" max="3" width="6.140625" style="6" customWidth="1"/>
    <col min="4" max="4" width="2.28515625" style="6" customWidth="1"/>
    <col min="5" max="5" width="11.85546875" style="6" customWidth="1"/>
    <col min="6" max="6" width="8.5703125" style="6" customWidth="1"/>
    <col min="7" max="7" width="19.42578125" style="6" customWidth="1"/>
    <col min="8" max="8" width="13.28515625" style="6" customWidth="1"/>
    <col min="9" max="9" width="4.85546875" style="6" customWidth="1"/>
    <col min="10" max="10" width="10.7109375" style="6" customWidth="1"/>
    <col min="11" max="11" width="7.7109375" style="6" customWidth="1"/>
    <col min="12" max="12" width="12.28515625" style="6" customWidth="1"/>
    <col min="13" max="16384" width="11.42578125" style="6"/>
  </cols>
  <sheetData>
    <row r="1" spans="1:23" ht="18.75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25"/>
      <c r="N1" s="50" t="s">
        <v>33</v>
      </c>
      <c r="O1" s="51" t="s">
        <v>15</v>
      </c>
    </row>
    <row r="2" spans="1:23" ht="42.75" customHeight="1">
      <c r="A2" s="18"/>
      <c r="B2" s="83" t="s">
        <v>28</v>
      </c>
      <c r="C2" s="83"/>
      <c r="D2" s="83"/>
      <c r="E2" s="83"/>
      <c r="F2" s="18"/>
      <c r="G2" s="18"/>
      <c r="H2" s="18"/>
      <c r="I2" s="18"/>
      <c r="J2" s="18"/>
      <c r="K2" s="18"/>
      <c r="L2" s="25"/>
    </row>
    <row r="3" spans="1:23" ht="45" customHeight="1">
      <c r="A3" s="87" t="s">
        <v>29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25"/>
    </row>
    <row r="4" spans="1:23" s="7" customFormat="1" ht="33.75" customHeight="1">
      <c r="A4" s="11"/>
      <c r="B4" s="85" t="s">
        <v>8</v>
      </c>
      <c r="C4" s="86"/>
      <c r="D4" s="86"/>
      <c r="E4" s="86"/>
      <c r="F4" s="86"/>
      <c r="G4" s="86"/>
      <c r="H4" s="86"/>
      <c r="I4" s="86"/>
      <c r="J4" s="86"/>
      <c r="K4" s="86"/>
      <c r="L4" s="34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s="7" customFormat="1" ht="15" customHeight="1">
      <c r="A5" s="11"/>
      <c r="B5" s="48" t="str">
        <f ca="1">IF($A8="","",INDIRECT("TCD!D2"))</f>
        <v>13.0549.00</v>
      </c>
      <c r="C5" s="48" t="str">
        <f>O1</f>
        <v>(Lot 2)</v>
      </c>
      <c r="D5" s="39" t="s">
        <v>9</v>
      </c>
      <c r="E5" s="39"/>
      <c r="F5" s="39"/>
      <c r="G5" s="39"/>
      <c r="H5" s="39"/>
      <c r="I5" s="39"/>
      <c r="J5" s="29"/>
      <c r="K5" s="29"/>
      <c r="L5" s="34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s="7" customFormat="1" ht="15" customHeight="1">
      <c r="A6" s="11"/>
      <c r="B6" s="47" t="s">
        <v>10</v>
      </c>
      <c r="C6" s="38"/>
      <c r="D6" s="38"/>
      <c r="E6" s="49" t="str">
        <f ca="1">IF($A8="","",INDIRECT("TCD!E2"))</f>
        <v>2013 - 2014</v>
      </c>
      <c r="F6" s="30" t="s">
        <v>11</v>
      </c>
      <c r="G6" s="15"/>
      <c r="H6" s="15"/>
      <c r="I6" s="15"/>
      <c r="J6" s="15"/>
      <c r="K6" s="16"/>
      <c r="L6" s="34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s="7" customFormat="1" ht="11.25" customHeight="1">
      <c r="A7" s="11"/>
      <c r="B7" s="84"/>
      <c r="C7" s="84"/>
      <c r="D7" s="26"/>
      <c r="E7" s="28"/>
      <c r="F7" s="14"/>
      <c r="G7" s="15"/>
      <c r="H7" s="15"/>
      <c r="I7" s="15"/>
      <c r="J7" s="15"/>
      <c r="K7" s="16"/>
      <c r="L7" s="34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s="7" customFormat="1" ht="24" customHeight="1">
      <c r="A8" s="76">
        <f ca="1">IF(INDIRECT("TCD!A"&amp;ROW()-6)=0,"",INDIRECT("TCD!A"&amp;ROW()-6))</f>
        <v>1</v>
      </c>
      <c r="B8" s="77" t="str">
        <f ca="1">IF($A8="","",INDIRECT("TCD!C"&amp;ROW()-6))</f>
        <v>LE NOM DU TITULAIRE NUMERO 001</v>
      </c>
      <c r="C8" s="78"/>
      <c r="D8" s="79"/>
      <c r="E8" s="78"/>
      <c r="F8" s="80"/>
      <c r="G8" s="81" t="str">
        <f ca="1">IF($A8="","",INDIRECT("TCD!D1"))</f>
        <v>marché</v>
      </c>
      <c r="H8" s="77">
        <f ca="1">IF($A8="","",INDIRECT("TCD!F"&amp;ROW()-6))</f>
        <v>19284.929999999997</v>
      </c>
      <c r="I8" s="81" t="str">
        <f ca="1">IF($A8="","",INDIRECT("TCD!G1"))</f>
        <v>TTC</v>
      </c>
      <c r="J8" s="41"/>
      <c r="K8" s="16"/>
      <c r="L8" s="34"/>
    </row>
    <row r="9" spans="1:23" s="7" customFormat="1" ht="24" customHeight="1">
      <c r="A9" s="76">
        <f t="shared" ref="A9:A18" ca="1" si="0">IF(INDIRECT("TCD!A"&amp;ROW()-6)=0,"",INDIRECT("TCD!A"&amp;ROW()-6))</f>
        <v>2</v>
      </c>
      <c r="B9" s="77" t="str">
        <f t="shared" ref="B9:B18" ca="1" si="1">IF($A9="","",INDIRECT("TCD!C"&amp;ROW()-6))</f>
        <v>LE NOM DU TITULAIRE NUMERO 003</v>
      </c>
      <c r="C9" s="78"/>
      <c r="D9" s="79"/>
      <c r="E9" s="78"/>
      <c r="F9" s="80"/>
      <c r="G9" s="81" t="str">
        <f t="shared" ref="G9:G18" ca="1" si="2">IF($A9="","",INDIRECT("TCD!D1"))</f>
        <v>marché</v>
      </c>
      <c r="H9" s="77">
        <f t="shared" ref="H9:H18" ca="1" si="3">IF($A9="","",INDIRECT("TCD!F"&amp;ROW()-6))</f>
        <v>12645.779999999999</v>
      </c>
      <c r="I9" s="81" t="str">
        <f t="shared" ref="I9:I18" ca="1" si="4">IF($A9="","",INDIRECT("TCD!G1"))</f>
        <v>TTC</v>
      </c>
      <c r="J9" s="41"/>
      <c r="K9" s="16"/>
      <c r="L9" s="34"/>
    </row>
    <row r="10" spans="1:23" s="7" customFormat="1" ht="24" customHeight="1">
      <c r="A10" s="76">
        <f t="shared" ca="1" si="0"/>
        <v>3</v>
      </c>
      <c r="B10" s="77" t="str">
        <f t="shared" ca="1" si="1"/>
        <v>LE NOM DU TITULAIRE NUMERO 004</v>
      </c>
      <c r="C10" s="78"/>
      <c r="D10" s="79"/>
      <c r="E10" s="78"/>
      <c r="F10" s="80"/>
      <c r="G10" s="81" t="str">
        <f t="shared" ca="1" si="2"/>
        <v>marché</v>
      </c>
      <c r="H10" s="77">
        <f t="shared" ca="1" si="3"/>
        <v>31567.11</v>
      </c>
      <c r="I10" s="81" t="str">
        <f t="shared" ca="1" si="4"/>
        <v>TTC</v>
      </c>
      <c r="J10" s="41"/>
      <c r="K10" s="16"/>
      <c r="L10" s="34"/>
    </row>
    <row r="11" spans="1:23" s="7" customFormat="1" ht="24" customHeight="1">
      <c r="A11" s="76">
        <f t="shared" ca="1" si="0"/>
        <v>4</v>
      </c>
      <c r="B11" s="77" t="str">
        <f t="shared" ca="1" si="1"/>
        <v>LE NOM DU TITULAIRE NUMERO 005</v>
      </c>
      <c r="C11" s="78"/>
      <c r="D11" s="79"/>
      <c r="E11" s="78"/>
      <c r="F11" s="80"/>
      <c r="G11" s="81" t="str">
        <f t="shared" ca="1" si="2"/>
        <v>marché</v>
      </c>
      <c r="H11" s="77">
        <f t="shared" ca="1" si="3"/>
        <v>36709.840000000004</v>
      </c>
      <c r="I11" s="81" t="str">
        <f t="shared" ca="1" si="4"/>
        <v>TTC</v>
      </c>
      <c r="J11" s="41"/>
      <c r="K11" s="16"/>
      <c r="L11" s="34"/>
    </row>
    <row r="12" spans="1:23" s="7" customFormat="1" ht="24" customHeight="1">
      <c r="A12" s="76">
        <f t="shared" ca="1" si="0"/>
        <v>5</v>
      </c>
      <c r="B12" s="77" t="str">
        <f t="shared" ca="1" si="1"/>
        <v>LE NOM DU TITULAIRE NUMERO 015</v>
      </c>
      <c r="C12" s="78"/>
      <c r="D12" s="79"/>
      <c r="E12" s="78"/>
      <c r="F12" s="80"/>
      <c r="G12" s="81" t="str">
        <f t="shared" ca="1" si="2"/>
        <v>marché</v>
      </c>
      <c r="H12" s="77">
        <f t="shared" ca="1" si="3"/>
        <v>25764.449999999997</v>
      </c>
      <c r="I12" s="81" t="str">
        <f t="shared" ca="1" si="4"/>
        <v>TTC</v>
      </c>
      <c r="J12" s="41"/>
      <c r="K12" s="16"/>
      <c r="L12" s="34"/>
    </row>
    <row r="13" spans="1:23" s="7" customFormat="1" ht="24" customHeight="1">
      <c r="A13" s="76">
        <f t="shared" ca="1" si="0"/>
        <v>6</v>
      </c>
      <c r="B13" s="77" t="str">
        <f t="shared" ca="1" si="1"/>
        <v>LE NOM DU TITULAIRE NUMERO D</v>
      </c>
      <c r="C13" s="78"/>
      <c r="D13" s="79"/>
      <c r="E13" s="78"/>
      <c r="F13" s="80"/>
      <c r="G13" s="81" t="str">
        <f t="shared" ca="1" si="2"/>
        <v>marché</v>
      </c>
      <c r="H13" s="77">
        <f t="shared" ca="1" si="3"/>
        <v>11796.95</v>
      </c>
      <c r="I13" s="81" t="str">
        <f t="shared" ca="1" si="4"/>
        <v>TTC</v>
      </c>
      <c r="J13" s="41"/>
      <c r="K13" s="16"/>
      <c r="L13" s="34"/>
    </row>
    <row r="14" spans="1:23" s="7" customFormat="1" ht="24" customHeight="1">
      <c r="A14" s="76">
        <f t="shared" ca="1" si="0"/>
        <v>7</v>
      </c>
      <c r="B14" s="77" t="str">
        <f t="shared" ca="1" si="1"/>
        <v>LE NOM DU TITULAIRE NUMERO E</v>
      </c>
      <c r="C14" s="78"/>
      <c r="D14" s="79"/>
      <c r="E14" s="78"/>
      <c r="F14" s="80"/>
      <c r="G14" s="81" t="str">
        <f t="shared" ca="1" si="2"/>
        <v>marché</v>
      </c>
      <c r="H14" s="77">
        <f t="shared" ca="1" si="3"/>
        <v>247745.41999999998</v>
      </c>
      <c r="I14" s="81" t="str">
        <f t="shared" ca="1" si="4"/>
        <v>TTC</v>
      </c>
      <c r="J14" s="41"/>
      <c r="K14" s="16"/>
      <c r="L14" s="34"/>
    </row>
    <row r="15" spans="1:23" s="7" customFormat="1" ht="24" customHeight="1">
      <c r="A15" s="76" t="str">
        <f t="shared" ca="1" si="0"/>
        <v/>
      </c>
      <c r="B15" s="77" t="str">
        <f t="shared" ca="1" si="1"/>
        <v/>
      </c>
      <c r="C15" s="78"/>
      <c r="D15" s="79"/>
      <c r="E15" s="78"/>
      <c r="F15" s="80"/>
      <c r="G15" s="81" t="str">
        <f t="shared" ca="1" si="2"/>
        <v/>
      </c>
      <c r="H15" s="77" t="str">
        <f t="shared" ca="1" si="3"/>
        <v/>
      </c>
      <c r="I15" s="81" t="str">
        <f t="shared" ca="1" si="4"/>
        <v/>
      </c>
      <c r="J15" s="41"/>
      <c r="K15" s="16"/>
      <c r="L15" s="34"/>
    </row>
    <row r="16" spans="1:23" s="7" customFormat="1" ht="24" customHeight="1">
      <c r="A16" s="76" t="str">
        <f t="shared" ca="1" si="0"/>
        <v/>
      </c>
      <c r="B16" s="77" t="str">
        <f t="shared" ca="1" si="1"/>
        <v/>
      </c>
      <c r="C16" s="78"/>
      <c r="D16" s="79"/>
      <c r="E16" s="78"/>
      <c r="F16" s="80"/>
      <c r="G16" s="81" t="str">
        <f t="shared" ca="1" si="2"/>
        <v/>
      </c>
      <c r="H16" s="77" t="str">
        <f t="shared" ca="1" si="3"/>
        <v/>
      </c>
      <c r="I16" s="81" t="str">
        <f t="shared" ca="1" si="4"/>
        <v/>
      </c>
      <c r="J16" s="31"/>
      <c r="K16" s="16"/>
      <c r="L16" s="34"/>
    </row>
    <row r="17" spans="1:12" s="7" customFormat="1" ht="24" customHeight="1">
      <c r="A17" s="76" t="str">
        <f t="shared" ca="1" si="0"/>
        <v/>
      </c>
      <c r="B17" s="77" t="str">
        <f t="shared" ca="1" si="1"/>
        <v/>
      </c>
      <c r="C17" s="78"/>
      <c r="D17" s="79"/>
      <c r="E17" s="78"/>
      <c r="F17" s="80"/>
      <c r="G17" s="81" t="str">
        <f t="shared" ca="1" si="2"/>
        <v/>
      </c>
      <c r="H17" s="77" t="str">
        <f t="shared" ca="1" si="3"/>
        <v/>
      </c>
      <c r="I17" s="81" t="str">
        <f t="shared" ca="1" si="4"/>
        <v/>
      </c>
      <c r="J17" s="31"/>
      <c r="K17" s="16"/>
      <c r="L17" s="34"/>
    </row>
    <row r="18" spans="1:12" s="7" customFormat="1" ht="24" customHeight="1">
      <c r="A18" s="76" t="str">
        <f t="shared" ca="1" si="0"/>
        <v/>
      </c>
      <c r="B18" s="77" t="str">
        <f t="shared" ca="1" si="1"/>
        <v/>
      </c>
      <c r="C18" s="78"/>
      <c r="D18" s="79"/>
      <c r="E18" s="78"/>
      <c r="F18" s="80"/>
      <c r="G18" s="81" t="str">
        <f t="shared" ca="1" si="2"/>
        <v/>
      </c>
      <c r="H18" s="77" t="str">
        <f t="shared" ca="1" si="3"/>
        <v/>
      </c>
      <c r="I18" s="81" t="str">
        <f t="shared" ca="1" si="4"/>
        <v/>
      </c>
      <c r="J18" s="31"/>
      <c r="K18" s="16"/>
      <c r="L18" s="34"/>
    </row>
    <row r="19" spans="1:12" s="7" customFormat="1" ht="26.25" customHeight="1">
      <c r="A19" s="11"/>
      <c r="B19" s="12"/>
      <c r="C19" s="12"/>
      <c r="D19" s="12"/>
      <c r="E19" s="13"/>
      <c r="F19" s="14"/>
      <c r="G19" s="15"/>
      <c r="H19" s="15"/>
      <c r="I19" s="15"/>
      <c r="J19" s="15"/>
      <c r="K19" s="16"/>
      <c r="L19" s="34"/>
    </row>
    <row r="20" spans="1:12" s="7" customFormat="1" ht="11.25" customHeight="1">
      <c r="A20" s="11"/>
      <c r="B20" s="89" t="s">
        <v>30</v>
      </c>
      <c r="C20" s="89"/>
      <c r="D20" s="89"/>
      <c r="E20" s="89"/>
      <c r="F20" s="89"/>
      <c r="G20" s="89"/>
      <c r="H20" s="89"/>
      <c r="I20" s="89"/>
      <c r="J20" s="89"/>
      <c r="K20" s="89"/>
      <c r="L20" s="34"/>
    </row>
    <row r="21" spans="1:12" ht="24" customHeight="1">
      <c r="A21" s="8"/>
      <c r="B21" s="19"/>
      <c r="C21" s="19"/>
      <c r="D21" s="19"/>
      <c r="E21" s="19"/>
      <c r="F21" s="19"/>
      <c r="G21" s="19"/>
      <c r="H21" s="19"/>
      <c r="I21" s="19"/>
      <c r="J21" s="19"/>
      <c r="K21" s="17"/>
      <c r="L21" s="25"/>
    </row>
    <row r="22" spans="1:12" s="7" customFormat="1" ht="11.25" customHeight="1">
      <c r="A22" s="11"/>
      <c r="B22" s="89" t="s">
        <v>31</v>
      </c>
      <c r="C22" s="89"/>
      <c r="D22" s="89"/>
      <c r="E22" s="89"/>
      <c r="F22" s="89"/>
      <c r="G22" s="89"/>
      <c r="H22" s="89"/>
      <c r="I22" s="89"/>
      <c r="J22" s="89"/>
      <c r="K22" s="89"/>
      <c r="L22" s="34"/>
    </row>
    <row r="23" spans="1:12" ht="14.25" customHeight="1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5"/>
    </row>
    <row r="24" spans="1:12" s="7" customFormat="1" ht="11.25" customHeight="1">
      <c r="A24" s="11"/>
      <c r="B24" s="84"/>
      <c r="C24" s="84"/>
      <c r="D24" s="26"/>
      <c r="E24" s="28"/>
      <c r="F24" s="14"/>
      <c r="H24" s="40" t="s">
        <v>32</v>
      </c>
      <c r="I24" s="90">
        <f ca="1">TODAY()</f>
        <v>43980</v>
      </c>
      <c r="J24" s="90"/>
      <c r="K24" s="16"/>
      <c r="L24" s="34"/>
    </row>
    <row r="25" spans="1:12" s="7" customFormat="1" ht="9" customHeight="1">
      <c r="A25" s="11"/>
      <c r="B25" s="27"/>
      <c r="C25" s="27"/>
      <c r="D25" s="26"/>
      <c r="E25" s="28"/>
      <c r="F25" s="14"/>
      <c r="G25" s="32"/>
      <c r="H25" s="37"/>
      <c r="I25" s="33"/>
      <c r="J25" s="33"/>
      <c r="K25" s="16"/>
      <c r="L25" s="34"/>
    </row>
    <row r="26" spans="1:12" s="9" customFormat="1" ht="114" customHeight="1">
      <c r="A26" s="21"/>
      <c r="B26" s="22"/>
      <c r="C26" s="22"/>
      <c r="D26" s="23"/>
      <c r="E26" s="24"/>
      <c r="F26" s="24"/>
      <c r="G26" s="88" t="s">
        <v>12</v>
      </c>
      <c r="H26" s="88"/>
      <c r="I26" s="88"/>
      <c r="J26" s="88"/>
      <c r="K26" s="88"/>
      <c r="L26" s="35"/>
    </row>
    <row r="27" spans="1:12" ht="24.6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 ht="24.6" customHeight="1">
      <c r="L28" s="25"/>
    </row>
    <row r="29" spans="1:12" ht="24.6" customHeight="1">
      <c r="L29" s="25"/>
    </row>
    <row r="30" spans="1:12" ht="24.6" customHeight="1">
      <c r="L30" s="25"/>
    </row>
    <row r="31" spans="1:12" ht="24.6" customHeight="1"/>
  </sheetData>
  <sheetProtection insertRows="0" deleteRows="0" selectLockedCells="1"/>
  <mergeCells count="9">
    <mergeCell ref="B2:E2"/>
    <mergeCell ref="B7:C7"/>
    <mergeCell ref="B4:K4"/>
    <mergeCell ref="A3:K3"/>
    <mergeCell ref="G26:K26"/>
    <mergeCell ref="B20:K20"/>
    <mergeCell ref="B22:K22"/>
    <mergeCell ref="B24:C24"/>
    <mergeCell ref="I24:J24"/>
  </mergeCells>
  <dataValidations count="1">
    <dataValidation type="list" allowBlank="1" showInputMessage="1" showErrorMessage="1" sqref="O1">
      <formula1>"(Lot 1),(Lot 2)"</formula1>
    </dataValidation>
  </dataValidations>
  <pageMargins left="0" right="0" top="1.3779527559055118" bottom="0" header="0" footer="0"/>
  <pageSetup paperSize="9" orientation="portrait" r:id="rId1"/>
  <headerFooter scaleWithDoc="0"/>
  <ignoredErrors>
    <ignoredError sqref="D8 F8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showGridLines="0" zoomScale="145" zoomScaleNormal="145" zoomScaleSheetLayoutView="130" workbookViewId="0">
      <selection activeCell="D2" sqref="D2"/>
    </sheetView>
  </sheetViews>
  <sheetFormatPr baseColWidth="10" defaultRowHeight="12.75"/>
  <cols>
    <col min="1" max="1" width="3.85546875" customWidth="1"/>
    <col min="2" max="2" width="16.85546875" style="1" customWidth="1"/>
    <col min="3" max="3" width="14.85546875" style="1" customWidth="1"/>
    <col min="4" max="4" width="8.7109375" style="1" customWidth="1"/>
    <col min="5" max="5" width="9.140625" style="1" customWidth="1"/>
    <col min="6" max="6" width="7.5703125" style="1" customWidth="1"/>
    <col min="7" max="7" width="11.42578125" style="2"/>
  </cols>
  <sheetData>
    <row r="1" spans="1:7" ht="17.25" customHeight="1">
      <c r="B1" s="42" t="s">
        <v>3</v>
      </c>
      <c r="C1" s="43" t="s">
        <v>2</v>
      </c>
      <c r="D1" s="43" t="s">
        <v>1</v>
      </c>
    </row>
    <row r="2" spans="1:7" ht="22.5">
      <c r="A2" s="44" t="s">
        <v>7</v>
      </c>
      <c r="B2" s="44" t="s">
        <v>0</v>
      </c>
      <c r="C2" s="45" t="s">
        <v>6</v>
      </c>
      <c r="D2" s="46" t="s">
        <v>4</v>
      </c>
      <c r="E2"/>
      <c r="F2"/>
      <c r="G2"/>
    </row>
    <row r="3" spans="1:7" ht="22.5">
      <c r="A3" s="53" t="s">
        <v>5</v>
      </c>
      <c r="B3" s="4" t="s">
        <v>23</v>
      </c>
      <c r="C3" s="5">
        <v>11796.95</v>
      </c>
      <c r="D3" s="36"/>
      <c r="E3"/>
      <c r="F3"/>
      <c r="G3"/>
    </row>
    <row r="4" spans="1:7" ht="22.5">
      <c r="A4" s="54">
        <f>IF(B4="","",A3+1)</f>
        <v>2</v>
      </c>
      <c r="B4" s="52" t="s">
        <v>16</v>
      </c>
      <c r="C4" s="5">
        <v>25764.449999999997</v>
      </c>
      <c r="D4" s="36"/>
      <c r="E4"/>
      <c r="F4"/>
      <c r="G4"/>
    </row>
    <row r="5" spans="1:7" ht="22.5">
      <c r="A5" s="54">
        <f t="shared" ref="A5:A13" si="0">IF(B5="","",A4+1)</f>
        <v>3</v>
      </c>
      <c r="B5" s="52" t="s">
        <v>24</v>
      </c>
      <c r="C5" s="5">
        <v>17195.88</v>
      </c>
      <c r="D5" s="36"/>
      <c r="E5"/>
      <c r="F5"/>
      <c r="G5"/>
    </row>
    <row r="6" spans="1:7" ht="22.5">
      <c r="A6" s="54">
        <f t="shared" si="0"/>
        <v>4</v>
      </c>
      <c r="B6" s="52" t="s">
        <v>13</v>
      </c>
      <c r="C6" s="5">
        <v>19284.929999999997</v>
      </c>
      <c r="D6" s="36"/>
      <c r="E6"/>
      <c r="F6"/>
      <c r="G6"/>
    </row>
    <row r="7" spans="1:7" ht="22.5">
      <c r="A7" s="54">
        <f t="shared" si="0"/>
        <v>5</v>
      </c>
      <c r="B7" s="52" t="s">
        <v>19</v>
      </c>
      <c r="C7" s="5">
        <v>36709.840000000004</v>
      </c>
      <c r="D7" s="36"/>
      <c r="E7"/>
      <c r="F7"/>
      <c r="G7"/>
    </row>
    <row r="8" spans="1:7" ht="22.5">
      <c r="A8" s="54">
        <f t="shared" si="0"/>
        <v>6</v>
      </c>
      <c r="B8" s="52" t="s">
        <v>26</v>
      </c>
      <c r="C8" s="5">
        <v>12645.779999999999</v>
      </c>
      <c r="D8" s="36"/>
      <c r="E8"/>
      <c r="F8"/>
      <c r="G8"/>
    </row>
    <row r="9" spans="1:7" ht="22.5">
      <c r="A9" s="54">
        <f t="shared" si="0"/>
        <v>7</v>
      </c>
      <c r="B9" s="52" t="s">
        <v>18</v>
      </c>
      <c r="C9" s="5">
        <v>31567.11</v>
      </c>
      <c r="D9" s="36"/>
      <c r="E9"/>
      <c r="F9"/>
      <c r="G9"/>
    </row>
    <row r="10" spans="1:7" ht="22.5">
      <c r="A10" s="54">
        <f t="shared" si="0"/>
        <v>8</v>
      </c>
      <c r="B10" s="52" t="s">
        <v>25</v>
      </c>
      <c r="C10" s="5">
        <v>230549.54</v>
      </c>
      <c r="D10" s="36"/>
      <c r="E10"/>
      <c r="F10"/>
      <c r="G10"/>
    </row>
    <row r="11" spans="1:7">
      <c r="A11" s="54" t="str">
        <f t="shared" si="0"/>
        <v/>
      </c>
      <c r="B11" s="52"/>
      <c r="C11" s="5"/>
      <c r="D11" s="36"/>
      <c r="E11"/>
      <c r="F11"/>
      <c r="G11"/>
    </row>
    <row r="12" spans="1:7">
      <c r="A12" s="54" t="str">
        <f t="shared" si="0"/>
        <v/>
      </c>
      <c r="B12" s="52"/>
      <c r="C12" s="5"/>
      <c r="D12" s="36"/>
      <c r="E12"/>
      <c r="F12"/>
      <c r="G12"/>
    </row>
    <row r="13" spans="1:7">
      <c r="A13" s="54" t="str">
        <f t="shared" si="0"/>
        <v/>
      </c>
      <c r="B13" s="52"/>
      <c r="C13" s="5"/>
      <c r="D13" s="36"/>
      <c r="E13"/>
      <c r="F13"/>
      <c r="G13"/>
    </row>
  </sheetData>
  <phoneticPr fontId="0" type="noConversion"/>
  <printOptions horizontalCentered="1"/>
  <pageMargins left="0.19685039370078741" right="0.19685039370078741" top="0.55118110236220474" bottom="0.55118110236220474" header="0.11811023622047245" footer="0.11811023622047245"/>
  <pageSetup paperSize="9" fitToHeight="0" orientation="portrait" r:id="rId1"/>
  <headerFooter scaleWithDoc="0">
    <oddFooter>&amp;L&amp;8DI/SAG-BDB (&amp;D)&amp;R&amp;8&amp;P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"/>
  <sheetViews>
    <sheetView showGridLines="0" zoomScale="145" zoomScaleNormal="145" zoomScaleSheetLayoutView="130" workbookViewId="0">
      <selection activeCell="A4" sqref="A4"/>
    </sheetView>
  </sheetViews>
  <sheetFormatPr baseColWidth="10" defaultRowHeight="12.75"/>
  <cols>
    <col min="1" max="1" width="3.85546875" customWidth="1"/>
    <col min="2" max="2" width="16.85546875" style="1" customWidth="1"/>
    <col min="3" max="3" width="14.85546875" style="1" customWidth="1"/>
    <col min="4" max="4" width="8.7109375" style="1" customWidth="1"/>
    <col min="5" max="5" width="9.140625" style="1" customWidth="1"/>
    <col min="6" max="6" width="7.5703125" style="1" customWidth="1"/>
    <col min="7" max="7" width="11.42578125" style="2"/>
  </cols>
  <sheetData>
    <row r="1" spans="1:7" ht="17.25" customHeight="1">
      <c r="B1" s="42" t="s">
        <v>14</v>
      </c>
      <c r="C1" s="43" t="s">
        <v>15</v>
      </c>
      <c r="D1" s="43" t="s">
        <v>1</v>
      </c>
    </row>
    <row r="2" spans="1:7" ht="22.5">
      <c r="A2" s="44" t="s">
        <v>7</v>
      </c>
      <c r="B2" s="44" t="s">
        <v>0</v>
      </c>
      <c r="C2" s="45" t="s">
        <v>6</v>
      </c>
      <c r="D2" s="46" t="s">
        <v>4</v>
      </c>
      <c r="E2"/>
      <c r="F2"/>
      <c r="G2"/>
    </row>
    <row r="3" spans="1:7" ht="22.5">
      <c r="A3" s="3" t="s">
        <v>5</v>
      </c>
      <c r="B3" s="4" t="s">
        <v>26</v>
      </c>
      <c r="C3" s="5">
        <v>5000</v>
      </c>
      <c r="D3" s="36"/>
      <c r="E3"/>
      <c r="F3"/>
      <c r="G3"/>
    </row>
    <row r="4" spans="1:7" ht="22.5">
      <c r="A4" s="54">
        <f>IF(B4="","",A3+1)</f>
        <v>2</v>
      </c>
      <c r="B4" s="4" t="s">
        <v>27</v>
      </c>
      <c r="C4" s="5">
        <v>5001</v>
      </c>
      <c r="D4" s="36"/>
      <c r="E4"/>
      <c r="F4"/>
      <c r="G4"/>
    </row>
    <row r="5" spans="1:7" ht="22.5">
      <c r="A5" s="54">
        <f t="shared" ref="A5:A13" si="0">IF(B5="","",A4+1)</f>
        <v>3</v>
      </c>
      <c r="B5" s="4" t="s">
        <v>25</v>
      </c>
      <c r="C5" s="5">
        <v>5002</v>
      </c>
      <c r="D5" s="36"/>
      <c r="E5"/>
      <c r="F5"/>
      <c r="G5"/>
    </row>
    <row r="6" spans="1:7" ht="22.5">
      <c r="A6" s="54">
        <f t="shared" si="0"/>
        <v>4</v>
      </c>
      <c r="B6" s="4" t="s">
        <v>13</v>
      </c>
      <c r="C6" s="5">
        <v>5003</v>
      </c>
      <c r="D6" s="36"/>
      <c r="E6"/>
      <c r="F6"/>
      <c r="G6"/>
    </row>
    <row r="7" spans="1:7" ht="22.5">
      <c r="A7" s="54">
        <f t="shared" si="0"/>
        <v>5</v>
      </c>
      <c r="B7" s="4" t="s">
        <v>19</v>
      </c>
      <c r="C7" s="5">
        <v>5004</v>
      </c>
      <c r="D7" s="36"/>
      <c r="E7"/>
      <c r="F7"/>
      <c r="G7"/>
    </row>
    <row r="8" spans="1:7" ht="22.5">
      <c r="A8" s="54">
        <f t="shared" si="0"/>
        <v>6</v>
      </c>
      <c r="B8" s="4" t="s">
        <v>17</v>
      </c>
      <c r="C8" s="5">
        <v>5005</v>
      </c>
      <c r="D8" s="36"/>
      <c r="E8"/>
      <c r="F8"/>
      <c r="G8"/>
    </row>
    <row r="9" spans="1:7" ht="22.5">
      <c r="A9" s="54">
        <f t="shared" si="0"/>
        <v>7</v>
      </c>
      <c r="B9" s="4" t="s">
        <v>18</v>
      </c>
      <c r="C9" s="5">
        <v>5006</v>
      </c>
      <c r="D9" s="36"/>
      <c r="E9"/>
      <c r="F9"/>
      <c r="G9"/>
    </row>
    <row r="10" spans="1:7" ht="22.5">
      <c r="A10" s="54">
        <f t="shared" si="0"/>
        <v>8</v>
      </c>
      <c r="B10" s="4" t="s">
        <v>25</v>
      </c>
      <c r="C10" s="5">
        <v>5007</v>
      </c>
      <c r="D10" s="36"/>
      <c r="E10"/>
      <c r="F10"/>
      <c r="G10"/>
    </row>
    <row r="11" spans="1:7" ht="22.5">
      <c r="A11" s="54">
        <f t="shared" si="0"/>
        <v>9</v>
      </c>
      <c r="B11" s="4" t="s">
        <v>20</v>
      </c>
      <c r="C11" s="5">
        <v>5008</v>
      </c>
      <c r="D11" s="36"/>
      <c r="E11"/>
      <c r="F11"/>
      <c r="G11"/>
    </row>
    <row r="12" spans="1:7" ht="22.5">
      <c r="A12" s="54">
        <f t="shared" si="0"/>
        <v>10</v>
      </c>
      <c r="B12" s="4" t="s">
        <v>21</v>
      </c>
      <c r="C12" s="5">
        <v>5009</v>
      </c>
      <c r="D12" s="36"/>
      <c r="E12"/>
      <c r="F12"/>
      <c r="G12"/>
    </row>
    <row r="13" spans="1:7" ht="22.5">
      <c r="A13" s="54">
        <f t="shared" si="0"/>
        <v>11</v>
      </c>
      <c r="B13" s="4" t="s">
        <v>22</v>
      </c>
      <c r="C13" s="5">
        <v>5010</v>
      </c>
      <c r="D13" s="36"/>
      <c r="E13"/>
      <c r="F13"/>
      <c r="G13"/>
    </row>
  </sheetData>
  <phoneticPr fontId="17" type="noConversion"/>
  <printOptions horizontalCentered="1"/>
  <pageMargins left="0.19685039370078741" right="0.19685039370078741" top="0.55118110236220474" bottom="0.55118110236220474" header="0.11811023622047245" footer="0.11811023622047245"/>
  <pageSetup paperSize="9" fitToHeight="0" orientation="portrait" r:id="rId1"/>
  <headerFooter scaleWithDoc="0">
    <oddFooter>&amp;L&amp;8DI/SAG-BDB (&amp;D)&amp;R&amp;8&amp;P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69"/>
  <sheetViews>
    <sheetView workbookViewId="0">
      <pane ySplit="1" topLeftCell="A2" activePane="bottomLeft" state="frozen"/>
      <selection activeCell="B38" sqref="B38"/>
      <selection pane="bottomLeft" activeCell="B38" sqref="B38"/>
    </sheetView>
  </sheetViews>
  <sheetFormatPr baseColWidth="10" defaultRowHeight="15"/>
  <cols>
    <col min="1" max="4" width="11.42578125" style="60"/>
    <col min="5" max="5" width="34" style="72" customWidth="1"/>
    <col min="6" max="6" width="11.42578125" style="60"/>
    <col min="7" max="7" width="26.5703125" style="72" customWidth="1"/>
    <col min="8" max="16384" width="11.42578125" style="60"/>
  </cols>
  <sheetData>
    <row r="1" spans="1:8">
      <c r="A1" s="55" t="s">
        <v>34</v>
      </c>
      <c r="B1" s="56" t="s">
        <v>35</v>
      </c>
      <c r="C1" s="56" t="s">
        <v>36</v>
      </c>
      <c r="D1" s="56" t="s">
        <v>37</v>
      </c>
      <c r="E1" s="57" t="s">
        <v>38</v>
      </c>
      <c r="F1" s="58" t="s">
        <v>39</v>
      </c>
      <c r="G1" s="57" t="s">
        <v>40</v>
      </c>
      <c r="H1" s="59" t="s">
        <v>41</v>
      </c>
    </row>
    <row r="2" spans="1:8">
      <c r="A2" s="61" t="s">
        <v>3</v>
      </c>
      <c r="B2" s="61" t="s">
        <v>2</v>
      </c>
      <c r="C2" s="61" t="s">
        <v>42</v>
      </c>
      <c r="D2" s="62">
        <v>81</v>
      </c>
      <c r="E2" s="63" t="s">
        <v>26</v>
      </c>
      <c r="F2" s="64">
        <v>41835</v>
      </c>
      <c r="G2" s="63" t="s">
        <v>43</v>
      </c>
      <c r="H2" s="65">
        <v>259.27</v>
      </c>
    </row>
    <row r="3" spans="1:8">
      <c r="A3" s="61" t="s">
        <v>3</v>
      </c>
      <c r="B3" s="61" t="s">
        <v>2</v>
      </c>
      <c r="C3" s="61" t="s">
        <v>42</v>
      </c>
      <c r="D3" s="62">
        <v>80</v>
      </c>
      <c r="E3" s="63" t="s">
        <v>26</v>
      </c>
      <c r="F3" s="64">
        <v>41835</v>
      </c>
      <c r="G3" s="63" t="s">
        <v>44</v>
      </c>
      <c r="H3" s="65">
        <v>1382.79</v>
      </c>
    </row>
    <row r="4" spans="1:8">
      <c r="A4" s="61" t="s">
        <v>3</v>
      </c>
      <c r="B4" s="61" t="s">
        <v>2</v>
      </c>
      <c r="C4" s="61" t="s">
        <v>42</v>
      </c>
      <c r="D4" s="62">
        <v>70</v>
      </c>
      <c r="E4" s="63" t="s">
        <v>26</v>
      </c>
      <c r="F4" s="64">
        <v>41806</v>
      </c>
      <c r="G4" s="63" t="s">
        <v>45</v>
      </c>
      <c r="H4" s="65">
        <v>1209.94</v>
      </c>
    </row>
    <row r="5" spans="1:8">
      <c r="A5" s="61" t="s">
        <v>3</v>
      </c>
      <c r="B5" s="61" t="s">
        <v>2</v>
      </c>
      <c r="C5" s="61" t="s">
        <v>42</v>
      </c>
      <c r="D5" s="62">
        <v>51</v>
      </c>
      <c r="E5" s="63" t="s">
        <v>26</v>
      </c>
      <c r="F5" s="64">
        <v>41772</v>
      </c>
      <c r="G5" s="63" t="s">
        <v>46</v>
      </c>
      <c r="H5" s="65">
        <v>777.82</v>
      </c>
    </row>
    <row r="6" spans="1:8">
      <c r="A6" s="61" t="s">
        <v>3</v>
      </c>
      <c r="B6" s="61" t="s">
        <v>2</v>
      </c>
      <c r="C6" s="61" t="s">
        <v>42</v>
      </c>
      <c r="D6" s="62">
        <v>44</v>
      </c>
      <c r="E6" s="63" t="s">
        <v>26</v>
      </c>
      <c r="F6" s="64">
        <v>41737</v>
      </c>
      <c r="G6" s="63" t="s">
        <v>47</v>
      </c>
      <c r="H6" s="65">
        <v>1469.22</v>
      </c>
    </row>
    <row r="7" spans="1:8">
      <c r="A7" s="61" t="s">
        <v>3</v>
      </c>
      <c r="B7" s="61" t="s">
        <v>2</v>
      </c>
      <c r="C7" s="61" t="s">
        <v>42</v>
      </c>
      <c r="D7" s="62">
        <v>42</v>
      </c>
      <c r="E7" s="63" t="s">
        <v>26</v>
      </c>
      <c r="F7" s="64">
        <v>41705</v>
      </c>
      <c r="G7" s="63" t="s">
        <v>48</v>
      </c>
      <c r="H7" s="65">
        <v>691.39</v>
      </c>
    </row>
    <row r="8" spans="1:8">
      <c r="A8" s="61" t="s">
        <v>3</v>
      </c>
      <c r="B8" s="61" t="s">
        <v>2</v>
      </c>
      <c r="C8" s="61" t="s">
        <v>42</v>
      </c>
      <c r="D8" s="62">
        <v>33</v>
      </c>
      <c r="E8" s="63" t="s">
        <v>26</v>
      </c>
      <c r="F8" s="64">
        <v>41687</v>
      </c>
      <c r="G8" s="63" t="s">
        <v>49</v>
      </c>
      <c r="H8" s="65">
        <v>1382.8</v>
      </c>
    </row>
    <row r="9" spans="1:8">
      <c r="A9" s="61" t="s">
        <v>3</v>
      </c>
      <c r="B9" s="61" t="s">
        <v>2</v>
      </c>
      <c r="C9" s="61" t="s">
        <v>42</v>
      </c>
      <c r="D9" s="62">
        <v>24</v>
      </c>
      <c r="E9" s="63" t="s">
        <v>26</v>
      </c>
      <c r="F9" s="64">
        <v>41648</v>
      </c>
      <c r="G9" s="63" t="s">
        <v>50</v>
      </c>
      <c r="H9" s="65">
        <v>1008.81</v>
      </c>
    </row>
    <row r="10" spans="1:8">
      <c r="A10" s="61" t="s">
        <v>3</v>
      </c>
      <c r="B10" s="61" t="s">
        <v>2</v>
      </c>
      <c r="C10" s="61" t="s">
        <v>42</v>
      </c>
      <c r="D10" s="62">
        <v>15</v>
      </c>
      <c r="E10" s="63" t="s">
        <v>26</v>
      </c>
      <c r="F10" s="64">
        <v>41618</v>
      </c>
      <c r="G10" s="63" t="s">
        <v>51</v>
      </c>
      <c r="H10" s="65">
        <v>1345.08</v>
      </c>
    </row>
    <row r="11" spans="1:8">
      <c r="A11" s="61" t="s">
        <v>3</v>
      </c>
      <c r="B11" s="61" t="s">
        <v>2</v>
      </c>
      <c r="C11" s="61" t="s">
        <v>42</v>
      </c>
      <c r="D11" s="62">
        <v>7</v>
      </c>
      <c r="E11" s="63" t="s">
        <v>26</v>
      </c>
      <c r="F11" s="64">
        <v>41592</v>
      </c>
      <c r="G11" s="63" t="s">
        <v>52</v>
      </c>
      <c r="H11" s="65">
        <v>924.75</v>
      </c>
    </row>
    <row r="12" spans="1:8">
      <c r="A12" s="61" t="s">
        <v>3</v>
      </c>
      <c r="B12" s="61" t="s">
        <v>2</v>
      </c>
      <c r="C12" s="61" t="s">
        <v>42</v>
      </c>
      <c r="D12" s="62">
        <v>6</v>
      </c>
      <c r="E12" s="63" t="s">
        <v>26</v>
      </c>
      <c r="F12" s="64">
        <v>41557</v>
      </c>
      <c r="G12" s="63" t="s">
        <v>53</v>
      </c>
      <c r="H12" s="65">
        <v>1345.08</v>
      </c>
    </row>
    <row r="13" spans="1:8">
      <c r="A13" s="61" t="s">
        <v>3</v>
      </c>
      <c r="B13" s="61" t="s">
        <v>2</v>
      </c>
      <c r="C13" s="61" t="s">
        <v>42</v>
      </c>
      <c r="D13" s="62">
        <v>88</v>
      </c>
      <c r="E13" s="63" t="s">
        <v>27</v>
      </c>
      <c r="F13" s="64">
        <v>41863</v>
      </c>
      <c r="G13" s="63" t="s">
        <v>54</v>
      </c>
      <c r="H13" s="65">
        <v>315.17</v>
      </c>
    </row>
    <row r="14" spans="1:8">
      <c r="A14" s="61" t="s">
        <v>3</v>
      </c>
      <c r="B14" s="61" t="s">
        <v>2</v>
      </c>
      <c r="C14" s="61" t="s">
        <v>42</v>
      </c>
      <c r="D14" s="62">
        <v>82</v>
      </c>
      <c r="E14" s="63" t="s">
        <v>27</v>
      </c>
      <c r="F14" s="64">
        <v>41835</v>
      </c>
      <c r="G14" s="63" t="s">
        <v>55</v>
      </c>
      <c r="H14" s="65">
        <v>3236.38</v>
      </c>
    </row>
    <row r="15" spans="1:8">
      <c r="A15" s="61" t="s">
        <v>3</v>
      </c>
      <c r="B15" s="61" t="s">
        <v>2</v>
      </c>
      <c r="C15" s="61" t="s">
        <v>42</v>
      </c>
      <c r="D15" s="62">
        <v>69</v>
      </c>
      <c r="E15" s="63" t="s">
        <v>27</v>
      </c>
      <c r="F15" s="64">
        <v>41809</v>
      </c>
      <c r="G15" s="63" t="s">
        <v>56</v>
      </c>
      <c r="H15" s="65">
        <v>2992.7</v>
      </c>
    </row>
    <row r="16" spans="1:8">
      <c r="A16" s="61" t="s">
        <v>3</v>
      </c>
      <c r="B16" s="61" t="s">
        <v>2</v>
      </c>
      <c r="C16" s="61" t="s">
        <v>42</v>
      </c>
      <c r="D16" s="62">
        <v>52</v>
      </c>
      <c r="E16" s="63" t="s">
        <v>27</v>
      </c>
      <c r="F16" s="64">
        <v>41778</v>
      </c>
      <c r="G16" s="63" t="s">
        <v>57</v>
      </c>
      <c r="H16" s="65">
        <v>1597.02</v>
      </c>
    </row>
    <row r="17" spans="1:8">
      <c r="A17" s="61" t="s">
        <v>3</v>
      </c>
      <c r="B17" s="61" t="s">
        <v>2</v>
      </c>
      <c r="C17" s="61" t="s">
        <v>42</v>
      </c>
      <c r="D17" s="62">
        <v>46</v>
      </c>
      <c r="E17" s="63" t="s">
        <v>27</v>
      </c>
      <c r="F17" s="64">
        <v>41746</v>
      </c>
      <c r="G17" s="63" t="s">
        <v>58</v>
      </c>
      <c r="H17" s="65">
        <v>2786.21</v>
      </c>
    </row>
    <row r="18" spans="1:8">
      <c r="A18" s="61" t="s">
        <v>3</v>
      </c>
      <c r="B18" s="61" t="s">
        <v>2</v>
      </c>
      <c r="C18" s="61" t="s">
        <v>42</v>
      </c>
      <c r="D18" s="62">
        <v>38</v>
      </c>
      <c r="E18" s="63" t="s">
        <v>27</v>
      </c>
      <c r="F18" s="64">
        <v>41704</v>
      </c>
      <c r="G18" s="63" t="s">
        <v>59</v>
      </c>
      <c r="H18" s="65">
        <v>1567.85</v>
      </c>
    </row>
    <row r="19" spans="1:8">
      <c r="A19" s="61" t="s">
        <v>3</v>
      </c>
      <c r="B19" s="61" t="s">
        <v>2</v>
      </c>
      <c r="C19" s="61" t="s">
        <v>42</v>
      </c>
      <c r="D19" s="62">
        <v>35</v>
      </c>
      <c r="E19" s="63" t="s">
        <v>27</v>
      </c>
      <c r="F19" s="64">
        <v>41690</v>
      </c>
      <c r="G19" s="63" t="s">
        <v>60</v>
      </c>
      <c r="H19" s="65">
        <v>3307.88</v>
      </c>
    </row>
    <row r="20" spans="1:8">
      <c r="A20" s="61" t="s">
        <v>3</v>
      </c>
      <c r="B20" s="61" t="s">
        <v>2</v>
      </c>
      <c r="C20" s="61" t="s">
        <v>42</v>
      </c>
      <c r="D20" s="62">
        <v>26</v>
      </c>
      <c r="E20" s="63" t="s">
        <v>27</v>
      </c>
      <c r="F20" s="64">
        <v>41654</v>
      </c>
      <c r="G20" s="63" t="s">
        <v>61</v>
      </c>
      <c r="H20" s="65">
        <v>2207.8000000000002</v>
      </c>
    </row>
    <row r="21" spans="1:8">
      <c r="A21" s="61" t="s">
        <v>3</v>
      </c>
      <c r="B21" s="61" t="s">
        <v>2</v>
      </c>
      <c r="C21" s="61" t="s">
        <v>42</v>
      </c>
      <c r="D21" s="62">
        <v>18</v>
      </c>
      <c r="E21" s="63" t="s">
        <v>27</v>
      </c>
      <c r="F21" s="64">
        <v>41620</v>
      </c>
      <c r="G21" s="63" t="s">
        <v>62</v>
      </c>
      <c r="H21" s="65">
        <v>3099.15</v>
      </c>
    </row>
    <row r="22" spans="1:8">
      <c r="A22" s="61" t="s">
        <v>3</v>
      </c>
      <c r="B22" s="61" t="s">
        <v>2</v>
      </c>
      <c r="C22" s="61" t="s">
        <v>42</v>
      </c>
      <c r="D22" s="62">
        <v>14</v>
      </c>
      <c r="E22" s="63" t="s">
        <v>27</v>
      </c>
      <c r="F22" s="64">
        <v>41591</v>
      </c>
      <c r="G22" s="63" t="s">
        <v>63</v>
      </c>
      <c r="H22" s="65">
        <v>2277.35</v>
      </c>
    </row>
    <row r="23" spans="1:8">
      <c r="A23" s="61" t="s">
        <v>3</v>
      </c>
      <c r="B23" s="61" t="s">
        <v>2</v>
      </c>
      <c r="C23" s="61" t="s">
        <v>42</v>
      </c>
      <c r="D23" s="62">
        <v>1</v>
      </c>
      <c r="E23" s="63" t="s">
        <v>27</v>
      </c>
      <c r="F23" s="64">
        <v>41549</v>
      </c>
      <c r="G23" s="63" t="s">
        <v>64</v>
      </c>
      <c r="H23" s="65">
        <v>2376.94</v>
      </c>
    </row>
    <row r="24" spans="1:8">
      <c r="A24" s="61" t="s">
        <v>3</v>
      </c>
      <c r="B24" s="61" t="s">
        <v>2</v>
      </c>
      <c r="C24" s="61" t="s">
        <v>42</v>
      </c>
      <c r="D24" s="62">
        <v>85</v>
      </c>
      <c r="E24" s="63" t="s">
        <v>25</v>
      </c>
      <c r="F24" s="64">
        <v>41842</v>
      </c>
      <c r="G24" s="63" t="s">
        <v>65</v>
      </c>
      <c r="H24" s="65">
        <v>463.19</v>
      </c>
    </row>
    <row r="25" spans="1:8">
      <c r="A25" s="61" t="s">
        <v>3</v>
      </c>
      <c r="B25" s="61" t="s">
        <v>2</v>
      </c>
      <c r="C25" s="61" t="s">
        <v>42</v>
      </c>
      <c r="D25" s="62">
        <v>84</v>
      </c>
      <c r="E25" s="63" t="s">
        <v>25</v>
      </c>
      <c r="F25" s="64">
        <v>41842</v>
      </c>
      <c r="G25" s="63" t="s">
        <v>66</v>
      </c>
      <c r="H25" s="65">
        <v>2470.34</v>
      </c>
    </row>
    <row r="26" spans="1:8">
      <c r="A26" s="61" t="s">
        <v>3</v>
      </c>
      <c r="B26" s="61" t="s">
        <v>2</v>
      </c>
      <c r="C26" s="61" t="s">
        <v>42</v>
      </c>
      <c r="D26" s="62">
        <v>83</v>
      </c>
      <c r="E26" s="63" t="s">
        <v>25</v>
      </c>
      <c r="F26" s="64">
        <v>41842</v>
      </c>
      <c r="G26" s="63" t="s">
        <v>67</v>
      </c>
      <c r="H26" s="65">
        <v>2315.94</v>
      </c>
    </row>
    <row r="27" spans="1:8">
      <c r="A27" s="61" t="s">
        <v>3</v>
      </c>
      <c r="B27" s="61" t="s">
        <v>2</v>
      </c>
      <c r="C27" s="61" t="s">
        <v>42</v>
      </c>
      <c r="D27" s="62">
        <v>67</v>
      </c>
      <c r="E27" s="63" t="s">
        <v>25</v>
      </c>
      <c r="F27" s="64">
        <v>41806</v>
      </c>
      <c r="G27" s="63" t="s">
        <v>68</v>
      </c>
      <c r="H27" s="65">
        <v>1389.56</v>
      </c>
    </row>
    <row r="28" spans="1:8">
      <c r="A28" s="61" t="s">
        <v>3</v>
      </c>
      <c r="B28" s="61" t="s">
        <v>2</v>
      </c>
      <c r="C28" s="61" t="s">
        <v>42</v>
      </c>
      <c r="D28" s="62">
        <v>66</v>
      </c>
      <c r="E28" s="63" t="s">
        <v>25</v>
      </c>
      <c r="F28" s="64">
        <v>41806</v>
      </c>
      <c r="G28" s="63" t="s">
        <v>69</v>
      </c>
      <c r="H28" s="65">
        <v>2624.73</v>
      </c>
    </row>
    <row r="29" spans="1:8">
      <c r="A29" s="61" t="s">
        <v>3</v>
      </c>
      <c r="B29" s="61" t="s">
        <v>2</v>
      </c>
      <c r="C29" s="61" t="s">
        <v>42</v>
      </c>
      <c r="D29" s="62">
        <v>65</v>
      </c>
      <c r="E29" s="63" t="s">
        <v>25</v>
      </c>
      <c r="F29" s="64">
        <v>41806</v>
      </c>
      <c r="G29" s="63" t="s">
        <v>70</v>
      </c>
      <c r="H29" s="65">
        <v>1235.17</v>
      </c>
    </row>
    <row r="30" spans="1:8">
      <c r="A30" s="61" t="s">
        <v>3</v>
      </c>
      <c r="B30" s="61" t="s">
        <v>2</v>
      </c>
      <c r="C30" s="61" t="s">
        <v>42</v>
      </c>
      <c r="D30" s="62">
        <v>64</v>
      </c>
      <c r="E30" s="63" t="s">
        <v>25</v>
      </c>
      <c r="F30" s="64">
        <v>41806</v>
      </c>
      <c r="G30" s="63" t="s">
        <v>71</v>
      </c>
      <c r="H30" s="65">
        <v>2470.34</v>
      </c>
    </row>
    <row r="31" spans="1:8">
      <c r="A31" s="61" t="s">
        <v>3</v>
      </c>
      <c r="B31" s="61" t="s">
        <v>2</v>
      </c>
      <c r="C31" s="61" t="s">
        <v>42</v>
      </c>
      <c r="D31" s="62">
        <v>56</v>
      </c>
      <c r="E31" s="63" t="s">
        <v>25</v>
      </c>
      <c r="F31" s="64">
        <v>41778</v>
      </c>
      <c r="G31" s="63" t="s">
        <v>72</v>
      </c>
      <c r="H31" s="65">
        <v>922.17</v>
      </c>
    </row>
    <row r="32" spans="1:8">
      <c r="A32" s="61" t="s">
        <v>3</v>
      </c>
      <c r="B32" s="61" t="s">
        <v>2</v>
      </c>
      <c r="C32" s="61" t="s">
        <v>42</v>
      </c>
      <c r="D32" s="62">
        <v>55</v>
      </c>
      <c r="E32" s="63" t="s">
        <v>25</v>
      </c>
      <c r="F32" s="64">
        <v>41778</v>
      </c>
      <c r="G32" s="63" t="s">
        <v>73</v>
      </c>
      <c r="H32" s="65">
        <v>1229.56</v>
      </c>
    </row>
    <row r="33" spans="1:8">
      <c r="A33" s="61" t="s">
        <v>3</v>
      </c>
      <c r="B33" s="61" t="s">
        <v>2</v>
      </c>
      <c r="C33" s="61" t="s">
        <v>42</v>
      </c>
      <c r="D33" s="62">
        <v>54</v>
      </c>
      <c r="E33" s="63" t="s">
        <v>25</v>
      </c>
      <c r="F33" s="64">
        <v>41778</v>
      </c>
      <c r="G33" s="63" t="s">
        <v>74</v>
      </c>
      <c r="H33" s="65">
        <v>845.32</v>
      </c>
    </row>
    <row r="34" spans="1:8">
      <c r="A34" s="61" t="s">
        <v>3</v>
      </c>
      <c r="B34" s="61" t="s">
        <v>2</v>
      </c>
      <c r="C34" s="61" t="s">
        <v>42</v>
      </c>
      <c r="D34" s="62">
        <v>53</v>
      </c>
      <c r="E34" s="63" t="s">
        <v>25</v>
      </c>
      <c r="F34" s="64">
        <v>41778</v>
      </c>
      <c r="G34" s="63" t="s">
        <v>75</v>
      </c>
      <c r="H34" s="65">
        <v>1229.56</v>
      </c>
    </row>
    <row r="35" spans="1:8">
      <c r="A35" s="61" t="s">
        <v>3</v>
      </c>
      <c r="B35" s="61" t="s">
        <v>2</v>
      </c>
      <c r="C35" s="61" t="s">
        <v>42</v>
      </c>
      <c r="D35" s="62">
        <v>74</v>
      </c>
      <c r="E35" s="63" t="s">
        <v>13</v>
      </c>
      <c r="F35" s="64">
        <v>41828</v>
      </c>
      <c r="G35" s="63" t="s">
        <v>76</v>
      </c>
      <c r="H35" s="65">
        <v>487.76</v>
      </c>
    </row>
    <row r="36" spans="1:8">
      <c r="A36" s="61" t="s">
        <v>3</v>
      </c>
      <c r="B36" s="61" t="s">
        <v>2</v>
      </c>
      <c r="C36" s="61" t="s">
        <v>42</v>
      </c>
      <c r="D36" s="62">
        <v>73</v>
      </c>
      <c r="E36" s="63" t="s">
        <v>13</v>
      </c>
      <c r="F36" s="64">
        <v>41828</v>
      </c>
      <c r="G36" s="63" t="s">
        <v>77</v>
      </c>
      <c r="H36" s="65">
        <v>2565.31</v>
      </c>
    </row>
    <row r="37" spans="1:8">
      <c r="A37" s="61" t="s">
        <v>3</v>
      </c>
      <c r="B37" s="61" t="s">
        <v>2</v>
      </c>
      <c r="C37" s="61" t="s">
        <v>42</v>
      </c>
      <c r="D37" s="62">
        <v>61</v>
      </c>
      <c r="E37" s="63" t="s">
        <v>13</v>
      </c>
      <c r="F37" s="64">
        <v>41796</v>
      </c>
      <c r="G37" s="63" t="s">
        <v>78</v>
      </c>
      <c r="H37" s="65">
        <v>2354.58</v>
      </c>
    </row>
    <row r="38" spans="1:8">
      <c r="A38" s="61" t="s">
        <v>3</v>
      </c>
      <c r="B38" s="61" t="s">
        <v>2</v>
      </c>
      <c r="C38" s="61" t="s">
        <v>42</v>
      </c>
      <c r="D38" s="62">
        <v>58</v>
      </c>
      <c r="E38" s="63" t="s">
        <v>13</v>
      </c>
      <c r="F38" s="64">
        <v>41787</v>
      </c>
      <c r="G38" s="63" t="s">
        <v>79</v>
      </c>
      <c r="H38" s="65">
        <v>1253.5999999999999</v>
      </c>
    </row>
    <row r="39" spans="1:8">
      <c r="A39" s="61" t="s">
        <v>3</v>
      </c>
      <c r="B39" s="61" t="s">
        <v>2</v>
      </c>
      <c r="C39" s="61" t="s">
        <v>42</v>
      </c>
      <c r="D39" s="62">
        <v>43</v>
      </c>
      <c r="E39" s="63" t="s">
        <v>13</v>
      </c>
      <c r="F39" s="64">
        <v>41732</v>
      </c>
      <c r="G39" s="63" t="s">
        <v>80</v>
      </c>
      <c r="H39" s="65">
        <v>2270.9299999999998</v>
      </c>
    </row>
    <row r="40" spans="1:8">
      <c r="A40" s="61" t="s">
        <v>3</v>
      </c>
      <c r="B40" s="61" t="s">
        <v>2</v>
      </c>
      <c r="C40" s="61" t="s">
        <v>42</v>
      </c>
      <c r="D40" s="62">
        <v>39</v>
      </c>
      <c r="E40" s="63" t="s">
        <v>13</v>
      </c>
      <c r="F40" s="64">
        <v>41708</v>
      </c>
      <c r="G40" s="63" t="s">
        <v>81</v>
      </c>
      <c r="H40" s="65">
        <v>1068.67</v>
      </c>
    </row>
    <row r="41" spans="1:8">
      <c r="A41" s="61" t="s">
        <v>3</v>
      </c>
      <c r="B41" s="61" t="s">
        <v>2</v>
      </c>
      <c r="C41" s="61" t="s">
        <v>42</v>
      </c>
      <c r="D41" s="62">
        <v>30</v>
      </c>
      <c r="E41" s="63" t="s">
        <v>13</v>
      </c>
      <c r="F41" s="64">
        <v>41683</v>
      </c>
      <c r="G41" s="63" t="s">
        <v>82</v>
      </c>
      <c r="H41" s="65">
        <v>2137.34</v>
      </c>
    </row>
    <row r="42" spans="1:8">
      <c r="A42" s="61" t="s">
        <v>3</v>
      </c>
      <c r="B42" s="61" t="s">
        <v>2</v>
      </c>
      <c r="C42" s="61" t="s">
        <v>42</v>
      </c>
      <c r="D42" s="62">
        <v>25</v>
      </c>
      <c r="E42" s="63" t="s">
        <v>13</v>
      </c>
      <c r="F42" s="64">
        <v>41647</v>
      </c>
      <c r="G42" s="63" t="s">
        <v>83</v>
      </c>
      <c r="H42" s="65">
        <v>1559.29</v>
      </c>
    </row>
    <row r="43" spans="1:8">
      <c r="A43" s="61" t="s">
        <v>3</v>
      </c>
      <c r="B43" s="61" t="s">
        <v>2</v>
      </c>
      <c r="C43" s="61" t="s">
        <v>42</v>
      </c>
      <c r="D43" s="62">
        <v>16</v>
      </c>
      <c r="E43" s="63" t="s">
        <v>13</v>
      </c>
      <c r="F43" s="64">
        <v>41618</v>
      </c>
      <c r="G43" s="63" t="s">
        <v>84</v>
      </c>
      <c r="H43" s="65">
        <v>2079.0500000000002</v>
      </c>
    </row>
    <row r="44" spans="1:8">
      <c r="A44" s="61" t="s">
        <v>3</v>
      </c>
      <c r="B44" s="61" t="s">
        <v>2</v>
      </c>
      <c r="C44" s="61" t="s">
        <v>42</v>
      </c>
      <c r="D44" s="62">
        <v>9</v>
      </c>
      <c r="E44" s="63" t="s">
        <v>13</v>
      </c>
      <c r="F44" s="64">
        <v>41591</v>
      </c>
      <c r="G44" s="63" t="s">
        <v>85</v>
      </c>
      <c r="H44" s="65">
        <v>1429.35</v>
      </c>
    </row>
    <row r="45" spans="1:8">
      <c r="A45" s="61" t="s">
        <v>3</v>
      </c>
      <c r="B45" s="61" t="s">
        <v>2</v>
      </c>
      <c r="C45" s="61" t="s">
        <v>42</v>
      </c>
      <c r="D45" s="62">
        <v>4</v>
      </c>
      <c r="E45" s="63" t="s">
        <v>13</v>
      </c>
      <c r="F45" s="64">
        <v>41555</v>
      </c>
      <c r="G45" s="63" t="s">
        <v>86</v>
      </c>
      <c r="H45" s="65">
        <v>2079.0500000000002</v>
      </c>
    </row>
    <row r="46" spans="1:8">
      <c r="A46" s="61" t="s">
        <v>3</v>
      </c>
      <c r="B46" s="61" t="s">
        <v>2</v>
      </c>
      <c r="C46" s="61" t="s">
        <v>42</v>
      </c>
      <c r="D46" s="62">
        <v>89</v>
      </c>
      <c r="E46" s="63" t="s">
        <v>19</v>
      </c>
      <c r="F46" s="64">
        <v>41922</v>
      </c>
      <c r="G46" s="63" t="s">
        <v>87</v>
      </c>
      <c r="H46" s="65">
        <v>596.97</v>
      </c>
    </row>
    <row r="47" spans="1:8">
      <c r="A47" s="61" t="s">
        <v>3</v>
      </c>
      <c r="B47" s="61" t="s">
        <v>2</v>
      </c>
      <c r="C47" s="61" t="s">
        <v>42</v>
      </c>
      <c r="D47" s="62">
        <v>77</v>
      </c>
      <c r="E47" s="63" t="s">
        <v>19</v>
      </c>
      <c r="F47" s="64">
        <v>41831</v>
      </c>
      <c r="G47" s="63" t="s">
        <v>88</v>
      </c>
      <c r="H47" s="65">
        <v>4352.04</v>
      </c>
    </row>
    <row r="48" spans="1:8">
      <c r="A48" s="61" t="s">
        <v>3</v>
      </c>
      <c r="B48" s="61" t="s">
        <v>2</v>
      </c>
      <c r="C48" s="61" t="s">
        <v>42</v>
      </c>
      <c r="D48" s="62">
        <v>71</v>
      </c>
      <c r="E48" s="63" t="s">
        <v>19</v>
      </c>
      <c r="F48" s="64">
        <v>41814</v>
      </c>
      <c r="G48" s="63" t="s">
        <v>89</v>
      </c>
      <c r="H48" s="65">
        <v>4104.38</v>
      </c>
    </row>
    <row r="49" spans="1:8">
      <c r="A49" s="61" t="s">
        <v>3</v>
      </c>
      <c r="B49" s="61" t="s">
        <v>2</v>
      </c>
      <c r="C49" s="61" t="s">
        <v>42</v>
      </c>
      <c r="D49" s="62">
        <v>62</v>
      </c>
      <c r="E49" s="63" t="s">
        <v>19</v>
      </c>
      <c r="F49" s="64">
        <v>41803</v>
      </c>
      <c r="G49" s="63" t="s">
        <v>90</v>
      </c>
      <c r="H49" s="65">
        <v>2521.04</v>
      </c>
    </row>
    <row r="50" spans="1:8">
      <c r="A50" s="61" t="s">
        <v>3</v>
      </c>
      <c r="B50" s="61" t="s">
        <v>2</v>
      </c>
      <c r="C50" s="61" t="s">
        <v>42</v>
      </c>
      <c r="D50" s="62">
        <v>49</v>
      </c>
      <c r="E50" s="63" t="s">
        <v>19</v>
      </c>
      <c r="F50" s="64">
        <v>41759</v>
      </c>
      <c r="G50" s="63" t="s">
        <v>91</v>
      </c>
      <c r="H50" s="65">
        <v>4599.71</v>
      </c>
    </row>
    <row r="51" spans="1:8">
      <c r="A51" s="61" t="s">
        <v>3</v>
      </c>
      <c r="B51" s="61" t="s">
        <v>2</v>
      </c>
      <c r="C51" s="61" t="s">
        <v>42</v>
      </c>
      <c r="D51" s="62">
        <v>32</v>
      </c>
      <c r="E51" s="63" t="s">
        <v>19</v>
      </c>
      <c r="F51" s="64">
        <v>41688</v>
      </c>
      <c r="G51" s="63" t="s">
        <v>92</v>
      </c>
      <c r="H51" s="65">
        <v>2176.02</v>
      </c>
    </row>
    <row r="52" spans="1:8">
      <c r="A52" s="61" t="s">
        <v>3</v>
      </c>
      <c r="B52" s="61" t="s">
        <v>2</v>
      </c>
      <c r="C52" s="61" t="s">
        <v>42</v>
      </c>
      <c r="D52" s="62">
        <v>31</v>
      </c>
      <c r="E52" s="63" t="s">
        <v>19</v>
      </c>
      <c r="F52" s="64">
        <v>41688</v>
      </c>
      <c r="G52" s="63" t="s">
        <v>93</v>
      </c>
      <c r="H52" s="65">
        <v>4352.04</v>
      </c>
    </row>
    <row r="53" spans="1:8">
      <c r="A53" s="61" t="s">
        <v>3</v>
      </c>
      <c r="B53" s="61" t="s">
        <v>2</v>
      </c>
      <c r="C53" s="61" t="s">
        <v>42</v>
      </c>
      <c r="D53" s="62">
        <v>23</v>
      </c>
      <c r="E53" s="63" t="s">
        <v>19</v>
      </c>
      <c r="F53" s="64">
        <v>41653</v>
      </c>
      <c r="G53" s="63" t="s">
        <v>94</v>
      </c>
      <c r="H53" s="65">
        <v>3175.01</v>
      </c>
    </row>
    <row r="54" spans="1:8">
      <c r="A54" s="61" t="s">
        <v>3</v>
      </c>
      <c r="B54" s="61" t="s">
        <v>2</v>
      </c>
      <c r="C54" s="61" t="s">
        <v>42</v>
      </c>
      <c r="D54" s="62">
        <v>21</v>
      </c>
      <c r="E54" s="63" t="s">
        <v>19</v>
      </c>
      <c r="F54" s="64">
        <v>41625</v>
      </c>
      <c r="G54" s="63" t="s">
        <v>95</v>
      </c>
      <c r="H54" s="65">
        <v>4091.31</v>
      </c>
    </row>
    <row r="55" spans="1:8">
      <c r="A55" s="61" t="s">
        <v>3</v>
      </c>
      <c r="B55" s="61" t="s">
        <v>2</v>
      </c>
      <c r="C55" s="61" t="s">
        <v>42</v>
      </c>
      <c r="D55" s="62">
        <v>5</v>
      </c>
      <c r="E55" s="63" t="s">
        <v>19</v>
      </c>
      <c r="F55" s="64">
        <v>41578</v>
      </c>
      <c r="G55" s="63" t="s">
        <v>96</v>
      </c>
      <c r="H55" s="65">
        <v>2792.06</v>
      </c>
    </row>
    <row r="56" spans="1:8">
      <c r="A56" s="61" t="s">
        <v>3</v>
      </c>
      <c r="B56" s="61" t="s">
        <v>2</v>
      </c>
      <c r="C56" s="61" t="s">
        <v>42</v>
      </c>
      <c r="D56" s="62">
        <v>2</v>
      </c>
      <c r="E56" s="63" t="s">
        <v>19</v>
      </c>
      <c r="F56" s="64">
        <v>41563</v>
      </c>
      <c r="G56" s="63" t="s">
        <v>97</v>
      </c>
      <c r="H56" s="65">
        <v>3949.26</v>
      </c>
    </row>
    <row r="57" spans="1:8">
      <c r="A57" s="61" t="s">
        <v>3</v>
      </c>
      <c r="B57" s="61" t="s">
        <v>2</v>
      </c>
      <c r="C57" s="61" t="s">
        <v>42</v>
      </c>
      <c r="D57" s="62">
        <v>79</v>
      </c>
      <c r="E57" s="63" t="s">
        <v>17</v>
      </c>
      <c r="F57" s="64">
        <v>41830</v>
      </c>
      <c r="G57" s="63" t="s">
        <v>98</v>
      </c>
      <c r="H57" s="65">
        <v>339.77</v>
      </c>
    </row>
    <row r="58" spans="1:8">
      <c r="A58" s="61" t="s">
        <v>3</v>
      </c>
      <c r="B58" s="61" t="s">
        <v>2</v>
      </c>
      <c r="C58" s="61" t="s">
        <v>42</v>
      </c>
      <c r="D58" s="62">
        <v>78</v>
      </c>
      <c r="E58" s="63" t="s">
        <v>17</v>
      </c>
      <c r="F58" s="64">
        <v>41830</v>
      </c>
      <c r="G58" s="63" t="s">
        <v>99</v>
      </c>
      <c r="H58" s="65">
        <v>1464.1</v>
      </c>
    </row>
    <row r="59" spans="1:8">
      <c r="A59" s="61" t="s">
        <v>3</v>
      </c>
      <c r="B59" s="61" t="s">
        <v>2</v>
      </c>
      <c r="C59" s="61" t="s">
        <v>42</v>
      </c>
      <c r="D59" s="62">
        <v>60</v>
      </c>
      <c r="E59" s="63" t="s">
        <v>17</v>
      </c>
      <c r="F59" s="64">
        <v>41796</v>
      </c>
      <c r="G59" s="63" t="s">
        <v>100</v>
      </c>
      <c r="H59" s="65">
        <v>1303.78</v>
      </c>
    </row>
    <row r="60" spans="1:8">
      <c r="A60" s="61" t="s">
        <v>3</v>
      </c>
      <c r="B60" s="61" t="s">
        <v>2</v>
      </c>
      <c r="C60" s="61" t="s">
        <v>42</v>
      </c>
      <c r="D60" s="62">
        <v>50</v>
      </c>
      <c r="E60" s="63" t="s">
        <v>17</v>
      </c>
      <c r="F60" s="64">
        <v>41771</v>
      </c>
      <c r="G60" s="63" t="s">
        <v>101</v>
      </c>
      <c r="H60" s="65">
        <v>1017.01</v>
      </c>
    </row>
    <row r="61" spans="1:8">
      <c r="A61" s="61" t="s">
        <v>3</v>
      </c>
      <c r="B61" s="61" t="s">
        <v>2</v>
      </c>
      <c r="C61" s="61" t="s">
        <v>42</v>
      </c>
      <c r="D61" s="62">
        <v>45</v>
      </c>
      <c r="E61" s="63" t="s">
        <v>17</v>
      </c>
      <c r="F61" s="64">
        <v>41739</v>
      </c>
      <c r="G61" s="63" t="s">
        <v>102</v>
      </c>
      <c r="H61" s="65">
        <v>1905.75</v>
      </c>
    </row>
    <row r="62" spans="1:8">
      <c r="A62" s="61" t="s">
        <v>3</v>
      </c>
      <c r="B62" s="61" t="s">
        <v>2</v>
      </c>
      <c r="C62" s="61" t="s">
        <v>42</v>
      </c>
      <c r="D62" s="62">
        <v>37</v>
      </c>
      <c r="E62" s="63" t="s">
        <v>17</v>
      </c>
      <c r="F62" s="64">
        <v>41698</v>
      </c>
      <c r="G62" s="63" t="s">
        <v>103</v>
      </c>
      <c r="H62" s="65">
        <v>727.57</v>
      </c>
    </row>
    <row r="63" spans="1:8">
      <c r="A63" s="61" t="s">
        <v>3</v>
      </c>
      <c r="B63" s="61" t="s">
        <v>2</v>
      </c>
      <c r="C63" s="61" t="s">
        <v>42</v>
      </c>
      <c r="D63" s="62">
        <v>34</v>
      </c>
      <c r="E63" s="63" t="s">
        <v>17</v>
      </c>
      <c r="F63" s="64">
        <v>41689</v>
      </c>
      <c r="G63" s="63" t="s">
        <v>104</v>
      </c>
      <c r="H63" s="65">
        <v>1455.15</v>
      </c>
    </row>
    <row r="64" spans="1:8">
      <c r="A64" s="61" t="s">
        <v>3</v>
      </c>
      <c r="B64" s="61" t="s">
        <v>2</v>
      </c>
      <c r="C64" s="61" t="s">
        <v>42</v>
      </c>
      <c r="D64" s="62">
        <v>22</v>
      </c>
      <c r="E64" s="63" t="s">
        <v>17</v>
      </c>
      <c r="F64" s="64">
        <v>41639</v>
      </c>
      <c r="G64" s="63" t="s">
        <v>105</v>
      </c>
      <c r="H64" s="65">
        <v>1064.3599999999999</v>
      </c>
    </row>
    <row r="65" spans="1:8">
      <c r="A65" s="61" t="s">
        <v>3</v>
      </c>
      <c r="B65" s="61" t="s">
        <v>2</v>
      </c>
      <c r="C65" s="61" t="s">
        <v>42</v>
      </c>
      <c r="D65" s="62">
        <v>13</v>
      </c>
      <c r="E65" s="63" t="s">
        <v>17</v>
      </c>
      <c r="F65" s="64">
        <v>41611</v>
      </c>
      <c r="G65" s="63" t="s">
        <v>106</v>
      </c>
      <c r="H65" s="65">
        <v>1356.85</v>
      </c>
    </row>
    <row r="66" spans="1:8">
      <c r="A66" s="61" t="s">
        <v>3</v>
      </c>
      <c r="B66" s="61" t="s">
        <v>2</v>
      </c>
      <c r="C66" s="61" t="s">
        <v>42</v>
      </c>
      <c r="D66" s="62">
        <v>12</v>
      </c>
      <c r="E66" s="63" t="s">
        <v>17</v>
      </c>
      <c r="F66" s="64">
        <v>41577</v>
      </c>
      <c r="G66" s="63" t="s">
        <v>107</v>
      </c>
      <c r="H66" s="65">
        <v>886.46</v>
      </c>
    </row>
    <row r="67" spans="1:8">
      <c r="A67" s="61" t="s">
        <v>3</v>
      </c>
      <c r="B67" s="61" t="s">
        <v>2</v>
      </c>
      <c r="C67" s="61" t="s">
        <v>42</v>
      </c>
      <c r="D67" s="62">
        <v>11</v>
      </c>
      <c r="E67" s="63" t="s">
        <v>17</v>
      </c>
      <c r="F67" s="64">
        <v>41577</v>
      </c>
      <c r="G67" s="63" t="s">
        <v>108</v>
      </c>
      <c r="H67" s="65">
        <v>1124.98</v>
      </c>
    </row>
    <row r="68" spans="1:8">
      <c r="A68" s="61" t="s">
        <v>3</v>
      </c>
      <c r="B68" s="61" t="s">
        <v>2</v>
      </c>
      <c r="C68" s="61" t="s">
        <v>42</v>
      </c>
      <c r="D68" s="62">
        <v>87</v>
      </c>
      <c r="E68" s="63" t="s">
        <v>18</v>
      </c>
      <c r="F68" s="64">
        <v>41855</v>
      </c>
      <c r="G68" s="63" t="s">
        <v>109</v>
      </c>
      <c r="H68" s="65">
        <v>736.8</v>
      </c>
    </row>
    <row r="69" spans="1:8">
      <c r="A69" s="61" t="s">
        <v>3</v>
      </c>
      <c r="B69" s="61" t="s">
        <v>2</v>
      </c>
      <c r="C69" s="61" t="s">
        <v>42</v>
      </c>
      <c r="D69" s="62">
        <v>86</v>
      </c>
      <c r="E69" s="63" t="s">
        <v>18</v>
      </c>
      <c r="F69" s="64">
        <v>41851</v>
      </c>
      <c r="G69" s="63" t="s">
        <v>110</v>
      </c>
      <c r="H69" s="65">
        <v>3809.26</v>
      </c>
    </row>
    <row r="70" spans="1:8">
      <c r="A70" s="61" t="s">
        <v>3</v>
      </c>
      <c r="B70" s="61" t="s">
        <v>2</v>
      </c>
      <c r="C70" s="61" t="s">
        <v>42</v>
      </c>
      <c r="D70" s="62">
        <v>72</v>
      </c>
      <c r="E70" s="63" t="s">
        <v>18</v>
      </c>
      <c r="F70" s="64">
        <v>41813</v>
      </c>
      <c r="G70" s="63" t="s">
        <v>111</v>
      </c>
      <c r="H70" s="65">
        <v>3681.36</v>
      </c>
    </row>
    <row r="71" spans="1:8">
      <c r="A71" s="61" t="s">
        <v>3</v>
      </c>
      <c r="B71" s="61" t="s">
        <v>2</v>
      </c>
      <c r="C71" s="61" t="s">
        <v>42</v>
      </c>
      <c r="D71" s="62">
        <v>57</v>
      </c>
      <c r="E71" s="63" t="s">
        <v>18</v>
      </c>
      <c r="F71" s="64">
        <v>41785</v>
      </c>
      <c r="G71" s="63" t="s">
        <v>112</v>
      </c>
      <c r="H71" s="65">
        <v>2211.92</v>
      </c>
    </row>
    <row r="72" spans="1:8">
      <c r="A72" s="61" t="s">
        <v>3</v>
      </c>
      <c r="B72" s="61" t="s">
        <v>2</v>
      </c>
      <c r="C72" s="61" t="s">
        <v>42</v>
      </c>
      <c r="D72" s="62">
        <v>48</v>
      </c>
      <c r="E72" s="63" t="s">
        <v>18</v>
      </c>
      <c r="F72" s="64">
        <v>41757</v>
      </c>
      <c r="G72" s="63" t="s">
        <v>113</v>
      </c>
      <c r="H72" s="65">
        <v>4169.53</v>
      </c>
    </row>
    <row r="73" spans="1:8">
      <c r="A73" s="61" t="s">
        <v>3</v>
      </c>
      <c r="B73" s="61" t="s">
        <v>2</v>
      </c>
      <c r="C73" s="61" t="s">
        <v>42</v>
      </c>
      <c r="D73" s="62">
        <v>41</v>
      </c>
      <c r="E73" s="63" t="s">
        <v>18</v>
      </c>
      <c r="F73" s="64">
        <v>41722</v>
      </c>
      <c r="G73" s="63" t="s">
        <v>114</v>
      </c>
      <c r="H73" s="65">
        <v>1962.53</v>
      </c>
    </row>
    <row r="74" spans="1:8">
      <c r="A74" s="61" t="s">
        <v>3</v>
      </c>
      <c r="B74" s="61" t="s">
        <v>2</v>
      </c>
      <c r="C74" s="61" t="s">
        <v>42</v>
      </c>
      <c r="D74" s="62">
        <v>36</v>
      </c>
      <c r="E74" s="63" t="s">
        <v>18</v>
      </c>
      <c r="F74" s="64">
        <v>41694</v>
      </c>
      <c r="G74" s="63" t="s">
        <v>115</v>
      </c>
      <c r="H74" s="65">
        <v>3925.06</v>
      </c>
    </row>
    <row r="75" spans="1:8">
      <c r="A75" s="61" t="s">
        <v>3</v>
      </c>
      <c r="B75" s="61" t="s">
        <v>2</v>
      </c>
      <c r="C75" s="61" t="s">
        <v>42</v>
      </c>
      <c r="D75" s="62">
        <v>27</v>
      </c>
      <c r="E75" s="63" t="s">
        <v>18</v>
      </c>
      <c r="F75" s="64">
        <v>41661</v>
      </c>
      <c r="G75" s="63" t="s">
        <v>116</v>
      </c>
      <c r="H75" s="65">
        <v>2863.51</v>
      </c>
    </row>
    <row r="76" spans="1:8">
      <c r="A76" s="61" t="s">
        <v>3</v>
      </c>
      <c r="B76" s="61" t="s">
        <v>2</v>
      </c>
      <c r="C76" s="61" t="s">
        <v>42</v>
      </c>
      <c r="D76" s="62">
        <v>20</v>
      </c>
      <c r="E76" s="63" t="s">
        <v>18</v>
      </c>
      <c r="F76" s="64">
        <v>41624</v>
      </c>
      <c r="G76" s="63" t="s">
        <v>117</v>
      </c>
      <c r="H76" s="65">
        <v>3818.02</v>
      </c>
    </row>
    <row r="77" spans="1:8">
      <c r="A77" s="61" t="s">
        <v>3</v>
      </c>
      <c r="B77" s="61" t="s">
        <v>2</v>
      </c>
      <c r="C77" s="61" t="s">
        <v>42</v>
      </c>
      <c r="D77" s="62">
        <v>19</v>
      </c>
      <c r="E77" s="63" t="s">
        <v>18</v>
      </c>
      <c r="F77" s="64">
        <v>41624</v>
      </c>
      <c r="G77" s="63" t="s">
        <v>118</v>
      </c>
      <c r="H77" s="65">
        <v>2395.62</v>
      </c>
    </row>
    <row r="78" spans="1:8">
      <c r="A78" s="61" t="s">
        <v>3</v>
      </c>
      <c r="B78" s="61" t="s">
        <v>2</v>
      </c>
      <c r="C78" s="61" t="s">
        <v>42</v>
      </c>
      <c r="D78" s="62">
        <v>10</v>
      </c>
      <c r="E78" s="63" t="s">
        <v>18</v>
      </c>
      <c r="F78" s="64">
        <v>41577</v>
      </c>
      <c r="G78" s="63" t="s">
        <v>119</v>
      </c>
      <c r="H78" s="65">
        <v>1993.5</v>
      </c>
    </row>
    <row r="79" spans="1:8">
      <c r="A79" s="61" t="s">
        <v>3</v>
      </c>
      <c r="B79" s="61" t="s">
        <v>2</v>
      </c>
      <c r="C79" s="61" t="s">
        <v>42</v>
      </c>
      <c r="D79" s="62">
        <v>76</v>
      </c>
      <c r="E79" s="63" t="s">
        <v>25</v>
      </c>
      <c r="F79" s="64">
        <v>41828</v>
      </c>
      <c r="G79" s="63" t="s">
        <v>120</v>
      </c>
      <c r="H79" s="65">
        <v>3532.68</v>
      </c>
    </row>
    <row r="80" spans="1:8">
      <c r="A80" s="61" t="s">
        <v>3</v>
      </c>
      <c r="B80" s="61" t="s">
        <v>2</v>
      </c>
      <c r="C80" s="61" t="s">
        <v>42</v>
      </c>
      <c r="D80" s="62">
        <v>75</v>
      </c>
      <c r="E80" s="63" t="s">
        <v>25</v>
      </c>
      <c r="F80" s="64">
        <v>41828</v>
      </c>
      <c r="G80" s="63" t="s">
        <v>121</v>
      </c>
      <c r="H80" s="65">
        <v>23130.37</v>
      </c>
    </row>
    <row r="81" spans="1:8">
      <c r="A81" s="61" t="s">
        <v>3</v>
      </c>
      <c r="B81" s="61" t="s">
        <v>2</v>
      </c>
      <c r="C81" s="61" t="s">
        <v>42</v>
      </c>
      <c r="D81" s="62">
        <v>63</v>
      </c>
      <c r="E81" s="63" t="s">
        <v>25</v>
      </c>
      <c r="F81" s="64">
        <v>41800</v>
      </c>
      <c r="G81" s="63" t="s">
        <v>122</v>
      </c>
      <c r="H81" s="65">
        <v>22239.68</v>
      </c>
    </row>
    <row r="82" spans="1:8">
      <c r="A82" s="61" t="s">
        <v>3</v>
      </c>
      <c r="B82" s="61" t="s">
        <v>2</v>
      </c>
      <c r="C82" s="61" t="s">
        <v>42</v>
      </c>
      <c r="D82" s="62">
        <v>59</v>
      </c>
      <c r="E82" s="63" t="s">
        <v>25</v>
      </c>
      <c r="F82" s="64">
        <v>41773</v>
      </c>
      <c r="G82" s="63" t="s">
        <v>123</v>
      </c>
      <c r="H82" s="65">
        <v>13031.9</v>
      </c>
    </row>
    <row r="83" spans="1:8">
      <c r="A83" s="61" t="s">
        <v>3</v>
      </c>
      <c r="B83" s="61" t="s">
        <v>2</v>
      </c>
      <c r="C83" s="61" t="s">
        <v>42</v>
      </c>
      <c r="D83" s="62">
        <v>47</v>
      </c>
      <c r="E83" s="63" t="s">
        <v>25</v>
      </c>
      <c r="F83" s="64">
        <v>41737</v>
      </c>
      <c r="G83" s="63" t="s">
        <v>124</v>
      </c>
      <c r="H83" s="65">
        <v>23857.94</v>
      </c>
    </row>
    <row r="84" spans="1:8">
      <c r="A84" s="61" t="s">
        <v>3</v>
      </c>
      <c r="B84" s="61" t="s">
        <v>2</v>
      </c>
      <c r="C84" s="61" t="s">
        <v>42</v>
      </c>
      <c r="D84" s="62">
        <v>40</v>
      </c>
      <c r="E84" s="63" t="s">
        <v>25</v>
      </c>
      <c r="F84" s="64">
        <v>41715</v>
      </c>
      <c r="G84" s="63" t="s">
        <v>125</v>
      </c>
      <c r="H84" s="65">
        <v>11540.23</v>
      </c>
    </row>
    <row r="85" spans="1:8">
      <c r="A85" s="61" t="s">
        <v>3</v>
      </c>
      <c r="B85" s="61" t="s">
        <v>2</v>
      </c>
      <c r="C85" s="61" t="s">
        <v>42</v>
      </c>
      <c r="D85" s="62">
        <v>29</v>
      </c>
      <c r="E85" s="63" t="s">
        <v>25</v>
      </c>
      <c r="F85" s="64">
        <v>41680</v>
      </c>
      <c r="G85" s="63" t="s">
        <v>126</v>
      </c>
      <c r="H85" s="65">
        <v>22215.86</v>
      </c>
    </row>
    <row r="86" spans="1:8">
      <c r="A86" s="61" t="s">
        <v>3</v>
      </c>
      <c r="B86" s="61" t="s">
        <v>2</v>
      </c>
      <c r="C86" s="61" t="s">
        <v>42</v>
      </c>
      <c r="D86" s="62">
        <v>28</v>
      </c>
      <c r="E86" s="63" t="s">
        <v>25</v>
      </c>
      <c r="F86" s="64">
        <v>41652</v>
      </c>
      <c r="G86" s="63" t="s">
        <v>127</v>
      </c>
      <c r="H86" s="65">
        <v>16358.98</v>
      </c>
    </row>
    <row r="87" spans="1:8">
      <c r="A87" s="61" t="s">
        <v>3</v>
      </c>
      <c r="B87" s="61" t="s">
        <v>2</v>
      </c>
      <c r="C87" s="61" t="s">
        <v>42</v>
      </c>
      <c r="D87" s="62">
        <v>17</v>
      </c>
      <c r="E87" s="63" t="s">
        <v>25</v>
      </c>
      <c r="F87" s="64">
        <v>41617</v>
      </c>
      <c r="G87" s="63" t="s">
        <v>128</v>
      </c>
      <c r="H87" s="65">
        <v>20540.62</v>
      </c>
    </row>
    <row r="88" spans="1:8">
      <c r="A88" s="61" t="s">
        <v>3</v>
      </c>
      <c r="B88" s="61" t="s">
        <v>2</v>
      </c>
      <c r="C88" s="61" t="s">
        <v>42</v>
      </c>
      <c r="D88" s="62">
        <v>8</v>
      </c>
      <c r="E88" s="63" t="s">
        <v>25</v>
      </c>
      <c r="F88" s="64">
        <v>41586</v>
      </c>
      <c r="G88" s="63" t="s">
        <v>129</v>
      </c>
      <c r="H88" s="65">
        <v>15847.84</v>
      </c>
    </row>
    <row r="89" spans="1:8">
      <c r="A89" s="61" t="s">
        <v>3</v>
      </c>
      <c r="B89" s="61" t="s">
        <v>2</v>
      </c>
      <c r="C89" s="61" t="s">
        <v>42</v>
      </c>
      <c r="D89" s="62">
        <v>3</v>
      </c>
      <c r="E89" s="63" t="s">
        <v>25</v>
      </c>
      <c r="F89" s="64">
        <v>41572</v>
      </c>
      <c r="G89" s="63" t="s">
        <v>130</v>
      </c>
      <c r="H89" s="65">
        <v>19875.62</v>
      </c>
    </row>
    <row r="90" spans="1:8">
      <c r="A90" s="61" t="s">
        <v>3</v>
      </c>
      <c r="B90" s="61" t="s">
        <v>2</v>
      </c>
      <c r="C90" s="66" t="s">
        <v>42</v>
      </c>
      <c r="D90" s="67" t="s">
        <v>131</v>
      </c>
      <c r="E90" s="68" t="s">
        <v>25</v>
      </c>
      <c r="F90" s="69">
        <v>41537</v>
      </c>
      <c r="G90" s="68" t="s">
        <v>132</v>
      </c>
      <c r="H90" s="70">
        <v>38377.82</v>
      </c>
    </row>
    <row r="91" spans="1:8">
      <c r="A91" s="61" t="s">
        <v>14</v>
      </c>
      <c r="B91" s="61" t="s">
        <v>15</v>
      </c>
      <c r="C91" s="61" t="s">
        <v>42</v>
      </c>
      <c r="D91" s="62">
        <v>8</v>
      </c>
      <c r="E91" s="63" t="s">
        <v>23</v>
      </c>
      <c r="F91" s="64">
        <v>41586</v>
      </c>
      <c r="G91" s="63" t="s">
        <v>133</v>
      </c>
      <c r="H91" s="71">
        <v>1207.5999999999999</v>
      </c>
    </row>
    <row r="92" spans="1:8">
      <c r="A92" s="61" t="s">
        <v>14</v>
      </c>
      <c r="B92" s="61" t="s">
        <v>15</v>
      </c>
      <c r="C92" s="61" t="s">
        <v>42</v>
      </c>
      <c r="D92" s="62">
        <v>2</v>
      </c>
      <c r="E92" s="63" t="s">
        <v>23</v>
      </c>
      <c r="F92" s="64">
        <v>41562</v>
      </c>
      <c r="G92" s="63" t="s">
        <v>134</v>
      </c>
      <c r="H92" s="71">
        <v>1756.51</v>
      </c>
    </row>
    <row r="93" spans="1:8">
      <c r="A93" s="61" t="s">
        <v>14</v>
      </c>
      <c r="B93" s="61" t="s">
        <v>15</v>
      </c>
      <c r="C93" s="61" t="s">
        <v>42</v>
      </c>
      <c r="D93" s="62">
        <v>88</v>
      </c>
      <c r="E93" s="63" t="s">
        <v>16</v>
      </c>
      <c r="F93" s="64">
        <v>41863</v>
      </c>
      <c r="G93" s="63" t="s">
        <v>135</v>
      </c>
      <c r="H93" s="71">
        <v>338.58</v>
      </c>
    </row>
    <row r="94" spans="1:8">
      <c r="A94" s="61" t="s">
        <v>14</v>
      </c>
      <c r="B94" s="61" t="s">
        <v>15</v>
      </c>
      <c r="C94" s="61" t="s">
        <v>42</v>
      </c>
      <c r="D94" s="62">
        <v>80</v>
      </c>
      <c r="E94" s="63" t="s">
        <v>16</v>
      </c>
      <c r="F94" s="64">
        <v>41835</v>
      </c>
      <c r="G94" s="63" t="s">
        <v>136</v>
      </c>
      <c r="H94" s="71">
        <v>1648.35</v>
      </c>
    </row>
    <row r="95" spans="1:8">
      <c r="A95" s="61" t="s">
        <v>14</v>
      </c>
      <c r="B95" s="61" t="s">
        <v>15</v>
      </c>
      <c r="C95" s="61" t="s">
        <v>42</v>
      </c>
      <c r="D95" s="62">
        <v>73</v>
      </c>
      <c r="E95" s="63" t="s">
        <v>16</v>
      </c>
      <c r="F95" s="64">
        <v>41809</v>
      </c>
      <c r="G95" s="63" t="s">
        <v>137</v>
      </c>
      <c r="H95" s="71">
        <v>2101.2800000000002</v>
      </c>
    </row>
    <row r="96" spans="1:8">
      <c r="A96" s="61" t="s">
        <v>14</v>
      </c>
      <c r="B96" s="61" t="s">
        <v>15</v>
      </c>
      <c r="C96" s="61" t="s">
        <v>42</v>
      </c>
      <c r="D96" s="62">
        <v>57</v>
      </c>
      <c r="E96" s="63" t="s">
        <v>16</v>
      </c>
      <c r="F96" s="64">
        <v>41778</v>
      </c>
      <c r="G96" s="63" t="s">
        <v>138</v>
      </c>
      <c r="H96" s="71">
        <v>1446.39</v>
      </c>
    </row>
    <row r="97" spans="1:8">
      <c r="A97" s="61" t="s">
        <v>14</v>
      </c>
      <c r="B97" s="61" t="s">
        <v>15</v>
      </c>
      <c r="C97" s="61" t="s">
        <v>42</v>
      </c>
      <c r="D97" s="62">
        <v>51</v>
      </c>
      <c r="E97" s="63" t="s">
        <v>16</v>
      </c>
      <c r="F97" s="64">
        <v>41746</v>
      </c>
      <c r="G97" s="63" t="s">
        <v>139</v>
      </c>
      <c r="H97" s="71">
        <v>2204.58</v>
      </c>
    </row>
    <row r="98" spans="1:8">
      <c r="A98" s="61" t="s">
        <v>14</v>
      </c>
      <c r="B98" s="61" t="s">
        <v>15</v>
      </c>
      <c r="C98" s="61" t="s">
        <v>42</v>
      </c>
      <c r="D98" s="62">
        <v>41</v>
      </c>
      <c r="E98" s="63" t="s">
        <v>16</v>
      </c>
      <c r="F98" s="64">
        <v>41704</v>
      </c>
      <c r="G98" s="63" t="s">
        <v>140</v>
      </c>
      <c r="H98" s="71">
        <v>873.18</v>
      </c>
    </row>
    <row r="99" spans="1:8">
      <c r="A99" s="61" t="s">
        <v>14</v>
      </c>
      <c r="B99" s="61" t="s">
        <v>15</v>
      </c>
      <c r="C99" s="61" t="s">
        <v>42</v>
      </c>
      <c r="D99" s="62">
        <v>40</v>
      </c>
      <c r="E99" s="63" t="s">
        <v>16</v>
      </c>
      <c r="F99" s="64">
        <v>41690</v>
      </c>
      <c r="G99" s="63" t="s">
        <v>141</v>
      </c>
      <c r="H99" s="71">
        <v>1443.42</v>
      </c>
    </row>
    <row r="100" spans="1:8">
      <c r="A100" s="61" t="s">
        <v>14</v>
      </c>
      <c r="B100" s="61" t="s">
        <v>15</v>
      </c>
      <c r="C100" s="61" t="s">
        <v>42</v>
      </c>
      <c r="D100" s="62">
        <v>29</v>
      </c>
      <c r="E100" s="63" t="s">
        <v>16</v>
      </c>
      <c r="F100" s="64">
        <v>41654</v>
      </c>
      <c r="G100" s="63" t="s">
        <v>142</v>
      </c>
      <c r="H100" s="71">
        <v>1604</v>
      </c>
    </row>
    <row r="101" spans="1:8">
      <c r="A101" s="61" t="s">
        <v>14</v>
      </c>
      <c r="B101" s="61" t="s">
        <v>15</v>
      </c>
      <c r="C101" s="61" t="s">
        <v>42</v>
      </c>
      <c r="D101" s="62">
        <v>22</v>
      </c>
      <c r="E101" s="63" t="s">
        <v>16</v>
      </c>
      <c r="F101" s="64">
        <v>41620</v>
      </c>
      <c r="G101" s="63" t="s">
        <v>143</v>
      </c>
      <c r="H101" s="71">
        <v>2617.84</v>
      </c>
    </row>
    <row r="102" spans="1:8">
      <c r="A102" s="61" t="s">
        <v>14</v>
      </c>
      <c r="B102" s="61" t="s">
        <v>15</v>
      </c>
      <c r="C102" s="61" t="s">
        <v>42</v>
      </c>
      <c r="D102" s="62">
        <v>10</v>
      </c>
      <c r="E102" s="63" t="s">
        <v>16</v>
      </c>
      <c r="F102" s="64">
        <v>41591</v>
      </c>
      <c r="G102" s="63" t="s">
        <v>144</v>
      </c>
      <c r="H102" s="71">
        <v>1754.65</v>
      </c>
    </row>
    <row r="103" spans="1:8">
      <c r="A103" s="61" t="s">
        <v>14</v>
      </c>
      <c r="B103" s="61" t="s">
        <v>15</v>
      </c>
      <c r="C103" s="61" t="s">
        <v>42</v>
      </c>
      <c r="D103" s="62">
        <v>5</v>
      </c>
      <c r="E103" s="63" t="s">
        <v>16</v>
      </c>
      <c r="F103" s="64">
        <v>41549</v>
      </c>
      <c r="G103" s="63" t="s">
        <v>145</v>
      </c>
      <c r="H103" s="71">
        <v>2480.41</v>
      </c>
    </row>
    <row r="104" spans="1:8">
      <c r="A104" s="61" t="s">
        <v>14</v>
      </c>
      <c r="B104" s="61" t="s">
        <v>15</v>
      </c>
      <c r="C104" s="61" t="s">
        <v>42</v>
      </c>
      <c r="D104" s="62">
        <v>89</v>
      </c>
      <c r="E104" s="63" t="s">
        <v>24</v>
      </c>
      <c r="F104" s="64">
        <v>41927</v>
      </c>
      <c r="G104" s="63" t="s">
        <v>146</v>
      </c>
      <c r="H104" s="71">
        <v>446.16</v>
      </c>
    </row>
    <row r="105" spans="1:8">
      <c r="A105" s="61" t="s">
        <v>14</v>
      </c>
      <c r="B105" s="61" t="s">
        <v>15</v>
      </c>
      <c r="C105" s="61" t="s">
        <v>42</v>
      </c>
      <c r="D105" s="62">
        <v>77</v>
      </c>
      <c r="E105" s="63" t="s">
        <v>24</v>
      </c>
      <c r="F105" s="64">
        <v>41824</v>
      </c>
      <c r="G105" s="63" t="s">
        <v>147</v>
      </c>
      <c r="H105" s="71">
        <v>2230.8000000000002</v>
      </c>
    </row>
    <row r="106" spans="1:8">
      <c r="A106" s="61" t="s">
        <v>14</v>
      </c>
      <c r="B106" s="61" t="s">
        <v>15</v>
      </c>
      <c r="C106" s="61" t="s">
        <v>42</v>
      </c>
      <c r="D106" s="62">
        <v>72</v>
      </c>
      <c r="E106" s="63" t="s">
        <v>24</v>
      </c>
      <c r="F106" s="64">
        <v>41803</v>
      </c>
      <c r="G106" s="63" t="s">
        <v>148</v>
      </c>
      <c r="H106" s="71">
        <v>2119.2600000000002</v>
      </c>
    </row>
    <row r="107" spans="1:8">
      <c r="A107" s="61" t="s">
        <v>14</v>
      </c>
      <c r="B107" s="61" t="s">
        <v>15</v>
      </c>
      <c r="C107" s="61" t="s">
        <v>42</v>
      </c>
      <c r="D107" s="62">
        <v>55</v>
      </c>
      <c r="E107" s="63" t="s">
        <v>24</v>
      </c>
      <c r="F107" s="64">
        <v>41766</v>
      </c>
      <c r="G107" s="63" t="s">
        <v>149</v>
      </c>
      <c r="H107" s="71">
        <v>1338.48</v>
      </c>
    </row>
    <row r="108" spans="1:8">
      <c r="A108" s="61" t="s">
        <v>14</v>
      </c>
      <c r="B108" s="61" t="s">
        <v>15</v>
      </c>
      <c r="C108" s="61" t="s">
        <v>42</v>
      </c>
      <c r="D108" s="62">
        <v>50</v>
      </c>
      <c r="E108" s="63" t="s">
        <v>24</v>
      </c>
      <c r="F108" s="64">
        <v>41739</v>
      </c>
      <c r="G108" s="63" t="s">
        <v>150</v>
      </c>
      <c r="H108" s="71">
        <v>2230.8000000000002</v>
      </c>
    </row>
    <row r="109" spans="1:8">
      <c r="A109" s="61" t="s">
        <v>14</v>
      </c>
      <c r="B109" s="61" t="s">
        <v>15</v>
      </c>
      <c r="C109" s="61" t="s">
        <v>42</v>
      </c>
      <c r="D109" s="62">
        <v>43</v>
      </c>
      <c r="E109" s="63" t="s">
        <v>24</v>
      </c>
      <c r="F109" s="64">
        <v>41722</v>
      </c>
      <c r="G109" s="63" t="s">
        <v>151</v>
      </c>
      <c r="H109" s="71">
        <v>1115.4000000000001</v>
      </c>
    </row>
    <row r="110" spans="1:8">
      <c r="A110" s="61" t="s">
        <v>14</v>
      </c>
      <c r="B110" s="61" t="s">
        <v>15</v>
      </c>
      <c r="C110" s="61" t="s">
        <v>42</v>
      </c>
      <c r="D110" s="62">
        <v>36</v>
      </c>
      <c r="E110" s="63" t="s">
        <v>24</v>
      </c>
      <c r="F110" s="64">
        <v>41682</v>
      </c>
      <c r="G110" s="63" t="s">
        <v>152</v>
      </c>
      <c r="H110" s="71">
        <v>2230.8000000000002</v>
      </c>
    </row>
    <row r="111" spans="1:8">
      <c r="A111" s="61" t="s">
        <v>14</v>
      </c>
      <c r="B111" s="61" t="s">
        <v>15</v>
      </c>
      <c r="C111" s="61" t="s">
        <v>42</v>
      </c>
      <c r="D111" s="62">
        <v>28</v>
      </c>
      <c r="E111" s="63" t="s">
        <v>24</v>
      </c>
      <c r="F111" s="64">
        <v>41649</v>
      </c>
      <c r="G111" s="63" t="s">
        <v>153</v>
      </c>
      <c r="H111" s="71">
        <v>1627.47</v>
      </c>
    </row>
    <row r="112" spans="1:8">
      <c r="A112" s="61" t="s">
        <v>14</v>
      </c>
      <c r="B112" s="61" t="s">
        <v>15</v>
      </c>
      <c r="C112" s="61" t="s">
        <v>42</v>
      </c>
      <c r="D112" s="62">
        <v>21</v>
      </c>
      <c r="E112" s="63" t="s">
        <v>24</v>
      </c>
      <c r="F112" s="64">
        <v>41619</v>
      </c>
      <c r="G112" s="63" t="s">
        <v>154</v>
      </c>
      <c r="H112" s="71">
        <v>2061.5</v>
      </c>
    </row>
    <row r="113" spans="1:8">
      <c r="A113" s="61" t="s">
        <v>14</v>
      </c>
      <c r="B113" s="61" t="s">
        <v>15</v>
      </c>
      <c r="C113" s="61" t="s">
        <v>42</v>
      </c>
      <c r="D113" s="62">
        <v>13</v>
      </c>
      <c r="E113" s="63" t="s">
        <v>24</v>
      </c>
      <c r="F113" s="64">
        <v>41600</v>
      </c>
      <c r="G113" s="63" t="s">
        <v>155</v>
      </c>
      <c r="H113" s="71">
        <v>1519</v>
      </c>
    </row>
    <row r="114" spans="1:8">
      <c r="A114" s="61" t="s">
        <v>14</v>
      </c>
      <c r="B114" s="61" t="s">
        <v>15</v>
      </c>
      <c r="C114" s="61" t="s">
        <v>42</v>
      </c>
      <c r="D114" s="62">
        <v>9</v>
      </c>
      <c r="E114" s="63" t="s">
        <v>24</v>
      </c>
      <c r="F114" s="64">
        <v>41584</v>
      </c>
      <c r="G114" s="63" t="s">
        <v>156</v>
      </c>
      <c r="H114" s="71">
        <v>2170</v>
      </c>
    </row>
    <row r="115" spans="1:8">
      <c r="A115" s="61" t="s">
        <v>14</v>
      </c>
      <c r="B115" s="61" t="s">
        <v>15</v>
      </c>
      <c r="C115" s="61" t="s">
        <v>42</v>
      </c>
      <c r="D115" s="62">
        <v>82</v>
      </c>
      <c r="E115" s="63" t="s">
        <v>13</v>
      </c>
      <c r="F115" s="64">
        <v>41837</v>
      </c>
      <c r="G115" s="63" t="s">
        <v>157</v>
      </c>
      <c r="H115" s="71">
        <v>351.78</v>
      </c>
    </row>
    <row r="116" spans="1:8">
      <c r="A116" s="61" t="s">
        <v>14</v>
      </c>
      <c r="B116" s="61" t="s">
        <v>15</v>
      </c>
      <c r="C116" s="61" t="s">
        <v>42</v>
      </c>
      <c r="D116" s="62">
        <v>81</v>
      </c>
      <c r="E116" s="63" t="s">
        <v>13</v>
      </c>
      <c r="F116" s="64">
        <v>41837</v>
      </c>
      <c r="G116" s="63" t="s">
        <v>158</v>
      </c>
      <c r="H116" s="71">
        <v>1876.16</v>
      </c>
    </row>
    <row r="117" spans="1:8">
      <c r="A117" s="61" t="s">
        <v>14</v>
      </c>
      <c r="B117" s="61" t="s">
        <v>15</v>
      </c>
      <c r="C117" s="61" t="s">
        <v>42</v>
      </c>
      <c r="D117" s="62">
        <v>63</v>
      </c>
      <c r="E117" s="63" t="s">
        <v>13</v>
      </c>
      <c r="F117" s="64">
        <v>41793</v>
      </c>
      <c r="G117" s="63" t="s">
        <v>159</v>
      </c>
      <c r="H117" s="71">
        <v>1758.9</v>
      </c>
    </row>
    <row r="118" spans="1:8">
      <c r="A118" s="61" t="s">
        <v>14</v>
      </c>
      <c r="B118" s="61" t="s">
        <v>15</v>
      </c>
      <c r="C118" s="61" t="s">
        <v>42</v>
      </c>
      <c r="D118" s="62">
        <v>53</v>
      </c>
      <c r="E118" s="63" t="s">
        <v>13</v>
      </c>
      <c r="F118" s="64">
        <v>41761</v>
      </c>
      <c r="G118" s="63" t="s">
        <v>160</v>
      </c>
      <c r="H118" s="71">
        <v>1055.3399999999999</v>
      </c>
    </row>
    <row r="119" spans="1:8">
      <c r="A119" s="61" t="s">
        <v>14</v>
      </c>
      <c r="B119" s="61" t="s">
        <v>15</v>
      </c>
      <c r="C119" s="61" t="s">
        <v>42</v>
      </c>
      <c r="D119" s="62">
        <v>46</v>
      </c>
      <c r="E119" s="63" t="s">
        <v>13</v>
      </c>
      <c r="F119" s="64">
        <v>41731</v>
      </c>
      <c r="G119" s="63" t="s">
        <v>161</v>
      </c>
      <c r="H119" s="71">
        <v>1993.42</v>
      </c>
    </row>
    <row r="120" spans="1:8">
      <c r="A120" s="61" t="s">
        <v>14</v>
      </c>
      <c r="B120" s="61" t="s">
        <v>15</v>
      </c>
      <c r="C120" s="61" t="s">
        <v>42</v>
      </c>
      <c r="D120" s="62">
        <v>37</v>
      </c>
      <c r="E120" s="63" t="s">
        <v>13</v>
      </c>
      <c r="F120" s="64">
        <v>41688</v>
      </c>
      <c r="G120" s="63" t="s">
        <v>162</v>
      </c>
      <c r="H120" s="71">
        <v>938.08</v>
      </c>
    </row>
    <row r="121" spans="1:8">
      <c r="A121" s="61" t="s">
        <v>14</v>
      </c>
      <c r="B121" s="61" t="s">
        <v>15</v>
      </c>
      <c r="C121" s="61" t="s">
        <v>42</v>
      </c>
      <c r="D121" s="62">
        <v>32</v>
      </c>
      <c r="E121" s="63" t="s">
        <v>13</v>
      </c>
      <c r="F121" s="64">
        <v>41674</v>
      </c>
      <c r="G121" s="63" t="s">
        <v>163</v>
      </c>
      <c r="H121" s="71">
        <v>1876.16</v>
      </c>
    </row>
    <row r="122" spans="1:8">
      <c r="A122" s="61" t="s">
        <v>14</v>
      </c>
      <c r="B122" s="61" t="s">
        <v>15</v>
      </c>
      <c r="C122" s="61" t="s">
        <v>42</v>
      </c>
      <c r="D122" s="62">
        <v>27</v>
      </c>
      <c r="E122" s="63" t="s">
        <v>13</v>
      </c>
      <c r="F122" s="64">
        <v>41638</v>
      </c>
      <c r="G122" s="63" t="s">
        <v>164</v>
      </c>
      <c r="H122" s="71">
        <v>1368.74</v>
      </c>
    </row>
    <row r="123" spans="1:8">
      <c r="A123" s="61" t="s">
        <v>14</v>
      </c>
      <c r="B123" s="61" t="s">
        <v>15</v>
      </c>
      <c r="C123" s="61" t="s">
        <v>42</v>
      </c>
      <c r="D123" s="62">
        <v>20</v>
      </c>
      <c r="E123" s="63" t="s">
        <v>13</v>
      </c>
      <c r="F123" s="64">
        <v>41617</v>
      </c>
      <c r="G123" s="63" t="s">
        <v>165</v>
      </c>
      <c r="H123" s="71">
        <v>1710.93</v>
      </c>
    </row>
    <row r="124" spans="1:8">
      <c r="A124" s="61" t="s">
        <v>14</v>
      </c>
      <c r="B124" s="61" t="s">
        <v>15</v>
      </c>
      <c r="C124" s="61" t="s">
        <v>42</v>
      </c>
      <c r="D124" s="62">
        <v>4</v>
      </c>
      <c r="E124" s="63" t="s">
        <v>13</v>
      </c>
      <c r="F124" s="64">
        <v>41575</v>
      </c>
      <c r="G124" s="63" t="s">
        <v>166</v>
      </c>
      <c r="H124" s="71">
        <v>1254.68</v>
      </c>
    </row>
    <row r="125" spans="1:8">
      <c r="A125" s="61" t="s">
        <v>14</v>
      </c>
      <c r="B125" s="61" t="s">
        <v>15</v>
      </c>
      <c r="C125" s="61" t="s">
        <v>42</v>
      </c>
      <c r="D125" s="62">
        <v>3</v>
      </c>
      <c r="E125" s="63" t="s">
        <v>13</v>
      </c>
      <c r="F125" s="64">
        <v>41575</v>
      </c>
      <c r="G125" s="63" t="s">
        <v>167</v>
      </c>
      <c r="H125" s="71">
        <v>1335.36</v>
      </c>
    </row>
    <row r="126" spans="1:8">
      <c r="A126" s="61" t="s">
        <v>14</v>
      </c>
      <c r="B126" s="61" t="s">
        <v>15</v>
      </c>
      <c r="C126" s="61" t="s">
        <v>42</v>
      </c>
      <c r="D126" s="62">
        <v>78</v>
      </c>
      <c r="E126" s="63" t="s">
        <v>19</v>
      </c>
      <c r="F126" s="64">
        <v>41830</v>
      </c>
      <c r="G126" s="63" t="s">
        <v>168</v>
      </c>
      <c r="H126" s="71">
        <v>332.57</v>
      </c>
    </row>
    <row r="127" spans="1:8">
      <c r="A127" s="61" t="s">
        <v>14</v>
      </c>
      <c r="B127" s="61" t="s">
        <v>15</v>
      </c>
      <c r="C127" s="61" t="s">
        <v>42</v>
      </c>
      <c r="D127" s="62">
        <v>75</v>
      </c>
      <c r="E127" s="63" t="s">
        <v>19</v>
      </c>
      <c r="F127" s="64">
        <v>41823</v>
      </c>
      <c r="G127" s="63" t="s">
        <v>169</v>
      </c>
      <c r="H127" s="71">
        <v>3060.84</v>
      </c>
    </row>
    <row r="128" spans="1:8">
      <c r="A128" s="61" t="s">
        <v>14</v>
      </c>
      <c r="B128" s="61" t="s">
        <v>15</v>
      </c>
      <c r="C128" s="61" t="s">
        <v>42</v>
      </c>
      <c r="D128" s="62">
        <v>64</v>
      </c>
      <c r="E128" s="63" t="s">
        <v>19</v>
      </c>
      <c r="F128" s="64">
        <v>41795</v>
      </c>
      <c r="G128" s="63" t="s">
        <v>170</v>
      </c>
      <c r="H128" s="71">
        <v>3421.05</v>
      </c>
    </row>
    <row r="129" spans="1:8">
      <c r="A129" s="61" t="s">
        <v>14</v>
      </c>
      <c r="B129" s="61" t="s">
        <v>15</v>
      </c>
      <c r="C129" s="61" t="s">
        <v>42</v>
      </c>
      <c r="D129" s="62">
        <v>56</v>
      </c>
      <c r="E129" s="63" t="s">
        <v>19</v>
      </c>
      <c r="F129" s="64">
        <v>41768</v>
      </c>
      <c r="G129" s="63" t="s">
        <v>171</v>
      </c>
      <c r="H129" s="71">
        <v>2112.3000000000002</v>
      </c>
    </row>
    <row r="130" spans="1:8">
      <c r="A130" s="61" t="s">
        <v>14</v>
      </c>
      <c r="B130" s="61" t="s">
        <v>15</v>
      </c>
      <c r="C130" s="61" t="s">
        <v>42</v>
      </c>
      <c r="D130" s="62">
        <v>48</v>
      </c>
      <c r="E130" s="63" t="s">
        <v>19</v>
      </c>
      <c r="F130" s="64">
        <v>41733</v>
      </c>
      <c r="G130" s="63" t="s">
        <v>172</v>
      </c>
      <c r="H130" s="71">
        <v>3735.41</v>
      </c>
    </row>
    <row r="131" spans="1:8">
      <c r="A131" s="61" t="s">
        <v>14</v>
      </c>
      <c r="B131" s="61" t="s">
        <v>15</v>
      </c>
      <c r="C131" s="61" t="s">
        <v>42</v>
      </c>
      <c r="D131" s="62">
        <v>38</v>
      </c>
      <c r="E131" s="63" t="s">
        <v>19</v>
      </c>
      <c r="F131" s="64">
        <v>41689</v>
      </c>
      <c r="G131" s="63" t="s">
        <v>173</v>
      </c>
      <c r="H131" s="71">
        <v>1789.1</v>
      </c>
    </row>
    <row r="132" spans="1:8">
      <c r="A132" s="61" t="s">
        <v>14</v>
      </c>
      <c r="B132" s="61" t="s">
        <v>15</v>
      </c>
      <c r="C132" s="61" t="s">
        <v>42</v>
      </c>
      <c r="D132" s="62">
        <v>33</v>
      </c>
      <c r="E132" s="63" t="s">
        <v>19</v>
      </c>
      <c r="F132" s="64">
        <v>41675</v>
      </c>
      <c r="G132" s="63" t="s">
        <v>174</v>
      </c>
      <c r="H132" s="71">
        <v>4133.97</v>
      </c>
    </row>
    <row r="133" spans="1:8">
      <c r="A133" s="61" t="s">
        <v>14</v>
      </c>
      <c r="B133" s="61" t="s">
        <v>15</v>
      </c>
      <c r="C133" s="61" t="s">
        <v>42</v>
      </c>
      <c r="D133" s="62">
        <v>26</v>
      </c>
      <c r="E133" s="63" t="s">
        <v>19</v>
      </c>
      <c r="F133" s="64">
        <v>41635</v>
      </c>
      <c r="G133" s="63" t="s">
        <v>175</v>
      </c>
      <c r="H133" s="71">
        <v>3161.37</v>
      </c>
    </row>
    <row r="134" spans="1:8">
      <c r="A134" s="61" t="s">
        <v>14</v>
      </c>
      <c r="B134" s="61" t="s">
        <v>15</v>
      </c>
      <c r="C134" s="61" t="s">
        <v>42</v>
      </c>
      <c r="D134" s="62">
        <v>19</v>
      </c>
      <c r="E134" s="63" t="s">
        <v>19</v>
      </c>
      <c r="F134" s="64">
        <v>41613</v>
      </c>
      <c r="G134" s="63" t="s">
        <v>176</v>
      </c>
      <c r="H134" s="71">
        <v>3898.49</v>
      </c>
    </row>
    <row r="135" spans="1:8">
      <c r="A135" s="61" t="s">
        <v>14</v>
      </c>
      <c r="B135" s="61" t="s">
        <v>15</v>
      </c>
      <c r="C135" s="61" t="s">
        <v>42</v>
      </c>
      <c r="D135" s="62">
        <v>14</v>
      </c>
      <c r="E135" s="63" t="s">
        <v>19</v>
      </c>
      <c r="F135" s="64">
        <v>41550</v>
      </c>
      <c r="G135" s="63" t="s">
        <v>177</v>
      </c>
      <c r="H135" s="71">
        <v>390.74</v>
      </c>
    </row>
    <row r="136" spans="1:8">
      <c r="A136" s="61" t="s">
        <v>14</v>
      </c>
      <c r="B136" s="61" t="s">
        <v>15</v>
      </c>
      <c r="C136" s="61" t="s">
        <v>42</v>
      </c>
      <c r="D136" s="62">
        <v>12</v>
      </c>
      <c r="E136" s="63" t="s">
        <v>19</v>
      </c>
      <c r="F136" s="64">
        <v>41570</v>
      </c>
      <c r="G136" s="63" t="s">
        <v>178</v>
      </c>
      <c r="H136" s="71">
        <v>2808.35</v>
      </c>
    </row>
    <row r="137" spans="1:8">
      <c r="A137" s="61" t="s">
        <v>14</v>
      </c>
      <c r="B137" s="61" t="s">
        <v>15</v>
      </c>
      <c r="C137" s="61" t="s">
        <v>42</v>
      </c>
      <c r="D137" s="62">
        <v>11</v>
      </c>
      <c r="E137" s="63" t="s">
        <v>19</v>
      </c>
      <c r="F137" s="64">
        <v>41550</v>
      </c>
      <c r="G137" s="63" t="s">
        <v>179</v>
      </c>
      <c r="H137" s="71">
        <v>2926.9</v>
      </c>
    </row>
    <row r="138" spans="1:8">
      <c r="A138" s="61" t="s">
        <v>14</v>
      </c>
      <c r="B138" s="61" t="s">
        <v>15</v>
      </c>
      <c r="C138" s="61" t="s">
        <v>42</v>
      </c>
      <c r="D138" s="62">
        <v>86</v>
      </c>
      <c r="E138" s="63" t="s">
        <v>26</v>
      </c>
      <c r="F138" s="64">
        <v>41845</v>
      </c>
      <c r="G138" s="63" t="s">
        <v>180</v>
      </c>
      <c r="H138" s="71">
        <v>2927.76</v>
      </c>
    </row>
    <row r="139" spans="1:8">
      <c r="A139" s="61" t="s">
        <v>14</v>
      </c>
      <c r="B139" s="61" t="s">
        <v>15</v>
      </c>
      <c r="C139" s="61" t="s">
        <v>42</v>
      </c>
      <c r="D139" s="62">
        <v>71</v>
      </c>
      <c r="E139" s="63" t="s">
        <v>26</v>
      </c>
      <c r="F139" s="64">
        <v>41803</v>
      </c>
      <c r="G139" s="63" t="s">
        <v>181</v>
      </c>
      <c r="H139" s="71">
        <v>3482.23</v>
      </c>
    </row>
    <row r="140" spans="1:8">
      <c r="A140" s="61" t="s">
        <v>14</v>
      </c>
      <c r="B140" s="61" t="s">
        <v>15</v>
      </c>
      <c r="C140" s="61" t="s">
        <v>42</v>
      </c>
      <c r="D140" s="62">
        <v>70</v>
      </c>
      <c r="E140" s="63" t="s">
        <v>26</v>
      </c>
      <c r="F140" s="64">
        <v>41800</v>
      </c>
      <c r="G140" s="63" t="s">
        <v>182</v>
      </c>
      <c r="H140" s="71">
        <v>2085.9299999999998</v>
      </c>
    </row>
    <row r="141" spans="1:8">
      <c r="A141" s="61" t="s">
        <v>14</v>
      </c>
      <c r="B141" s="61" t="s">
        <v>15</v>
      </c>
      <c r="C141" s="61" t="s">
        <v>42</v>
      </c>
      <c r="D141" s="62">
        <v>49</v>
      </c>
      <c r="E141" s="63" t="s">
        <v>26</v>
      </c>
      <c r="F141" s="64">
        <v>41738</v>
      </c>
      <c r="G141" s="63" t="s">
        <v>183</v>
      </c>
      <c r="H141" s="71">
        <v>3496.42</v>
      </c>
    </row>
    <row r="142" spans="1:8">
      <c r="A142" s="61" t="s">
        <v>14</v>
      </c>
      <c r="B142" s="61" t="s">
        <v>15</v>
      </c>
      <c r="C142" s="61" t="s">
        <v>42</v>
      </c>
      <c r="D142" s="62">
        <v>42</v>
      </c>
      <c r="E142" s="63" t="s">
        <v>26</v>
      </c>
      <c r="F142" s="64">
        <v>41711</v>
      </c>
      <c r="G142" s="63" t="s">
        <v>184</v>
      </c>
      <c r="H142" s="71">
        <v>1475.76</v>
      </c>
    </row>
    <row r="143" spans="1:8">
      <c r="A143" s="61" t="s">
        <v>14</v>
      </c>
      <c r="B143" s="61" t="s">
        <v>15</v>
      </c>
      <c r="C143" s="61" t="s">
        <v>42</v>
      </c>
      <c r="D143" s="62">
        <v>35</v>
      </c>
      <c r="E143" s="63" t="s">
        <v>26</v>
      </c>
      <c r="F143" s="64">
        <v>41681</v>
      </c>
      <c r="G143" s="63" t="s">
        <v>185</v>
      </c>
      <c r="H143" s="71">
        <v>3223.97</v>
      </c>
    </row>
    <row r="144" spans="1:8">
      <c r="A144" s="61" t="s">
        <v>14</v>
      </c>
      <c r="B144" s="61" t="s">
        <v>15</v>
      </c>
      <c r="C144" s="61" t="s">
        <v>42</v>
      </c>
      <c r="D144" s="62">
        <v>30</v>
      </c>
      <c r="E144" s="63" t="s">
        <v>26</v>
      </c>
      <c r="F144" s="64">
        <v>41655</v>
      </c>
      <c r="G144" s="63" t="s">
        <v>186</v>
      </c>
      <c r="H144" s="71">
        <v>2418.29</v>
      </c>
    </row>
    <row r="145" spans="1:8">
      <c r="A145" s="61" t="s">
        <v>14</v>
      </c>
      <c r="B145" s="61" t="s">
        <v>15</v>
      </c>
      <c r="C145" s="61" t="s">
        <v>42</v>
      </c>
      <c r="D145" s="62">
        <v>23</v>
      </c>
      <c r="E145" s="63" t="s">
        <v>26</v>
      </c>
      <c r="F145" s="64">
        <v>41621</v>
      </c>
      <c r="G145" s="63" t="s">
        <v>187</v>
      </c>
      <c r="H145" s="71">
        <v>2956.6</v>
      </c>
    </row>
    <row r="146" spans="1:8">
      <c r="A146" s="61" t="s">
        <v>14</v>
      </c>
      <c r="B146" s="61" t="s">
        <v>15</v>
      </c>
      <c r="C146" s="61" t="s">
        <v>42</v>
      </c>
      <c r="D146" s="62">
        <v>17</v>
      </c>
      <c r="E146" s="63" t="s">
        <v>26</v>
      </c>
      <c r="F146" s="64">
        <v>41599</v>
      </c>
      <c r="G146" s="63" t="s">
        <v>188</v>
      </c>
      <c r="H146" s="71">
        <v>2371.36</v>
      </c>
    </row>
    <row r="147" spans="1:8">
      <c r="A147" s="61" t="s">
        <v>14</v>
      </c>
      <c r="B147" s="61" t="s">
        <v>15</v>
      </c>
      <c r="C147" s="61" t="s">
        <v>42</v>
      </c>
      <c r="D147" s="62">
        <v>16</v>
      </c>
      <c r="E147" s="63" t="s">
        <v>26</v>
      </c>
      <c r="F147" s="64">
        <v>41591</v>
      </c>
      <c r="G147" s="63" t="s">
        <v>189</v>
      </c>
      <c r="H147" s="71">
        <v>2807.53</v>
      </c>
    </row>
    <row r="148" spans="1:8">
      <c r="A148" s="61" t="s">
        <v>14</v>
      </c>
      <c r="B148" s="61" t="s">
        <v>15</v>
      </c>
      <c r="C148" s="61" t="s">
        <v>42</v>
      </c>
      <c r="D148" s="62">
        <v>85</v>
      </c>
      <c r="E148" s="63" t="s">
        <v>18</v>
      </c>
      <c r="F148" s="64">
        <v>41842</v>
      </c>
      <c r="G148" s="63" t="s">
        <v>190</v>
      </c>
      <c r="H148" s="71">
        <v>1318.83</v>
      </c>
    </row>
    <row r="149" spans="1:8">
      <c r="A149" s="61" t="s">
        <v>14</v>
      </c>
      <c r="B149" s="61" t="s">
        <v>15</v>
      </c>
      <c r="C149" s="61" t="s">
        <v>42</v>
      </c>
      <c r="D149" s="62">
        <v>84</v>
      </c>
      <c r="E149" s="63" t="s">
        <v>18</v>
      </c>
      <c r="F149" s="64">
        <v>41842</v>
      </c>
      <c r="G149" s="63" t="s">
        <v>191</v>
      </c>
      <c r="H149" s="71">
        <v>6860.11</v>
      </c>
    </row>
    <row r="150" spans="1:8">
      <c r="A150" s="61" t="s">
        <v>14</v>
      </c>
      <c r="B150" s="61" t="s">
        <v>15</v>
      </c>
      <c r="C150" s="61" t="s">
        <v>42</v>
      </c>
      <c r="D150" s="62">
        <v>83</v>
      </c>
      <c r="E150" s="63" t="s">
        <v>18</v>
      </c>
      <c r="F150" s="64">
        <v>41842</v>
      </c>
      <c r="G150" s="63" t="s">
        <v>192</v>
      </c>
      <c r="H150" s="71">
        <v>6601.39</v>
      </c>
    </row>
    <row r="151" spans="1:8">
      <c r="A151" s="61" t="s">
        <v>14</v>
      </c>
      <c r="B151" s="61" t="s">
        <v>15</v>
      </c>
      <c r="C151" s="61" t="s">
        <v>42</v>
      </c>
      <c r="D151" s="62">
        <v>69</v>
      </c>
      <c r="E151" s="63" t="s">
        <v>18</v>
      </c>
      <c r="F151" s="64">
        <v>41806</v>
      </c>
      <c r="G151" s="63" t="s">
        <v>193</v>
      </c>
      <c r="H151" s="71">
        <v>4225.8900000000003</v>
      </c>
    </row>
    <row r="152" spans="1:8">
      <c r="A152" s="61" t="s">
        <v>14</v>
      </c>
      <c r="B152" s="61" t="s">
        <v>15</v>
      </c>
      <c r="C152" s="61" t="s">
        <v>42</v>
      </c>
      <c r="D152" s="62">
        <v>68</v>
      </c>
      <c r="E152" s="63" t="s">
        <v>18</v>
      </c>
      <c r="F152" s="64">
        <v>41806</v>
      </c>
      <c r="G152" s="63" t="s">
        <v>194</v>
      </c>
      <c r="H152" s="71">
        <v>7623.9</v>
      </c>
    </row>
    <row r="153" spans="1:8">
      <c r="A153" s="61" t="s">
        <v>14</v>
      </c>
      <c r="B153" s="61" t="s">
        <v>15</v>
      </c>
      <c r="C153" s="61" t="s">
        <v>42</v>
      </c>
      <c r="D153" s="62">
        <v>67</v>
      </c>
      <c r="E153" s="63" t="s">
        <v>18</v>
      </c>
      <c r="F153" s="64">
        <v>41806</v>
      </c>
      <c r="G153" s="63" t="s">
        <v>195</v>
      </c>
      <c r="H153" s="71">
        <v>2621.72</v>
      </c>
    </row>
    <row r="154" spans="1:8">
      <c r="A154" s="61" t="s">
        <v>14</v>
      </c>
      <c r="B154" s="61" t="s">
        <v>15</v>
      </c>
      <c r="C154" s="61" t="s">
        <v>42</v>
      </c>
      <c r="D154" s="62">
        <v>66</v>
      </c>
      <c r="E154" s="63" t="s">
        <v>18</v>
      </c>
      <c r="F154" s="64">
        <v>41806</v>
      </c>
      <c r="G154" s="63" t="s">
        <v>196</v>
      </c>
      <c r="H154" s="71">
        <v>7143.14</v>
      </c>
    </row>
    <row r="155" spans="1:8">
      <c r="A155" s="61" t="s">
        <v>14</v>
      </c>
      <c r="B155" s="61" t="s">
        <v>15</v>
      </c>
      <c r="C155" s="61" t="s">
        <v>42</v>
      </c>
      <c r="D155" s="62">
        <v>61</v>
      </c>
      <c r="E155" s="63" t="s">
        <v>18</v>
      </c>
      <c r="F155" s="64">
        <v>41778</v>
      </c>
      <c r="G155" s="63" t="s">
        <v>197</v>
      </c>
      <c r="H155" s="71">
        <v>6345.64</v>
      </c>
    </row>
    <row r="156" spans="1:8">
      <c r="A156" s="61" t="s">
        <v>14</v>
      </c>
      <c r="B156" s="61" t="s">
        <v>15</v>
      </c>
      <c r="C156" s="61" t="s">
        <v>42</v>
      </c>
      <c r="D156" s="62">
        <v>60</v>
      </c>
      <c r="E156" s="63" t="s">
        <v>18</v>
      </c>
      <c r="F156" s="64">
        <v>41778</v>
      </c>
      <c r="G156" s="63" t="s">
        <v>198</v>
      </c>
      <c r="H156" s="71">
        <v>5320.71</v>
      </c>
    </row>
    <row r="157" spans="1:8">
      <c r="A157" s="61" t="s">
        <v>14</v>
      </c>
      <c r="B157" s="61" t="s">
        <v>15</v>
      </c>
      <c r="C157" s="61" t="s">
        <v>42</v>
      </c>
      <c r="D157" s="62">
        <v>59</v>
      </c>
      <c r="E157" s="63" t="s">
        <v>18</v>
      </c>
      <c r="F157" s="64">
        <v>41778</v>
      </c>
      <c r="G157" s="63" t="s">
        <v>199</v>
      </c>
      <c r="H157" s="71">
        <v>4926.2</v>
      </c>
    </row>
    <row r="158" spans="1:8">
      <c r="A158" s="61" t="s">
        <v>14</v>
      </c>
      <c r="B158" s="61" t="s">
        <v>15</v>
      </c>
      <c r="C158" s="61" t="s">
        <v>42</v>
      </c>
      <c r="D158" s="62">
        <v>58</v>
      </c>
      <c r="E158" s="63" t="s">
        <v>18</v>
      </c>
      <c r="F158" s="64">
        <v>41778</v>
      </c>
      <c r="G158" s="63" t="s">
        <v>200</v>
      </c>
      <c r="H158" s="71">
        <v>7094.26</v>
      </c>
    </row>
    <row r="159" spans="1:8">
      <c r="A159" s="61" t="s">
        <v>14</v>
      </c>
      <c r="B159" s="61" t="s">
        <v>15</v>
      </c>
      <c r="C159" s="61" t="s">
        <v>42</v>
      </c>
      <c r="D159" s="62">
        <v>79</v>
      </c>
      <c r="E159" s="63" t="s">
        <v>25</v>
      </c>
      <c r="F159" s="64">
        <v>41831</v>
      </c>
      <c r="G159" s="63" t="s">
        <v>201</v>
      </c>
      <c r="H159" s="71">
        <v>570.42999999999995</v>
      </c>
    </row>
    <row r="160" spans="1:8">
      <c r="A160" s="61" t="s">
        <v>14</v>
      </c>
      <c r="B160" s="61" t="s">
        <v>15</v>
      </c>
      <c r="C160" s="61" t="s">
        <v>42</v>
      </c>
      <c r="D160" s="62">
        <v>76</v>
      </c>
      <c r="E160" s="63" t="s">
        <v>25</v>
      </c>
      <c r="F160" s="64">
        <v>41823</v>
      </c>
      <c r="G160" s="63" t="s">
        <v>202</v>
      </c>
      <c r="H160" s="71">
        <v>5606.51</v>
      </c>
    </row>
    <row r="161" spans="1:8">
      <c r="A161" s="61" t="s">
        <v>14</v>
      </c>
      <c r="B161" s="61" t="s">
        <v>15</v>
      </c>
      <c r="C161" s="61" t="s">
        <v>42</v>
      </c>
      <c r="D161" s="62">
        <v>65</v>
      </c>
      <c r="E161" s="63" t="s">
        <v>25</v>
      </c>
      <c r="F161" s="64">
        <v>41795</v>
      </c>
      <c r="G161" s="63" t="s">
        <v>203</v>
      </c>
      <c r="H161" s="71">
        <v>5323.07</v>
      </c>
    </row>
    <row r="162" spans="1:8">
      <c r="A162" s="61" t="s">
        <v>14</v>
      </c>
      <c r="B162" s="61" t="s">
        <v>15</v>
      </c>
      <c r="C162" s="61" t="s">
        <v>42</v>
      </c>
      <c r="D162" s="62">
        <v>54</v>
      </c>
      <c r="E162" s="63" t="s">
        <v>25</v>
      </c>
      <c r="F162" s="64">
        <v>41765</v>
      </c>
      <c r="G162" s="63" t="s">
        <v>204</v>
      </c>
      <c r="H162" s="71">
        <v>3281.49</v>
      </c>
    </row>
    <row r="163" spans="1:8">
      <c r="A163" s="61" t="s">
        <v>14</v>
      </c>
      <c r="B163" s="61" t="s">
        <v>15</v>
      </c>
      <c r="C163" s="61" t="s">
        <v>42</v>
      </c>
      <c r="D163" s="62">
        <v>47</v>
      </c>
      <c r="E163" s="63" t="s">
        <v>25</v>
      </c>
      <c r="F163" s="64">
        <v>41732</v>
      </c>
      <c r="G163" s="63" t="s">
        <v>205</v>
      </c>
      <c r="H163" s="71">
        <v>5947.04</v>
      </c>
    </row>
    <row r="164" spans="1:8">
      <c r="A164" s="61" t="s">
        <v>14</v>
      </c>
      <c r="B164" s="61" t="s">
        <v>15</v>
      </c>
      <c r="C164" s="61" t="s">
        <v>42</v>
      </c>
      <c r="D164" s="62">
        <v>39</v>
      </c>
      <c r="E164" s="63" t="s">
        <v>25</v>
      </c>
      <c r="F164" s="64">
        <v>41689</v>
      </c>
      <c r="G164" s="63" t="s">
        <v>206</v>
      </c>
      <c r="H164" s="71">
        <v>2799.84</v>
      </c>
    </row>
    <row r="165" spans="1:8">
      <c r="A165" s="61" t="s">
        <v>14</v>
      </c>
      <c r="B165" s="61" t="s">
        <v>15</v>
      </c>
      <c r="C165" s="61" t="s">
        <v>42</v>
      </c>
      <c r="D165" s="62">
        <v>34</v>
      </c>
      <c r="E165" s="63" t="s">
        <v>25</v>
      </c>
      <c r="F165" s="64">
        <v>41676</v>
      </c>
      <c r="G165" s="63" t="s">
        <v>207</v>
      </c>
      <c r="H165" s="71">
        <v>5652.73</v>
      </c>
    </row>
    <row r="166" spans="1:8">
      <c r="A166" s="61" t="s">
        <v>14</v>
      </c>
      <c r="B166" s="61" t="s">
        <v>15</v>
      </c>
      <c r="C166" s="61" t="s">
        <v>42</v>
      </c>
      <c r="D166" s="62">
        <v>25</v>
      </c>
      <c r="E166" s="63" t="s">
        <v>25</v>
      </c>
      <c r="F166" s="64">
        <v>41632</v>
      </c>
      <c r="G166" s="63" t="s">
        <v>208</v>
      </c>
      <c r="H166" s="71">
        <v>4136.82</v>
      </c>
    </row>
    <row r="167" spans="1:8">
      <c r="A167" s="61" t="s">
        <v>14</v>
      </c>
      <c r="B167" s="61" t="s">
        <v>15</v>
      </c>
      <c r="C167" s="61" t="s">
        <v>42</v>
      </c>
      <c r="D167" s="62">
        <v>18</v>
      </c>
      <c r="E167" s="63" t="s">
        <v>25</v>
      </c>
      <c r="F167" s="64">
        <v>41613</v>
      </c>
      <c r="G167" s="63" t="s">
        <v>209</v>
      </c>
      <c r="H167" s="71">
        <v>5367.93</v>
      </c>
    </row>
    <row r="168" spans="1:8">
      <c r="A168" s="61" t="s">
        <v>14</v>
      </c>
      <c r="B168" s="61" t="s">
        <v>15</v>
      </c>
      <c r="C168" s="61" t="s">
        <v>42</v>
      </c>
      <c r="D168" s="62">
        <v>6</v>
      </c>
      <c r="E168" s="63" t="s">
        <v>25</v>
      </c>
      <c r="F168" s="64">
        <v>41575</v>
      </c>
      <c r="G168" s="63" t="s">
        <v>210</v>
      </c>
      <c r="H168" s="71">
        <v>2603.9499999999998</v>
      </c>
    </row>
    <row r="169" spans="1:8">
      <c r="A169" s="61" t="s">
        <v>14</v>
      </c>
      <c r="B169" s="61" t="s">
        <v>15</v>
      </c>
      <c r="C169" s="61" t="s">
        <v>42</v>
      </c>
      <c r="D169" s="62">
        <v>1</v>
      </c>
      <c r="E169" s="63" t="s">
        <v>25</v>
      </c>
      <c r="F169" s="64">
        <v>41554</v>
      </c>
      <c r="G169" s="63" t="s">
        <v>211</v>
      </c>
      <c r="H169" s="71">
        <v>3543.27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0"/>
  <sheetViews>
    <sheetView workbookViewId="0"/>
  </sheetViews>
  <sheetFormatPr baseColWidth="10" defaultRowHeight="12.75"/>
  <cols>
    <col min="2" max="2" width="21.140625" bestFit="1" customWidth="1"/>
    <col min="3" max="3" width="36.140625" bestFit="1" customWidth="1"/>
    <col min="4" max="4" width="12.140625" customWidth="1"/>
    <col min="5" max="5" width="16.7109375" customWidth="1"/>
    <col min="6" max="6" width="19" customWidth="1"/>
    <col min="7" max="7" width="19.42578125" bestFit="1" customWidth="1"/>
  </cols>
  <sheetData>
    <row r="1" spans="1:7">
      <c r="A1" s="82" t="s">
        <v>7</v>
      </c>
      <c r="B1" s="74" t="s">
        <v>212</v>
      </c>
      <c r="C1" s="74" t="s">
        <v>0</v>
      </c>
      <c r="D1" s="74" t="s">
        <v>34</v>
      </c>
      <c r="E1" s="74" t="s">
        <v>36</v>
      </c>
      <c r="F1" t="s">
        <v>6</v>
      </c>
      <c r="G1" s="46" t="s">
        <v>4</v>
      </c>
    </row>
    <row r="2" spans="1:7">
      <c r="A2" s="75">
        <f>COUNTIF($B$2:B2,B2)</f>
        <v>1</v>
      </c>
      <c r="B2" t="s">
        <v>2</v>
      </c>
      <c r="C2" t="s">
        <v>13</v>
      </c>
      <c r="D2" t="s">
        <v>3</v>
      </c>
      <c r="E2" t="s">
        <v>42</v>
      </c>
      <c r="F2" s="73">
        <v>19284.929999999997</v>
      </c>
    </row>
    <row r="3" spans="1:7">
      <c r="A3" s="75">
        <f>COUNTIF($B$2:B3,B3)</f>
        <v>2</v>
      </c>
      <c r="B3" t="s">
        <v>2</v>
      </c>
      <c r="C3" t="s">
        <v>17</v>
      </c>
      <c r="D3" t="s">
        <v>3</v>
      </c>
      <c r="E3" t="s">
        <v>42</v>
      </c>
      <c r="F3" s="73">
        <v>12645.779999999999</v>
      </c>
    </row>
    <row r="4" spans="1:7">
      <c r="A4" s="75">
        <f>COUNTIF($B$2:B4,B4)</f>
        <v>3</v>
      </c>
      <c r="B4" t="s">
        <v>2</v>
      </c>
      <c r="C4" t="s">
        <v>18</v>
      </c>
      <c r="D4" t="s">
        <v>3</v>
      </c>
      <c r="E4" t="s">
        <v>42</v>
      </c>
      <c r="F4" s="73">
        <v>31567.11</v>
      </c>
    </row>
    <row r="5" spans="1:7">
      <c r="A5" s="75">
        <f>COUNTIF($B$2:B5,B5)</f>
        <v>4</v>
      </c>
      <c r="B5" t="s">
        <v>2</v>
      </c>
      <c r="C5" t="s">
        <v>19</v>
      </c>
      <c r="D5" t="s">
        <v>3</v>
      </c>
      <c r="E5" t="s">
        <v>42</v>
      </c>
      <c r="F5" s="73">
        <v>36709.840000000004</v>
      </c>
    </row>
    <row r="6" spans="1:7">
      <c r="A6" s="75">
        <f>COUNTIF($B$2:B6,B6)</f>
        <v>5</v>
      </c>
      <c r="B6" t="s">
        <v>2</v>
      </c>
      <c r="C6" t="s">
        <v>27</v>
      </c>
      <c r="F6" s="73">
        <v>25764.449999999997</v>
      </c>
    </row>
    <row r="7" spans="1:7">
      <c r="A7" s="75">
        <f>COUNTIF($B$2:B7,B7)</f>
        <v>6</v>
      </c>
      <c r="B7" t="s">
        <v>2</v>
      </c>
      <c r="C7" t="s">
        <v>26</v>
      </c>
      <c r="D7" t="s">
        <v>3</v>
      </c>
      <c r="E7" t="s">
        <v>42</v>
      </c>
      <c r="F7" s="73">
        <v>11796.95</v>
      </c>
    </row>
    <row r="8" spans="1:7">
      <c r="A8" s="75">
        <f>COUNTIF($B$2:B8,B8)</f>
        <v>7</v>
      </c>
      <c r="B8" t="s">
        <v>2</v>
      </c>
      <c r="C8" t="s">
        <v>25</v>
      </c>
      <c r="D8" t="s">
        <v>3</v>
      </c>
      <c r="E8" t="s">
        <v>42</v>
      </c>
      <c r="F8" s="73">
        <v>247745.41999999998</v>
      </c>
    </row>
    <row r="9" spans="1:7">
      <c r="A9" s="75">
        <f>COUNTIF($B$2:B9,B9)</f>
        <v>0</v>
      </c>
    </row>
    <row r="10" spans="1:7">
      <c r="A10" s="75">
        <f>COUNTIF($B$2:B10,B10)</f>
        <v>0</v>
      </c>
    </row>
    <row r="11" spans="1:7">
      <c r="A11" s="75">
        <f>COUNTIF($B$2:B11,B11)</f>
        <v>0</v>
      </c>
    </row>
    <row r="12" spans="1:7">
      <c r="A12" s="75">
        <f>COUNTIF($B$2:B12,B12)</f>
        <v>0</v>
      </c>
    </row>
    <row r="13" spans="1:7">
      <c r="A13" s="75">
        <f>COUNTIF($B$2:B13,B13)</f>
        <v>0</v>
      </c>
    </row>
    <row r="14" spans="1:7">
      <c r="A14" s="75">
        <f>COUNTIF($B$2:B14,B14)</f>
        <v>0</v>
      </c>
    </row>
    <row r="15" spans="1:7">
      <c r="A15" s="75">
        <f>COUNTIF($B$2:B15,B15)</f>
        <v>0</v>
      </c>
    </row>
    <row r="16" spans="1:7">
      <c r="A16" s="75">
        <f>COUNTIF($B$2:B16,B16)</f>
        <v>0</v>
      </c>
    </row>
    <row r="17" spans="1:1">
      <c r="A17" s="75">
        <f>COUNTIF($B$2:B17,B17)</f>
        <v>0</v>
      </c>
    </row>
    <row r="18" spans="1:1">
      <c r="A18" s="75">
        <f>COUNTIF($B$2:B18,B18)</f>
        <v>0</v>
      </c>
    </row>
    <row r="19" spans="1:1">
      <c r="A19" s="75">
        <f>COUNTIF($B$2:B19,B19)</f>
        <v>0</v>
      </c>
    </row>
    <row r="20" spans="1:1">
      <c r="A20" s="75">
        <f>COUNTIF($B$2:B20,B20)</f>
        <v>0</v>
      </c>
    </row>
    <row r="21" spans="1:1">
      <c r="A21" s="75">
        <f>COUNTIF($B$2:B21,B21)</f>
        <v>0</v>
      </c>
    </row>
    <row r="22" spans="1:1">
      <c r="A22" s="75">
        <f>COUNTIF($B$2:B22,B22)</f>
        <v>0</v>
      </c>
    </row>
    <row r="23" spans="1:1">
      <c r="A23" s="75">
        <f>COUNTIF($B$2:B23,B23)</f>
        <v>0</v>
      </c>
    </row>
    <row r="24" spans="1:1">
      <c r="A24" s="75">
        <f>COUNTIF($B$2:B24,B24)</f>
        <v>0</v>
      </c>
    </row>
    <row r="25" spans="1:1">
      <c r="A25" s="75">
        <f>COUNTIF($B$2:B25,B25)</f>
        <v>0</v>
      </c>
    </row>
    <row r="26" spans="1:1">
      <c r="A26" s="75">
        <f>COUNTIF($B$2:B26,B26)</f>
        <v>0</v>
      </c>
    </row>
    <row r="27" spans="1:1">
      <c r="A27" s="75">
        <f>COUNTIF($B$2:B27,B27)</f>
        <v>0</v>
      </c>
    </row>
    <row r="28" spans="1:1">
      <c r="A28" s="75">
        <f>COUNTIF($B$2:B28,B28)</f>
        <v>0</v>
      </c>
    </row>
    <row r="29" spans="1:1">
      <c r="A29" s="75">
        <f>COUNTIF($B$2:B29,B29)</f>
        <v>0</v>
      </c>
    </row>
    <row r="30" spans="1:1">
      <c r="A30" s="75">
        <f>COUNTIF($B$2:B30,B30)</f>
        <v>0</v>
      </c>
    </row>
    <row r="31" spans="1:1">
      <c r="A31" s="75">
        <f>COUNTIF($B$2:B31,B31)</f>
        <v>0</v>
      </c>
    </row>
    <row r="32" spans="1:1">
      <c r="A32" s="75">
        <f>COUNTIF($B$2:B32,B32)</f>
        <v>0</v>
      </c>
    </row>
    <row r="33" spans="1:1">
      <c r="A33" s="75">
        <f>COUNTIF($B$2:B33,B33)</f>
        <v>0</v>
      </c>
    </row>
    <row r="34" spans="1:1">
      <c r="A34" s="75">
        <f>COUNTIF($B$2:B34,B34)</f>
        <v>0</v>
      </c>
    </row>
    <row r="35" spans="1:1">
      <c r="A35" s="75">
        <f>COUNTIF($B$2:B35,B35)</f>
        <v>0</v>
      </c>
    </row>
    <row r="36" spans="1:1">
      <c r="A36" s="75">
        <f>COUNTIF($B$2:B36,B36)</f>
        <v>0</v>
      </c>
    </row>
    <row r="37" spans="1:1">
      <c r="A37" s="75">
        <f>COUNTIF($B$2:B37,B37)</f>
        <v>0</v>
      </c>
    </row>
    <row r="38" spans="1:1">
      <c r="A38" s="75">
        <f>COUNTIF($B$2:B38,B38)</f>
        <v>0</v>
      </c>
    </row>
    <row r="39" spans="1:1">
      <c r="A39" s="75">
        <f>COUNTIF($B$2:B39,B39)</f>
        <v>0</v>
      </c>
    </row>
    <row r="40" spans="1:1">
      <c r="A40" s="75">
        <f>COUNTIF($B$2:B40,B40)</f>
        <v>0</v>
      </c>
    </row>
    <row r="41" spans="1:1">
      <c r="A41" s="75">
        <f>COUNTIF($B$2:B41,B41)</f>
        <v>0</v>
      </c>
    </row>
    <row r="42" spans="1:1">
      <c r="A42" s="75">
        <f>COUNTIF($B$2:B42,B42)</f>
        <v>0</v>
      </c>
    </row>
    <row r="43" spans="1:1">
      <c r="A43" s="75">
        <f>COUNTIF($B$2:B43,B43)</f>
        <v>0</v>
      </c>
    </row>
    <row r="44" spans="1:1">
      <c r="A44" s="75">
        <f>COUNTIF($B$2:B44,B44)</f>
        <v>0</v>
      </c>
    </row>
    <row r="45" spans="1:1">
      <c r="A45" s="75">
        <f>COUNTIF($B$2:B45,B45)</f>
        <v>0</v>
      </c>
    </row>
    <row r="46" spans="1:1">
      <c r="A46" s="75">
        <f>COUNTIF($B$2:B46,B46)</f>
        <v>0</v>
      </c>
    </row>
    <row r="47" spans="1:1">
      <c r="A47" s="75">
        <f>COUNTIF($B$2:B47,B47)</f>
        <v>0</v>
      </c>
    </row>
    <row r="48" spans="1:1">
      <c r="A48" s="75">
        <f>COUNTIF($B$2:B48,B48)</f>
        <v>0</v>
      </c>
    </row>
    <row r="49" spans="1:1">
      <c r="A49" s="75">
        <f>COUNTIF($B$2:B49,B49)</f>
        <v>0</v>
      </c>
    </row>
    <row r="50" spans="1:1">
      <c r="A50" s="75">
        <f>COUNTIF($B$2:B50,B50)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tabSelected="1" workbookViewId="0">
      <selection activeCell="N12" sqref="N12"/>
    </sheetView>
  </sheetViews>
  <sheetFormatPr baseColWidth="10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CS</vt:lpstr>
      <vt:lpstr>0549</vt:lpstr>
      <vt:lpstr>0550</vt:lpstr>
      <vt:lpstr>Requête</vt:lpstr>
      <vt:lpstr>TCD</vt:lpstr>
      <vt:lpstr>info TCD</vt:lpstr>
      <vt:lpstr>'0549'!Impression_des_titres</vt:lpstr>
      <vt:lpstr>'0550'!Impression_des_titres</vt:lpstr>
      <vt:lpstr>CS!Zone_d_impression</vt:lpstr>
    </vt:vector>
  </TitlesOfParts>
  <Company>UNILOG Grand Angle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cp:lastPrinted>2020-05-07T21:50:06Z</cp:lastPrinted>
  <dcterms:created xsi:type="dcterms:W3CDTF">2007-04-06T15:28:01Z</dcterms:created>
  <dcterms:modified xsi:type="dcterms:W3CDTF">2020-05-29T04:40:45Z</dcterms:modified>
</cp:coreProperties>
</file>