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60" windowWidth="28800" windowHeight="12375" activeTab="1"/>
  </bookViews>
  <sheets>
    <sheet name="Feuil1" sheetId="1" r:id="rId1"/>
    <sheet name="TCD" sheetId="2" r:id="rId2"/>
  </sheets>
  <calcPr calcId="145621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2" l="1"/>
  <c r="I4" i="2" s="1"/>
  <c r="I5" i="2" s="1"/>
  <c r="E32" i="2"/>
  <c r="E31" i="2"/>
  <c r="E30" i="2"/>
  <c r="E29" i="2"/>
  <c r="E28" i="2"/>
  <c r="E27" i="2"/>
  <c r="H27" i="2" s="1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H7" i="2" s="1"/>
  <c r="E6" i="2"/>
  <c r="E5" i="2"/>
  <c r="H5" i="2" s="1"/>
  <c r="E4" i="2"/>
  <c r="E3" i="2"/>
  <c r="H3" i="2" s="1"/>
  <c r="J3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4" i="1"/>
  <c r="M3" i="1"/>
  <c r="I6" i="2" l="1"/>
  <c r="H15" i="2"/>
  <c r="H16" i="2"/>
  <c r="H21" i="2"/>
  <c r="H31" i="2"/>
  <c r="H23" i="2"/>
  <c r="H10" i="2"/>
  <c r="H18" i="2"/>
  <c r="H26" i="2"/>
  <c r="H13" i="2"/>
  <c r="H8" i="2"/>
  <c r="H11" i="2"/>
  <c r="H19" i="2"/>
  <c r="H6" i="2"/>
  <c r="H14" i="2"/>
  <c r="H22" i="2"/>
  <c r="H30" i="2"/>
  <c r="H9" i="2"/>
  <c r="H17" i="2"/>
  <c r="H25" i="2"/>
  <c r="H4" i="2"/>
  <c r="H12" i="2"/>
  <c r="H20" i="2"/>
  <c r="H28" i="2"/>
  <c r="H29" i="2"/>
  <c r="H24" i="2"/>
  <c r="H32" i="2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H9" i="1" s="1"/>
  <c r="E8" i="1"/>
  <c r="H8" i="1" s="1"/>
  <c r="E7" i="1"/>
  <c r="H7" i="1" s="1"/>
  <c r="E6" i="1"/>
  <c r="E5" i="1"/>
  <c r="H5" i="1" s="1"/>
  <c r="E4" i="1"/>
  <c r="H4" i="1" s="1"/>
  <c r="E3" i="1"/>
  <c r="H3" i="1" s="1"/>
  <c r="I7" i="2" l="1"/>
  <c r="H26" i="1"/>
  <c r="H20" i="1"/>
  <c r="H15" i="1"/>
  <c r="H14" i="1"/>
  <c r="H21" i="1"/>
  <c r="H27" i="1"/>
  <c r="H28" i="1"/>
  <c r="H16" i="1"/>
  <c r="H22" i="1"/>
  <c r="H29" i="1"/>
  <c r="H10" i="1"/>
  <c r="H17" i="1"/>
  <c r="H23" i="1"/>
  <c r="H11" i="1"/>
  <c r="H24" i="1"/>
  <c r="H30" i="1"/>
  <c r="H12" i="1"/>
  <c r="H18" i="1"/>
  <c r="H25" i="1"/>
  <c r="H31" i="1"/>
  <c r="H6" i="1"/>
  <c r="H13" i="1"/>
  <c r="H19" i="1"/>
  <c r="H32" i="1"/>
  <c r="I8" i="2" l="1"/>
  <c r="I9" i="2" s="1"/>
  <c r="I10" i="2" l="1"/>
  <c r="I11" i="2"/>
  <c r="I12" i="2" l="1"/>
  <c r="I13" i="2" l="1"/>
  <c r="I14" i="2" s="1"/>
  <c r="I15" i="2" s="1"/>
  <c r="I16" i="2" s="1"/>
  <c r="I17" i="2" s="1"/>
  <c r="I18" i="2" l="1"/>
  <c r="I19" i="2" s="1"/>
  <c r="I20" i="2" s="1"/>
  <c r="I21" i="2" s="1"/>
  <c r="I22" i="2" s="1"/>
  <c r="I23" i="2" s="1"/>
  <c r="I24" i="2" s="1"/>
  <c r="I25" i="2" s="1"/>
  <c r="I26" i="2" s="1"/>
  <c r="I27" i="2" s="1"/>
  <c r="I28" i="2" s="1"/>
  <c r="I29" i="2" s="1"/>
  <c r="I30" i="2" s="1"/>
  <c r="I31" i="2" s="1"/>
  <c r="I32" i="2" s="1"/>
  <c r="K12" i="1" l="1"/>
  <c r="K7" i="1"/>
  <c r="K5" i="1"/>
  <c r="K11" i="1"/>
  <c r="K14" i="1"/>
  <c r="K10" i="1"/>
  <c r="K9" i="1"/>
  <c r="K6" i="1"/>
  <c r="K8" i="1"/>
  <c r="K13" i="1"/>
  <c r="K4" i="1"/>
  <c r="K15" i="1"/>
</calcChain>
</file>

<file path=xl/sharedStrings.xml><?xml version="1.0" encoding="utf-8"?>
<sst xmlns="http://schemas.openxmlformats.org/spreadsheetml/2006/main" count="94" uniqueCount="28">
  <si>
    <t>N°</t>
  </si>
  <si>
    <t>Entreprise</t>
  </si>
  <si>
    <t>SDR</t>
  </si>
  <si>
    <t>date d'enregistrement</t>
  </si>
  <si>
    <t>Ref boite archive</t>
  </si>
  <si>
    <t xml:space="preserve">Liste des entreprises et organisations </t>
  </si>
  <si>
    <t xml:space="preserve">Achanyi </t>
  </si>
  <si>
    <t>Africa</t>
  </si>
  <si>
    <t>Afrik</t>
  </si>
  <si>
    <t>Finances</t>
  </si>
  <si>
    <t>Industries</t>
  </si>
  <si>
    <t>Sarl</t>
  </si>
  <si>
    <t>Trading Express</t>
  </si>
  <si>
    <t>Entreprise 2</t>
  </si>
  <si>
    <t>Entreprise 1</t>
  </si>
  <si>
    <t>vide 1</t>
  </si>
  <si>
    <t>Étiquettes de lignes</t>
  </si>
  <si>
    <t>Total général</t>
  </si>
  <si>
    <t>Achanyi 42440</t>
  </si>
  <si>
    <t>Africa42212</t>
  </si>
  <si>
    <t>Trading Express42235</t>
  </si>
  <si>
    <t>Afrik42303</t>
  </si>
  <si>
    <t>Finances42126</t>
  </si>
  <si>
    <t>Industries42268</t>
  </si>
  <si>
    <t>Industries42438</t>
  </si>
  <si>
    <t>Sarl42268</t>
  </si>
  <si>
    <t>Sarl42438</t>
  </si>
  <si>
    <t>Min de Ref boite archive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</si>
</sst>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color rgb="FF1414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3">
    <xf numFmtId="0" fontId="0" fillId="0" borderId="0" xfId="0"/>
    <xf numFmtId="0" fontId="3" fillId="0" borderId="0" xfId="0" applyFont="1" applyBorder="1"/>
    <xf numFmtId="0" fontId="2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65" fontId="2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65" fontId="3" fillId="0" borderId="1" xfId="1" applyNumberFormat="1" applyFont="1" applyBorder="1" applyAlignment="1">
      <alignment horizontal="center" vertical="center" wrapText="1"/>
    </xf>
    <xf numFmtId="0" fontId="2" fillId="0" borderId="1" xfId="0" applyFont="1" applyBorder="1"/>
    <xf numFmtId="0" fontId="5" fillId="0" borderId="1" xfId="0" applyFont="1" applyBorder="1"/>
    <xf numFmtId="14" fontId="4" fillId="0" borderId="1" xfId="0" applyNumberFormat="1" applyFont="1" applyFill="1" applyBorder="1" applyAlignment="1">
      <alignment horizontal="center" vertical="center" wrapText="1"/>
    </xf>
    <xf numFmtId="165" fontId="4" fillId="0" borderId="1" xfId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65" fontId="3" fillId="0" borderId="1" xfId="1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pivotButton="1"/>
    <xf numFmtId="14" fontId="0" fillId="0" borderId="0" xfId="0" applyNumberFormat="1"/>
    <xf numFmtId="0" fontId="0" fillId="0" borderId="0" xfId="0" applyNumberFormat="1"/>
    <xf numFmtId="0" fontId="2" fillId="0" borderId="1" xfId="0" applyFont="1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sabelle" refreshedDate="42984.471015162038" createdVersion="4" refreshedVersion="4" minRefreshableVersion="3" recordCount="30">
  <cacheSource type="worksheet">
    <worksheetSource ref="A2:G32" sheet="TCD"/>
  </cacheSource>
  <cacheFields count="7">
    <cacheField name="N°" numFmtId="0">
      <sharedItems containsSemiMixedTypes="0" containsString="0" containsNumber="1" containsInteger="1" minValue="1" maxValue="30" count="30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</sharedItems>
    </cacheField>
    <cacheField name="Entreprise 1" numFmtId="0">
      <sharedItems count="7">
        <s v="Achanyi "/>
        <s v="Africa"/>
        <s v="Trading Express"/>
        <s v="Afrik"/>
        <s v="Finances"/>
        <s v="Industries"/>
        <s v="Sarl"/>
      </sharedItems>
    </cacheField>
    <cacheField name="SDR" numFmtId="0">
      <sharedItems containsNonDate="0" containsString="0" containsBlank="1"/>
    </cacheField>
    <cacheField name="date d'enregistrement" numFmtId="14">
      <sharedItems containsSemiMixedTypes="0" containsNonDate="0" containsDate="1" containsString="0" minDate="2015-05-02T00:00:00" maxDate="2016-03-12T00:00:00" count="7">
        <d v="2016-03-11T00:00:00"/>
        <d v="2015-07-27T00:00:00"/>
        <d v="2015-08-19T00:00:00"/>
        <d v="2015-10-26T00:00:00"/>
        <d v="2015-05-02T00:00:00"/>
        <d v="2015-09-21T00:00:00"/>
        <d v="2016-03-09T00:00:00"/>
      </sharedItems>
    </cacheField>
    <cacheField name="Entreprise 2" numFmtId="14">
      <sharedItems count="9">
        <s v="Achanyi 42440"/>
        <s v="Africa42212"/>
        <s v="Trading Express42235"/>
        <s v="Afrik42303"/>
        <s v="Finances42126"/>
        <s v="Industries42268"/>
        <s v="Industries42438"/>
        <s v="Sarl42268"/>
        <s v="Sarl42438"/>
      </sharedItems>
    </cacheField>
    <cacheField name="vide 1" numFmtId="165">
      <sharedItems containsNonDate="0" containsString="0" containsBlank="1"/>
    </cacheField>
    <cacheField name="Ref boite archive" numFmtId="0">
      <sharedItems containsString="0" containsBlank="1" containsNumber="1" containsInteger="1" minValue="6" maxValue="4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0">
  <r>
    <x v="0"/>
    <x v="0"/>
    <m/>
    <x v="0"/>
    <x v="0"/>
    <m/>
    <m/>
  </r>
  <r>
    <x v="1"/>
    <x v="1"/>
    <m/>
    <x v="1"/>
    <x v="1"/>
    <m/>
    <m/>
  </r>
  <r>
    <x v="2"/>
    <x v="1"/>
    <m/>
    <x v="1"/>
    <x v="1"/>
    <m/>
    <m/>
  </r>
  <r>
    <x v="3"/>
    <x v="1"/>
    <m/>
    <x v="1"/>
    <x v="1"/>
    <m/>
    <m/>
  </r>
  <r>
    <x v="4"/>
    <x v="1"/>
    <m/>
    <x v="1"/>
    <x v="1"/>
    <m/>
    <m/>
  </r>
  <r>
    <x v="5"/>
    <x v="1"/>
    <m/>
    <x v="1"/>
    <x v="1"/>
    <m/>
    <m/>
  </r>
  <r>
    <x v="6"/>
    <x v="1"/>
    <m/>
    <x v="1"/>
    <x v="1"/>
    <m/>
    <m/>
  </r>
  <r>
    <x v="7"/>
    <x v="1"/>
    <m/>
    <x v="1"/>
    <x v="1"/>
    <m/>
    <m/>
  </r>
  <r>
    <x v="8"/>
    <x v="2"/>
    <m/>
    <x v="2"/>
    <x v="2"/>
    <m/>
    <n v="28"/>
  </r>
  <r>
    <x v="9"/>
    <x v="3"/>
    <m/>
    <x v="3"/>
    <x v="3"/>
    <m/>
    <m/>
  </r>
  <r>
    <x v="10"/>
    <x v="3"/>
    <m/>
    <x v="3"/>
    <x v="3"/>
    <m/>
    <n v="12"/>
  </r>
  <r>
    <x v="11"/>
    <x v="4"/>
    <m/>
    <x v="4"/>
    <x v="4"/>
    <m/>
    <m/>
  </r>
  <r>
    <x v="12"/>
    <x v="4"/>
    <m/>
    <x v="4"/>
    <x v="4"/>
    <m/>
    <m/>
  </r>
  <r>
    <x v="13"/>
    <x v="4"/>
    <m/>
    <x v="4"/>
    <x v="4"/>
    <m/>
    <m/>
  </r>
  <r>
    <x v="14"/>
    <x v="4"/>
    <m/>
    <x v="4"/>
    <x v="4"/>
    <m/>
    <m/>
  </r>
  <r>
    <x v="15"/>
    <x v="4"/>
    <m/>
    <x v="4"/>
    <x v="4"/>
    <m/>
    <m/>
  </r>
  <r>
    <x v="16"/>
    <x v="4"/>
    <m/>
    <x v="4"/>
    <x v="4"/>
    <m/>
    <m/>
  </r>
  <r>
    <x v="17"/>
    <x v="5"/>
    <m/>
    <x v="5"/>
    <x v="5"/>
    <m/>
    <m/>
  </r>
  <r>
    <x v="18"/>
    <x v="5"/>
    <m/>
    <x v="6"/>
    <x v="6"/>
    <m/>
    <m/>
  </r>
  <r>
    <x v="19"/>
    <x v="5"/>
    <m/>
    <x v="6"/>
    <x v="6"/>
    <m/>
    <m/>
  </r>
  <r>
    <x v="20"/>
    <x v="5"/>
    <m/>
    <x v="6"/>
    <x v="6"/>
    <m/>
    <m/>
  </r>
  <r>
    <x v="21"/>
    <x v="5"/>
    <m/>
    <x v="6"/>
    <x v="6"/>
    <m/>
    <m/>
  </r>
  <r>
    <x v="22"/>
    <x v="5"/>
    <m/>
    <x v="6"/>
    <x v="6"/>
    <m/>
    <m/>
  </r>
  <r>
    <x v="23"/>
    <x v="5"/>
    <m/>
    <x v="6"/>
    <x v="6"/>
    <m/>
    <m/>
  </r>
  <r>
    <x v="24"/>
    <x v="6"/>
    <m/>
    <x v="5"/>
    <x v="7"/>
    <m/>
    <n v="6"/>
  </r>
  <r>
    <x v="25"/>
    <x v="6"/>
    <m/>
    <x v="5"/>
    <x v="7"/>
    <m/>
    <n v="9"/>
  </r>
  <r>
    <x v="26"/>
    <x v="6"/>
    <m/>
    <x v="6"/>
    <x v="8"/>
    <m/>
    <m/>
  </r>
  <r>
    <x v="27"/>
    <x v="6"/>
    <m/>
    <x v="6"/>
    <x v="8"/>
    <m/>
    <m/>
  </r>
  <r>
    <x v="28"/>
    <x v="6"/>
    <m/>
    <x v="6"/>
    <x v="8"/>
    <m/>
    <m/>
  </r>
  <r>
    <x v="29"/>
    <x v="6"/>
    <m/>
    <x v="6"/>
    <x v="8"/>
    <m/>
    <n v="4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L2:O12" firstHeaderRow="1" firstDataRow="1" firstDataCol="3"/>
  <pivotFields count="7">
    <pivotField outline="0" showAll="0" defaultSubtotal="0">
      <items count="3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</items>
    </pivotField>
    <pivotField axis="axisRow" outline="0" showAll="0" defaultSubtotal="0">
      <items count="7">
        <item x="0"/>
        <item x="1"/>
        <item x="3"/>
        <item x="4"/>
        <item x="5"/>
        <item x="6"/>
        <item x="2"/>
      </items>
    </pivotField>
    <pivotField showAll="0"/>
    <pivotField axis="axisRow" numFmtId="14" outline="0" showAll="0" defaultSubtotal="0">
      <items count="7">
        <item x="4"/>
        <item x="1"/>
        <item x="2"/>
        <item x="5"/>
        <item x="3"/>
        <item x="6"/>
        <item x="0"/>
      </items>
    </pivotField>
    <pivotField axis="axisRow" outline="0" showAll="0" defaultSubtotal="0">
      <items count="9">
        <item x="0"/>
        <item x="1"/>
        <item x="3"/>
        <item x="4"/>
        <item x="5"/>
        <item x="6"/>
        <item x="7"/>
        <item x="8"/>
        <item x="2"/>
      </items>
    </pivotField>
    <pivotField showAll="0"/>
    <pivotField dataField="1" showAll="0"/>
  </pivotFields>
  <rowFields count="3">
    <field x="1"/>
    <field x="4"/>
    <field x="3"/>
  </rowFields>
  <rowItems count="10">
    <i>
      <x/>
      <x/>
      <x v="6"/>
    </i>
    <i>
      <x v="1"/>
      <x v="1"/>
      <x v="1"/>
    </i>
    <i>
      <x v="2"/>
      <x v="2"/>
      <x v="4"/>
    </i>
    <i>
      <x v="3"/>
      <x v="3"/>
      <x/>
    </i>
    <i>
      <x v="4"/>
      <x v="4"/>
      <x v="3"/>
    </i>
    <i r="1">
      <x v="5"/>
      <x v="5"/>
    </i>
    <i>
      <x v="5"/>
      <x v="6"/>
      <x v="3"/>
    </i>
    <i r="1">
      <x v="7"/>
      <x v="5"/>
    </i>
    <i>
      <x v="6"/>
      <x v="8"/>
      <x v="2"/>
    </i>
    <i t="grand">
      <x/>
    </i>
  </rowItems>
  <colItems count="1">
    <i/>
  </colItems>
  <dataFields count="1">
    <dataField name="Min de Ref boite archive" fld="6" subtotal="min" baseField="3" baseItem="6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2"/>
  <sheetViews>
    <sheetView zoomScaleNormal="100" workbookViewId="0">
      <selection activeCell="K4" sqref="K4"/>
    </sheetView>
  </sheetViews>
  <sheetFormatPr baseColWidth="10" defaultColWidth="16.5703125" defaultRowHeight="14.25" x14ac:dyDescent="0.2"/>
  <cols>
    <col min="1" max="1" width="3.7109375" style="1" bestFit="1" customWidth="1"/>
    <col min="2" max="2" width="16.42578125" style="1" bestFit="1" customWidth="1"/>
    <col min="3" max="3" width="6.28515625" style="1" bestFit="1" customWidth="1"/>
    <col min="4" max="4" width="18.42578125" style="1" customWidth="1"/>
    <col min="5" max="5" width="15.140625" style="1" bestFit="1" customWidth="1"/>
    <col min="6" max="6" width="10.140625" style="1" bestFit="1" customWidth="1"/>
    <col min="7" max="7" width="13.28515625" style="1" bestFit="1" customWidth="1"/>
    <col min="8" max="8" width="9" style="1" bestFit="1" customWidth="1"/>
    <col min="9" max="9" width="16.5703125" style="1"/>
    <col min="10" max="10" width="14.140625" style="1" bestFit="1" customWidth="1"/>
    <col min="11" max="16384" width="16.5703125" style="1"/>
  </cols>
  <sheetData>
    <row r="1" spans="1:13" ht="15" x14ac:dyDescent="0.2">
      <c r="A1" s="22" t="s">
        <v>5</v>
      </c>
      <c r="B1" s="22"/>
      <c r="C1" s="22"/>
      <c r="D1" s="22"/>
      <c r="E1" s="22"/>
      <c r="F1" s="22"/>
      <c r="G1" s="22"/>
      <c r="H1" s="22"/>
      <c r="I1" s="22"/>
      <c r="J1" s="22"/>
    </row>
    <row r="2" spans="1:13" ht="45" x14ac:dyDescent="0.2">
      <c r="A2" s="2" t="s">
        <v>0</v>
      </c>
      <c r="B2" s="2" t="s">
        <v>1</v>
      </c>
      <c r="C2" s="2" t="s">
        <v>2</v>
      </c>
      <c r="D2" s="3" t="s">
        <v>3</v>
      </c>
      <c r="E2" s="3"/>
      <c r="F2" s="4"/>
      <c r="G2" s="2" t="s">
        <v>4</v>
      </c>
      <c r="H2" s="2"/>
      <c r="I2" s="2"/>
      <c r="J2" s="2"/>
      <c r="K2" s="2"/>
    </row>
    <row r="3" spans="1:13" ht="15" x14ac:dyDescent="0.25">
      <c r="A3" s="5">
        <v>1</v>
      </c>
      <c r="B3" s="6" t="s">
        <v>6</v>
      </c>
      <c r="C3" s="6"/>
      <c r="D3" s="7">
        <v>42440</v>
      </c>
      <c r="E3" s="7" t="str">
        <f>B3&amp;D3</f>
        <v>Achanyi 42440</v>
      </c>
      <c r="F3" s="8"/>
      <c r="G3" s="6"/>
      <c r="H3" s="9" t="str">
        <f>IF(COUNTIF($E$3:E3,E3)&gt;1,"Doublon","")</f>
        <v/>
      </c>
      <c r="I3" s="10"/>
      <c r="J3" s="6">
        <f>IF(COUNTIFS(B:B,B3,D:D,D3,E:E,E3)&gt;1,1,0)</f>
        <v>0</v>
      </c>
      <c r="K3" s="1">
        <v>1</v>
      </c>
      <c r="M3" s="1" t="b">
        <f>ISNUMBER(K2)</f>
        <v>0</v>
      </c>
    </row>
    <row r="4" spans="1:13" ht="15" x14ac:dyDescent="0.25">
      <c r="A4" s="5">
        <v>2</v>
      </c>
      <c r="B4" s="5" t="s">
        <v>7</v>
      </c>
      <c r="C4" s="5"/>
      <c r="D4" s="11">
        <v>42212</v>
      </c>
      <c r="E4" s="7" t="str">
        <f t="shared" ref="E4:E32" si="0">B4&amp;D4</f>
        <v>Africa42212</v>
      </c>
      <c r="F4" s="12"/>
      <c r="G4" s="5"/>
      <c r="H4" s="9" t="str">
        <f>IF(COUNTIF($E$3:E4,E4)&gt;1,"Doublon","")</f>
        <v/>
      </c>
      <c r="I4" s="10"/>
      <c r="J4" s="6">
        <f>IF(COUNTIFS(B:B,B4,D:D,D4,E:E,E4)&gt;1,1,0)</f>
        <v>1</v>
      </c>
      <c r="K4" s="1">
        <f ca="1">IF(J4=1,"D"&amp;MAX(K3:K4)+1,MAX(K3:K4)+1)</f>
        <v>0</v>
      </c>
    </row>
    <row r="5" spans="1:13" ht="15" x14ac:dyDescent="0.25">
      <c r="A5" s="5">
        <v>3</v>
      </c>
      <c r="B5" s="6" t="s">
        <v>7</v>
      </c>
      <c r="C5" s="6"/>
      <c r="D5" s="7">
        <v>42212</v>
      </c>
      <c r="E5" s="7" t="str">
        <f t="shared" si="0"/>
        <v>Africa42212</v>
      </c>
      <c r="F5" s="8"/>
      <c r="G5" s="6"/>
      <c r="H5" s="9" t="str">
        <f>IF(COUNTIF($E$3:E5,E5)&gt;1,"Doublon","")</f>
        <v>Doublon</v>
      </c>
      <c r="I5" s="10"/>
      <c r="J5" s="6">
        <f t="shared" ref="J5:J32" si="1">IF(COUNTIFS(B:B,B5,D:D,D5,E:E,E5)&gt;1,1,0)</f>
        <v>1</v>
      </c>
      <c r="K5" s="1">
        <f ca="1">IF(COUNTIFS(B:B,B5,D:D,D5,E:E,E5)=1,MAX($K$3:K5)+1,$K$2&amp;SUM($K$3:K5))</f>
        <v>0</v>
      </c>
    </row>
    <row r="6" spans="1:13" ht="15" x14ac:dyDescent="0.25">
      <c r="A6" s="5">
        <v>4</v>
      </c>
      <c r="B6" s="6" t="s">
        <v>7</v>
      </c>
      <c r="C6" s="6"/>
      <c r="D6" s="7">
        <v>42212</v>
      </c>
      <c r="E6" s="7" t="str">
        <f t="shared" si="0"/>
        <v>Africa42212</v>
      </c>
      <c r="F6" s="8"/>
      <c r="G6" s="6"/>
      <c r="H6" s="9" t="str">
        <f>IF(COUNTIF($E$3:E6,E6)&gt;1,"Doublon","")</f>
        <v>Doublon</v>
      </c>
      <c r="I6" s="10"/>
      <c r="J6" s="6">
        <f t="shared" si="1"/>
        <v>1</v>
      </c>
      <c r="K6" s="1">
        <f ca="1">IF(COUNTIFS(B:B,B6,D:D,D6,E:E,E6)=1,MAX($K$3:K6)+1,$K$2&amp;SUM($K$3:K6))</f>
        <v>0</v>
      </c>
    </row>
    <row r="7" spans="1:13" ht="15" x14ac:dyDescent="0.25">
      <c r="A7" s="5">
        <v>5</v>
      </c>
      <c r="B7" s="6" t="s">
        <v>7</v>
      </c>
      <c r="C7" s="6"/>
      <c r="D7" s="7">
        <v>42212</v>
      </c>
      <c r="E7" s="7" t="str">
        <f t="shared" si="0"/>
        <v>Africa42212</v>
      </c>
      <c r="F7" s="8"/>
      <c r="G7" s="6"/>
      <c r="H7" s="9" t="str">
        <f>IF(COUNTIF($E$3:E7,E7)&gt;1,"Doublon","")</f>
        <v>Doublon</v>
      </c>
      <c r="I7" s="10"/>
      <c r="J7" s="6">
        <f t="shared" si="1"/>
        <v>1</v>
      </c>
      <c r="K7" s="1">
        <f ca="1">IF(COUNTIFS(B:B,B7,D:D,D7,E:E,E7)=1,MAX($K$3:K7)+1,$K$2&amp;SUM($K$3:K7))</f>
        <v>0</v>
      </c>
    </row>
    <row r="8" spans="1:13" ht="15" x14ac:dyDescent="0.25">
      <c r="A8" s="5">
        <v>6</v>
      </c>
      <c r="B8" s="6" t="s">
        <v>7</v>
      </c>
      <c r="C8" s="13"/>
      <c r="D8" s="14">
        <v>42212</v>
      </c>
      <c r="E8" s="7" t="str">
        <f t="shared" si="0"/>
        <v>Africa42212</v>
      </c>
      <c r="F8" s="15"/>
      <c r="G8" s="13"/>
      <c r="H8" s="9" t="str">
        <f>IF(COUNTIF($E$3:E8,E8)&gt;1,"Doublon","")</f>
        <v>Doublon</v>
      </c>
      <c r="I8" s="10"/>
      <c r="J8" s="6">
        <f t="shared" si="1"/>
        <v>1</v>
      </c>
      <c r="K8" s="1">
        <f ca="1">IF(COUNTIFS(B:B,B8,D:D,D8,E:E,E8)=1,MAX($K$3:K8)+1,$K$2&amp;SUM($K$3:K8))</f>
        <v>0</v>
      </c>
    </row>
    <row r="9" spans="1:13" ht="15" x14ac:dyDescent="0.25">
      <c r="A9" s="5">
        <v>7</v>
      </c>
      <c r="B9" s="6" t="s">
        <v>7</v>
      </c>
      <c r="C9" s="6"/>
      <c r="D9" s="7">
        <v>42212</v>
      </c>
      <c r="E9" s="7" t="str">
        <f t="shared" si="0"/>
        <v>Africa42212</v>
      </c>
      <c r="F9" s="8"/>
      <c r="G9" s="6"/>
      <c r="H9" s="9" t="str">
        <f>IF(COUNTIF($E$3:E9,E9)&gt;1,"Doublon","")</f>
        <v>Doublon</v>
      </c>
      <c r="I9" s="10"/>
      <c r="J9" s="6">
        <f t="shared" si="1"/>
        <v>1</v>
      </c>
      <c r="K9" s="1">
        <f ca="1">IF(COUNTIFS(B:B,B9,D:D,D9,E:E,E9)=1,MAX($K$3:K9)+1,$K$2&amp;SUM($K$3:K9))</f>
        <v>0</v>
      </c>
    </row>
    <row r="10" spans="1:13" ht="15" x14ac:dyDescent="0.25">
      <c r="A10" s="5">
        <v>8</v>
      </c>
      <c r="B10" s="6" t="s">
        <v>7</v>
      </c>
      <c r="C10" s="6"/>
      <c r="D10" s="7">
        <v>42212</v>
      </c>
      <c r="E10" s="7" t="str">
        <f t="shared" si="0"/>
        <v>Africa42212</v>
      </c>
      <c r="F10" s="8"/>
      <c r="G10" s="6"/>
      <c r="H10" s="9" t="str">
        <f>IF(COUNTIF($E$3:E10,E10)&gt;1,"Doublon","")</f>
        <v>Doublon</v>
      </c>
      <c r="I10" s="10"/>
      <c r="J10" s="6">
        <f t="shared" si="1"/>
        <v>1</v>
      </c>
      <c r="K10" s="1">
        <f ca="1">IF(COUNTIFS(B:B,B10,D:D,D10,E:E,E10)=1,MAX($K$3:K10)+1,$K$2&amp;SUM($K$3:K10))</f>
        <v>0</v>
      </c>
    </row>
    <row r="11" spans="1:13" ht="28.5" x14ac:dyDescent="0.25">
      <c r="A11" s="5">
        <v>9</v>
      </c>
      <c r="B11" s="6" t="s">
        <v>12</v>
      </c>
      <c r="C11" s="6"/>
      <c r="D11" s="7">
        <v>42235</v>
      </c>
      <c r="E11" s="7" t="str">
        <f t="shared" si="0"/>
        <v>Trading Express42235</v>
      </c>
      <c r="F11" s="8"/>
      <c r="G11" s="6">
        <v>28</v>
      </c>
      <c r="H11" s="9" t="str">
        <f>IF(COUNTIF($E$3:E11,E11)&gt;1,"Doublon","")</f>
        <v/>
      </c>
      <c r="I11" s="10"/>
      <c r="J11" s="6">
        <f t="shared" si="1"/>
        <v>0</v>
      </c>
      <c r="K11" s="1">
        <f ca="1">IF(COUNTIFS(B:B,B11,D:D,D11,E:E,E11)=1,MAX($K$3:K11)+1,$K$2&amp;SUM($K$3:K11))</f>
        <v>0</v>
      </c>
    </row>
    <row r="12" spans="1:13" ht="15" x14ac:dyDescent="0.25">
      <c r="A12" s="5">
        <v>10</v>
      </c>
      <c r="B12" s="5" t="s">
        <v>8</v>
      </c>
      <c r="C12" s="5"/>
      <c r="D12" s="11">
        <v>42303</v>
      </c>
      <c r="E12" s="7" t="str">
        <f t="shared" si="0"/>
        <v>Afrik42303</v>
      </c>
      <c r="F12" s="12"/>
      <c r="G12" s="5"/>
      <c r="H12" s="9" t="str">
        <f>IF(COUNTIF($E$3:E12,E12)&gt;1,"Doublon","")</f>
        <v/>
      </c>
      <c r="I12" s="10"/>
      <c r="J12" s="6">
        <f t="shared" si="1"/>
        <v>1</v>
      </c>
      <c r="K12" s="1">
        <f ca="1">IF(COUNTIFS(B:B,B12,D:D,D12,E:E,E12)=1,MAX($K$3:K12)+1,$K$2&amp;SUM($K$3:K12))</f>
        <v>0</v>
      </c>
    </row>
    <row r="13" spans="1:13" ht="15" x14ac:dyDescent="0.25">
      <c r="A13" s="5">
        <v>11</v>
      </c>
      <c r="B13" s="6" t="s">
        <v>8</v>
      </c>
      <c r="C13" s="6"/>
      <c r="D13" s="7">
        <v>42303</v>
      </c>
      <c r="E13" s="7" t="str">
        <f t="shared" si="0"/>
        <v>Afrik42303</v>
      </c>
      <c r="F13" s="8"/>
      <c r="G13" s="6">
        <v>12</v>
      </c>
      <c r="H13" s="9" t="str">
        <f>IF(COUNTIF($E$3:E13,E13)&gt;1,"Doublon","")</f>
        <v>Doublon</v>
      </c>
      <c r="I13" s="10"/>
      <c r="J13" s="6">
        <f t="shared" si="1"/>
        <v>1</v>
      </c>
      <c r="K13" s="1">
        <f ca="1">IF(COUNTIFS(B:B,B13,D:D,D13,E:E,E13)=1,MAX($K$3:K13)+1,$K$2&amp;SUM($K$3:K13))</f>
        <v>0</v>
      </c>
    </row>
    <row r="14" spans="1:13" ht="28.5" x14ac:dyDescent="0.25">
      <c r="A14" s="5">
        <v>12</v>
      </c>
      <c r="B14" s="5" t="s">
        <v>9</v>
      </c>
      <c r="C14" s="5"/>
      <c r="D14" s="11">
        <v>42126</v>
      </c>
      <c r="E14" s="7" t="str">
        <f t="shared" si="0"/>
        <v>Finances42126</v>
      </c>
      <c r="F14" s="12"/>
      <c r="G14" s="5"/>
      <c r="H14" s="9" t="str">
        <f>IF(COUNTIF($E$3:E14,E14)&gt;1,"Doublon","")</f>
        <v/>
      </c>
      <c r="I14" s="9"/>
      <c r="J14" s="6">
        <f t="shared" si="1"/>
        <v>1</v>
      </c>
      <c r="K14" s="1">
        <f ca="1">IF(COUNTIFS(B:B,B14,D:D,D14,E:E,E14)=1,MAX($K$3:K14)+1,$K$2&amp;SUM($K$3:K14))</f>
        <v>0</v>
      </c>
    </row>
    <row r="15" spans="1:13" ht="28.5" x14ac:dyDescent="0.25">
      <c r="A15" s="5">
        <v>13</v>
      </c>
      <c r="B15" s="6" t="s">
        <v>9</v>
      </c>
      <c r="C15" s="6"/>
      <c r="D15" s="7">
        <v>42126</v>
      </c>
      <c r="E15" s="7" t="str">
        <f t="shared" si="0"/>
        <v>Finances42126</v>
      </c>
      <c r="F15" s="8"/>
      <c r="G15" s="6"/>
      <c r="H15" s="9" t="str">
        <f>IF(COUNTIF($E$3:E15,E15)&gt;1,"Doublon","")</f>
        <v>Doublon</v>
      </c>
      <c r="I15" s="9"/>
      <c r="J15" s="6">
        <f t="shared" si="1"/>
        <v>1</v>
      </c>
      <c r="K15" s="1">
        <f ca="1">IF(COUNTIFS(B:B,B15,D:D,D15,E:E,E15)=1,MAX($K$3:K15)+1,$K$2&amp;SUM($K$3:K15))</f>
        <v>0</v>
      </c>
    </row>
    <row r="16" spans="1:13" ht="28.5" x14ac:dyDescent="0.25">
      <c r="A16" s="5">
        <v>14</v>
      </c>
      <c r="B16" s="6" t="s">
        <v>9</v>
      </c>
      <c r="C16" s="6"/>
      <c r="D16" s="7">
        <v>42126</v>
      </c>
      <c r="E16" s="7" t="str">
        <f t="shared" si="0"/>
        <v>Finances42126</v>
      </c>
      <c r="F16" s="8"/>
      <c r="G16" s="6"/>
      <c r="H16" s="9" t="str">
        <f>IF(COUNTIF($E$3:E16,E16)&gt;1,"Doublon","")</f>
        <v>Doublon</v>
      </c>
      <c r="I16" s="9"/>
      <c r="J16" s="6">
        <f t="shared" si="1"/>
        <v>1</v>
      </c>
    </row>
    <row r="17" spans="1:10" ht="28.5" x14ac:dyDescent="0.25">
      <c r="A17" s="5">
        <v>15</v>
      </c>
      <c r="B17" s="6" t="s">
        <v>9</v>
      </c>
      <c r="C17" s="6"/>
      <c r="D17" s="7">
        <v>42126</v>
      </c>
      <c r="E17" s="7" t="str">
        <f t="shared" si="0"/>
        <v>Finances42126</v>
      </c>
      <c r="F17" s="8"/>
      <c r="G17" s="6"/>
      <c r="H17" s="9" t="str">
        <f>IF(COUNTIF($E$3:E17,E17)&gt;1,"Doublon","")</f>
        <v>Doublon</v>
      </c>
      <c r="I17" s="9"/>
      <c r="J17" s="6">
        <f t="shared" si="1"/>
        <v>1</v>
      </c>
    </row>
    <row r="18" spans="1:10" ht="28.5" x14ac:dyDescent="0.25">
      <c r="A18" s="5">
        <v>16</v>
      </c>
      <c r="B18" s="6" t="s">
        <v>9</v>
      </c>
      <c r="C18" s="13"/>
      <c r="D18" s="14">
        <v>42126</v>
      </c>
      <c r="E18" s="7" t="str">
        <f t="shared" si="0"/>
        <v>Finances42126</v>
      </c>
      <c r="F18" s="15"/>
      <c r="G18" s="13"/>
      <c r="H18" s="9" t="str">
        <f>IF(COUNTIF($E$3:E18,E18)&gt;1,"Doublon","")</f>
        <v>Doublon</v>
      </c>
      <c r="I18" s="9"/>
      <c r="J18" s="6">
        <f t="shared" si="1"/>
        <v>1</v>
      </c>
    </row>
    <row r="19" spans="1:10" ht="28.5" x14ac:dyDescent="0.25">
      <c r="A19" s="5">
        <v>17</v>
      </c>
      <c r="B19" s="6" t="s">
        <v>9</v>
      </c>
      <c r="C19" s="6"/>
      <c r="D19" s="7">
        <v>42126</v>
      </c>
      <c r="E19" s="7" t="str">
        <f t="shared" si="0"/>
        <v>Finances42126</v>
      </c>
      <c r="F19" s="8"/>
      <c r="G19" s="6"/>
      <c r="H19" s="9" t="str">
        <f>IF(COUNTIF($E$3:E19,E19)&gt;1,"Doublon","")</f>
        <v>Doublon</v>
      </c>
      <c r="I19" s="9"/>
      <c r="J19" s="6">
        <f t="shared" si="1"/>
        <v>1</v>
      </c>
    </row>
    <row r="20" spans="1:10" ht="28.5" x14ac:dyDescent="0.25">
      <c r="A20" s="5">
        <v>18</v>
      </c>
      <c r="B20" s="5" t="s">
        <v>10</v>
      </c>
      <c r="C20" s="5"/>
      <c r="D20" s="11">
        <v>42268</v>
      </c>
      <c r="E20" s="7" t="str">
        <f t="shared" si="0"/>
        <v>Industries42268</v>
      </c>
      <c r="F20" s="12"/>
      <c r="G20" s="5"/>
      <c r="H20" s="9" t="str">
        <f>IF(COUNTIF($E$3:E20,E20)&gt;1,"Doublon","")</f>
        <v/>
      </c>
      <c r="I20" s="9"/>
      <c r="J20" s="6">
        <f t="shared" si="1"/>
        <v>0</v>
      </c>
    </row>
    <row r="21" spans="1:10" ht="28.5" x14ac:dyDescent="0.25">
      <c r="A21" s="5">
        <v>19</v>
      </c>
      <c r="B21" s="6" t="s">
        <v>10</v>
      </c>
      <c r="C21" s="6"/>
      <c r="D21" s="7">
        <v>42438</v>
      </c>
      <c r="E21" s="7" t="str">
        <f t="shared" si="0"/>
        <v>Industries42438</v>
      </c>
      <c r="F21" s="8"/>
      <c r="G21" s="6"/>
      <c r="H21" s="9" t="str">
        <f>IF(COUNTIF($E$3:E21,E21)&gt;1,"Doublon","")</f>
        <v/>
      </c>
      <c r="I21" s="9"/>
      <c r="J21" s="6">
        <f t="shared" si="1"/>
        <v>1</v>
      </c>
    </row>
    <row r="22" spans="1:10" ht="28.5" x14ac:dyDescent="0.25">
      <c r="A22" s="5">
        <v>20</v>
      </c>
      <c r="B22" s="6" t="s">
        <v>10</v>
      </c>
      <c r="C22" s="6"/>
      <c r="D22" s="7">
        <v>42438</v>
      </c>
      <c r="E22" s="7" t="str">
        <f t="shared" si="0"/>
        <v>Industries42438</v>
      </c>
      <c r="F22" s="8"/>
      <c r="G22" s="6"/>
      <c r="H22" s="9" t="str">
        <f>IF(COUNTIF($E$3:E22,E22)&gt;1,"Doublon","")</f>
        <v>Doublon</v>
      </c>
      <c r="I22" s="9"/>
      <c r="J22" s="6">
        <f t="shared" si="1"/>
        <v>1</v>
      </c>
    </row>
    <row r="23" spans="1:10" ht="28.5" x14ac:dyDescent="0.25">
      <c r="A23" s="5">
        <v>21</v>
      </c>
      <c r="B23" s="6" t="s">
        <v>10</v>
      </c>
      <c r="C23" s="13"/>
      <c r="D23" s="14">
        <v>42438</v>
      </c>
      <c r="E23" s="7" t="str">
        <f t="shared" si="0"/>
        <v>Industries42438</v>
      </c>
      <c r="F23" s="15"/>
      <c r="G23" s="13"/>
      <c r="H23" s="9" t="str">
        <f>IF(COUNTIF($E$3:E23,E23)&gt;1,"Doublon","")</f>
        <v>Doublon</v>
      </c>
      <c r="I23" s="9"/>
      <c r="J23" s="6">
        <f t="shared" si="1"/>
        <v>1</v>
      </c>
    </row>
    <row r="24" spans="1:10" ht="28.5" x14ac:dyDescent="0.25">
      <c r="A24" s="5">
        <v>22</v>
      </c>
      <c r="B24" s="6" t="s">
        <v>10</v>
      </c>
      <c r="C24" s="6"/>
      <c r="D24" s="7">
        <v>42438</v>
      </c>
      <c r="E24" s="7" t="str">
        <f t="shared" si="0"/>
        <v>Industries42438</v>
      </c>
      <c r="F24" s="8"/>
      <c r="G24" s="6"/>
      <c r="H24" s="9" t="str">
        <f>IF(COUNTIF($E$3:E24,E24)&gt;1,"Doublon","")</f>
        <v>Doublon</v>
      </c>
      <c r="I24" s="9"/>
      <c r="J24" s="6">
        <f t="shared" si="1"/>
        <v>1</v>
      </c>
    </row>
    <row r="25" spans="1:10" ht="28.5" x14ac:dyDescent="0.25">
      <c r="A25" s="5">
        <v>23</v>
      </c>
      <c r="B25" s="6" t="s">
        <v>10</v>
      </c>
      <c r="C25" s="6"/>
      <c r="D25" s="7">
        <v>42438</v>
      </c>
      <c r="E25" s="7" t="str">
        <f t="shared" si="0"/>
        <v>Industries42438</v>
      </c>
      <c r="F25" s="8"/>
      <c r="G25" s="6"/>
      <c r="H25" s="9" t="str">
        <f>IF(COUNTIF($E$3:E25,E25)&gt;1,"Doublon","")</f>
        <v>Doublon</v>
      </c>
      <c r="I25" s="9"/>
      <c r="J25" s="6">
        <f t="shared" si="1"/>
        <v>1</v>
      </c>
    </row>
    <row r="26" spans="1:10" ht="28.5" x14ac:dyDescent="0.25">
      <c r="A26" s="5">
        <v>24</v>
      </c>
      <c r="B26" s="6" t="s">
        <v>10</v>
      </c>
      <c r="C26" s="6"/>
      <c r="D26" s="7">
        <v>42438</v>
      </c>
      <c r="E26" s="7" t="str">
        <f t="shared" si="0"/>
        <v>Industries42438</v>
      </c>
      <c r="F26" s="8"/>
      <c r="G26" s="6"/>
      <c r="H26" s="9" t="str">
        <f>IF(COUNTIF($E$3:E26,E26)&gt;1,"Doublon","")</f>
        <v>Doublon</v>
      </c>
      <c r="I26" s="9"/>
      <c r="J26" s="6">
        <f t="shared" si="1"/>
        <v>1</v>
      </c>
    </row>
    <row r="27" spans="1:10" ht="15" x14ac:dyDescent="0.25">
      <c r="A27" s="5">
        <v>25</v>
      </c>
      <c r="B27" s="5" t="s">
        <v>11</v>
      </c>
      <c r="C27" s="5"/>
      <c r="D27" s="11">
        <v>42268</v>
      </c>
      <c r="E27" s="7" t="str">
        <f t="shared" si="0"/>
        <v>Sarl42268</v>
      </c>
      <c r="F27" s="12"/>
      <c r="G27" s="5">
        <v>6</v>
      </c>
      <c r="H27" s="9" t="str">
        <f>IF(COUNTIF($E$3:E27,E27)&gt;1,"Doublon","")</f>
        <v/>
      </c>
      <c r="I27" s="9"/>
      <c r="J27" s="6">
        <f t="shared" si="1"/>
        <v>1</v>
      </c>
    </row>
    <row r="28" spans="1:10" ht="15" x14ac:dyDescent="0.25">
      <c r="A28" s="5">
        <v>26</v>
      </c>
      <c r="B28" s="6" t="s">
        <v>11</v>
      </c>
      <c r="C28" s="6"/>
      <c r="D28" s="7">
        <v>42268</v>
      </c>
      <c r="E28" s="7" t="str">
        <f t="shared" si="0"/>
        <v>Sarl42268</v>
      </c>
      <c r="F28" s="8"/>
      <c r="G28" s="6">
        <v>9</v>
      </c>
      <c r="H28" s="9" t="str">
        <f>IF(COUNTIF($E$3:E28,E28)&gt;1,"Doublon","")</f>
        <v>Doublon</v>
      </c>
      <c r="I28" s="9"/>
      <c r="J28" s="6">
        <f t="shared" si="1"/>
        <v>1</v>
      </c>
    </row>
    <row r="29" spans="1:10" ht="15" x14ac:dyDescent="0.25">
      <c r="A29" s="5">
        <v>27</v>
      </c>
      <c r="B29" s="6" t="s">
        <v>11</v>
      </c>
      <c r="C29" s="6"/>
      <c r="D29" s="7">
        <v>42438</v>
      </c>
      <c r="E29" s="7" t="str">
        <f t="shared" si="0"/>
        <v>Sarl42438</v>
      </c>
      <c r="F29" s="8"/>
      <c r="G29" s="6"/>
      <c r="H29" s="9" t="str">
        <f>IF(COUNTIF($E$3:E29,E29)&gt;1,"Doublon","")</f>
        <v/>
      </c>
      <c r="I29" s="9"/>
      <c r="J29" s="6">
        <f t="shared" si="1"/>
        <v>1</v>
      </c>
    </row>
    <row r="30" spans="1:10" ht="15" x14ac:dyDescent="0.25">
      <c r="A30" s="5">
        <v>28</v>
      </c>
      <c r="B30" s="6" t="s">
        <v>11</v>
      </c>
      <c r="C30" s="6"/>
      <c r="D30" s="7">
        <v>42438</v>
      </c>
      <c r="E30" s="7" t="str">
        <f t="shared" si="0"/>
        <v>Sarl42438</v>
      </c>
      <c r="F30" s="8"/>
      <c r="G30" s="6"/>
      <c r="H30" s="9" t="str">
        <f>IF(COUNTIF($E$3:E30,E30)&gt;1,"Doublon","")</f>
        <v>Doublon</v>
      </c>
      <c r="I30" s="9"/>
      <c r="J30" s="6">
        <f t="shared" si="1"/>
        <v>1</v>
      </c>
    </row>
    <row r="31" spans="1:10" ht="15" x14ac:dyDescent="0.25">
      <c r="A31" s="5">
        <v>29</v>
      </c>
      <c r="B31" s="6" t="s">
        <v>11</v>
      </c>
      <c r="C31" s="13"/>
      <c r="D31" s="14">
        <v>42438</v>
      </c>
      <c r="E31" s="7" t="str">
        <f t="shared" si="0"/>
        <v>Sarl42438</v>
      </c>
      <c r="F31" s="15"/>
      <c r="G31" s="13"/>
      <c r="H31" s="9" t="str">
        <f>IF(COUNTIF($E$3:E31,E31)&gt;1,"Doublon","")</f>
        <v>Doublon</v>
      </c>
      <c r="I31" s="9"/>
      <c r="J31" s="6">
        <f t="shared" si="1"/>
        <v>1</v>
      </c>
    </row>
    <row r="32" spans="1:10" ht="15" x14ac:dyDescent="0.25">
      <c r="A32" s="5">
        <v>30</v>
      </c>
      <c r="B32" s="6" t="s">
        <v>11</v>
      </c>
      <c r="C32" s="6"/>
      <c r="D32" s="7">
        <v>42438</v>
      </c>
      <c r="E32" s="7" t="str">
        <f t="shared" si="0"/>
        <v>Sarl42438</v>
      </c>
      <c r="F32" s="8"/>
      <c r="G32" s="6">
        <v>46</v>
      </c>
      <c r="H32" s="9" t="str">
        <f>IF(COUNTIF($E$3:E32,E32)&gt;1,"Doublon","")</f>
        <v>Doublon</v>
      </c>
      <c r="I32" s="9"/>
      <c r="J32" s="6">
        <f t="shared" si="1"/>
        <v>1</v>
      </c>
    </row>
  </sheetData>
  <mergeCells count="1">
    <mergeCell ref="A1:J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O32"/>
  <sheetViews>
    <sheetView tabSelected="1" workbookViewId="0">
      <selection activeCell="L17" sqref="L17"/>
    </sheetView>
  </sheetViews>
  <sheetFormatPr baseColWidth="10" defaultRowHeight="15" x14ac:dyDescent="0.25"/>
  <cols>
    <col min="2" max="2" width="24.42578125" customWidth="1"/>
    <col min="5" max="5" width="27.85546875" customWidth="1"/>
    <col min="9" max="9" width="11.42578125" style="17"/>
    <col min="10" max="11" width="6.28515625" customWidth="1"/>
    <col min="12" max="12" width="21" customWidth="1"/>
    <col min="13" max="13" width="21.7109375" bestFit="1" customWidth="1"/>
    <col min="14" max="14" width="23.5703125" customWidth="1"/>
    <col min="15" max="15" width="23" customWidth="1"/>
    <col min="16" max="20" width="10.42578125" bestFit="1" customWidth="1"/>
    <col min="21" max="22" width="12.5703125" bestFit="1" customWidth="1"/>
  </cols>
  <sheetData>
    <row r="2" spans="1:15" ht="45" x14ac:dyDescent="0.25">
      <c r="A2" s="2" t="s">
        <v>0</v>
      </c>
      <c r="B2" s="2" t="s">
        <v>14</v>
      </c>
      <c r="C2" s="2" t="s">
        <v>2</v>
      </c>
      <c r="D2" s="3" t="s">
        <v>3</v>
      </c>
      <c r="E2" s="16" t="s">
        <v>13</v>
      </c>
      <c r="F2" s="4" t="s">
        <v>15</v>
      </c>
      <c r="G2" s="2" t="s">
        <v>4</v>
      </c>
      <c r="H2" s="2"/>
      <c r="L2" s="19" t="s">
        <v>16</v>
      </c>
      <c r="M2" s="19" t="s">
        <v>13</v>
      </c>
      <c r="N2" s="19" t="s">
        <v>3</v>
      </c>
      <c r="O2" t="s">
        <v>27</v>
      </c>
    </row>
    <row r="3" spans="1:15" x14ac:dyDescent="0.25">
      <c r="A3" s="5">
        <v>1</v>
      </c>
      <c r="B3" s="6" t="s">
        <v>6</v>
      </c>
      <c r="C3" s="6"/>
      <c r="D3" s="7">
        <v>42440</v>
      </c>
      <c r="E3" s="7" t="str">
        <f>B3&amp;D3</f>
        <v>Achanyi 42440</v>
      </c>
      <c r="F3" s="8"/>
      <c r="G3" s="6"/>
      <c r="H3" s="9" t="str">
        <f>IF(COUNTIF($E$3:E3,E3)&gt;1,"Doublon","")</f>
        <v/>
      </c>
      <c r="I3" s="18">
        <f>IF(COUNTIFS(B:B,B3,D:D,D3,E:E,E3)&gt;1,"D"&amp;MAX($I2:I$2)+1,MAX($I2:I$2)+1)</f>
        <v>1</v>
      </c>
      <c r="L3" t="s">
        <v>6</v>
      </c>
      <c r="M3" t="s">
        <v>18</v>
      </c>
      <c r="N3" s="20">
        <v>42440</v>
      </c>
      <c r="O3" s="21"/>
    </row>
    <row r="4" spans="1:15" x14ac:dyDescent="0.25">
      <c r="A4" s="5">
        <v>2</v>
      </c>
      <c r="B4" s="5" t="s">
        <v>7</v>
      </c>
      <c r="C4" s="5"/>
      <c r="D4" s="11">
        <v>42212</v>
      </c>
      <c r="E4" s="7" t="str">
        <f t="shared" ref="E4:E32" si="0">B4&amp;D4</f>
        <v>Africa42212</v>
      </c>
      <c r="F4" s="12"/>
      <c r="G4" s="5"/>
      <c r="H4" s="9" t="str">
        <f>IF(COUNTIF($E$3:E4,E4)&gt;1,"Doublon","")</f>
        <v/>
      </c>
      <c r="I4" s="18" t="str">
        <f>IF(COUNTIFS(B:B,B4,D:D,D4,E:E,E4)&gt;1,"D"&amp;MAX($I$2:I3)+1,MAX($I$2:I3)+1)</f>
        <v>D2</v>
      </c>
      <c r="L4" t="s">
        <v>7</v>
      </c>
      <c r="M4" t="s">
        <v>19</v>
      </c>
      <c r="N4" s="20">
        <v>42212</v>
      </c>
      <c r="O4" s="21"/>
    </row>
    <row r="5" spans="1:15" x14ac:dyDescent="0.25">
      <c r="A5" s="5">
        <v>3</v>
      </c>
      <c r="B5" s="6" t="s">
        <v>7</v>
      </c>
      <c r="C5" s="6"/>
      <c r="D5" s="7">
        <v>42212</v>
      </c>
      <c r="E5" s="7" t="str">
        <f t="shared" si="0"/>
        <v>Africa42212</v>
      </c>
      <c r="F5" s="8"/>
      <c r="G5" s="6"/>
      <c r="H5" s="9" t="str">
        <f>IF(COUNTIF($E$3:E5,E5)&gt;1,"Doublon","")</f>
        <v>Doublon</v>
      </c>
      <c r="I5" s="18" t="str">
        <f>IF(COUNTIFS(B:B,B5,D:D,D5,E:E,E5)&gt;1,"D"&amp;MAX($I$2:I4)+1,MAX($I$2:I4)+1)</f>
        <v>D2</v>
      </c>
      <c r="L5" t="s">
        <v>8</v>
      </c>
      <c r="M5" t="s">
        <v>21</v>
      </c>
      <c r="N5" s="20">
        <v>42303</v>
      </c>
      <c r="O5" s="21">
        <v>12</v>
      </c>
    </row>
    <row r="6" spans="1:15" x14ac:dyDescent="0.25">
      <c r="A6" s="5">
        <v>4</v>
      </c>
      <c r="B6" s="6" t="s">
        <v>7</v>
      </c>
      <c r="C6" s="6"/>
      <c r="D6" s="7">
        <v>42212</v>
      </c>
      <c r="E6" s="7" t="str">
        <f t="shared" si="0"/>
        <v>Africa42212</v>
      </c>
      <c r="F6" s="8"/>
      <c r="G6" s="6"/>
      <c r="H6" s="9" t="str">
        <f>IF(COUNTIF($E$3:E6,E6)&gt;1,"Doublon","")</f>
        <v>Doublon</v>
      </c>
      <c r="I6" s="18" t="str">
        <f>IF(COUNTIFS(B:B,B6,D:D,D6,E:E,E6)&gt;1,"D"&amp;MAX($I$2:I5)+1,MAX($I$2:I5)+1)</f>
        <v>D2</v>
      </c>
      <c r="L6" t="s">
        <v>9</v>
      </c>
      <c r="M6" t="s">
        <v>22</v>
      </c>
      <c r="N6" s="20">
        <v>42126</v>
      </c>
      <c r="O6" s="21"/>
    </row>
    <row r="7" spans="1:15" x14ac:dyDescent="0.25">
      <c r="A7" s="5">
        <v>5</v>
      </c>
      <c r="B7" s="6" t="s">
        <v>7</v>
      </c>
      <c r="C7" s="6"/>
      <c r="D7" s="7">
        <v>42212</v>
      </c>
      <c r="E7" s="7" t="str">
        <f t="shared" si="0"/>
        <v>Africa42212</v>
      </c>
      <c r="F7" s="8"/>
      <c r="G7" s="6"/>
      <c r="H7" s="9" t="str">
        <f>IF(COUNTIF($E$3:E7,E7)&gt;1,"Doublon","")</f>
        <v>Doublon</v>
      </c>
      <c r="I7" s="18" t="str">
        <f>IF(COUNTIFS(B:B,B7,D:D,D7,E:E,E7)&gt;1,"D"&amp;MAX($I$2:I6)+1,MAX($I$2:I6)+1)</f>
        <v>D2</v>
      </c>
      <c r="L7" t="s">
        <v>10</v>
      </c>
      <c r="M7" t="s">
        <v>23</v>
      </c>
      <c r="N7" s="20">
        <v>42268</v>
      </c>
      <c r="O7" s="21"/>
    </row>
    <row r="8" spans="1:15" x14ac:dyDescent="0.25">
      <c r="A8" s="5">
        <v>6</v>
      </c>
      <c r="B8" s="6" t="s">
        <v>7</v>
      </c>
      <c r="C8" s="13"/>
      <c r="D8" s="14">
        <v>42212</v>
      </c>
      <c r="E8" s="7" t="str">
        <f t="shared" si="0"/>
        <v>Africa42212</v>
      </c>
      <c r="F8" s="15"/>
      <c r="G8" s="13"/>
      <c r="H8" s="9" t="str">
        <f>IF(COUNTIF($E$3:E8,E8)&gt;1,"Doublon","")</f>
        <v>Doublon</v>
      </c>
      <c r="I8" s="18" t="str">
        <f>IF(COUNTIFS(B:B,B8,D:D,D8,E:E,E8)&gt;1,"D"&amp;MAX($I$2:I7)+1,MAX($I$2:I7)+1)</f>
        <v>D2</v>
      </c>
      <c r="M8" t="s">
        <v>24</v>
      </c>
      <c r="N8" s="20">
        <v>42438</v>
      </c>
      <c r="O8" s="21"/>
    </row>
    <row r="9" spans="1:15" x14ac:dyDescent="0.25">
      <c r="A9" s="5">
        <v>7</v>
      </c>
      <c r="B9" s="6" t="s">
        <v>7</v>
      </c>
      <c r="C9" s="6"/>
      <c r="D9" s="7">
        <v>42212</v>
      </c>
      <c r="E9" s="7" t="str">
        <f t="shared" si="0"/>
        <v>Africa42212</v>
      </c>
      <c r="F9" s="8"/>
      <c r="G9" s="6"/>
      <c r="H9" s="9" t="str">
        <f>IF(COUNTIF($E$3:E9,E9)&gt;1,"Doublon","")</f>
        <v>Doublon</v>
      </c>
      <c r="I9" s="18" t="str">
        <f>IF(COUNTIFS(B:B,B9,D:D,D9,E:E,E9)&gt;1,"D"&amp;MAX($I$2:I8)+1,MAX($I$2:I8)+1)</f>
        <v>D2</v>
      </c>
      <c r="L9" t="s">
        <v>11</v>
      </c>
      <c r="M9" t="s">
        <v>25</v>
      </c>
      <c r="N9" s="20">
        <v>42268</v>
      </c>
      <c r="O9" s="21">
        <v>6</v>
      </c>
    </row>
    <row r="10" spans="1:15" x14ac:dyDescent="0.25">
      <c r="A10" s="5">
        <v>8</v>
      </c>
      <c r="B10" s="6" t="s">
        <v>7</v>
      </c>
      <c r="C10" s="6"/>
      <c r="D10" s="7">
        <v>42212</v>
      </c>
      <c r="E10" s="7" t="str">
        <f t="shared" si="0"/>
        <v>Africa42212</v>
      </c>
      <c r="F10" s="8"/>
      <c r="G10" s="6"/>
      <c r="H10" s="9" t="str">
        <f>IF(COUNTIF($E$3:E10,E10)&gt;1,"Doublon","")</f>
        <v>Doublon</v>
      </c>
      <c r="I10" s="18" t="str">
        <f>IF(COUNTIFS(B:B,B10,D:D,D10,E:E,E10)&gt;1,"D"&amp;MAX($I$2:I9)+1,MAX($I$2:I9)+1)</f>
        <v>D2</v>
      </c>
      <c r="M10" t="s">
        <v>26</v>
      </c>
      <c r="N10" s="20">
        <v>42438</v>
      </c>
      <c r="O10" s="21">
        <v>46</v>
      </c>
    </row>
    <row r="11" spans="1:15" x14ac:dyDescent="0.25">
      <c r="A11" s="5">
        <v>9</v>
      </c>
      <c r="B11" s="6" t="s">
        <v>12</v>
      </c>
      <c r="C11" s="6"/>
      <c r="D11" s="7">
        <v>42235</v>
      </c>
      <c r="E11" s="7" t="str">
        <f t="shared" si="0"/>
        <v>Trading Express42235</v>
      </c>
      <c r="F11" s="8"/>
      <c r="G11" s="6">
        <v>28</v>
      </c>
      <c r="H11" s="9" t="str">
        <f>IF(COUNTIF($E$3:E11,E11)&gt;1,"Doublon","")</f>
        <v/>
      </c>
      <c r="I11" s="18">
        <f>IF(COUNTIFS(B:B,B11,D:D,D11,E:E,E11)&gt;1,"D"&amp;MAX($I$2:I10)+1,MAX($I$2:I10)+1)</f>
        <v>2</v>
      </c>
      <c r="L11" t="s">
        <v>12</v>
      </c>
      <c r="M11" t="s">
        <v>20</v>
      </c>
      <c r="N11" s="20">
        <v>42235</v>
      </c>
      <c r="O11" s="21">
        <v>28</v>
      </c>
    </row>
    <row r="12" spans="1:15" x14ac:dyDescent="0.25">
      <c r="A12" s="5">
        <v>10</v>
      </c>
      <c r="B12" s="5" t="s">
        <v>8</v>
      </c>
      <c r="C12" s="5"/>
      <c r="D12" s="11">
        <v>42303</v>
      </c>
      <c r="E12" s="7" t="str">
        <f t="shared" si="0"/>
        <v>Afrik42303</v>
      </c>
      <c r="F12" s="12"/>
      <c r="G12" s="5"/>
      <c r="H12" s="9" t="str">
        <f>IF(COUNTIF($E$3:E12,E12)&gt;1,"Doublon","")</f>
        <v/>
      </c>
      <c r="I12" s="18" t="str">
        <f>IF(COUNTIFS(B:B,B12,D:D,D12,E:E,E12)&gt;1,"D"&amp;MAX($I$2:I11)+1,MAX($I$2:I11)+1)</f>
        <v>D3</v>
      </c>
      <c r="L12" t="s">
        <v>17</v>
      </c>
      <c r="O12" s="21">
        <v>6</v>
      </c>
    </row>
    <row r="13" spans="1:15" x14ac:dyDescent="0.25">
      <c r="A13" s="5">
        <v>11</v>
      </c>
      <c r="B13" s="6" t="s">
        <v>8</v>
      </c>
      <c r="C13" s="6"/>
      <c r="D13" s="7">
        <v>42303</v>
      </c>
      <c r="E13" s="7" t="str">
        <f t="shared" si="0"/>
        <v>Afrik42303</v>
      </c>
      <c r="F13" s="8"/>
      <c r="G13" s="6">
        <v>12</v>
      </c>
      <c r="H13" s="9" t="str">
        <f>IF(COUNTIF($E$3:E13,E13)&gt;1,"Doublon","")</f>
        <v>Doublon</v>
      </c>
      <c r="I13" s="18" t="str">
        <f>IF(COUNTIFS(B:B,B13,D:D,D13,E:E,E13)&gt;1,"D"&amp;MAX($I$2:I12)+1,MAX($I$2:I12)+1)</f>
        <v>D3</v>
      </c>
    </row>
    <row r="14" spans="1:15" x14ac:dyDescent="0.25">
      <c r="A14" s="5">
        <v>12</v>
      </c>
      <c r="B14" s="5" t="s">
        <v>9</v>
      </c>
      <c r="C14" s="5"/>
      <c r="D14" s="11">
        <v>42126</v>
      </c>
      <c r="E14" s="7" t="str">
        <f t="shared" si="0"/>
        <v>Finances42126</v>
      </c>
      <c r="F14" s="12"/>
      <c r="G14" s="5"/>
      <c r="H14" s="9" t="str">
        <f>IF(COUNTIF($E$3:E14,E14)&gt;1,"Doublon","")</f>
        <v/>
      </c>
      <c r="I14" s="18" t="str">
        <f>IF(COUNTIFS(B:B,B14,D:D,D14,E:E,E14)&gt;1,"D"&amp;MAX($I$2:I13)+1,MAX($I$2:I13)+1)</f>
        <v>D3</v>
      </c>
    </row>
    <row r="15" spans="1:15" x14ac:dyDescent="0.25">
      <c r="A15" s="5">
        <v>13</v>
      </c>
      <c r="B15" s="6" t="s">
        <v>9</v>
      </c>
      <c r="C15" s="6"/>
      <c r="D15" s="7">
        <v>42126</v>
      </c>
      <c r="E15" s="7" t="str">
        <f t="shared" si="0"/>
        <v>Finances42126</v>
      </c>
      <c r="F15" s="8"/>
      <c r="G15" s="6"/>
      <c r="H15" s="9" t="str">
        <f>IF(COUNTIF($E$3:E15,E15)&gt;1,"Doublon","")</f>
        <v>Doublon</v>
      </c>
      <c r="I15" s="18" t="str">
        <f>IF(COUNTIFS(B:B,B15,D:D,D15,E:E,E15)&gt;1,"D"&amp;MAX($I$2:I14)+1,MAX($I$2:I14)+1)</f>
        <v>D3</v>
      </c>
    </row>
    <row r="16" spans="1:15" x14ac:dyDescent="0.25">
      <c r="A16" s="5">
        <v>14</v>
      </c>
      <c r="B16" s="6" t="s">
        <v>9</v>
      </c>
      <c r="C16" s="6"/>
      <c r="D16" s="7">
        <v>42126</v>
      </c>
      <c r="E16" s="7" t="str">
        <f t="shared" si="0"/>
        <v>Finances42126</v>
      </c>
      <c r="F16" s="8"/>
      <c r="G16" s="6"/>
      <c r="H16" s="9" t="str">
        <f>IF(COUNTIF($E$3:E16,E16)&gt;1,"Doublon","")</f>
        <v>Doublon</v>
      </c>
      <c r="I16" s="18" t="str">
        <f>IF(COUNTIFS(B:B,B16,D:D,D16,E:E,E16)&gt;1,"D"&amp;MAX($I$2:I15)+1,MAX($I$2:I15)+1)</f>
        <v>D3</v>
      </c>
    </row>
    <row r="17" spans="1:9" x14ac:dyDescent="0.25">
      <c r="A17" s="5">
        <v>15</v>
      </c>
      <c r="B17" s="6" t="s">
        <v>9</v>
      </c>
      <c r="C17" s="6"/>
      <c r="D17" s="7">
        <v>42126</v>
      </c>
      <c r="E17" s="7" t="str">
        <f t="shared" si="0"/>
        <v>Finances42126</v>
      </c>
      <c r="F17" s="8"/>
      <c r="G17" s="6"/>
      <c r="H17" s="9" t="str">
        <f>IF(COUNTIF($E$3:E17,E17)&gt;1,"Doublon","")</f>
        <v>Doublon</v>
      </c>
      <c r="I17" s="18" t="str">
        <f>IF(COUNTIFS(B:B,B17,D:D,D17,E:E,E17)&gt;1,"D"&amp;MAX($I$2:I16)+1,MAX($I$2:I16)+1)</f>
        <v>D3</v>
      </c>
    </row>
    <row r="18" spans="1:9" x14ac:dyDescent="0.25">
      <c r="A18" s="5">
        <v>16</v>
      </c>
      <c r="B18" s="6" t="s">
        <v>9</v>
      </c>
      <c r="C18" s="13"/>
      <c r="D18" s="14">
        <v>42126</v>
      </c>
      <c r="E18" s="7" t="str">
        <f t="shared" si="0"/>
        <v>Finances42126</v>
      </c>
      <c r="F18" s="15"/>
      <c r="G18" s="13"/>
      <c r="H18" s="9" t="str">
        <f>IF(COUNTIF($E$3:E18,E18)&gt;1,"Doublon","")</f>
        <v>Doublon</v>
      </c>
      <c r="I18" s="18" t="str">
        <f>IF(COUNTIFS(B:B,B18,D:D,D18,E:E,E18)&gt;1,"D"&amp;MAX($I$2:I17)+1,MAX($I$2:I17)+1)</f>
        <v>D3</v>
      </c>
    </row>
    <row r="19" spans="1:9" x14ac:dyDescent="0.25">
      <c r="A19" s="5">
        <v>17</v>
      </c>
      <c r="B19" s="6" t="s">
        <v>9</v>
      </c>
      <c r="C19" s="6"/>
      <c r="D19" s="7">
        <v>42126</v>
      </c>
      <c r="E19" s="7" t="str">
        <f t="shared" si="0"/>
        <v>Finances42126</v>
      </c>
      <c r="F19" s="8"/>
      <c r="G19" s="6"/>
      <c r="H19" s="9" t="str">
        <f>IF(COUNTIF($E$3:E19,E19)&gt;1,"Doublon","")</f>
        <v>Doublon</v>
      </c>
      <c r="I19" s="18" t="str">
        <f>IF(COUNTIFS(B:B,B19,D:D,D19,E:E,E19)&gt;1,"D"&amp;MAX($I$2:I18)+1,MAX($I$2:I18)+1)</f>
        <v>D3</v>
      </c>
    </row>
    <row r="20" spans="1:9" x14ac:dyDescent="0.25">
      <c r="A20" s="5">
        <v>18</v>
      </c>
      <c r="B20" s="5" t="s">
        <v>10</v>
      </c>
      <c r="C20" s="5"/>
      <c r="D20" s="11">
        <v>42268</v>
      </c>
      <c r="E20" s="7" t="str">
        <f t="shared" si="0"/>
        <v>Industries42268</v>
      </c>
      <c r="F20" s="12"/>
      <c r="G20" s="5"/>
      <c r="H20" s="9" t="str">
        <f>IF(COUNTIF($E$3:E20,E20)&gt;1,"Doublon","")</f>
        <v/>
      </c>
      <c r="I20" s="18">
        <f>IF(COUNTIFS(B:B,B20,D:D,D20,E:E,E20)&gt;1,"D"&amp;MAX($I$2:I19)+1,MAX($I$2:I19)+1)</f>
        <v>3</v>
      </c>
    </row>
    <row r="21" spans="1:9" x14ac:dyDescent="0.25">
      <c r="A21" s="5">
        <v>19</v>
      </c>
      <c r="B21" s="6" t="s">
        <v>10</v>
      </c>
      <c r="C21" s="6"/>
      <c r="D21" s="7">
        <v>42438</v>
      </c>
      <c r="E21" s="7" t="str">
        <f t="shared" si="0"/>
        <v>Industries42438</v>
      </c>
      <c r="F21" s="8"/>
      <c r="G21" s="6"/>
      <c r="H21" s="9" t="str">
        <f>IF(COUNTIF($E$3:E21,E21)&gt;1,"Doublon","")</f>
        <v/>
      </c>
      <c r="I21" s="18" t="str">
        <f>IF(COUNTIFS(B:B,B21,D:D,D21,E:E,E21)&gt;1,"D"&amp;MAX($I$2:I20)+1,MAX($I$2:I20)+1)</f>
        <v>D4</v>
      </c>
    </row>
    <row r="22" spans="1:9" x14ac:dyDescent="0.25">
      <c r="A22" s="5">
        <v>20</v>
      </c>
      <c r="B22" s="6" t="s">
        <v>10</v>
      </c>
      <c r="C22" s="6"/>
      <c r="D22" s="7">
        <v>42438</v>
      </c>
      <c r="E22" s="7" t="str">
        <f t="shared" si="0"/>
        <v>Industries42438</v>
      </c>
      <c r="F22" s="8"/>
      <c r="G22" s="6"/>
      <c r="H22" s="9" t="str">
        <f>IF(COUNTIF($E$3:E22,E22)&gt;1,"Doublon","")</f>
        <v>Doublon</v>
      </c>
      <c r="I22" s="18" t="str">
        <f>IF(COUNTIFS(B:B,B22,D:D,D22,E:E,E22)&gt;1,"D"&amp;MAX($I$2:I21)+1,MAX($I$2:I21)+1)</f>
        <v>D4</v>
      </c>
    </row>
    <row r="23" spans="1:9" x14ac:dyDescent="0.25">
      <c r="A23" s="5">
        <v>21</v>
      </c>
      <c r="B23" s="6" t="s">
        <v>10</v>
      </c>
      <c r="C23" s="13"/>
      <c r="D23" s="14">
        <v>42438</v>
      </c>
      <c r="E23" s="7" t="str">
        <f t="shared" si="0"/>
        <v>Industries42438</v>
      </c>
      <c r="F23" s="15"/>
      <c r="G23" s="13"/>
      <c r="H23" s="9" t="str">
        <f>IF(COUNTIF($E$3:E23,E23)&gt;1,"Doublon","")</f>
        <v>Doublon</v>
      </c>
      <c r="I23" s="18" t="str">
        <f>IF(COUNTIFS(B:B,B23,D:D,D23,E:E,E23)&gt;1,"D"&amp;MAX($I$2:I22)+1,MAX($I$2:I22)+1)</f>
        <v>D4</v>
      </c>
    </row>
    <row r="24" spans="1:9" x14ac:dyDescent="0.25">
      <c r="A24" s="5">
        <v>22</v>
      </c>
      <c r="B24" s="6" t="s">
        <v>10</v>
      </c>
      <c r="C24" s="6"/>
      <c r="D24" s="7">
        <v>42438</v>
      </c>
      <c r="E24" s="7" t="str">
        <f t="shared" si="0"/>
        <v>Industries42438</v>
      </c>
      <c r="F24" s="8"/>
      <c r="G24" s="6"/>
      <c r="H24" s="9" t="str">
        <f>IF(COUNTIF($E$3:E24,E24)&gt;1,"Doublon","")</f>
        <v>Doublon</v>
      </c>
      <c r="I24" s="18" t="str">
        <f>IF(COUNTIFS(B:B,B24,D:D,D24,E:E,E24)&gt;1,"D"&amp;MAX($I$2:I23)+1,MAX($I$2:I23)+1)</f>
        <v>D4</v>
      </c>
    </row>
    <row r="25" spans="1:9" x14ac:dyDescent="0.25">
      <c r="A25" s="5">
        <v>23</v>
      </c>
      <c r="B25" s="6" t="s">
        <v>10</v>
      </c>
      <c r="C25" s="6"/>
      <c r="D25" s="7">
        <v>42438</v>
      </c>
      <c r="E25" s="7" t="str">
        <f t="shared" si="0"/>
        <v>Industries42438</v>
      </c>
      <c r="F25" s="8"/>
      <c r="G25" s="6"/>
      <c r="H25" s="9" t="str">
        <f>IF(COUNTIF($E$3:E25,E25)&gt;1,"Doublon","")</f>
        <v>Doublon</v>
      </c>
      <c r="I25" s="18" t="str">
        <f>IF(COUNTIFS(B:B,B25,D:D,D25,E:E,E25)&gt;1,"D"&amp;MAX($I$2:I24)+1,MAX($I$2:I24)+1)</f>
        <v>D4</v>
      </c>
    </row>
    <row r="26" spans="1:9" x14ac:dyDescent="0.25">
      <c r="A26" s="5">
        <v>24</v>
      </c>
      <c r="B26" s="6" t="s">
        <v>10</v>
      </c>
      <c r="C26" s="6"/>
      <c r="D26" s="7">
        <v>42438</v>
      </c>
      <c r="E26" s="7" t="str">
        <f t="shared" si="0"/>
        <v>Industries42438</v>
      </c>
      <c r="F26" s="8"/>
      <c r="G26" s="6"/>
      <c r="H26" s="9" t="str">
        <f>IF(COUNTIF($E$3:E26,E26)&gt;1,"Doublon","")</f>
        <v>Doublon</v>
      </c>
      <c r="I26" s="18" t="str">
        <f>IF(COUNTIFS(B:B,B26,D:D,D26,E:E,E26)&gt;1,"D"&amp;MAX($I$2:I25)+1,MAX($I$2:I25)+1)</f>
        <v>D4</v>
      </c>
    </row>
    <row r="27" spans="1:9" x14ac:dyDescent="0.25">
      <c r="A27" s="5">
        <v>25</v>
      </c>
      <c r="B27" s="5" t="s">
        <v>11</v>
      </c>
      <c r="C27" s="5"/>
      <c r="D27" s="11">
        <v>42268</v>
      </c>
      <c r="E27" s="7" t="str">
        <f t="shared" si="0"/>
        <v>Sarl42268</v>
      </c>
      <c r="F27" s="12"/>
      <c r="G27" s="5">
        <v>6</v>
      </c>
      <c r="H27" s="9" t="str">
        <f>IF(COUNTIF($E$3:E27,E27)&gt;1,"Doublon","")</f>
        <v/>
      </c>
      <c r="I27" s="18" t="str">
        <f>IF(COUNTIFS(B:B,B27,D:D,D27,E:E,E27)&gt;1,"D"&amp;MAX($I$2:I26)+1,MAX($I$2:I26)+1)</f>
        <v>D4</v>
      </c>
    </row>
    <row r="28" spans="1:9" x14ac:dyDescent="0.25">
      <c r="A28" s="5">
        <v>26</v>
      </c>
      <c r="B28" s="6" t="s">
        <v>11</v>
      </c>
      <c r="C28" s="6"/>
      <c r="D28" s="7">
        <v>42268</v>
      </c>
      <c r="E28" s="7" t="str">
        <f t="shared" si="0"/>
        <v>Sarl42268</v>
      </c>
      <c r="F28" s="8"/>
      <c r="G28" s="6">
        <v>9</v>
      </c>
      <c r="H28" s="9" t="str">
        <f>IF(COUNTIF($E$3:E28,E28)&gt;1,"Doublon","")</f>
        <v>Doublon</v>
      </c>
      <c r="I28" s="18" t="str">
        <f>IF(COUNTIFS(B:B,B28,D:D,D28,E:E,E28)&gt;1,"D"&amp;MAX($I$2:I27)+1,MAX($I$2:I27)+1)</f>
        <v>D4</v>
      </c>
    </row>
    <row r="29" spans="1:9" x14ac:dyDescent="0.25">
      <c r="A29" s="5">
        <v>27</v>
      </c>
      <c r="B29" s="6" t="s">
        <v>11</v>
      </c>
      <c r="C29" s="6"/>
      <c r="D29" s="7">
        <v>42438</v>
      </c>
      <c r="E29" s="7" t="str">
        <f t="shared" si="0"/>
        <v>Sarl42438</v>
      </c>
      <c r="F29" s="8"/>
      <c r="G29" s="6"/>
      <c r="H29" s="9" t="str">
        <f>IF(COUNTIF($E$3:E29,E29)&gt;1,"Doublon","")</f>
        <v/>
      </c>
      <c r="I29" s="18" t="str">
        <f>IF(COUNTIFS(B:B,B29,D:D,D29,E:E,E29)&gt;1,"D"&amp;MAX($I$2:I28)+1,MAX($I$2:I28)+1)</f>
        <v>D4</v>
      </c>
    </row>
    <row r="30" spans="1:9" x14ac:dyDescent="0.25">
      <c r="A30" s="5">
        <v>28</v>
      </c>
      <c r="B30" s="6" t="s">
        <v>11</v>
      </c>
      <c r="C30" s="6"/>
      <c r="D30" s="7">
        <v>42438</v>
      </c>
      <c r="E30" s="7" t="str">
        <f t="shared" si="0"/>
        <v>Sarl42438</v>
      </c>
      <c r="F30" s="8"/>
      <c r="G30" s="6"/>
      <c r="H30" s="9" t="str">
        <f>IF(COUNTIF($E$3:E30,E30)&gt;1,"Doublon","")</f>
        <v>Doublon</v>
      </c>
      <c r="I30" s="18" t="str">
        <f>IF(COUNTIFS(B:B,B30,D:D,D30,E:E,E30)&gt;1,"D"&amp;MAX($I$2:I29)+1,MAX($I$2:I29)+1)</f>
        <v>D4</v>
      </c>
    </row>
    <row r="31" spans="1:9" x14ac:dyDescent="0.25">
      <c r="A31" s="5">
        <v>29</v>
      </c>
      <c r="B31" s="6" t="s">
        <v>11</v>
      </c>
      <c r="C31" s="13"/>
      <c r="D31" s="14">
        <v>42438</v>
      </c>
      <c r="E31" s="7" t="str">
        <f t="shared" si="0"/>
        <v>Sarl42438</v>
      </c>
      <c r="F31" s="15"/>
      <c r="G31" s="13"/>
      <c r="H31" s="9" t="str">
        <f>IF(COUNTIF($E$3:E31,E31)&gt;1,"Doublon","")</f>
        <v>Doublon</v>
      </c>
      <c r="I31" s="18" t="str">
        <f>IF(COUNTIFS(B:B,B31,D:D,D31,E:E,E31)&gt;1,"D"&amp;MAX($I$2:I30)+1,MAX($I$2:I30)+1)</f>
        <v>D4</v>
      </c>
    </row>
    <row r="32" spans="1:9" x14ac:dyDescent="0.25">
      <c r="A32" s="5">
        <v>30</v>
      </c>
      <c r="B32" s="6" t="s">
        <v>11</v>
      </c>
      <c r="C32" s="6"/>
      <c r="D32" s="7">
        <v>42438</v>
      </c>
      <c r="E32" s="7" t="str">
        <f t="shared" si="0"/>
        <v>Sarl42438</v>
      </c>
      <c r="F32" s="8"/>
      <c r="G32" s="6">
        <v>46</v>
      </c>
      <c r="H32" s="9" t="str">
        <f>IF(COUNTIF($E$3:E32,E32)&gt;1,"Doublon","")</f>
        <v>Doublon</v>
      </c>
      <c r="I32" s="18" t="str">
        <f>IF(COUNTIFS(B:B,B32,D:D,D32,E:E,E32)&gt;1,"D"&amp;MAX($I$2:I31)+1,MAX($I$2:I31)+1)</f>
        <v>D4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TCD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Essomba</dc:creator>
  <cp:lastModifiedBy>isabelle</cp:lastModifiedBy>
  <dcterms:created xsi:type="dcterms:W3CDTF">2017-08-25T08:00:55Z</dcterms:created>
  <dcterms:modified xsi:type="dcterms:W3CDTF">2017-09-07T22:09:48Z</dcterms:modified>
</cp:coreProperties>
</file>