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8800" windowHeight="12210" activeTab="3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_xlnm._FilterDatabase" localSheetId="3" hidden="1">Feuil4!#REF!</definedName>
  </definedNames>
  <calcPr calcId="145621"/>
</workbook>
</file>

<file path=xl/calcChain.xml><?xml version="1.0" encoding="utf-8"?>
<calcChain xmlns="http://schemas.openxmlformats.org/spreadsheetml/2006/main"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2" i="3"/>
  <c r="J3" i="4" l="1"/>
  <c r="J4" i="4"/>
  <c r="J12" i="4"/>
  <c r="K21" i="4"/>
  <c r="I19" i="4"/>
  <c r="J16" i="4"/>
  <c r="K13" i="4"/>
  <c r="I11" i="4"/>
  <c r="J8" i="4"/>
  <c r="K5" i="4"/>
  <c r="I3" i="4"/>
  <c r="J21" i="4"/>
  <c r="K18" i="4"/>
  <c r="I16" i="4"/>
  <c r="J13" i="4"/>
  <c r="K10" i="4"/>
  <c r="I8" i="4"/>
  <c r="J5" i="4"/>
  <c r="I2" i="4"/>
  <c r="I21" i="4"/>
  <c r="J18" i="4"/>
  <c r="K15" i="4"/>
  <c r="I13" i="4"/>
  <c r="J10" i="4"/>
  <c r="K7" i="4"/>
  <c r="I5" i="4"/>
  <c r="K2" i="4"/>
  <c r="K20" i="4"/>
  <c r="I18" i="4"/>
  <c r="J15" i="4"/>
  <c r="K12" i="4"/>
  <c r="I10" i="4"/>
  <c r="J7" i="4"/>
  <c r="K4" i="4"/>
  <c r="J2" i="4"/>
  <c r="J20" i="4"/>
  <c r="I7" i="4"/>
  <c r="K22" i="4"/>
  <c r="J17" i="4"/>
  <c r="K6" i="4"/>
  <c r="J22" i="4"/>
  <c r="K19" i="4"/>
  <c r="I17" i="4"/>
  <c r="J14" i="4"/>
  <c r="K11" i="4"/>
  <c r="I9" i="4"/>
  <c r="J6" i="4"/>
  <c r="K3" i="4"/>
  <c r="K17" i="4"/>
  <c r="I15" i="4"/>
  <c r="K9" i="4"/>
  <c r="I20" i="4"/>
  <c r="K14" i="4"/>
  <c r="I12" i="4"/>
  <c r="J9" i="4"/>
  <c r="I4" i="4"/>
  <c r="I22" i="4"/>
  <c r="J19" i="4"/>
  <c r="K16" i="4"/>
  <c r="I14" i="4"/>
  <c r="J11" i="4"/>
  <c r="K8" i="4"/>
  <c r="I6" i="4"/>
  <c r="J2" i="3"/>
  <c r="H2" i="3" s="1"/>
  <c r="J3" i="3"/>
  <c r="I5" i="3" l="1"/>
</calcChain>
</file>

<file path=xl/sharedStrings.xml><?xml version="1.0" encoding="utf-8"?>
<sst xmlns="http://schemas.openxmlformats.org/spreadsheetml/2006/main" count="584" uniqueCount="150">
  <si>
    <t>NOM</t>
  </si>
  <si>
    <t>Prénom</t>
  </si>
  <si>
    <t>Tél. Fixe</t>
  </si>
  <si>
    <t>ADRESSE</t>
  </si>
  <si>
    <t>VILLE</t>
  </si>
  <si>
    <t>Licence</t>
  </si>
  <si>
    <t>Carte</t>
  </si>
  <si>
    <t>https://www.youtube.com/watch?v=WixdiQXxGFk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</si>
  <si>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</si>
  <si>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</si>
  <si>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</si>
  <si>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</si>
  <si>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</si>
  <si>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</si>
  <si>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</si>
  <si>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</si>
  <si>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</si>
  <si>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</si>
  <si>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Richard</t>
  </si>
  <si>
    <t>13/02/1962</t>
  </si>
  <si>
    <t>Date 
Naissance</t>
  </si>
  <si>
    <t>Philippe</t>
  </si>
  <si>
    <t>13/04/1961</t>
  </si>
  <si>
    <t>Antoine</t>
  </si>
  <si>
    <t>19/06/1947</t>
  </si>
  <si>
    <t>Yolande</t>
  </si>
  <si>
    <t>16/09/1960</t>
  </si>
  <si>
    <t>F</t>
  </si>
  <si>
    <t>Joel</t>
  </si>
  <si>
    <t>15/11/1946</t>
  </si>
  <si>
    <t>Armand</t>
  </si>
  <si>
    <t>Annie</t>
  </si>
  <si>
    <t>21/11/1949</t>
  </si>
  <si>
    <t>David</t>
  </si>
  <si>
    <t>19/10/1947</t>
  </si>
  <si>
    <t>Mireille</t>
  </si>
  <si>
    <t>29/12/1938</t>
  </si>
  <si>
    <t>Marcel</t>
  </si>
  <si>
    <t>15/03/1952</t>
  </si>
  <si>
    <t>Claudine</t>
  </si>
  <si>
    <t>Robert</t>
  </si>
  <si>
    <t>18/07/1954</t>
  </si>
  <si>
    <t>Jean-marc</t>
  </si>
  <si>
    <t>Gérard</t>
  </si>
  <si>
    <t>24/01/1965</t>
  </si>
  <si>
    <t>Nicolas</t>
  </si>
  <si>
    <t>23/04/1984</t>
  </si>
  <si>
    <t>Brigitte</t>
  </si>
  <si>
    <t>Nicole</t>
  </si>
  <si>
    <t>ALLAUCH</t>
  </si>
  <si>
    <t>16/01/1948</t>
  </si>
  <si>
    <t>Lucie</t>
  </si>
  <si>
    <t>ST MAXIMIN</t>
  </si>
  <si>
    <t>Stephane</t>
  </si>
  <si>
    <t>28/06/1973</t>
  </si>
  <si>
    <t>Jean (louis)</t>
  </si>
  <si>
    <t>14/02/1945</t>
  </si>
  <si>
    <t>Eusebio</t>
  </si>
  <si>
    <t>17/09/1937</t>
  </si>
  <si>
    <t>Eliane</t>
  </si>
  <si>
    <t>Michel</t>
  </si>
  <si>
    <t>Pierre</t>
  </si>
  <si>
    <t>Alain</t>
  </si>
  <si>
    <t>31/03/1963</t>
  </si>
  <si>
    <t>Geouges</t>
  </si>
  <si>
    <t>23/05/1942</t>
  </si>
  <si>
    <t>Jean-claude</t>
  </si>
  <si>
    <t>Jean-marie</t>
  </si>
  <si>
    <t>19/08/1955</t>
  </si>
  <si>
    <t>HAUT VENTABREN</t>
  </si>
  <si>
    <t>Patrick</t>
  </si>
  <si>
    <t>Valérie</t>
  </si>
  <si>
    <t>Daniel</t>
  </si>
  <si>
    <t>Patrice</t>
  </si>
  <si>
    <t>29/08/1955</t>
  </si>
  <si>
    <t>Ginette</t>
  </si>
  <si>
    <t>Dominique</t>
  </si>
  <si>
    <t>Claude</t>
  </si>
  <si>
    <t>Jacqueline</t>
  </si>
  <si>
    <t>27/10/1947</t>
  </si>
  <si>
    <t>Hubert</t>
  </si>
  <si>
    <t>14/09/1958</t>
  </si>
  <si>
    <t>Claire</t>
  </si>
  <si>
    <t>17/04/1961</t>
  </si>
  <si>
    <t>Albert</t>
  </si>
  <si>
    <t>Michèle</t>
  </si>
  <si>
    <t>Osman (akim)</t>
  </si>
  <si>
    <t>PERTUIS</t>
  </si>
  <si>
    <t>14/11/1958</t>
  </si>
  <si>
    <t>Anne-marie</t>
  </si>
  <si>
    <t>19/01/1963</t>
  </si>
  <si>
    <t>Elie</t>
  </si>
  <si>
    <t>19/12/1957</t>
  </si>
  <si>
    <t>Joceline</t>
  </si>
  <si>
    <t>24/07/1959</t>
  </si>
  <si>
    <t>Henri</t>
  </si>
  <si>
    <t>28/12/1942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</si>
  <si>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</si>
  <si>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</si>
  <si>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</si>
  <si>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</si>
  <si>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</si>
  <si>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</si>
  <si>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</si>
  <si>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</si>
  <si>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</si>
  <si>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</si>
  <si>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</si>
  <si>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</si>
  <si>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</si>
  <si>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</si>
  <si>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</si>
  <si>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</si>
  <si>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Equipe 17</t>
  </si>
  <si>
    <t>Equipe 18</t>
  </si>
  <si>
    <t>Equipe 19</t>
  </si>
  <si>
    <t>Equipe 20</t>
  </si>
  <si>
    <t>Equipe 21</t>
  </si>
  <si>
    <t>Nb.Équipes</t>
  </si>
  <si>
    <t>femmes ne jouent pas</t>
  </si>
  <si>
    <t>Nb.</t>
  </si>
  <si>
    <t>H24</t>
  </si>
  <si>
    <t>H19</t>
  </si>
  <si>
    <t>H10</t>
  </si>
  <si>
    <t>H27</t>
  </si>
  <si>
    <t>H1</t>
  </si>
  <si>
    <t>H28</t>
  </si>
  <si>
    <t>H15</t>
  </si>
  <si>
    <t>H13</t>
  </si>
  <si>
    <t>H21</t>
  </si>
  <si>
    <t>H16</t>
  </si>
  <si>
    <t>H22</t>
  </si>
  <si>
    <t>H9</t>
  </si>
  <si>
    <t>H29</t>
  </si>
  <si>
    <t>H3</t>
  </si>
  <si>
    <t>H6</t>
  </si>
  <si>
    <t>H8</t>
  </si>
  <si>
    <t>H12</t>
  </si>
  <si>
    <t>H17</t>
  </si>
  <si>
    <t>H31</t>
  </si>
  <si>
    <t>F1</t>
  </si>
  <si>
    <t>F18</t>
  </si>
  <si>
    <t>F13</t>
  </si>
  <si>
    <t>F10</t>
  </si>
  <si>
    <t>F8</t>
  </si>
  <si>
    <t>F6</t>
  </si>
  <si>
    <t>F19</t>
  </si>
  <si>
    <t>F15</t>
  </si>
  <si>
    <t>F4</t>
  </si>
  <si>
    <t>F17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</si>
</sst>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0" fontId="2" fillId="0" borderId="0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right" textRotation="180"/>
    </xf>
    <xf numFmtId="0" fontId="1" fillId="7" borderId="1" xfId="0" applyFont="1" applyFill="1" applyBorder="1" applyAlignment="1">
      <alignment horizontal="right" textRotation="180"/>
    </xf>
    <xf numFmtId="0" fontId="1" fillId="3" borderId="1" xfId="0" applyFont="1" applyFill="1" applyBorder="1" applyAlignment="1">
      <alignment horizontal="right" textRotation="180"/>
    </xf>
    <xf numFmtId="0" fontId="1" fillId="4" borderId="1" xfId="0" applyFont="1" applyFill="1" applyBorder="1" applyAlignment="1">
      <alignment horizontal="right" textRotation="180"/>
    </xf>
    <xf numFmtId="0" fontId="1" fillId="5" borderId="1" xfId="0" applyFont="1" applyFill="1" applyBorder="1" applyAlignment="1">
      <alignment horizontal="right" textRotation="180"/>
    </xf>
    <xf numFmtId="0" fontId="1" fillId="5" borderId="2" xfId="0" applyFont="1" applyFill="1" applyBorder="1" applyAlignment="1">
      <alignment horizontal="right" textRotation="180"/>
    </xf>
    <xf numFmtId="0" fontId="1" fillId="2" borderId="1" xfId="0" applyNumberFormat="1" applyFont="1" applyFill="1" applyBorder="1" applyAlignment="1">
      <alignment horizontal="center"/>
    </xf>
    <xf numFmtId="0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3" xfId="0" applyBorder="1"/>
    <xf numFmtId="0" fontId="1" fillId="2" borderId="4" xfId="0" applyFont="1" applyFill="1" applyBorder="1" applyAlignment="1">
      <alignment horizontal="center"/>
    </xf>
    <xf numFmtId="0" fontId="0" fillId="0" borderId="0" xfId="0" applyBorder="1" applyAlignment="1"/>
    <xf numFmtId="0" fontId="0" fillId="0" borderId="3" xfId="0" applyBorder="1" applyAlignment="1"/>
    <xf numFmtId="14" fontId="0" fillId="0" borderId="0" xfId="0" applyNumberFormat="1" applyBorder="1"/>
    <xf numFmtId="14" fontId="1" fillId="2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 applyBorder="1"/>
    <xf numFmtId="0" fontId="0" fillId="0" borderId="3" xfId="0" applyBorder="1"/>
    <xf numFmtId="0" fontId="1" fillId="2" borderId="4" xfId="0" applyFont="1" applyFill="1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9" borderId="5" xfId="0" applyFill="1" applyBorder="1" applyAlignment="1">
      <alignment horizontal="center"/>
    </xf>
    <xf numFmtId="0" fontId="1" fillId="4" borderId="1" xfId="0" applyFont="1" applyFill="1" applyBorder="1" applyAlignment="1">
      <alignment horizontal="center" textRotation="180"/>
    </xf>
    <xf numFmtId="0" fontId="1" fillId="3" borderId="1" xfId="0" applyFont="1" applyFill="1" applyBorder="1" applyAlignment="1">
      <alignment horizontal="center" textRotation="180"/>
    </xf>
    <xf numFmtId="0" fontId="1" fillId="7" borderId="1" xfId="0" applyFont="1" applyFill="1" applyBorder="1" applyAlignment="1">
      <alignment horizontal="center" textRotation="180"/>
    </xf>
    <xf numFmtId="0" fontId="1" fillId="6" borderId="1" xfId="0" applyFont="1" applyFill="1" applyBorder="1" applyAlignment="1">
      <alignment horizontal="center" textRotation="180"/>
    </xf>
    <xf numFmtId="0" fontId="0" fillId="0" borderId="0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left" vertical="center"/>
    </xf>
    <xf numFmtId="0" fontId="0" fillId="8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5</xdr:col>
          <xdr:colOff>133350</xdr:colOff>
          <xdr:row>0</xdr:row>
          <xdr:rowOff>390525</xdr:rowOff>
        </xdr:to>
        <xdr:sp macro="" textlink="">
          <xdr:nvSpPr>
            <xdr:cNvPr id="1025" name="Ajout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2295525</xdr:colOff>
          <xdr:row>0</xdr:row>
          <xdr:rowOff>0</xdr:rowOff>
        </xdr:from>
        <xdr:to>
          <xdr:col>9</xdr:col>
          <xdr:colOff>590550</xdr:colOff>
          <xdr:row>0</xdr:row>
          <xdr:rowOff>400050</xdr:rowOff>
        </xdr:to>
        <xdr:sp macro="" textlink="">
          <xdr:nvSpPr>
            <xdr:cNvPr id="1027" name="Supprimer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0</xdr:row>
          <xdr:rowOff>0</xdr:rowOff>
        </xdr:from>
        <xdr:to>
          <xdr:col>5</xdr:col>
          <xdr:colOff>2676525</xdr:colOff>
          <xdr:row>0</xdr:row>
          <xdr:rowOff>400050</xdr:rowOff>
        </xdr:to>
        <xdr:sp macro="" textlink="">
          <xdr:nvSpPr>
            <xdr:cNvPr id="1028" name="mODIFIER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600075</xdr:colOff>
          <xdr:row>0</xdr:row>
          <xdr:rowOff>9525</xdr:rowOff>
        </xdr:from>
        <xdr:to>
          <xdr:col>15</xdr:col>
          <xdr:colOff>219075</xdr:colOff>
          <xdr:row>0</xdr:row>
          <xdr:rowOff>371475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Copie vers"Feuil3"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238125</xdr:colOff>
      <xdr:row>0</xdr:row>
      <xdr:rowOff>142875</xdr:rowOff>
    </xdr:from>
    <xdr:to>
      <xdr:col>6</xdr:col>
      <xdr:colOff>1590675</xdr:colOff>
      <xdr:row>0</xdr:row>
      <xdr:rowOff>495300</xdr:rowOff>
    </xdr:to>
    <xdr:sp macro="[0]!tirage" textlink="">
      <xdr:nvSpPr>
        <xdr:cNvPr id="2" name="Rectangle à coins arrondis 1"/>
        <xdr:cNvSpPr/>
      </xdr:nvSpPr>
      <xdr:spPr>
        <a:xfrm>
          <a:off x="3143250" y="142875"/>
          <a:ext cx="1352550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TIRAGE AU SORT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6</xdr:col>
      <xdr:colOff>590550</xdr:colOff>
      <xdr:row>2</xdr:row>
      <xdr:rowOff>161925</xdr:rowOff>
    </xdr:to>
    <xdr:sp macro="[0]!tirage" textlink="">
      <xdr:nvSpPr>
        <xdr:cNvPr id="3" name="Rectangle à coins arrondis 2"/>
        <xdr:cNvSpPr/>
      </xdr:nvSpPr>
      <xdr:spPr>
        <a:xfrm>
          <a:off x="3810000" y="190500"/>
          <a:ext cx="1352550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TIRAGE AU SORT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2"/>
  <sheetViews>
    <sheetView workbookViewId="0">
      <selection activeCell="F1" sqref="F1:F1048576"/>
    </sheetView>
  </sheetViews>
  <sheetFormatPr baseColWidth="10" defaultRowHeight="15" x14ac:dyDescent="0.25"/>
  <sheetData>
    <row r="1" spans="1:12" x14ac:dyDescent="0.25">
      <c r="A1" s="3" t="s">
        <v>8</v>
      </c>
      <c r="B1" s="3"/>
      <c r="C1" s="3"/>
      <c r="D1" s="3"/>
      <c r="E1" s="3"/>
      <c r="F1" s="3"/>
      <c r="G1" s="3"/>
      <c r="H1" s="3"/>
      <c r="I1" s="3"/>
    </row>
    <row r="2" spans="1:12" x14ac:dyDescent="0.25">
      <c r="A2" t="s">
        <v>52</v>
      </c>
    </row>
    <row r="3" spans="1:12" x14ac:dyDescent="0.25">
      <c r="A3" t="s">
        <v>49</v>
      </c>
      <c r="D3" s="2"/>
    </row>
    <row r="12" spans="1:12" x14ac:dyDescent="0.25">
      <c r="L12" t="s">
        <v>7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54"/>
  <sheetViews>
    <sheetView zoomScaleNormal="100" workbookViewId="0">
      <pane xSplit="3" ySplit="1" topLeftCell="D2" activePane="bottomRight" state="frozen"/>
      <selection pane="topRight" activeCell="B1" sqref="B1"/>
      <selection pane="bottomLeft" activeCell="A2" sqref="A2"/>
      <selection pane="bottomRight" activeCell="K54" sqref="K2:K54"/>
    </sheetView>
  </sheetViews>
  <sheetFormatPr baseColWidth="10" defaultRowHeight="15" x14ac:dyDescent="0.25"/>
  <cols>
    <col min="1" max="1" width="13" style="20" customWidth="1"/>
    <col min="2" max="3" width="3.7109375" style="24" bestFit="1" customWidth="1"/>
    <col min="4" max="4" width="12.7109375" style="2" bestFit="1" customWidth="1"/>
    <col min="5" max="5" width="12.7109375" style="11" bestFit="1" customWidth="1"/>
    <col min="6" max="6" width="42.140625" style="12" customWidth="1"/>
    <col min="7" max="7" width="12.85546875" style="12" customWidth="1"/>
    <col min="8" max="8" width="7.7109375" style="2" customWidth="1"/>
    <col min="9" max="9" width="22.28515625" style="2" customWidth="1"/>
    <col min="10" max="10" width="10.7109375" style="17" bestFit="1" customWidth="1"/>
    <col min="11" max="11" width="3.7109375" style="12" bestFit="1" customWidth="1"/>
    <col min="12" max="15" width="3.7109375" style="15" bestFit="1" customWidth="1"/>
    <col min="16" max="16" width="3.7109375" style="16" bestFit="1" customWidth="1"/>
  </cols>
  <sheetData>
    <row r="1" spans="1:16" ht="77.25" customHeight="1" thickBot="1" x14ac:dyDescent="0.3">
      <c r="A1" s="22" t="s">
        <v>1</v>
      </c>
      <c r="B1" s="27" t="s">
        <v>14</v>
      </c>
      <c r="C1" s="29" t="s">
        <v>12</v>
      </c>
      <c r="D1" s="1" t="s">
        <v>2</v>
      </c>
      <c r="E1" s="10" t="s">
        <v>9</v>
      </c>
      <c r="F1" s="1" t="s">
        <v>3</v>
      </c>
      <c r="G1" s="1" t="s">
        <v>4</v>
      </c>
      <c r="H1" s="1" t="s">
        <v>10</v>
      </c>
      <c r="I1" s="1" t="s">
        <v>15</v>
      </c>
      <c r="J1" s="18" t="s">
        <v>20</v>
      </c>
      <c r="K1" s="7" t="s">
        <v>14</v>
      </c>
      <c r="L1" s="8" t="s">
        <v>5</v>
      </c>
      <c r="M1" s="9" t="s">
        <v>6</v>
      </c>
      <c r="N1" s="6" t="s">
        <v>13</v>
      </c>
      <c r="O1" s="5" t="s">
        <v>12</v>
      </c>
      <c r="P1" s="4" t="s">
        <v>11</v>
      </c>
    </row>
    <row r="2" spans="1:16" x14ac:dyDescent="0.25">
      <c r="A2" s="20" t="s">
        <v>18</v>
      </c>
      <c r="B2" s="24" t="s">
        <v>16</v>
      </c>
      <c r="C2" s="31" t="s">
        <v>17</v>
      </c>
      <c r="G2" s="12" t="s">
        <v>8</v>
      </c>
      <c r="H2" s="2">
        <v>13009</v>
      </c>
      <c r="J2" s="17" t="s">
        <v>19</v>
      </c>
      <c r="K2" s="12" t="s">
        <v>16</v>
      </c>
      <c r="L2" s="15" t="s">
        <v>17</v>
      </c>
      <c r="M2" s="15" t="s">
        <v>17</v>
      </c>
      <c r="O2" s="15" t="s">
        <v>17</v>
      </c>
      <c r="P2" s="16" t="s">
        <v>17</v>
      </c>
    </row>
    <row r="3" spans="1:16" x14ac:dyDescent="0.25">
      <c r="A3" s="20" t="s">
        <v>21</v>
      </c>
      <c r="B3" s="24" t="s">
        <v>16</v>
      </c>
      <c r="C3" s="31" t="s">
        <v>17</v>
      </c>
      <c r="G3" s="12" t="s">
        <v>8</v>
      </c>
      <c r="H3" s="2">
        <v>13009</v>
      </c>
      <c r="J3" s="17" t="s">
        <v>22</v>
      </c>
      <c r="K3" s="12" t="s">
        <v>16</v>
      </c>
    </row>
    <row r="4" spans="1:16" x14ac:dyDescent="0.25">
      <c r="A4" s="20" t="s">
        <v>23</v>
      </c>
      <c r="B4" s="24" t="s">
        <v>16</v>
      </c>
      <c r="C4" s="31" t="s">
        <v>17</v>
      </c>
      <c r="G4" s="12" t="s">
        <v>8</v>
      </c>
      <c r="H4" s="2">
        <v>13009</v>
      </c>
      <c r="J4" s="17" t="s">
        <v>24</v>
      </c>
      <c r="K4" s="12" t="s">
        <v>16</v>
      </c>
    </row>
    <row r="5" spans="1:16" x14ac:dyDescent="0.25">
      <c r="A5" s="20" t="s">
        <v>25</v>
      </c>
      <c r="B5" s="24" t="s">
        <v>27</v>
      </c>
      <c r="C5" s="31" t="s">
        <v>17</v>
      </c>
      <c r="G5" s="12" t="s">
        <v>8</v>
      </c>
      <c r="H5" s="2">
        <v>13009</v>
      </c>
      <c r="J5" s="17" t="s">
        <v>26</v>
      </c>
      <c r="K5" s="12" t="s">
        <v>27</v>
      </c>
    </row>
    <row r="6" spans="1:16" x14ac:dyDescent="0.25">
      <c r="A6" s="20" t="s">
        <v>28</v>
      </c>
      <c r="B6" s="24" t="s">
        <v>16</v>
      </c>
      <c r="C6" s="31" t="s">
        <v>17</v>
      </c>
      <c r="J6" s="17" t="s">
        <v>29</v>
      </c>
      <c r="K6" s="12" t="s">
        <v>16</v>
      </c>
    </row>
    <row r="7" spans="1:16" x14ac:dyDescent="0.25">
      <c r="A7" s="20" t="s">
        <v>30</v>
      </c>
      <c r="B7" s="24" t="s">
        <v>16</v>
      </c>
      <c r="C7" s="31" t="s">
        <v>17</v>
      </c>
      <c r="J7" s="17">
        <v>15504</v>
      </c>
      <c r="K7" s="12" t="s">
        <v>16</v>
      </c>
    </row>
    <row r="8" spans="1:16" x14ac:dyDescent="0.25">
      <c r="A8" s="20" t="s">
        <v>31</v>
      </c>
      <c r="B8" s="24" t="s">
        <v>27</v>
      </c>
      <c r="C8" s="24" t="s">
        <v>17</v>
      </c>
      <c r="G8" s="12" t="s">
        <v>8</v>
      </c>
      <c r="H8" s="2">
        <v>13009</v>
      </c>
      <c r="J8" s="17" t="s">
        <v>32</v>
      </c>
      <c r="K8" s="12" t="s">
        <v>27</v>
      </c>
    </row>
    <row r="9" spans="1:16" x14ac:dyDescent="0.25">
      <c r="A9" s="20" t="s">
        <v>33</v>
      </c>
      <c r="B9" s="24" t="s">
        <v>16</v>
      </c>
      <c r="G9" s="12" t="s">
        <v>8</v>
      </c>
      <c r="H9" s="2">
        <v>13009</v>
      </c>
      <c r="J9" s="17" t="s">
        <v>34</v>
      </c>
      <c r="K9" s="12" t="s">
        <v>16</v>
      </c>
    </row>
    <row r="10" spans="1:16" x14ac:dyDescent="0.25">
      <c r="A10" s="20" t="s">
        <v>35</v>
      </c>
      <c r="B10" s="24" t="s">
        <v>27</v>
      </c>
      <c r="C10" s="31"/>
      <c r="G10" s="12" t="s">
        <v>8</v>
      </c>
      <c r="H10" s="2">
        <v>13009</v>
      </c>
      <c r="J10" s="17" t="s">
        <v>36</v>
      </c>
      <c r="K10" s="12" t="s">
        <v>27</v>
      </c>
    </row>
    <row r="11" spans="1:16" x14ac:dyDescent="0.25">
      <c r="A11" s="20" t="s">
        <v>37</v>
      </c>
      <c r="B11" s="24" t="s">
        <v>16</v>
      </c>
      <c r="C11" s="31" t="s">
        <v>17</v>
      </c>
      <c r="G11" s="12" t="s">
        <v>8</v>
      </c>
      <c r="H11" s="2">
        <v>13009</v>
      </c>
      <c r="J11" s="17" t="s">
        <v>38</v>
      </c>
      <c r="K11" s="12" t="s">
        <v>16</v>
      </c>
    </row>
    <row r="12" spans="1:16" x14ac:dyDescent="0.25">
      <c r="A12" s="20" t="s">
        <v>39</v>
      </c>
      <c r="B12" s="24" t="s">
        <v>27</v>
      </c>
      <c r="C12" s="31" t="s">
        <v>17</v>
      </c>
      <c r="G12" s="12" t="s">
        <v>8</v>
      </c>
      <c r="H12" s="2">
        <v>13008</v>
      </c>
      <c r="J12" s="17" t="s">
        <v>38</v>
      </c>
      <c r="K12" s="12" t="s">
        <v>27</v>
      </c>
    </row>
    <row r="13" spans="1:16" x14ac:dyDescent="0.25">
      <c r="A13" s="20" t="s">
        <v>40</v>
      </c>
      <c r="B13" s="24" t="s">
        <v>16</v>
      </c>
      <c r="C13" s="24" t="s">
        <v>17</v>
      </c>
      <c r="G13" s="12" t="s">
        <v>8</v>
      </c>
      <c r="H13" s="2">
        <v>13008</v>
      </c>
      <c r="J13" s="17" t="s">
        <v>41</v>
      </c>
      <c r="K13" s="12" t="s">
        <v>16</v>
      </c>
    </row>
    <row r="14" spans="1:16" x14ac:dyDescent="0.25">
      <c r="A14" s="20" t="s">
        <v>42</v>
      </c>
      <c r="B14" s="24" t="s">
        <v>16</v>
      </c>
      <c r="C14" s="31"/>
      <c r="J14" s="17">
        <v>16326</v>
      </c>
      <c r="K14" s="12" t="s">
        <v>16</v>
      </c>
    </row>
    <row r="15" spans="1:16" x14ac:dyDescent="0.25">
      <c r="A15" s="20" t="s">
        <v>43</v>
      </c>
      <c r="B15" s="24" t="s">
        <v>16</v>
      </c>
      <c r="C15" s="31"/>
      <c r="G15" s="12" t="s">
        <v>8</v>
      </c>
      <c r="H15" s="2">
        <v>13011</v>
      </c>
      <c r="J15" s="17" t="s">
        <v>44</v>
      </c>
      <c r="K15" s="12" t="s">
        <v>16</v>
      </c>
    </row>
    <row r="16" spans="1:16" x14ac:dyDescent="0.25">
      <c r="A16" s="20" t="s">
        <v>45</v>
      </c>
      <c r="B16" s="24" t="s">
        <v>16</v>
      </c>
      <c r="G16" s="12" t="s">
        <v>8</v>
      </c>
      <c r="H16" s="2">
        <v>13008</v>
      </c>
      <c r="J16" s="17" t="s">
        <v>46</v>
      </c>
      <c r="K16" s="12" t="s">
        <v>16</v>
      </c>
    </row>
    <row r="17" spans="1:16" x14ac:dyDescent="0.25">
      <c r="A17" s="20" t="s">
        <v>47</v>
      </c>
      <c r="B17" s="24" t="s">
        <v>27</v>
      </c>
      <c r="C17" s="24" t="s">
        <v>17</v>
      </c>
      <c r="G17" s="12" t="s">
        <v>8</v>
      </c>
      <c r="H17" s="2">
        <v>13008</v>
      </c>
      <c r="J17" s="17">
        <v>25630</v>
      </c>
      <c r="K17" s="12" t="s">
        <v>27</v>
      </c>
    </row>
    <row r="18" spans="1:16" x14ac:dyDescent="0.25">
      <c r="A18" s="20" t="s">
        <v>48</v>
      </c>
      <c r="B18" s="24" t="s">
        <v>27</v>
      </c>
      <c r="C18" s="31" t="s">
        <v>17</v>
      </c>
      <c r="G18" s="12" t="s">
        <v>49</v>
      </c>
      <c r="H18" s="2">
        <v>13190</v>
      </c>
      <c r="J18" s="17" t="s">
        <v>50</v>
      </c>
      <c r="K18" s="12" t="s">
        <v>27</v>
      </c>
    </row>
    <row r="19" spans="1:16" x14ac:dyDescent="0.25">
      <c r="A19" s="20" t="s">
        <v>51</v>
      </c>
      <c r="B19" s="24" t="s">
        <v>27</v>
      </c>
      <c r="C19" s="24" t="s">
        <v>17</v>
      </c>
      <c r="G19" s="12" t="s">
        <v>52</v>
      </c>
      <c r="H19" s="2">
        <v>83470</v>
      </c>
      <c r="J19" s="17">
        <v>18451</v>
      </c>
      <c r="K19" s="12" t="s">
        <v>27</v>
      </c>
    </row>
    <row r="20" spans="1:16" x14ac:dyDescent="0.25">
      <c r="A20" s="20" t="s">
        <v>40</v>
      </c>
      <c r="B20" s="24" t="s">
        <v>16</v>
      </c>
      <c r="G20" s="12" t="s">
        <v>52</v>
      </c>
      <c r="H20" s="2">
        <v>83470</v>
      </c>
      <c r="J20" s="17">
        <v>17178</v>
      </c>
      <c r="K20" s="12" t="s">
        <v>16</v>
      </c>
    </row>
    <row r="21" spans="1:16" x14ac:dyDescent="0.25">
      <c r="A21" s="20" t="s">
        <v>53</v>
      </c>
      <c r="B21" s="24" t="s">
        <v>27</v>
      </c>
      <c r="C21" s="31" t="s">
        <v>17</v>
      </c>
      <c r="G21" s="12" t="s">
        <v>52</v>
      </c>
      <c r="H21" s="2">
        <v>83470</v>
      </c>
      <c r="J21" s="17" t="s">
        <v>54</v>
      </c>
      <c r="K21" s="12" t="s">
        <v>27</v>
      </c>
    </row>
    <row r="22" spans="1:16" x14ac:dyDescent="0.25">
      <c r="A22" s="20" t="s">
        <v>55</v>
      </c>
      <c r="B22" s="24" t="s">
        <v>16</v>
      </c>
      <c r="C22" s="31" t="s">
        <v>17</v>
      </c>
      <c r="G22" s="12" t="s">
        <v>8</v>
      </c>
      <c r="H22" s="2">
        <v>13009</v>
      </c>
      <c r="J22" s="17" t="s">
        <v>56</v>
      </c>
      <c r="K22" s="12" t="s">
        <v>16</v>
      </c>
    </row>
    <row r="23" spans="1:16" x14ac:dyDescent="0.25">
      <c r="A23" s="20" t="s">
        <v>57</v>
      </c>
      <c r="B23" s="24" t="s">
        <v>16</v>
      </c>
      <c r="C23" s="24" t="s">
        <v>17</v>
      </c>
      <c r="J23" s="17" t="s">
        <v>58</v>
      </c>
      <c r="K23" s="12" t="s">
        <v>16</v>
      </c>
    </row>
    <row r="24" spans="1:16" x14ac:dyDescent="0.25">
      <c r="A24" s="20" t="s">
        <v>59</v>
      </c>
      <c r="B24" s="24" t="s">
        <v>27</v>
      </c>
      <c r="C24" s="31" t="s">
        <v>17</v>
      </c>
      <c r="G24" s="12" t="s">
        <v>49</v>
      </c>
      <c r="H24" s="2">
        <v>13190</v>
      </c>
      <c r="J24" s="17">
        <v>14100</v>
      </c>
      <c r="K24" s="12" t="s">
        <v>27</v>
      </c>
    </row>
    <row r="25" spans="1:16" x14ac:dyDescent="0.25">
      <c r="A25" s="20" t="s">
        <v>60</v>
      </c>
      <c r="B25" s="24" t="s">
        <v>16</v>
      </c>
      <c r="C25" s="31" t="s">
        <v>17</v>
      </c>
      <c r="G25" s="12" t="s">
        <v>8</v>
      </c>
      <c r="H25" s="2">
        <v>13009</v>
      </c>
      <c r="J25" s="17">
        <v>14246</v>
      </c>
      <c r="K25" s="12" t="s">
        <v>16</v>
      </c>
    </row>
    <row r="26" spans="1:16" x14ac:dyDescent="0.25">
      <c r="A26" s="20" t="s">
        <v>61</v>
      </c>
      <c r="B26" s="24" t="s">
        <v>16</v>
      </c>
      <c r="C26" s="31" t="s">
        <v>17</v>
      </c>
      <c r="J26" s="17">
        <v>13184</v>
      </c>
      <c r="K26" s="12" t="s">
        <v>16</v>
      </c>
    </row>
    <row r="27" spans="1:16" x14ac:dyDescent="0.25">
      <c r="A27" s="20" t="s">
        <v>62</v>
      </c>
      <c r="B27" s="24" t="s">
        <v>16</v>
      </c>
      <c r="C27" s="31"/>
      <c r="G27" s="12" t="s">
        <v>8</v>
      </c>
      <c r="H27" s="2">
        <v>13010</v>
      </c>
      <c r="J27" s="17" t="s">
        <v>63</v>
      </c>
      <c r="K27" s="12" t="s">
        <v>16</v>
      </c>
    </row>
    <row r="28" spans="1:16" x14ac:dyDescent="0.25">
      <c r="A28" s="20" t="s">
        <v>64</v>
      </c>
      <c r="B28" s="24" t="s">
        <v>27</v>
      </c>
      <c r="C28" s="31"/>
      <c r="G28" s="12" t="s">
        <v>8</v>
      </c>
      <c r="H28" s="2">
        <v>13009</v>
      </c>
      <c r="J28" s="17" t="s">
        <v>65</v>
      </c>
    </row>
    <row r="29" spans="1:16" x14ac:dyDescent="0.25">
      <c r="A29" s="20" t="s">
        <v>66</v>
      </c>
      <c r="B29" s="24" t="s">
        <v>16</v>
      </c>
      <c r="C29" s="31" t="s">
        <v>17</v>
      </c>
      <c r="G29" s="12" t="s">
        <v>8</v>
      </c>
      <c r="H29" s="2">
        <v>13013</v>
      </c>
      <c r="J29" s="17">
        <v>17353</v>
      </c>
      <c r="K29" s="12" t="s">
        <v>16</v>
      </c>
    </row>
    <row r="30" spans="1:16" x14ac:dyDescent="0.25">
      <c r="A30" s="20" t="s">
        <v>67</v>
      </c>
      <c r="B30" s="24" t="s">
        <v>16</v>
      </c>
      <c r="C30" s="31" t="s">
        <v>17</v>
      </c>
      <c r="G30" s="12" t="s">
        <v>8</v>
      </c>
      <c r="H30" s="2">
        <v>13011</v>
      </c>
      <c r="J30" s="17" t="s">
        <v>68</v>
      </c>
      <c r="K30" s="12" t="s">
        <v>16</v>
      </c>
      <c r="L30" s="15" t="s">
        <v>17</v>
      </c>
      <c r="M30" s="15" t="s">
        <v>17</v>
      </c>
      <c r="P30" s="16" t="s">
        <v>17</v>
      </c>
    </row>
    <row r="31" spans="1:16" x14ac:dyDescent="0.25">
      <c r="A31" s="20" t="s">
        <v>40</v>
      </c>
      <c r="B31" s="24" t="s">
        <v>16</v>
      </c>
      <c r="C31" s="31" t="s">
        <v>17</v>
      </c>
      <c r="G31" s="12" t="s">
        <v>8</v>
      </c>
      <c r="H31" s="2">
        <v>13009</v>
      </c>
      <c r="J31" s="17">
        <v>21347</v>
      </c>
      <c r="K31" s="12" t="s">
        <v>16</v>
      </c>
    </row>
    <row r="32" spans="1:16" x14ac:dyDescent="0.25">
      <c r="A32" s="20" t="s">
        <v>59</v>
      </c>
      <c r="B32" s="24" t="s">
        <v>27</v>
      </c>
      <c r="C32" s="31" t="s">
        <v>17</v>
      </c>
      <c r="G32" s="12" t="s">
        <v>69</v>
      </c>
      <c r="H32" s="2">
        <v>13122</v>
      </c>
      <c r="K32" s="12" t="s">
        <v>27</v>
      </c>
    </row>
    <row r="33" spans="1:11" x14ac:dyDescent="0.25">
      <c r="A33" s="20" t="s">
        <v>70</v>
      </c>
      <c r="B33" s="24" t="s">
        <v>16</v>
      </c>
      <c r="C33" s="24" t="s">
        <v>17</v>
      </c>
      <c r="K33" s="12" t="s">
        <v>16</v>
      </c>
    </row>
    <row r="34" spans="1:11" x14ac:dyDescent="0.25">
      <c r="A34" s="20" t="s">
        <v>71</v>
      </c>
      <c r="B34" s="24" t="s">
        <v>27</v>
      </c>
      <c r="C34" s="24" t="s">
        <v>17</v>
      </c>
      <c r="K34" s="12" t="s">
        <v>27</v>
      </c>
    </row>
    <row r="35" spans="1:11" x14ac:dyDescent="0.25">
      <c r="A35" s="20" t="s">
        <v>72</v>
      </c>
      <c r="B35" s="24" t="s">
        <v>16</v>
      </c>
      <c r="C35" s="31"/>
      <c r="K35" s="12" t="s">
        <v>16</v>
      </c>
    </row>
    <row r="36" spans="1:11" x14ac:dyDescent="0.25">
      <c r="A36" s="20" t="s">
        <v>73</v>
      </c>
      <c r="B36" s="24" t="s">
        <v>16</v>
      </c>
      <c r="C36" s="31"/>
      <c r="G36" s="12" t="s">
        <v>8</v>
      </c>
      <c r="H36" s="2">
        <v>13009</v>
      </c>
      <c r="J36" s="17" t="s">
        <v>74</v>
      </c>
      <c r="K36" s="12" t="s">
        <v>16</v>
      </c>
    </row>
    <row r="37" spans="1:11" x14ac:dyDescent="0.25">
      <c r="A37" s="20" t="s">
        <v>75</v>
      </c>
      <c r="B37" s="24" t="s">
        <v>27</v>
      </c>
      <c r="C37" s="31"/>
      <c r="G37" s="12" t="s">
        <v>8</v>
      </c>
      <c r="H37" s="2">
        <v>13011</v>
      </c>
      <c r="K37" s="12" t="s">
        <v>27</v>
      </c>
    </row>
    <row r="38" spans="1:11" x14ac:dyDescent="0.25">
      <c r="A38" s="20" t="s">
        <v>76</v>
      </c>
      <c r="B38" s="24" t="s">
        <v>16</v>
      </c>
      <c r="C38" s="31" t="s">
        <v>17</v>
      </c>
      <c r="K38" s="12" t="b">
        <v>0</v>
      </c>
    </row>
    <row r="39" spans="1:11" x14ac:dyDescent="0.25">
      <c r="A39" s="20" t="s">
        <v>72</v>
      </c>
      <c r="B39" s="24" t="s">
        <v>16</v>
      </c>
      <c r="C39" s="31" t="s">
        <v>17</v>
      </c>
      <c r="K39" s="12" t="s">
        <v>16</v>
      </c>
    </row>
    <row r="40" spans="1:11" x14ac:dyDescent="0.25">
      <c r="A40" s="20" t="s">
        <v>77</v>
      </c>
      <c r="B40" s="24" t="s">
        <v>16</v>
      </c>
      <c r="C40" s="31" t="s">
        <v>17</v>
      </c>
      <c r="K40" s="12" t="b">
        <v>0</v>
      </c>
    </row>
    <row r="41" spans="1:11" x14ac:dyDescent="0.25">
      <c r="A41" s="20" t="s">
        <v>67</v>
      </c>
      <c r="B41" s="24" t="s">
        <v>16</v>
      </c>
      <c r="C41" s="31" t="s">
        <v>17</v>
      </c>
      <c r="K41" s="12" t="s">
        <v>16</v>
      </c>
    </row>
    <row r="42" spans="1:11" x14ac:dyDescent="0.25">
      <c r="A42" s="20" t="s">
        <v>78</v>
      </c>
      <c r="B42" s="24" t="s">
        <v>27</v>
      </c>
      <c r="C42" s="24" t="s">
        <v>17</v>
      </c>
      <c r="G42" s="12" t="s">
        <v>8</v>
      </c>
      <c r="H42" s="2">
        <v>13008</v>
      </c>
      <c r="J42" s="17" t="s">
        <v>79</v>
      </c>
      <c r="K42" s="12" t="s">
        <v>27</v>
      </c>
    </row>
    <row r="43" spans="1:11" x14ac:dyDescent="0.25">
      <c r="A43" s="20" t="s">
        <v>80</v>
      </c>
      <c r="B43" s="24" t="s">
        <v>16</v>
      </c>
      <c r="C43" s="24" t="s">
        <v>17</v>
      </c>
      <c r="G43" s="12" t="s">
        <v>8</v>
      </c>
      <c r="H43" s="2">
        <v>13009</v>
      </c>
      <c r="J43" s="17" t="s">
        <v>81</v>
      </c>
      <c r="K43" s="12" t="s">
        <v>16</v>
      </c>
    </row>
    <row r="44" spans="1:11" x14ac:dyDescent="0.25">
      <c r="A44" s="20" t="s">
        <v>82</v>
      </c>
      <c r="B44" s="24" t="s">
        <v>27</v>
      </c>
      <c r="C44" s="24" t="s">
        <v>17</v>
      </c>
      <c r="G44" s="12" t="s">
        <v>8</v>
      </c>
      <c r="H44" s="2">
        <v>13009</v>
      </c>
      <c r="J44" s="17" t="s">
        <v>83</v>
      </c>
      <c r="K44" s="12" t="s">
        <v>27</v>
      </c>
    </row>
    <row r="45" spans="1:11" x14ac:dyDescent="0.25">
      <c r="A45" s="20" t="s">
        <v>84</v>
      </c>
      <c r="B45" s="24" t="s">
        <v>16</v>
      </c>
      <c r="C45" s="31" t="s">
        <v>17</v>
      </c>
      <c r="K45" s="12" t="s">
        <v>16</v>
      </c>
    </row>
    <row r="46" spans="1:11" x14ac:dyDescent="0.25">
      <c r="A46" s="20" t="s">
        <v>85</v>
      </c>
      <c r="B46" s="24" t="s">
        <v>27</v>
      </c>
      <c r="C46" s="31" t="s">
        <v>17</v>
      </c>
      <c r="K46" s="12" t="s">
        <v>27</v>
      </c>
    </row>
    <row r="47" spans="1:11" x14ac:dyDescent="0.25">
      <c r="A47" s="20" t="s">
        <v>86</v>
      </c>
      <c r="B47" s="24" t="s">
        <v>16</v>
      </c>
      <c r="C47" s="31" t="s">
        <v>17</v>
      </c>
      <c r="G47" s="12" t="s">
        <v>87</v>
      </c>
      <c r="H47" s="2">
        <v>84120</v>
      </c>
      <c r="J47" s="17" t="s">
        <v>88</v>
      </c>
      <c r="K47" s="12" t="s">
        <v>16</v>
      </c>
    </row>
    <row r="48" spans="1:11" x14ac:dyDescent="0.25">
      <c r="A48" s="20" t="s">
        <v>89</v>
      </c>
      <c r="B48" s="24" t="s">
        <v>27</v>
      </c>
      <c r="C48" s="31" t="s">
        <v>17</v>
      </c>
      <c r="G48" s="12" t="s">
        <v>8</v>
      </c>
      <c r="H48" s="2">
        <v>13010</v>
      </c>
      <c r="J48" s="17" t="s">
        <v>90</v>
      </c>
      <c r="K48" s="12" t="s">
        <v>27</v>
      </c>
    </row>
    <row r="49" spans="1:11" x14ac:dyDescent="0.25">
      <c r="A49" s="20" t="s">
        <v>91</v>
      </c>
      <c r="B49" s="24" t="s">
        <v>16</v>
      </c>
      <c r="C49" s="31"/>
      <c r="J49" s="17">
        <v>14218</v>
      </c>
      <c r="K49" s="12" t="s">
        <v>16</v>
      </c>
    </row>
    <row r="50" spans="1:11" x14ac:dyDescent="0.25">
      <c r="A50" s="20" t="s">
        <v>43</v>
      </c>
      <c r="B50" s="24" t="s">
        <v>16</v>
      </c>
      <c r="C50" s="31"/>
      <c r="G50" s="12" t="s">
        <v>8</v>
      </c>
      <c r="H50" s="2">
        <v>13009</v>
      </c>
      <c r="J50" s="17">
        <v>24838</v>
      </c>
      <c r="K50" s="12" t="s">
        <v>16</v>
      </c>
    </row>
    <row r="51" spans="1:11" x14ac:dyDescent="0.25">
      <c r="A51" s="20" t="s">
        <v>40</v>
      </c>
      <c r="B51" s="24" t="s">
        <v>16</v>
      </c>
      <c r="C51" s="31" t="s">
        <v>17</v>
      </c>
      <c r="G51" s="12" t="s">
        <v>8</v>
      </c>
      <c r="H51" s="2">
        <v>13010</v>
      </c>
      <c r="J51" s="17" t="s">
        <v>92</v>
      </c>
      <c r="K51" s="12" t="s">
        <v>16</v>
      </c>
    </row>
    <row r="52" spans="1:11" x14ac:dyDescent="0.25">
      <c r="A52" s="20" t="s">
        <v>93</v>
      </c>
      <c r="B52" s="24" t="s">
        <v>27</v>
      </c>
      <c r="C52" s="31" t="s">
        <v>17</v>
      </c>
      <c r="G52" s="12" t="s">
        <v>8</v>
      </c>
      <c r="H52" s="2">
        <v>13009</v>
      </c>
      <c r="J52" s="17">
        <v>17353</v>
      </c>
      <c r="K52" s="12" t="s">
        <v>27</v>
      </c>
    </row>
    <row r="53" spans="1:11" x14ac:dyDescent="0.25">
      <c r="A53" s="20" t="s">
        <v>47</v>
      </c>
      <c r="B53" s="24" t="s">
        <v>27</v>
      </c>
      <c r="C53" s="31" t="s">
        <v>17</v>
      </c>
      <c r="G53" s="12" t="s">
        <v>8</v>
      </c>
      <c r="H53" s="2">
        <v>13009</v>
      </c>
      <c r="J53" s="17" t="s">
        <v>94</v>
      </c>
      <c r="K53" s="12" t="s">
        <v>27</v>
      </c>
    </row>
    <row r="54" spans="1:11" x14ac:dyDescent="0.25">
      <c r="A54" s="20" t="s">
        <v>95</v>
      </c>
      <c r="B54" s="24" t="s">
        <v>16</v>
      </c>
      <c r="C54" s="31" t="s">
        <v>17</v>
      </c>
      <c r="G54" s="12" t="s">
        <v>8</v>
      </c>
      <c r="H54" s="2">
        <v>13009</v>
      </c>
      <c r="J54" s="17" t="s">
        <v>96</v>
      </c>
      <c r="K54" s="12" t="s">
        <v>16</v>
      </c>
    </row>
  </sheetData>
  <pageMargins left="0.7" right="0.7" top="0.75" bottom="0.75" header="0.3" footer="0.3"/>
  <pageSetup paperSize="9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8" r:id="rId4" name="mODIFIER">
          <controlPr defaultSize="0" autoLine="0" r:id="rId5">
            <anchor moveWithCells="1">
              <from>
                <xdr:col>4</xdr:col>
                <xdr:colOff>66675</xdr:colOff>
                <xdr:row>0</xdr:row>
                <xdr:rowOff>0</xdr:rowOff>
              </from>
              <to>
                <xdr:col>5</xdr:col>
                <xdr:colOff>2676525</xdr:colOff>
                <xdr:row>0</xdr:row>
                <xdr:rowOff>400050</xdr:rowOff>
              </to>
            </anchor>
          </controlPr>
        </control>
      </mc:Choice>
      <mc:Fallback>
        <control shapeId="1028" r:id="rId4" name="mODIFIER"/>
      </mc:Fallback>
    </mc:AlternateContent>
    <mc:AlternateContent xmlns:mc="http://schemas.openxmlformats.org/markup-compatibility/2006">
      <mc:Choice Requires="x14">
        <control shapeId="1027" r:id="rId6" name="Supprimer">
          <controlPr defaultSize="0" autoLine="0" r:id="rId7">
            <anchor moveWithCells="1">
              <from>
                <xdr:col>5</xdr:col>
                <xdr:colOff>2295525</xdr:colOff>
                <xdr:row>0</xdr:row>
                <xdr:rowOff>0</xdr:rowOff>
              </from>
              <to>
                <xdr:col>9</xdr:col>
                <xdr:colOff>590550</xdr:colOff>
                <xdr:row>0</xdr:row>
                <xdr:rowOff>400050</xdr:rowOff>
              </to>
            </anchor>
          </controlPr>
        </control>
      </mc:Choice>
      <mc:Fallback>
        <control shapeId="1027" r:id="rId6" name="Supprimer"/>
      </mc:Fallback>
    </mc:AlternateContent>
    <mc:AlternateContent xmlns:mc="http://schemas.openxmlformats.org/markup-compatibility/2006">
      <mc:Choice Requires="x14">
        <control shapeId="1025" r:id="rId8" name="Ajouter">
          <controlPr defaultSize="0" autoLine="0" r:id="rId9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5</xdr:col>
                <xdr:colOff>133350</xdr:colOff>
                <xdr:row>0</xdr:row>
                <xdr:rowOff>390525</xdr:rowOff>
              </to>
            </anchor>
          </controlPr>
        </control>
      </mc:Choice>
      <mc:Fallback>
        <control shapeId="1025" r:id="rId8" name="Ajouter"/>
      </mc:Fallback>
    </mc:AlternateContent>
    <mc:AlternateContent xmlns:mc="http://schemas.openxmlformats.org/markup-compatibility/2006">
      <mc:Choice Requires="x14">
        <control shapeId="1029" r:id="rId10" name="Button 5">
          <controlPr defaultSize="0" print="0" autoFill="0" autoPict="0" macro="[0]!Macro1">
            <anchor moveWithCells="1" sizeWithCells="1">
              <from>
                <xdr:col>9</xdr:col>
                <xdr:colOff>600075</xdr:colOff>
                <xdr:row>0</xdr:row>
                <xdr:rowOff>9525</xdr:rowOff>
              </from>
              <to>
                <xdr:col>15</xdr:col>
                <xdr:colOff>219075</xdr:colOff>
                <xdr:row>0</xdr:row>
                <xdr:rowOff>371475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54"/>
  <sheetViews>
    <sheetView workbookViewId="0">
      <selection activeCell="A2" sqref="A2:F54"/>
    </sheetView>
  </sheetViews>
  <sheetFormatPr baseColWidth="10" defaultRowHeight="15" x14ac:dyDescent="0.25"/>
  <cols>
    <col min="1" max="1" width="15.7109375" style="13" customWidth="1"/>
    <col min="2" max="2" width="13" style="2" customWidth="1"/>
    <col min="3" max="5" width="3.7109375" style="24" bestFit="1" customWidth="1"/>
    <col min="6" max="6" width="3.7109375" style="32" bestFit="1" customWidth="1"/>
    <col min="7" max="7" width="26.28515625" customWidth="1"/>
  </cols>
  <sheetData>
    <row r="1" spans="1:13" ht="46.5" thickBot="1" x14ac:dyDescent="0.3">
      <c r="A1" s="1" t="s">
        <v>0</v>
      </c>
      <c r="B1" s="14" t="s">
        <v>1</v>
      </c>
      <c r="C1" s="27" t="s">
        <v>14</v>
      </c>
      <c r="D1" s="28" t="s">
        <v>13</v>
      </c>
      <c r="E1" s="29" t="s">
        <v>12</v>
      </c>
      <c r="F1" s="30" t="s">
        <v>11</v>
      </c>
      <c r="H1" s="25" t="s">
        <v>118</v>
      </c>
      <c r="I1" s="25" t="s">
        <v>14</v>
      </c>
      <c r="J1" s="25" t="s">
        <v>120</v>
      </c>
      <c r="K1" s="19"/>
      <c r="M1" s="33"/>
    </row>
    <row r="2" spans="1:13" x14ac:dyDescent="0.25">
      <c r="A2" s="13" t="str">
        <f>C2&amp;IF(C2="H",COUNTIF($C$2:C2,"H"),COUNTIF($C$2:C2,"F"))</f>
        <v>H1</v>
      </c>
      <c r="B2" s="2" t="s">
        <v>18</v>
      </c>
      <c r="C2" s="24" t="s">
        <v>16</v>
      </c>
      <c r="E2" s="31" t="s">
        <v>17</v>
      </c>
      <c r="F2" s="32" t="s">
        <v>17</v>
      </c>
      <c r="H2" s="25">
        <f>J2/2</f>
        <v>17</v>
      </c>
      <c r="I2" s="26" t="s">
        <v>16</v>
      </c>
      <c r="J2" s="26">
        <f>SUMPRODUCT((LEFT(A:A,1)="H")*1)</f>
        <v>34</v>
      </c>
      <c r="K2" s="19"/>
    </row>
    <row r="3" spans="1:13" x14ac:dyDescent="0.25">
      <c r="A3" s="21" t="str">
        <f>C3&amp;IF(C3="H",COUNTIF($C$2:C3,"H"),COUNTIF($C$2:C3,"F"))</f>
        <v>H2</v>
      </c>
      <c r="B3" s="2" t="s">
        <v>21</v>
      </c>
      <c r="C3" s="24" t="s">
        <v>16</v>
      </c>
      <c r="D3" s="31"/>
      <c r="E3" s="31" t="s">
        <v>17</v>
      </c>
      <c r="F3" s="32" t="s">
        <v>17</v>
      </c>
      <c r="H3" s="25"/>
      <c r="I3" s="26" t="s">
        <v>27</v>
      </c>
      <c r="J3" s="26">
        <f>SUMPRODUCT((LEFT(A:A,1)="F")*1)</f>
        <v>19</v>
      </c>
      <c r="K3" s="19"/>
    </row>
    <row r="4" spans="1:13" x14ac:dyDescent="0.25">
      <c r="A4" s="21" t="str">
        <f>C4&amp;IF(C4="H",COUNTIF($C$2:C4,"H"),COUNTIF($C$2:C4,"F"))</f>
        <v>H3</v>
      </c>
      <c r="B4" s="2" t="s">
        <v>23</v>
      </c>
      <c r="C4" s="24" t="s">
        <v>16</v>
      </c>
      <c r="E4" s="31" t="s">
        <v>17</v>
      </c>
      <c r="F4" s="32" t="s">
        <v>17</v>
      </c>
    </row>
    <row r="5" spans="1:13" x14ac:dyDescent="0.25">
      <c r="A5" s="21" t="str">
        <f>C5&amp;IF(C5="H",COUNTIF($C$2:C5,"H"),COUNTIF($C$2:C5,"F"))</f>
        <v>H4</v>
      </c>
      <c r="B5" s="2" t="s">
        <v>28</v>
      </c>
      <c r="C5" s="24" t="s">
        <v>16</v>
      </c>
      <c r="E5" s="31" t="s">
        <v>17</v>
      </c>
      <c r="F5" s="32" t="s">
        <v>17</v>
      </c>
      <c r="I5">
        <f>J3-H2</f>
        <v>2</v>
      </c>
      <c r="J5" t="s">
        <v>119</v>
      </c>
    </row>
    <row r="6" spans="1:13" x14ac:dyDescent="0.25">
      <c r="A6" s="21" t="str">
        <f>C6&amp;IF(C6="H",COUNTIF($C$2:C6,"H"),COUNTIF($C$2:C6,"F"))</f>
        <v>H5</v>
      </c>
      <c r="B6" s="2" t="s">
        <v>30</v>
      </c>
      <c r="C6" s="24" t="s">
        <v>16</v>
      </c>
      <c r="D6" s="24" t="s">
        <v>17</v>
      </c>
      <c r="E6" s="31" t="s">
        <v>17</v>
      </c>
      <c r="F6" s="32" t="s">
        <v>17</v>
      </c>
    </row>
    <row r="7" spans="1:13" x14ac:dyDescent="0.25">
      <c r="A7" s="21" t="str">
        <f>C7&amp;IF(C7="H",COUNTIF($C$2:C7,"H"),COUNTIF($C$2:C7,"F"))</f>
        <v>H6</v>
      </c>
      <c r="B7" s="2" t="s">
        <v>33</v>
      </c>
      <c r="C7" s="24" t="s">
        <v>16</v>
      </c>
      <c r="F7" s="32" t="s">
        <v>17</v>
      </c>
    </row>
    <row r="8" spans="1:13" x14ac:dyDescent="0.25">
      <c r="A8" s="21" t="str">
        <f>C8&amp;IF(C8="H",COUNTIF($C$2:C8,"H"),COUNTIF($C$2:C8,"F"))</f>
        <v>H7</v>
      </c>
      <c r="B8" s="2" t="s">
        <v>37</v>
      </c>
      <c r="C8" s="24" t="s">
        <v>16</v>
      </c>
      <c r="E8" s="31" t="s">
        <v>17</v>
      </c>
      <c r="F8" s="32" t="s">
        <v>17</v>
      </c>
    </row>
    <row r="9" spans="1:13" x14ac:dyDescent="0.25">
      <c r="A9" s="21" t="str">
        <f>C9&amp;IF(C9="H",COUNTIF($C$2:C9,"H"),COUNTIF($C$2:C9,"F"))</f>
        <v>H8</v>
      </c>
      <c r="B9" s="2" t="s">
        <v>40</v>
      </c>
      <c r="C9" s="24" t="s">
        <v>16</v>
      </c>
      <c r="E9" s="24" t="s">
        <v>17</v>
      </c>
      <c r="F9" s="32" t="s">
        <v>17</v>
      </c>
    </row>
    <row r="10" spans="1:13" x14ac:dyDescent="0.25">
      <c r="A10" s="21" t="str">
        <f>C10&amp;IF(C10="H",COUNTIF($C$2:C10,"H"),COUNTIF($C$2:C10,"F"))</f>
        <v>H9</v>
      </c>
      <c r="B10" s="2" t="s">
        <v>42</v>
      </c>
      <c r="C10" s="24" t="s">
        <v>16</v>
      </c>
      <c r="E10" s="31"/>
      <c r="F10" s="32" t="s">
        <v>17</v>
      </c>
    </row>
    <row r="11" spans="1:13" x14ac:dyDescent="0.25">
      <c r="A11" s="21" t="str">
        <f>C11&amp;IF(C11="H",COUNTIF($C$2:C11,"H"),COUNTIF($C$2:C11,"F"))</f>
        <v>H10</v>
      </c>
      <c r="B11" s="2" t="s">
        <v>43</v>
      </c>
      <c r="C11" s="24" t="s">
        <v>16</v>
      </c>
      <c r="E11" s="31"/>
      <c r="F11" s="32" t="s">
        <v>17</v>
      </c>
    </row>
    <row r="12" spans="1:13" x14ac:dyDescent="0.25">
      <c r="A12" s="21" t="str">
        <f>C12&amp;IF(C12="H",COUNTIF($C$2:C12,"H"),COUNTIF($C$2:C12,"F"))</f>
        <v>H11</v>
      </c>
      <c r="B12" s="2" t="s">
        <v>45</v>
      </c>
      <c r="C12" s="24" t="s">
        <v>16</v>
      </c>
      <c r="F12" s="32" t="s">
        <v>17</v>
      </c>
    </row>
    <row r="13" spans="1:13" x14ac:dyDescent="0.25">
      <c r="A13" s="21" t="str">
        <f>C13&amp;IF(C13="H",COUNTIF($C$2:C13,"H"),COUNTIF($C$2:C13,"F"))</f>
        <v>H12</v>
      </c>
      <c r="B13" s="2" t="s">
        <v>40</v>
      </c>
      <c r="C13" s="24" t="s">
        <v>16</v>
      </c>
      <c r="F13" s="32" t="s">
        <v>17</v>
      </c>
    </row>
    <row r="14" spans="1:13" x14ac:dyDescent="0.25">
      <c r="A14" s="21" t="str">
        <f>C14&amp;IF(C14="H",COUNTIF($C$2:C14,"H"),COUNTIF($C$2:C14,"F"))</f>
        <v>H13</v>
      </c>
      <c r="B14" s="2" t="s">
        <v>55</v>
      </c>
      <c r="C14" s="24" t="s">
        <v>16</v>
      </c>
      <c r="E14" s="31" t="s">
        <v>17</v>
      </c>
      <c r="F14" s="32" t="s">
        <v>17</v>
      </c>
    </row>
    <row r="15" spans="1:13" x14ac:dyDescent="0.25">
      <c r="A15" s="21" t="str">
        <f>C15&amp;IF(C15="H",COUNTIF($C$2:C15,"H"),COUNTIF($C$2:C15,"F"))</f>
        <v>H14</v>
      </c>
      <c r="B15" s="2" t="s">
        <v>57</v>
      </c>
      <c r="C15" s="24" t="s">
        <v>16</v>
      </c>
      <c r="D15" s="24" t="s">
        <v>17</v>
      </c>
      <c r="E15" s="24" t="s">
        <v>17</v>
      </c>
    </row>
    <row r="16" spans="1:13" x14ac:dyDescent="0.25">
      <c r="A16" s="21" t="str">
        <f>C16&amp;IF(C16="H",COUNTIF($C$2:C16,"H"),COUNTIF($C$2:C16,"F"))</f>
        <v>H15</v>
      </c>
      <c r="B16" s="2" t="s">
        <v>60</v>
      </c>
      <c r="C16" s="24" t="s">
        <v>16</v>
      </c>
      <c r="D16" s="24" t="s">
        <v>17</v>
      </c>
      <c r="E16" s="31" t="s">
        <v>17</v>
      </c>
    </row>
    <row r="17" spans="1:6" x14ac:dyDescent="0.25">
      <c r="A17" s="21" t="str">
        <f>C17&amp;IF(C17="H",COUNTIF($C$2:C17,"H"),COUNTIF($C$2:C17,"F"))</f>
        <v>H16</v>
      </c>
      <c r="B17" s="2" t="s">
        <v>61</v>
      </c>
      <c r="C17" s="24" t="s">
        <v>16</v>
      </c>
      <c r="D17" s="31" t="s">
        <v>17</v>
      </c>
      <c r="E17" s="31" t="s">
        <v>17</v>
      </c>
    </row>
    <row r="18" spans="1:6" x14ac:dyDescent="0.25">
      <c r="A18" s="21" t="str">
        <f>C18&amp;IF(C18="H",COUNTIF($C$2:C18,"H"),COUNTIF($C$2:C18,"F"))</f>
        <v>H17</v>
      </c>
      <c r="B18" s="2" t="s">
        <v>62</v>
      </c>
      <c r="C18" s="24" t="s">
        <v>16</v>
      </c>
      <c r="D18" s="24" t="s">
        <v>17</v>
      </c>
      <c r="E18" s="31"/>
      <c r="F18" s="32" t="s">
        <v>17</v>
      </c>
    </row>
    <row r="19" spans="1:6" x14ac:dyDescent="0.25">
      <c r="A19" s="21" t="str">
        <f>C19&amp;IF(C19="H",COUNTIF($C$2:C19,"H"),COUNTIF($C$2:C19,"F"))</f>
        <v>H18</v>
      </c>
      <c r="B19" s="2" t="s">
        <v>66</v>
      </c>
      <c r="C19" s="24" t="s">
        <v>16</v>
      </c>
      <c r="D19" s="24" t="s">
        <v>17</v>
      </c>
      <c r="E19" s="31" t="s">
        <v>17</v>
      </c>
    </row>
    <row r="20" spans="1:6" x14ac:dyDescent="0.25">
      <c r="A20" s="21" t="str">
        <f>C20&amp;IF(C20="H",COUNTIF($C$2:C20,"H"),COUNTIF($C$2:C20,"F"))</f>
        <v>H19</v>
      </c>
      <c r="B20" s="2" t="s">
        <v>67</v>
      </c>
      <c r="C20" s="24" t="s">
        <v>16</v>
      </c>
      <c r="D20" s="31" t="s">
        <v>17</v>
      </c>
      <c r="E20" s="31" t="s">
        <v>17</v>
      </c>
    </row>
    <row r="21" spans="1:6" x14ac:dyDescent="0.25">
      <c r="A21" s="21" t="str">
        <f>C21&amp;IF(C21="H",COUNTIF($C$2:C21,"H"),COUNTIF($C$2:C21,"F"))</f>
        <v>H20</v>
      </c>
      <c r="B21" s="2" t="s">
        <v>40</v>
      </c>
      <c r="C21" s="24" t="s">
        <v>16</v>
      </c>
      <c r="D21" s="31" t="s">
        <v>17</v>
      </c>
      <c r="E21" s="31" t="s">
        <v>17</v>
      </c>
    </row>
    <row r="22" spans="1:6" x14ac:dyDescent="0.25">
      <c r="A22" s="21" t="str">
        <f>C22&amp;IF(C22="H",COUNTIF($C$2:C22,"H"),COUNTIF($C$2:C22,"F"))</f>
        <v>H21</v>
      </c>
      <c r="B22" s="2" t="s">
        <v>70</v>
      </c>
      <c r="C22" s="24" t="s">
        <v>16</v>
      </c>
      <c r="D22" s="24" t="s">
        <v>17</v>
      </c>
      <c r="E22" s="24" t="s">
        <v>17</v>
      </c>
    </row>
    <row r="23" spans="1:6" x14ac:dyDescent="0.25">
      <c r="A23" s="21" t="str">
        <f>C23&amp;IF(C23="H",COUNTIF($C$2:C23,"H"),COUNTIF($C$2:C23,"F"))</f>
        <v>H22</v>
      </c>
      <c r="B23" s="2" t="s">
        <v>72</v>
      </c>
      <c r="C23" s="24" t="s">
        <v>16</v>
      </c>
      <c r="D23" s="24" t="s">
        <v>17</v>
      </c>
      <c r="E23" s="31"/>
    </row>
    <row r="24" spans="1:6" x14ac:dyDescent="0.25">
      <c r="A24" s="21" t="str">
        <f>C24&amp;IF(C24="H",COUNTIF($C$2:C24,"H"),COUNTIF($C$2:C24,"F"))</f>
        <v>H23</v>
      </c>
      <c r="B24" s="2" t="s">
        <v>73</v>
      </c>
      <c r="C24" s="24" t="s">
        <v>16</v>
      </c>
      <c r="D24" s="24" t="s">
        <v>17</v>
      </c>
      <c r="E24" s="31"/>
    </row>
    <row r="25" spans="1:6" x14ac:dyDescent="0.25">
      <c r="A25" s="21" t="str">
        <f>C25&amp;IF(C25="H",COUNTIF($C$2:C25,"H"),COUNTIF($C$2:C25,"F"))</f>
        <v>H24</v>
      </c>
      <c r="B25" s="2" t="s">
        <v>76</v>
      </c>
      <c r="C25" s="24" t="s">
        <v>16</v>
      </c>
      <c r="D25" s="31" t="s">
        <v>17</v>
      </c>
      <c r="E25" s="31" t="s">
        <v>17</v>
      </c>
    </row>
    <row r="26" spans="1:6" x14ac:dyDescent="0.25">
      <c r="A26" s="21" t="str">
        <f>C26&amp;IF(C26="H",COUNTIF($C$2:C26,"H"),COUNTIF($C$2:C26,"F"))</f>
        <v>H25</v>
      </c>
      <c r="B26" s="2" t="s">
        <v>72</v>
      </c>
      <c r="C26" s="24" t="s">
        <v>16</v>
      </c>
      <c r="D26" s="24" t="s">
        <v>17</v>
      </c>
      <c r="E26" s="31" t="s">
        <v>17</v>
      </c>
      <c r="F26" s="32" t="s">
        <v>17</v>
      </c>
    </row>
    <row r="27" spans="1:6" x14ac:dyDescent="0.25">
      <c r="A27" s="21" t="str">
        <f>C27&amp;IF(C27="H",COUNTIF($C$2:C27,"H"),COUNTIF($C$2:C27,"F"))</f>
        <v>H26</v>
      </c>
      <c r="B27" s="2" t="s">
        <v>77</v>
      </c>
      <c r="C27" s="24" t="s">
        <v>16</v>
      </c>
      <c r="E27" s="31" t="s">
        <v>17</v>
      </c>
      <c r="F27" s="32" t="s">
        <v>17</v>
      </c>
    </row>
    <row r="28" spans="1:6" x14ac:dyDescent="0.25">
      <c r="A28" s="21" t="str">
        <f>C28&amp;IF(C28="H",COUNTIF($C$2:C28,"H"),COUNTIF($C$2:C28,"F"))</f>
        <v>H27</v>
      </c>
      <c r="B28" s="2" t="s">
        <v>67</v>
      </c>
      <c r="C28" s="24" t="s">
        <v>16</v>
      </c>
      <c r="D28" s="24" t="s">
        <v>17</v>
      </c>
      <c r="E28" s="31" t="s">
        <v>17</v>
      </c>
      <c r="F28" s="32" t="s">
        <v>17</v>
      </c>
    </row>
    <row r="29" spans="1:6" x14ac:dyDescent="0.25">
      <c r="A29" s="21" t="str">
        <f>C29&amp;IF(C29="H",COUNTIF($C$2:C29,"H"),COUNTIF($C$2:C29,"F"))</f>
        <v>H28</v>
      </c>
      <c r="B29" s="2" t="s">
        <v>80</v>
      </c>
      <c r="C29" s="24" t="s">
        <v>16</v>
      </c>
      <c r="D29" s="31" t="s">
        <v>17</v>
      </c>
      <c r="E29" s="24" t="s">
        <v>17</v>
      </c>
      <c r="F29" s="32" t="s">
        <v>17</v>
      </c>
    </row>
    <row r="30" spans="1:6" x14ac:dyDescent="0.25">
      <c r="A30" s="21" t="str">
        <f>C30&amp;IF(C30="H",COUNTIF($C$2:C30,"H"),COUNTIF($C$2:C30,"F"))</f>
        <v>H29</v>
      </c>
      <c r="B30" s="2" t="s">
        <v>84</v>
      </c>
      <c r="C30" s="24" t="s">
        <v>16</v>
      </c>
      <c r="D30" s="24" t="s">
        <v>17</v>
      </c>
      <c r="E30" s="31" t="s">
        <v>17</v>
      </c>
      <c r="F30" s="32" t="s">
        <v>17</v>
      </c>
    </row>
    <row r="31" spans="1:6" x14ac:dyDescent="0.25">
      <c r="A31" s="21" t="str">
        <f>C31&amp;IF(C31="H",COUNTIF($C$2:C31,"H"),COUNTIF($C$2:C31,"F"))</f>
        <v>H30</v>
      </c>
      <c r="B31" s="2" t="s">
        <v>86</v>
      </c>
      <c r="C31" s="24" t="s">
        <v>16</v>
      </c>
      <c r="D31" s="24" t="s">
        <v>17</v>
      </c>
      <c r="E31" s="31" t="s">
        <v>17</v>
      </c>
      <c r="F31" s="32" t="s">
        <v>17</v>
      </c>
    </row>
    <row r="32" spans="1:6" x14ac:dyDescent="0.25">
      <c r="A32" s="21" t="str">
        <f>C32&amp;IF(C32="H",COUNTIF($C$2:C32,"H"),COUNTIF($C$2:C32,"F"))</f>
        <v>H31</v>
      </c>
      <c r="B32" s="2" t="s">
        <v>91</v>
      </c>
      <c r="C32" s="24" t="s">
        <v>16</v>
      </c>
      <c r="E32" s="31"/>
      <c r="F32" s="32" t="s">
        <v>17</v>
      </c>
    </row>
    <row r="33" spans="1:6" x14ac:dyDescent="0.25">
      <c r="A33" s="21" t="str">
        <f>C33&amp;IF(C33="H",COUNTIF($C$2:C33,"H"),COUNTIF($C$2:C33,"F"))</f>
        <v>H32</v>
      </c>
      <c r="B33" s="2" t="s">
        <v>43</v>
      </c>
      <c r="C33" s="24" t="s">
        <v>16</v>
      </c>
      <c r="D33" s="24" t="s">
        <v>17</v>
      </c>
      <c r="E33" s="31"/>
      <c r="F33" s="32" t="s">
        <v>17</v>
      </c>
    </row>
    <row r="34" spans="1:6" x14ac:dyDescent="0.25">
      <c r="A34" s="21" t="str">
        <f>C34&amp;IF(C34="H",COUNTIF($C$2:C34,"H"),COUNTIF($C$2:C34,"F"))</f>
        <v>H33</v>
      </c>
      <c r="B34" s="2" t="s">
        <v>40</v>
      </c>
      <c r="C34" s="24" t="s">
        <v>16</v>
      </c>
      <c r="D34" s="31" t="s">
        <v>17</v>
      </c>
      <c r="E34" s="31" t="s">
        <v>17</v>
      </c>
      <c r="F34" s="32" t="s">
        <v>17</v>
      </c>
    </row>
    <row r="35" spans="1:6" x14ac:dyDescent="0.25">
      <c r="A35" s="21" t="str">
        <f>C35&amp;IF(C35="H",COUNTIF($C$2:C35,"H"),COUNTIF($C$2:C35,"F"))</f>
        <v>H34</v>
      </c>
      <c r="B35" s="2" t="s">
        <v>95</v>
      </c>
      <c r="C35" s="24" t="s">
        <v>16</v>
      </c>
      <c r="E35" s="31" t="s">
        <v>17</v>
      </c>
      <c r="F35" s="32" t="s">
        <v>17</v>
      </c>
    </row>
    <row r="36" spans="1:6" x14ac:dyDescent="0.25">
      <c r="A36" s="21" t="str">
        <f>C36&amp;IF(C36="H",COUNTIF($C$2:C36,"H"),COUNTIF($C$2:C36,"F"))</f>
        <v>F1</v>
      </c>
      <c r="B36" s="2" t="s">
        <v>25</v>
      </c>
      <c r="C36" s="24" t="s">
        <v>27</v>
      </c>
      <c r="E36" s="31" t="s">
        <v>17</v>
      </c>
      <c r="F36" s="32" t="s">
        <v>17</v>
      </c>
    </row>
    <row r="37" spans="1:6" x14ac:dyDescent="0.25">
      <c r="A37" s="21" t="str">
        <f>C37&amp;IF(C37="H",COUNTIF($C$2:C37,"H"),COUNTIF($C$2:C37,"F"))</f>
        <v>F2</v>
      </c>
      <c r="B37" s="2" t="s">
        <v>31</v>
      </c>
      <c r="C37" s="24" t="s">
        <v>27</v>
      </c>
      <c r="E37" s="24" t="s">
        <v>17</v>
      </c>
      <c r="F37" s="32" t="s">
        <v>17</v>
      </c>
    </row>
    <row r="38" spans="1:6" x14ac:dyDescent="0.25">
      <c r="A38" s="21" t="str">
        <f>C38&amp;IF(C38="H",COUNTIF($C$2:C38,"H"),COUNTIF($C$2:C38,"F"))</f>
        <v>F3</v>
      </c>
      <c r="B38" s="2" t="s">
        <v>35</v>
      </c>
      <c r="C38" s="24" t="s">
        <v>27</v>
      </c>
      <c r="E38" s="31"/>
      <c r="F38" s="32" t="s">
        <v>17</v>
      </c>
    </row>
    <row r="39" spans="1:6" x14ac:dyDescent="0.25">
      <c r="A39" s="21" t="str">
        <f>C39&amp;IF(C39="H",COUNTIF($C$2:C39,"H"),COUNTIF($C$2:C39,"F"))</f>
        <v>F4</v>
      </c>
      <c r="B39" s="2" t="s">
        <v>39</v>
      </c>
      <c r="C39" s="24" t="s">
        <v>27</v>
      </c>
      <c r="E39" s="31" t="s">
        <v>17</v>
      </c>
    </row>
    <row r="40" spans="1:6" x14ac:dyDescent="0.25">
      <c r="A40" s="21" t="str">
        <f>C40&amp;IF(C40="H",COUNTIF($C$2:C40,"H"),COUNTIF($C$2:C40,"F"))</f>
        <v>F5</v>
      </c>
      <c r="B40" s="2" t="s">
        <v>47</v>
      </c>
      <c r="C40" s="24" t="s">
        <v>27</v>
      </c>
      <c r="D40" s="24" t="s">
        <v>17</v>
      </c>
      <c r="E40" s="24" t="s">
        <v>17</v>
      </c>
      <c r="F40" s="32" t="s">
        <v>17</v>
      </c>
    </row>
    <row r="41" spans="1:6" x14ac:dyDescent="0.25">
      <c r="A41" s="21" t="str">
        <f>C41&amp;IF(C41="H",COUNTIF($C$2:C41,"H"),COUNTIF($C$2:C41,"F"))</f>
        <v>F6</v>
      </c>
      <c r="B41" s="2" t="s">
        <v>48</v>
      </c>
      <c r="C41" s="24" t="s">
        <v>27</v>
      </c>
      <c r="E41" s="31" t="s">
        <v>17</v>
      </c>
      <c r="F41" s="32" t="s">
        <v>17</v>
      </c>
    </row>
    <row r="42" spans="1:6" x14ac:dyDescent="0.25">
      <c r="A42" s="21" t="str">
        <f>C42&amp;IF(C42="H",COUNTIF($C$2:C42,"H"),COUNTIF($C$2:C42,"F"))</f>
        <v>F7</v>
      </c>
      <c r="B42" s="2" t="s">
        <v>51</v>
      </c>
      <c r="C42" s="24" t="s">
        <v>27</v>
      </c>
      <c r="D42" s="31"/>
      <c r="E42" s="24" t="s">
        <v>17</v>
      </c>
      <c r="F42" s="32" t="s">
        <v>17</v>
      </c>
    </row>
    <row r="43" spans="1:6" x14ac:dyDescent="0.25">
      <c r="A43" s="21" t="str">
        <f>C43&amp;IF(C43="H",COUNTIF($C$2:C43,"H"),COUNTIF($C$2:C43,"F"))</f>
        <v>F8</v>
      </c>
      <c r="B43" s="2" t="s">
        <v>53</v>
      </c>
      <c r="C43" s="24" t="s">
        <v>27</v>
      </c>
      <c r="D43" s="24" t="s">
        <v>17</v>
      </c>
      <c r="E43" s="31" t="s">
        <v>17</v>
      </c>
      <c r="F43" s="32" t="s">
        <v>17</v>
      </c>
    </row>
    <row r="44" spans="1:6" x14ac:dyDescent="0.25">
      <c r="A44" s="21" t="str">
        <f>C44&amp;IF(C44="H",COUNTIF($C$2:C44,"H"),COUNTIF($C$2:C44,"F"))</f>
        <v>F9</v>
      </c>
      <c r="B44" s="2" t="s">
        <v>59</v>
      </c>
      <c r="C44" s="24" t="s">
        <v>27</v>
      </c>
      <c r="D44" s="24" t="s">
        <v>17</v>
      </c>
      <c r="E44" s="31" t="s">
        <v>17</v>
      </c>
    </row>
    <row r="45" spans="1:6" x14ac:dyDescent="0.25">
      <c r="A45" s="21" t="str">
        <f>C45&amp;IF(C45="H",COUNTIF($C$2:C45,"H"),COUNTIF($C$2:C45,"F"))</f>
        <v>F10</v>
      </c>
      <c r="B45" s="2" t="s">
        <v>64</v>
      </c>
      <c r="C45" s="24" t="s">
        <v>27</v>
      </c>
      <c r="D45" s="31" t="s">
        <v>17</v>
      </c>
      <c r="E45" s="31"/>
    </row>
    <row r="46" spans="1:6" x14ac:dyDescent="0.25">
      <c r="A46" s="21" t="str">
        <f>C46&amp;IF(C46="H",COUNTIF($C$2:C46,"H"),COUNTIF($C$2:C46,"F"))</f>
        <v>F11</v>
      </c>
      <c r="B46" s="2" t="s">
        <v>59</v>
      </c>
      <c r="C46" s="24" t="s">
        <v>27</v>
      </c>
      <c r="E46" s="31" t="s">
        <v>17</v>
      </c>
    </row>
    <row r="47" spans="1:6" x14ac:dyDescent="0.25">
      <c r="A47" s="21" t="str">
        <f>C47&amp;IF(C47="H",COUNTIF($C$2:C47,"H"),COUNTIF($C$2:C47,"F"))</f>
        <v>F12</v>
      </c>
      <c r="B47" s="2" t="s">
        <v>71</v>
      </c>
      <c r="C47" s="24" t="s">
        <v>27</v>
      </c>
      <c r="D47" s="24" t="s">
        <v>17</v>
      </c>
      <c r="E47" s="24" t="s">
        <v>17</v>
      </c>
    </row>
    <row r="48" spans="1:6" x14ac:dyDescent="0.25">
      <c r="A48" s="21" t="str">
        <f>C48&amp;IF(C48="H",COUNTIF($C$2:C48,"H"),COUNTIF($C$2:C48,"F"))</f>
        <v>F13</v>
      </c>
      <c r="B48" s="2" t="s">
        <v>75</v>
      </c>
      <c r="C48" s="24" t="s">
        <v>27</v>
      </c>
      <c r="E48" s="31"/>
      <c r="F48" s="32" t="s">
        <v>17</v>
      </c>
    </row>
    <row r="49" spans="1:6" x14ac:dyDescent="0.25">
      <c r="A49" s="21" t="str">
        <f>C49&amp;IF(C49="H",COUNTIF($C$2:C49,"H"),COUNTIF($C$2:C49,"F"))</f>
        <v>F14</v>
      </c>
      <c r="B49" s="2" t="s">
        <v>78</v>
      </c>
      <c r="C49" s="24" t="s">
        <v>27</v>
      </c>
      <c r="E49" s="24" t="s">
        <v>17</v>
      </c>
      <c r="F49" s="32" t="s">
        <v>17</v>
      </c>
    </row>
    <row r="50" spans="1:6" x14ac:dyDescent="0.25">
      <c r="A50" s="21" t="str">
        <f>C50&amp;IF(C50="H",COUNTIF($C$2:C50,"H"),COUNTIF($C$2:C50,"F"))</f>
        <v>F15</v>
      </c>
      <c r="B50" s="2" t="s">
        <v>82</v>
      </c>
      <c r="C50" s="24" t="s">
        <v>27</v>
      </c>
      <c r="E50" s="24" t="s">
        <v>17</v>
      </c>
      <c r="F50" s="32" t="s">
        <v>17</v>
      </c>
    </row>
    <row r="51" spans="1:6" x14ac:dyDescent="0.25">
      <c r="A51" s="21" t="str">
        <f>C51&amp;IF(C51="H",COUNTIF($C$2:C51,"H"),COUNTIF($C$2:C51,"F"))</f>
        <v>F16</v>
      </c>
      <c r="B51" s="2" t="s">
        <v>85</v>
      </c>
      <c r="C51" s="24" t="s">
        <v>27</v>
      </c>
      <c r="D51" s="24" t="s">
        <v>17</v>
      </c>
      <c r="E51" s="31" t="s">
        <v>17</v>
      </c>
      <c r="F51" s="32" t="s">
        <v>17</v>
      </c>
    </row>
    <row r="52" spans="1:6" x14ac:dyDescent="0.25">
      <c r="A52" s="21" t="str">
        <f>C52&amp;IF(C52="H",COUNTIF($C$2:C52,"H"),COUNTIF($C$2:C52,"F"))</f>
        <v>F17</v>
      </c>
      <c r="B52" s="2" t="s">
        <v>89</v>
      </c>
      <c r="C52" s="24" t="s">
        <v>27</v>
      </c>
      <c r="D52" s="24" t="s">
        <v>17</v>
      </c>
      <c r="E52" s="31" t="s">
        <v>17</v>
      </c>
      <c r="F52" s="32" t="s">
        <v>17</v>
      </c>
    </row>
    <row r="53" spans="1:6" x14ac:dyDescent="0.25">
      <c r="A53" s="21" t="str">
        <f>C53&amp;IF(C53="H",COUNTIF($C$2:C53,"H"),COUNTIF($C$2:C53,"F"))</f>
        <v>F18</v>
      </c>
      <c r="B53" s="2" t="s">
        <v>93</v>
      </c>
      <c r="C53" s="24" t="s">
        <v>27</v>
      </c>
      <c r="D53" s="31"/>
      <c r="E53" s="31" t="s">
        <v>17</v>
      </c>
      <c r="F53" s="32" t="s">
        <v>17</v>
      </c>
    </row>
    <row r="54" spans="1:6" x14ac:dyDescent="0.25">
      <c r="A54" s="21" t="str">
        <f>C54&amp;IF(C54="H",COUNTIF($C$2:C54,"H"),COUNTIF($C$2:C54,"F"))</f>
        <v>F19</v>
      </c>
      <c r="B54" s="2" t="s">
        <v>47</v>
      </c>
      <c r="C54" s="24" t="s">
        <v>27</v>
      </c>
      <c r="D54" s="24" t="s">
        <v>17</v>
      </c>
      <c r="E54" s="31" t="s">
        <v>17</v>
      </c>
      <c r="F54" s="32" t="s">
        <v>17</v>
      </c>
    </row>
  </sheetData>
  <sortState ref="A2:F54">
    <sortCondition descending="1" ref="C2:C54"/>
  </sortState>
  <pageMargins left="0.7" right="0.7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2"/>
  <sheetViews>
    <sheetView tabSelected="1" workbookViewId="0"/>
  </sheetViews>
  <sheetFormatPr baseColWidth="10" defaultRowHeight="15" x14ac:dyDescent="0.25"/>
  <cols>
    <col min="1" max="3" width="11.42578125" style="2"/>
    <col min="4" max="6" width="11.42578125" style="15"/>
    <col min="7" max="8" width="11.42578125" style="2"/>
    <col min="9" max="11" width="19.5703125" style="2" customWidth="1"/>
    <col min="12" max="16384" width="11.42578125" style="2"/>
  </cols>
  <sheetData>
    <row r="1" spans="1:11" s="20" customFormat="1" x14ac:dyDescent="0.25">
      <c r="D1" s="23"/>
      <c r="E1" s="23"/>
      <c r="F1" s="23"/>
    </row>
    <row r="2" spans="1:11" x14ac:dyDescent="0.25">
      <c r="A2" s="2" t="s">
        <v>97</v>
      </c>
      <c r="B2" s="20" t="s">
        <v>122</v>
      </c>
      <c r="C2" s="20" t="s">
        <v>124</v>
      </c>
      <c r="D2" s="15" t="s">
        <v>149</v>
      </c>
      <c r="I2" s="34" t="str">
        <f>IFERROR(INDEX(Feuil3!$B:$B,MATCH(B2,Feuil3!$A:$A,0)),"")</f>
        <v>Jean-marie</v>
      </c>
      <c r="J2" s="34" t="str">
        <f>IFERROR(INDEX(Feuil3!$B:$B,MATCH(C2,Feuil3!$A:$A,0)),"")</f>
        <v>Jean-marie</v>
      </c>
      <c r="K2" s="34" t="str">
        <f>IFERROR(INDEX(Feuil3!$B:$B,MATCH(D2,Feuil3!$A:$A,0)),"")</f>
        <v>Anne-marie</v>
      </c>
    </row>
    <row r="3" spans="1:11" x14ac:dyDescent="0.25">
      <c r="A3" s="2" t="s">
        <v>98</v>
      </c>
      <c r="B3" s="20" t="s">
        <v>127</v>
      </c>
      <c r="C3" s="20" t="s">
        <v>123</v>
      </c>
      <c r="D3" s="15" t="s">
        <v>148</v>
      </c>
      <c r="I3" s="34" t="str">
        <f>IFERROR(INDEX(Feuil3!$B:$B,MATCH(B3,Feuil3!$A:$A,0)),"")</f>
        <v>Michel</v>
      </c>
      <c r="J3" s="34" t="str">
        <f>IFERROR(INDEX(Feuil3!$B:$B,MATCH(C3,Feuil3!$A:$A,0)),"")</f>
        <v>Gérard</v>
      </c>
      <c r="K3" s="34" t="str">
        <f>IFERROR(INDEX(Feuil3!$B:$B,MATCH(D3,Feuil3!$A:$A,0)),"")</f>
        <v>Claudine</v>
      </c>
    </row>
    <row r="4" spans="1:11" x14ac:dyDescent="0.25">
      <c r="A4" s="20" t="s">
        <v>99</v>
      </c>
      <c r="B4" s="2" t="s">
        <v>129</v>
      </c>
      <c r="C4" s="2" t="s">
        <v>128</v>
      </c>
      <c r="D4" s="15" t="s">
        <v>144</v>
      </c>
      <c r="I4" s="34" t="str">
        <f>IFERROR(INDEX(Feuil3!$B:$B,MATCH(B4,Feuil3!$A:$A,0)),"")</f>
        <v>Patrick</v>
      </c>
      <c r="J4" s="34" t="str">
        <f>IFERROR(INDEX(Feuil3!$B:$B,MATCH(C4,Feuil3!$A:$A,0)),"")</f>
        <v>Jean (louis)</v>
      </c>
      <c r="K4" s="34" t="str">
        <f>IFERROR(INDEX(Feuil3!$B:$B,MATCH(D4,Feuil3!$A:$A,0)),"")</f>
        <v>Stephane</v>
      </c>
    </row>
    <row r="5" spans="1:11" x14ac:dyDescent="0.25">
      <c r="A5" s="20" t="s">
        <v>100</v>
      </c>
      <c r="B5" s="2" t="s">
        <v>131</v>
      </c>
      <c r="C5" s="2" t="s">
        <v>122</v>
      </c>
      <c r="D5" s="15" t="s">
        <v>145</v>
      </c>
      <c r="I5" s="34" t="str">
        <f>IFERROR(INDEX(Feuil3!$B:$B,MATCH(B5,Feuil3!$A:$A,0)),"")</f>
        <v>Daniel</v>
      </c>
      <c r="J5" s="34" t="str">
        <f>IFERROR(INDEX(Feuil3!$B:$B,MATCH(C5,Feuil3!$A:$A,0)),"")</f>
        <v>Jean-marie</v>
      </c>
      <c r="K5" s="34" t="str">
        <f>IFERROR(INDEX(Feuil3!$B:$B,MATCH(D5,Feuil3!$A:$A,0)),"")</f>
        <v>Nicole</v>
      </c>
    </row>
    <row r="6" spans="1:11" x14ac:dyDescent="0.25">
      <c r="A6" s="20" t="s">
        <v>101</v>
      </c>
      <c r="B6" s="2" t="s">
        <v>136</v>
      </c>
      <c r="C6" s="2" t="s">
        <v>133</v>
      </c>
      <c r="D6" s="15" t="s">
        <v>148</v>
      </c>
      <c r="I6" s="34" t="str">
        <f>IFERROR(INDEX(Feuil3!$B:$B,MATCH(B6,Feuil3!$A:$A,0)),"")</f>
        <v>Robert</v>
      </c>
      <c r="J6" s="34" t="str">
        <f>IFERROR(INDEX(Feuil3!$B:$B,MATCH(C6,Feuil3!$A:$A,0)),"")</f>
        <v>Albert</v>
      </c>
      <c r="K6" s="34" t="str">
        <f>IFERROR(INDEX(Feuil3!$B:$B,MATCH(D6,Feuil3!$A:$A,0)),"")</f>
        <v>Claudine</v>
      </c>
    </row>
    <row r="7" spans="1:11" x14ac:dyDescent="0.25">
      <c r="A7" s="20" t="s">
        <v>102</v>
      </c>
      <c r="B7" s="2" t="s">
        <v>133</v>
      </c>
      <c r="C7" s="2" t="s">
        <v>134</v>
      </c>
      <c r="D7" s="15" t="s">
        <v>142</v>
      </c>
      <c r="I7" s="34" t="str">
        <f>IFERROR(INDEX(Feuil3!$B:$B,MATCH(B7,Feuil3!$A:$A,0)),"")</f>
        <v>Albert</v>
      </c>
      <c r="J7" s="34" t="str">
        <f>IFERROR(INDEX(Feuil3!$B:$B,MATCH(C7,Feuil3!$A:$A,0)),"")</f>
        <v>Antoine</v>
      </c>
      <c r="K7" s="34" t="str">
        <f>IFERROR(INDEX(Feuil3!$B:$B,MATCH(D7,Feuil3!$A:$A,0)),"")</f>
        <v>Ginette</v>
      </c>
    </row>
    <row r="8" spans="1:11" x14ac:dyDescent="0.25">
      <c r="A8" s="20" t="s">
        <v>103</v>
      </c>
      <c r="B8" s="2" t="s">
        <v>128</v>
      </c>
      <c r="C8" s="2" t="s">
        <v>121</v>
      </c>
      <c r="D8" s="15" t="s">
        <v>140</v>
      </c>
      <c r="I8" s="34" t="str">
        <f>IFERROR(INDEX(Feuil3!$B:$B,MATCH(B8,Feuil3!$A:$A,0)),"")</f>
        <v>Jean (louis)</v>
      </c>
      <c r="J8" s="34" t="str">
        <f>IFERROR(INDEX(Feuil3!$B:$B,MATCH(C8,Feuil3!$A:$A,0)),"")</f>
        <v>Dominique</v>
      </c>
      <c r="K8" s="34" t="str">
        <f>IFERROR(INDEX(Feuil3!$B:$B,MATCH(D8,Feuil3!$A:$A,0)),"")</f>
        <v>Yolande</v>
      </c>
    </row>
    <row r="9" spans="1:11" x14ac:dyDescent="0.25">
      <c r="A9" s="20" t="s">
        <v>104</v>
      </c>
      <c r="B9" s="2" t="s">
        <v>122</v>
      </c>
      <c r="C9" s="2" t="s">
        <v>121</v>
      </c>
      <c r="D9" s="15" t="s">
        <v>147</v>
      </c>
      <c r="I9" s="34" t="str">
        <f>IFERROR(INDEX(Feuil3!$B:$B,MATCH(B9,Feuil3!$A:$A,0)),"")</f>
        <v>Jean-marie</v>
      </c>
      <c r="J9" s="34" t="str">
        <f>IFERROR(INDEX(Feuil3!$B:$B,MATCH(C9,Feuil3!$A:$A,0)),"")</f>
        <v>Dominique</v>
      </c>
      <c r="K9" s="34" t="str">
        <f>IFERROR(INDEX(Feuil3!$B:$B,MATCH(D9,Feuil3!$A:$A,0)),"")</f>
        <v>Claire</v>
      </c>
    </row>
    <row r="10" spans="1:11" x14ac:dyDescent="0.25">
      <c r="A10" s="20" t="s">
        <v>105</v>
      </c>
      <c r="B10" s="2" t="s">
        <v>125</v>
      </c>
      <c r="C10" s="2" t="s">
        <v>132</v>
      </c>
      <c r="D10" s="15" t="s">
        <v>143</v>
      </c>
      <c r="I10" s="34" t="str">
        <f>IFERROR(INDEX(Feuil3!$B:$B,MATCH(B10,Feuil3!$A:$A,0)),"")</f>
        <v>Richard</v>
      </c>
      <c r="J10" s="34" t="str">
        <f>IFERROR(INDEX(Feuil3!$B:$B,MATCH(C10,Feuil3!$A:$A,0)),"")</f>
        <v>Jean-marc</v>
      </c>
      <c r="K10" s="34" t="str">
        <f>IFERROR(INDEX(Feuil3!$B:$B,MATCH(D10,Feuil3!$A:$A,0)),"")</f>
        <v>Geouges</v>
      </c>
    </row>
    <row r="11" spans="1:11" x14ac:dyDescent="0.25">
      <c r="A11" s="20" t="s">
        <v>106</v>
      </c>
      <c r="B11" s="2" t="s">
        <v>135</v>
      </c>
      <c r="C11" s="2" t="s">
        <v>130</v>
      </c>
      <c r="D11" s="15" t="s">
        <v>149</v>
      </c>
      <c r="I11" s="34" t="str">
        <f>IFERROR(INDEX(Feuil3!$B:$B,MATCH(B11,Feuil3!$A:$A,0)),"")</f>
        <v>David</v>
      </c>
      <c r="J11" s="34" t="str">
        <f>IFERROR(INDEX(Feuil3!$B:$B,MATCH(C11,Feuil3!$A:$A,0)),"")</f>
        <v>Pierre</v>
      </c>
      <c r="K11" s="34" t="str">
        <f>IFERROR(INDEX(Feuil3!$B:$B,MATCH(D11,Feuil3!$A:$A,0)),"")</f>
        <v>Anne-marie</v>
      </c>
    </row>
    <row r="12" spans="1:11" x14ac:dyDescent="0.25">
      <c r="A12" s="20" t="s">
        <v>107</v>
      </c>
      <c r="B12" s="2" t="s">
        <v>126</v>
      </c>
      <c r="C12" s="2" t="s">
        <v>124</v>
      </c>
      <c r="D12" s="15" t="s">
        <v>141</v>
      </c>
      <c r="I12" s="34" t="str">
        <f>IFERROR(INDEX(Feuil3!$B:$B,MATCH(B12,Feuil3!$A:$A,0)),"")</f>
        <v>Hubert</v>
      </c>
      <c r="J12" s="34" t="str">
        <f>IFERROR(INDEX(Feuil3!$B:$B,MATCH(C12,Feuil3!$A:$A,0)),"")</f>
        <v>Jean-marie</v>
      </c>
      <c r="K12" s="34" t="str">
        <f>IFERROR(INDEX(Feuil3!$B:$B,MATCH(D12,Feuil3!$A:$A,0)),"")</f>
        <v>Joceline</v>
      </c>
    </row>
    <row r="13" spans="1:11" x14ac:dyDescent="0.25">
      <c r="A13" s="20" t="s">
        <v>108</v>
      </c>
      <c r="B13" s="2" t="s">
        <v>130</v>
      </c>
      <c r="C13" s="2" t="s">
        <v>133</v>
      </c>
      <c r="D13" s="15" t="s">
        <v>142</v>
      </c>
      <c r="I13" s="34" t="str">
        <f>IFERROR(INDEX(Feuil3!$B:$B,MATCH(B13,Feuil3!$A:$A,0)),"")</f>
        <v>Pierre</v>
      </c>
      <c r="J13" s="34" t="str">
        <f>IFERROR(INDEX(Feuil3!$B:$B,MATCH(C13,Feuil3!$A:$A,0)),"")</f>
        <v>Albert</v>
      </c>
      <c r="K13" s="34" t="str">
        <f>IFERROR(INDEX(Feuil3!$B:$B,MATCH(D13,Feuil3!$A:$A,0)),"")</f>
        <v>Ginette</v>
      </c>
    </row>
    <row r="14" spans="1:11" x14ac:dyDescent="0.25">
      <c r="A14" s="20" t="s">
        <v>109</v>
      </c>
      <c r="B14" s="2" t="s">
        <v>124</v>
      </c>
      <c r="C14" s="2" t="s">
        <v>139</v>
      </c>
      <c r="D14" s="15" t="s">
        <v>146</v>
      </c>
      <c r="I14" s="34" t="str">
        <f>IFERROR(INDEX(Feuil3!$B:$B,MATCH(B14,Feuil3!$A:$A,0)),"")</f>
        <v>Jean-marie</v>
      </c>
      <c r="J14" s="34" t="str">
        <f>IFERROR(INDEX(Feuil3!$B:$B,MATCH(C14,Feuil3!$A:$A,0)),"")</f>
        <v>Elie</v>
      </c>
      <c r="K14" s="34" t="str">
        <f>IFERROR(INDEX(Feuil3!$B:$B,MATCH(D14,Feuil3!$A:$A,0)),"")</f>
        <v>Brigitte</v>
      </c>
    </row>
    <row r="15" spans="1:11" x14ac:dyDescent="0.25">
      <c r="A15" s="20" t="s">
        <v>110</v>
      </c>
      <c r="B15" s="2" t="s">
        <v>138</v>
      </c>
      <c r="C15" s="2" t="s">
        <v>130</v>
      </c>
      <c r="D15" s="15" t="s">
        <v>148</v>
      </c>
      <c r="I15" s="34" t="str">
        <f>IFERROR(INDEX(Feuil3!$B:$B,MATCH(B15,Feuil3!$A:$A,0)),"")</f>
        <v>Alain</v>
      </c>
      <c r="J15" s="34" t="str">
        <f>IFERROR(INDEX(Feuil3!$B:$B,MATCH(C15,Feuil3!$A:$A,0)),"")</f>
        <v>Pierre</v>
      </c>
      <c r="K15" s="34" t="str">
        <f>IFERROR(INDEX(Feuil3!$B:$B,MATCH(D15,Feuil3!$A:$A,0)),"")</f>
        <v>Claudine</v>
      </c>
    </row>
    <row r="16" spans="1:11" x14ac:dyDescent="0.25">
      <c r="A16" s="20" t="s">
        <v>111</v>
      </c>
      <c r="B16" s="2" t="s">
        <v>134</v>
      </c>
      <c r="C16" s="2" t="s">
        <v>132</v>
      </c>
      <c r="D16" s="15" t="s">
        <v>145</v>
      </c>
      <c r="I16" s="34" t="str">
        <f>IFERROR(INDEX(Feuil3!$B:$B,MATCH(B16,Feuil3!$A:$A,0)),"")</f>
        <v>Antoine</v>
      </c>
      <c r="J16" s="34" t="str">
        <f>IFERROR(INDEX(Feuil3!$B:$B,MATCH(C16,Feuil3!$A:$A,0)),"")</f>
        <v>Jean-marc</v>
      </c>
      <c r="K16" s="34" t="str">
        <f>IFERROR(INDEX(Feuil3!$B:$B,MATCH(D16,Feuil3!$A:$A,0)),"")</f>
        <v>Nicole</v>
      </c>
    </row>
    <row r="17" spans="1:11" x14ac:dyDescent="0.25">
      <c r="A17" s="20" t="s">
        <v>112</v>
      </c>
      <c r="B17" s="2" t="s">
        <v>132</v>
      </c>
      <c r="C17" s="2" t="s">
        <v>137</v>
      </c>
      <c r="D17" s="15" t="s">
        <v>149</v>
      </c>
      <c r="I17" s="34" t="str">
        <f>IFERROR(INDEX(Feuil3!$B:$B,MATCH(B17,Feuil3!$A:$A,0)),"")</f>
        <v>Jean-marc</v>
      </c>
      <c r="J17" s="34" t="str">
        <f>IFERROR(INDEX(Feuil3!$B:$B,MATCH(C17,Feuil3!$A:$A,0)),"")</f>
        <v>Robert</v>
      </c>
      <c r="K17" s="34" t="str">
        <f>IFERROR(INDEX(Feuil3!$B:$B,MATCH(D17,Feuil3!$A:$A,0)),"")</f>
        <v>Anne-marie</v>
      </c>
    </row>
    <row r="18" spans="1:11" x14ac:dyDescent="0.25">
      <c r="A18" s="20" t="s">
        <v>113</v>
      </c>
      <c r="D18" s="15" t="s">
        <v>146</v>
      </c>
      <c r="I18" s="34" t="str">
        <f>IFERROR(INDEX(Feuil3!$B:$B,MATCH(B18,Feuil3!$A:$A,0)),"")</f>
        <v/>
      </c>
      <c r="J18" s="34" t="str">
        <f>IFERROR(INDEX(Feuil3!$B:$B,MATCH(C18,Feuil3!$A:$A,0)),"")</f>
        <v/>
      </c>
      <c r="K18" s="34" t="str">
        <f>IFERROR(INDEX(Feuil3!$B:$B,MATCH(D18,Feuil3!$A:$A,0)),"")</f>
        <v>Brigitte</v>
      </c>
    </row>
    <row r="19" spans="1:11" x14ac:dyDescent="0.25">
      <c r="A19" s="20" t="s">
        <v>114</v>
      </c>
      <c r="D19" s="15" t="s">
        <v>147</v>
      </c>
      <c r="I19" s="34" t="str">
        <f>IFERROR(INDEX(Feuil3!$B:$B,MATCH(B19,Feuil3!$A:$A,0)),"")</f>
        <v/>
      </c>
      <c r="J19" s="34" t="str">
        <f>IFERROR(INDEX(Feuil3!$B:$B,MATCH(C19,Feuil3!$A:$A,0)),"")</f>
        <v/>
      </c>
      <c r="K19" s="34" t="str">
        <f>IFERROR(INDEX(Feuil3!$B:$B,MATCH(D19,Feuil3!$A:$A,0)),"")</f>
        <v>Claire</v>
      </c>
    </row>
    <row r="20" spans="1:11" x14ac:dyDescent="0.25">
      <c r="A20" s="20" t="s">
        <v>115</v>
      </c>
      <c r="I20" s="34" t="str">
        <f>IFERROR(INDEX(Feuil3!$B:$B,MATCH(B20,Feuil3!$A:$A,0)),"")</f>
        <v/>
      </c>
      <c r="J20" s="34" t="str">
        <f>IFERROR(INDEX(Feuil3!$B:$B,MATCH(C20,Feuil3!$A:$A,0)),"")</f>
        <v/>
      </c>
      <c r="K20" s="34" t="str">
        <f>IFERROR(INDEX(Feuil3!$B:$B,MATCH(D20,Feuil3!$A:$A,0)),"")</f>
        <v/>
      </c>
    </row>
    <row r="21" spans="1:11" x14ac:dyDescent="0.25">
      <c r="A21" s="20" t="s">
        <v>116</v>
      </c>
      <c r="I21" s="34" t="str">
        <f>IFERROR(INDEX(Feuil3!$B:$B,MATCH(B21,Feuil3!$A:$A,0)),"")</f>
        <v/>
      </c>
      <c r="J21" s="34" t="str">
        <f>IFERROR(INDEX(Feuil3!$B:$B,MATCH(C21,Feuil3!$A:$A,0)),"")</f>
        <v/>
      </c>
      <c r="K21" s="34" t="str">
        <f>IFERROR(INDEX(Feuil3!$B:$B,MATCH(D21,Feuil3!$A:$A,0)),"")</f>
        <v/>
      </c>
    </row>
    <row r="22" spans="1:11" x14ac:dyDescent="0.25">
      <c r="A22" s="20" t="s">
        <v>117</v>
      </c>
      <c r="I22" s="34" t="str">
        <f>IFERROR(INDEX(Feuil3!$B:$B,MATCH(B22,Feuil3!$A:$A,0)),"")</f>
        <v/>
      </c>
      <c r="J22" s="34" t="str">
        <f>IFERROR(INDEX(Feuil3!$B:$B,MATCH(C22,Feuil3!$A:$A,0)),"")</f>
        <v/>
      </c>
      <c r="K22" s="34" t="str">
        <f>IFERROR(INDEX(Feuil3!$B:$B,MATCH(D22,Feuil3!$A:$A,0)),"")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isabelle</cp:lastModifiedBy>
  <cp:lastPrinted>2017-05-27T08:37:41Z</cp:lastPrinted>
  <dcterms:created xsi:type="dcterms:W3CDTF">2017-05-26T06:19:10Z</dcterms:created>
  <dcterms:modified xsi:type="dcterms:W3CDTF">2017-06-10T04:16:37Z</dcterms:modified>
</cp:coreProperties>
</file>