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045"/>
  </bookViews>
  <sheets>
    <sheet name="Infos" sheetId="2" r:id="rId1"/>
    <sheet name="Référence" sheetId="1" r:id="rId2"/>
  </sheets>
  <definedNames>
    <definedName name="_xlnm._FilterDatabase" localSheetId="0" hidden="1">Infos!$A$8</definedName>
    <definedName name="_xlnm.Print_Area" localSheetId="0">Infos!$A$1:$O$26</definedName>
  </definedNames>
  <calcPr calcId="145621"/>
</workbook>
</file>

<file path=xl/calcChain.xml><?xml version="1.0" encoding="utf-8"?>
<calcChain xmlns="http://schemas.openxmlformats.org/spreadsheetml/2006/main">
  <c r="F21" i="2" l="1"/>
  <c r="G21" i="2"/>
  <c r="G9" i="2"/>
  <c r="G16" i="2" s="1"/>
  <c r="F9" i="2"/>
  <c r="D25" i="2"/>
  <c r="D23" i="2"/>
  <c r="D21" i="2"/>
  <c r="D19" i="2"/>
  <c r="D18" i="2"/>
  <c r="C25" i="2"/>
  <c r="C23" i="2"/>
  <c r="C19" i="2"/>
  <c r="C18" i="2"/>
  <c r="C21" i="2"/>
  <c r="D16" i="2"/>
  <c r="F16" i="2" l="1"/>
  <c r="C16" i="2"/>
</calcChain>
</file>

<file path=xl/sharedStrings.xml><?xml version="1.0" encoding="utf-8"?>
<sst xmlns="http://schemas.openxmlformats.org/spreadsheetml/2006/main" count="349" uniqueCount="125">
  <si>
    <t>Longueur nominale (NL)</t>
  </si>
  <si>
    <t>250 mm</t>
  </si>
  <si>
    <t>760H2500B</t>
  </si>
  <si>
    <t>270 mm</t>
  </si>
  <si>
    <t>760H2700B</t>
  </si>
  <si>
    <t>300 mm</t>
  </si>
  <si>
    <t>760H3000B</t>
  </si>
  <si>
    <t>320 mm</t>
  </si>
  <si>
    <t>760H3200B</t>
  </si>
  <si>
    <t>350 mm</t>
  </si>
  <si>
    <t>760H3500B</t>
  </si>
  <si>
    <t>380 mm</t>
  </si>
  <si>
    <t>760H3800B</t>
  </si>
  <si>
    <t>400 mm</t>
  </si>
  <si>
    <t>760H4000B</t>
  </si>
  <si>
    <t>420 mm</t>
  </si>
  <si>
    <t>760H4200B</t>
  </si>
  <si>
    <t>450 mm</t>
  </si>
  <si>
    <t>760H4500B</t>
  </si>
  <si>
    <t>766H4500B</t>
  </si>
  <si>
    <t>480 mm</t>
  </si>
  <si>
    <t>760H4800B</t>
  </si>
  <si>
    <t>500 mm</t>
  </si>
  <si>
    <t>760H5000B</t>
  </si>
  <si>
    <t>766H5000B</t>
  </si>
  <si>
    <t>520 mm</t>
  </si>
  <si>
    <t>760H5200B</t>
  </si>
  <si>
    <t>766H5200B</t>
  </si>
  <si>
    <t>550 mm</t>
  </si>
  <si>
    <t>760H5500B</t>
  </si>
  <si>
    <t>766H5500B</t>
  </si>
  <si>
    <t>580 mm</t>
  </si>
  <si>
    <t>766H5800B</t>
  </si>
  <si>
    <t>600 mm</t>
  </si>
  <si>
    <t>760H6000B</t>
  </si>
  <si>
    <t>766H6000B</t>
  </si>
  <si>
    <t>650 mm</t>
  </si>
  <si>
    <t>766H6500B</t>
  </si>
  <si>
    <t>700 mm</t>
  </si>
  <si>
    <t>766H7000B</t>
  </si>
  <si>
    <t>750 mm</t>
  </si>
  <si>
    <t>766H7500B</t>
  </si>
  <si>
    <t>T51.7601</t>
  </si>
  <si>
    <t>&lt; 10 kg</t>
  </si>
  <si>
    <t>T60L7040</t>
  </si>
  <si>
    <t>T60L7140</t>
  </si>
  <si>
    <t>T60L7340</t>
  </si>
  <si>
    <t>10 - 20 kg</t>
  </si>
  <si>
    <t>T60L7540</t>
  </si>
  <si>
    <t>15 - 40 kg</t>
  </si>
  <si>
    <t>35 - 60 kg</t>
  </si>
  <si>
    <t>T60L7570</t>
  </si>
  <si>
    <t>3a &amp; 3b</t>
  </si>
  <si>
    <t>Tube synchronisation</t>
  </si>
  <si>
    <t>T60.1125W</t>
  </si>
  <si>
    <t>4a</t>
  </si>
  <si>
    <t>T60.000D</t>
  </si>
  <si>
    <t>Embout de tube</t>
  </si>
  <si>
    <t>Longueur de coulisse</t>
  </si>
  <si>
    <t>Réf LMC</t>
  </si>
  <si>
    <t>Réf BLUM</t>
  </si>
  <si>
    <t>COU760H270BT</t>
  </si>
  <si>
    <t>COU760H300BT</t>
  </si>
  <si>
    <t>COU760H320BT</t>
  </si>
  <si>
    <t>COU760H350BT</t>
  </si>
  <si>
    <t>COU760H380BT</t>
  </si>
  <si>
    <t>COU760H400BT</t>
  </si>
  <si>
    <t>COU760H420BT</t>
  </si>
  <si>
    <t>COU760H450BT</t>
  </si>
  <si>
    <t>COU760H480BT</t>
  </si>
  <si>
    <t>COU760H500BT</t>
  </si>
  <si>
    <t>COU760H520BT</t>
  </si>
  <si>
    <t>COU760H550BT</t>
  </si>
  <si>
    <t>COU760H600BT</t>
  </si>
  <si>
    <t>COU766H450BT</t>
  </si>
  <si>
    <t>COU766H500BT</t>
  </si>
  <si>
    <t>COU766H520BT</t>
  </si>
  <si>
    <t>COU766H550BT</t>
  </si>
  <si>
    <t>COU766H580BT</t>
  </si>
  <si>
    <t>COU766H600BT</t>
  </si>
  <si>
    <t>COU766H650BT</t>
  </si>
  <si>
    <t>COU766H700BT</t>
  </si>
  <si>
    <t>COU766H750BT</t>
  </si>
  <si>
    <t>Coulisse 40 kg - BLUM</t>
  </si>
  <si>
    <t>Coulisse 60 kg - BLUM</t>
  </si>
  <si>
    <t>Coulisse MOVENTO 60 kg
TIP-ON BLUMOTION - LMC</t>
  </si>
  <si>
    <t>Coulisse MOVENTO 40 kg
TIP-ON BLUMOTION - LMC</t>
  </si>
  <si>
    <t>Attache Gauche - BLUM</t>
  </si>
  <si>
    <t>Attache Gauche - LMC</t>
  </si>
  <si>
    <t>Attache Droite - BLUM</t>
  </si>
  <si>
    <t>Attache Droite - LMC</t>
  </si>
  <si>
    <t>ATT76D</t>
  </si>
  <si>
    <t>ATT76G</t>
  </si>
  <si>
    <t>&lt; 10 kg - LMC</t>
  </si>
  <si>
    <t>10 - 20 kg - LMC</t>
  </si>
  <si>
    <t>15 - 40 kg - LMC</t>
  </si>
  <si>
    <t>35 - 60 kg - LMC</t>
  </si>
  <si>
    <t>SET60704</t>
  </si>
  <si>
    <t>ADA60GR</t>
  </si>
  <si>
    <t>TUB601125</t>
  </si>
  <si>
    <t>Axe de synchronisation - LMC</t>
  </si>
  <si>
    <t>Adaptateur de synchronisation - LMC</t>
  </si>
  <si>
    <t>40 ou 60 Kg</t>
  </si>
  <si>
    <t>40 Kg</t>
  </si>
  <si>
    <t>60 Kg</t>
  </si>
  <si>
    <t>Liste de données</t>
  </si>
  <si>
    <t>Plages de charge</t>
  </si>
  <si>
    <t>Résultat à commander</t>
  </si>
  <si>
    <t>4b</t>
  </si>
  <si>
    <t>Informations utiles à la commande TIP-ON BLUMOTION pour MOVENTO</t>
  </si>
  <si>
    <t>Pièce 1</t>
  </si>
  <si>
    <t>Pièce 2</t>
  </si>
  <si>
    <t>Pièce 4a</t>
  </si>
  <si>
    <t>Pièce 4b</t>
  </si>
  <si>
    <t>Pièce 3a &amp; b</t>
  </si>
  <si>
    <t>Attache droite</t>
  </si>
  <si>
    <t>Attache gauche</t>
  </si>
  <si>
    <t>Coulisses (Paire)</t>
  </si>
  <si>
    <t>Set unité et 
entraîneur</t>
  </si>
  <si>
    <t>Axe de 
synchronisation</t>
  </si>
  <si>
    <t>Adaptateur de 
synchronisation</t>
  </si>
  <si>
    <t>No.col. LMC</t>
  </si>
  <si>
    <t>No.col. BLUM</t>
  </si>
  <si>
    <t>No.ligne</t>
  </si>
  <si>
    <t>poid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</si>
</sst>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entury Gothic"/>
      <family val="2"/>
    </font>
    <font>
      <b/>
      <sz val="18"/>
      <color theme="3"/>
      <name val="Century Gothic"/>
      <family val="2"/>
    </font>
    <font>
      <b/>
      <sz val="15"/>
      <color theme="3"/>
      <name val="Century Gothic"/>
      <family val="2"/>
    </font>
    <font>
      <sz val="8"/>
      <color theme="1"/>
      <name val="Century Gothic"/>
      <family val="2"/>
    </font>
    <font>
      <sz val="9"/>
      <color theme="3" tint="0.3999755851924192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0"/>
  </cellStyleXfs>
  <cellXfs count="71">
    <xf numFmtId="0" fontId="0" fillId="0" borderId="0" xfId="0"/>
    <xf numFmtId="0" fontId="4" fillId="0" borderId="0" xfId="0" applyFont="1"/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22" xfId="0" applyFont="1" applyBorder="1"/>
    <xf numFmtId="0" fontId="4" fillId="0" borderId="23" xfId="0" applyFont="1" applyBorder="1"/>
    <xf numFmtId="0" fontId="5" fillId="0" borderId="0" xfId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0" borderId="5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4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/>
    <xf numFmtId="0" fontId="4" fillId="5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4" fillId="0" borderId="0" xfId="0" applyFont="1" applyAlignment="1"/>
    <xf numFmtId="0" fontId="5" fillId="0" borderId="0" xfId="1" applyFont="1" applyAlignment="1">
      <alignment horizontal="centerContinuous"/>
    </xf>
    <xf numFmtId="0" fontId="6" fillId="0" borderId="1" xfId="2" applyFont="1" applyAlignment="1">
      <alignment horizontal="centerContinuous"/>
    </xf>
  </cellXfs>
  <cellStyles count="4">
    <cellStyle name="Normal" xfId="0" builtinId="0"/>
    <cellStyle name="Normal 2" xfId="3"/>
    <cellStyle name="Titre" xfId="1" builtinId="15"/>
    <cellStyle name="Titre 1" xfId="2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447675</xdr:colOff>
      <xdr:row>8</xdr:row>
      <xdr:rowOff>38100</xdr:rowOff>
    </xdr:from>
    <xdr:to>
      <xdr:col>14</xdr:col>
      <xdr:colOff>722339</xdr:colOff>
      <xdr:row>23</xdr:row>
      <xdr:rowOff>28575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10750" y="1733550"/>
          <a:ext cx="4846664" cy="39624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3</xdr:row>
      <xdr:rowOff>0</xdr:rowOff>
    </xdr:from>
    <xdr:to>
      <xdr:col>20</xdr:col>
      <xdr:colOff>342096</xdr:colOff>
      <xdr:row>23</xdr:row>
      <xdr:rowOff>66044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20425" y="685800"/>
          <a:ext cx="6438096" cy="50476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672352</xdr:colOff>
      <xdr:row>22</xdr:row>
      <xdr:rowOff>48701</xdr:rowOff>
    </xdr:from>
    <xdr:to>
      <xdr:col>9</xdr:col>
      <xdr:colOff>627861</xdr:colOff>
      <xdr:row>46</xdr:row>
      <xdr:rowOff>163286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8602" y="5219415"/>
          <a:ext cx="6691045" cy="50403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7"/>
  <sheetViews>
    <sheetView showGridLines="0" showZeros="0" tabSelected="1" workbookViewId="0"/>
  </sheetViews>
  <sheetFormatPr baseColWidth="10" defaultRowHeight="16.5" x14ac:dyDescent="0.3"/>
  <cols>
    <col min="1" max="1" width="19.7109375" style="1" bestFit="1" customWidth="1"/>
    <col min="2" max="2" width="19.7109375" style="1" customWidth="1"/>
    <col min="3" max="4" width="35.7109375" style="1" customWidth="1"/>
    <col min="5" max="5" width="3" style="1" customWidth="1"/>
    <col min="6" max="7" width="7.7109375" style="1" hidden="1" customWidth="1"/>
    <col min="8" max="8" width="2.140625" style="1" customWidth="1"/>
    <col min="9" max="16384" width="11.42578125" style="1"/>
  </cols>
  <sheetData>
    <row r="2" spans="1:15" ht="22.5" x14ac:dyDescent="0.3">
      <c r="A2" s="69" t="s">
        <v>109</v>
      </c>
      <c r="B2" s="69"/>
      <c r="C2" s="69"/>
      <c r="D2" s="69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15" customHeight="1" x14ac:dyDescent="0.3">
      <c r="A3" s="7"/>
      <c r="B3" s="7"/>
      <c r="C3" s="7"/>
      <c r="D3" s="7"/>
      <c r="E3" s="26"/>
      <c r="F3" s="26"/>
      <c r="G3" s="26"/>
      <c r="H3" s="26"/>
      <c r="I3" s="7"/>
      <c r="J3" s="7"/>
      <c r="K3" s="7"/>
      <c r="L3" s="7"/>
      <c r="M3" s="7"/>
      <c r="N3" s="7"/>
      <c r="O3" s="7"/>
    </row>
    <row r="4" spans="1:15" ht="15" customHeight="1" x14ac:dyDescent="0.3">
      <c r="A4" s="7"/>
      <c r="B4" s="7"/>
      <c r="C4" s="7"/>
      <c r="D4" s="26"/>
      <c r="E4" s="26"/>
      <c r="F4" s="26"/>
      <c r="G4" s="26"/>
      <c r="H4" s="26"/>
      <c r="I4" s="7"/>
      <c r="J4" s="7"/>
      <c r="K4" s="7"/>
      <c r="L4" s="7"/>
      <c r="M4" s="7"/>
      <c r="N4" s="7"/>
      <c r="O4" s="7"/>
    </row>
    <row r="7" spans="1:15" ht="15" customHeight="1" thickBot="1" x14ac:dyDescent="0.35"/>
    <row r="8" spans="1:15" x14ac:dyDescent="0.3">
      <c r="A8" s="28" t="s">
        <v>58</v>
      </c>
      <c r="B8" s="29"/>
      <c r="C8" s="23" t="s">
        <v>102</v>
      </c>
      <c r="D8" s="23" t="s">
        <v>106</v>
      </c>
      <c r="F8" s="44" t="s">
        <v>123</v>
      </c>
      <c r="G8" s="44" t="s">
        <v>124</v>
      </c>
    </row>
    <row r="9" spans="1:15" ht="17.25" thickBot="1" x14ac:dyDescent="0.35">
      <c r="A9" s="30" t="s">
        <v>13</v>
      </c>
      <c r="B9" s="31"/>
      <c r="C9" s="27" t="s">
        <v>103</v>
      </c>
      <c r="D9" s="27" t="s">
        <v>49</v>
      </c>
      <c r="F9" s="46">
        <f>MATCH(A9,Référence!A1:A21,0)</f>
        <v>10</v>
      </c>
      <c r="G9" s="46">
        <f>LEFT($C$9,2)*1</f>
        <v>40</v>
      </c>
      <c r="H9" s="46"/>
    </row>
    <row r="13" spans="1:15" ht="27.75" thickBot="1" x14ac:dyDescent="0.35">
      <c r="A13" s="70" t="s">
        <v>107</v>
      </c>
      <c r="B13" s="70"/>
      <c r="C13" s="70"/>
      <c r="D13" s="70"/>
      <c r="F13" s="44" t="s">
        <v>121</v>
      </c>
      <c r="G13" s="44" t="s">
        <v>122</v>
      </c>
      <c r="H13" s="44"/>
    </row>
    <row r="14" spans="1:15" ht="18" thickTop="1" thickBot="1" x14ac:dyDescent="0.35">
      <c r="F14" s="43"/>
      <c r="G14" s="43"/>
      <c r="H14" s="43"/>
    </row>
    <row r="15" spans="1:15" ht="17.25" thickBot="1" x14ac:dyDescent="0.35">
      <c r="C15" s="21" t="s">
        <v>59</v>
      </c>
      <c r="D15" s="22" t="s">
        <v>60</v>
      </c>
      <c r="E15" s="18"/>
      <c r="F15" s="45"/>
      <c r="G15" s="45"/>
      <c r="H15" s="45"/>
    </row>
    <row r="16" spans="1:15" s="4" customFormat="1" ht="30" customHeight="1" thickBot="1" x14ac:dyDescent="0.3">
      <c r="A16" s="2" t="s">
        <v>110</v>
      </c>
      <c r="B16" s="3" t="s">
        <v>117</v>
      </c>
      <c r="C16" s="20" t="str">
        <f ca="1">IFERROR(INDIRECT("Référence!"&amp;ADDRESS($F$9,F16)),"")</f>
        <v>COU760H400BT</v>
      </c>
      <c r="D16" s="20" t="str">
        <f ca="1">IFERROR(INDIRECT("Référence!"&amp;ADDRESS($F$9,G16)),"")</f>
        <v>760H4000B</v>
      </c>
      <c r="E16" s="42"/>
      <c r="F16" s="46">
        <f>IF($G$9=40,3,5)</f>
        <v>3</v>
      </c>
      <c r="G16" s="46">
        <f>IF($G$9=40,2,4)</f>
        <v>2</v>
      </c>
      <c r="H16" s="46"/>
    </row>
    <row r="17" spans="1:8" ht="17.25" thickBot="1" x14ac:dyDescent="0.35">
      <c r="C17" s="68"/>
      <c r="D17" s="68"/>
      <c r="F17" s="43"/>
      <c r="G17" s="43"/>
      <c r="H17" s="43"/>
    </row>
    <row r="18" spans="1:8" x14ac:dyDescent="0.3">
      <c r="A18" s="32" t="s">
        <v>111</v>
      </c>
      <c r="B18" s="5" t="s">
        <v>115</v>
      </c>
      <c r="C18" s="23" t="str">
        <f ca="1">IFERROR(INDIRECT("Référence!"&amp;ADDRESS($F$9,F18)),"")</f>
        <v>ATT76D</v>
      </c>
      <c r="D18" s="25" t="str">
        <f ca="1">IFERROR(INDIRECT("Référence!"&amp;ADDRESS($F$9,G18)),"")</f>
        <v>T51.7601</v>
      </c>
      <c r="E18" s="18"/>
      <c r="F18" s="45">
        <v>9</v>
      </c>
      <c r="G18" s="45">
        <v>8</v>
      </c>
      <c r="H18" s="45"/>
    </row>
    <row r="19" spans="1:8" ht="17.25" thickBot="1" x14ac:dyDescent="0.35">
      <c r="A19" s="33"/>
      <c r="B19" s="6" t="s">
        <v>116</v>
      </c>
      <c r="C19" s="24" t="str">
        <f ca="1">IFERROR(INDIRECT("Référence!"&amp;ADDRESS($F$9,F19)),"")</f>
        <v>ATT76G</v>
      </c>
      <c r="D19" s="24" t="str">
        <f ca="1">IFERROR(INDIRECT("Référence!"&amp;ADDRESS($F$9,G19)),"")</f>
        <v>T51.7601</v>
      </c>
      <c r="E19" s="18"/>
      <c r="F19" s="45">
        <v>7</v>
      </c>
      <c r="G19" s="45">
        <v>6</v>
      </c>
      <c r="H19" s="45"/>
    </row>
    <row r="20" spans="1:8" ht="17.25" thickBot="1" x14ac:dyDescent="0.35">
      <c r="C20" s="68"/>
      <c r="D20" s="19"/>
      <c r="E20" s="19"/>
      <c r="F20" s="47"/>
      <c r="G20" s="47"/>
      <c r="H20" s="45"/>
    </row>
    <row r="21" spans="1:8" s="4" customFormat="1" ht="33.75" thickBot="1" x14ac:dyDescent="0.35">
      <c r="A21" s="2" t="s">
        <v>114</v>
      </c>
      <c r="B21" s="3" t="s">
        <v>118</v>
      </c>
      <c r="C21" s="20">
        <f ca="1">IFERROR(INDIRECT("Référence!"&amp;ADDRESS($F$9,F21)),"")</f>
        <v>0</v>
      </c>
      <c r="D21" s="20" t="str">
        <f ca="1">IFERROR(INDIRECT("Référence!"&amp;ADDRESS($F$9,G21)),"")</f>
        <v>T60L7540</v>
      </c>
      <c r="E21" s="42"/>
      <c r="F21" s="49">
        <f>IFERROR(MATCH($D$9&amp;" - LMC",Référence!3:3,0),"")</f>
        <v>15</v>
      </c>
      <c r="G21" s="49">
        <f>MATCH($D$9&amp;"*",Référence!3:3,0)</f>
        <v>14</v>
      </c>
      <c r="H21" s="45"/>
    </row>
    <row r="22" spans="1:8" ht="17.25" thickBot="1" x14ac:dyDescent="0.35">
      <c r="C22" s="68"/>
      <c r="D22" s="68"/>
      <c r="F22" s="43"/>
      <c r="G22" s="43"/>
      <c r="H22" s="43"/>
    </row>
    <row r="23" spans="1:8" s="4" customFormat="1" ht="33.75" thickBot="1" x14ac:dyDescent="0.3">
      <c r="A23" s="2" t="s">
        <v>112</v>
      </c>
      <c r="B23" s="3" t="s">
        <v>119</v>
      </c>
      <c r="C23" s="20" t="str">
        <f ca="1">IFERROR(INDIRECT("Référence!"&amp;ADDRESS($F$9,F23)),"")</f>
        <v>TUB601125</v>
      </c>
      <c r="D23" s="20" t="str">
        <f ca="1">IFERROR(INDIRECT("Référence!"&amp;ADDRESS($F$9,G23)),"")</f>
        <v>T60.1125W</v>
      </c>
      <c r="E23" s="42"/>
      <c r="F23" s="49">
        <v>19</v>
      </c>
      <c r="G23" s="49">
        <v>18</v>
      </c>
      <c r="H23" s="49"/>
    </row>
    <row r="24" spans="1:8" ht="17.25" thickBot="1" x14ac:dyDescent="0.35">
      <c r="C24" s="68"/>
      <c r="D24" s="68"/>
      <c r="F24" s="50"/>
      <c r="G24" s="50"/>
      <c r="H24" s="50"/>
    </row>
    <row r="25" spans="1:8" s="4" customFormat="1" ht="33.75" thickBot="1" x14ac:dyDescent="0.3">
      <c r="A25" s="2" t="s">
        <v>113</v>
      </c>
      <c r="B25" s="3" t="s">
        <v>120</v>
      </c>
      <c r="C25" s="20" t="str">
        <f ca="1">IFERROR(INDIRECT("Référence!"&amp;ADDRESS($F$9,F25)),"")</f>
        <v>ADA60GR</v>
      </c>
      <c r="D25" s="20" t="str">
        <f ca="1">IFERROR(INDIRECT("Référence!"&amp;ADDRESS($F$9,G25)),"")</f>
        <v>T60.000D</v>
      </c>
      <c r="E25" s="42"/>
      <c r="F25" s="49">
        <v>21</v>
      </c>
      <c r="G25" s="49">
        <v>20</v>
      </c>
      <c r="H25" s="49"/>
    </row>
    <row r="26" spans="1:8" x14ac:dyDescent="0.3">
      <c r="C26" s="68"/>
    </row>
    <row r="27" spans="1:8" x14ac:dyDescent="0.3">
      <c r="C27" s="68"/>
    </row>
  </sheetData>
  <mergeCells count="3">
    <mergeCell ref="A18:A19"/>
    <mergeCell ref="A8:B8"/>
    <mergeCell ref="A9:B9"/>
  </mergeCells>
  <pageMargins left="0.23622047244094491" right="0.23622047244094491" top="0.74803149606299213" bottom="0.74803149606299213" header="0.31496062992125984" footer="0.31496062992125984"/>
  <pageSetup paperSize="9" scale="71" orientation="landscape" horizontalDpi="0" verticalDpi="0" r:id="rId1"/>
  <headerFooter>
    <oddHeader xml:space="preserve">&amp;L&amp;G&amp;R&amp;"Century Gothic,Normal"Imprimer le &amp;D 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Référence!$A$27:$A$44</xm:f>
          </x14:formula1>
          <xm:sqref>A9</xm:sqref>
        </x14:dataValidation>
        <x14:dataValidation type="list" allowBlank="1" showInputMessage="1" showErrorMessage="1">
          <x14:formula1>
            <xm:f>Référence!$B$27:$B$28</xm:f>
          </x14:formula1>
          <xm:sqref>C9</xm:sqref>
        </x14:dataValidation>
        <x14:dataValidation type="list" allowBlank="1" showInputMessage="1" showErrorMessage="1">
          <x14:formula1>
            <xm:f>Référence!$C$27:$C$30</xm:f>
          </x14:formula1>
          <xm:sqref>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zoomScale="70" zoomScaleNormal="70" workbookViewId="0">
      <selection activeCell="M3" sqref="M3"/>
    </sheetView>
  </sheetViews>
  <sheetFormatPr baseColWidth="10" defaultRowHeight="16.5" x14ac:dyDescent="0.3"/>
  <cols>
    <col min="1" max="1" width="25.85546875" style="8" bestFit="1" customWidth="1"/>
    <col min="2" max="2" width="23.5703125" style="8" bestFit="1" customWidth="1"/>
    <col min="3" max="3" width="24" style="8" bestFit="1" customWidth="1"/>
    <col min="4" max="4" width="23.5703125" style="8" bestFit="1" customWidth="1"/>
    <col min="5" max="5" width="24" style="8" bestFit="1" customWidth="1"/>
    <col min="6" max="6" width="27.140625" style="8" bestFit="1" customWidth="1"/>
    <col min="7" max="7" width="25.85546875" style="8" bestFit="1" customWidth="1"/>
    <col min="8" max="8" width="24.5703125" style="8" bestFit="1" customWidth="1"/>
    <col min="9" max="9" width="23.42578125" style="8" bestFit="1" customWidth="1"/>
    <col min="10" max="10" width="15.140625" style="8" customWidth="1"/>
    <col min="11" max="11" width="15" style="8" bestFit="1" customWidth="1"/>
    <col min="12" max="12" width="10.5703125" style="8" bestFit="1" customWidth="1"/>
    <col min="13" max="13" width="17.42578125" style="8" bestFit="1" customWidth="1"/>
    <col min="14" max="14" width="10.5703125" style="8" bestFit="1" customWidth="1"/>
    <col min="15" max="15" width="17.42578125" style="8" bestFit="1" customWidth="1"/>
    <col min="16" max="16" width="10.5703125" style="8" bestFit="1" customWidth="1"/>
    <col min="17" max="17" width="17.42578125" style="8" bestFit="1" customWidth="1"/>
    <col min="18" max="18" width="22.7109375" style="8" bestFit="1" customWidth="1"/>
    <col min="19" max="19" width="32.28515625" style="8" bestFit="1" customWidth="1"/>
    <col min="20" max="20" width="17.85546875" style="8" bestFit="1" customWidth="1"/>
    <col min="21" max="21" width="40.5703125" style="8" bestFit="1" customWidth="1"/>
    <col min="22" max="16384" width="11.42578125" style="1"/>
  </cols>
  <sheetData>
    <row r="1" spans="1:21" s="67" customFormat="1" ht="21.75" customHeight="1" thickBot="1" x14ac:dyDescent="0.35">
      <c r="A1" s="66">
        <v>1</v>
      </c>
      <c r="B1" s="66">
        <v>2</v>
      </c>
      <c r="C1" s="66">
        <v>3</v>
      </c>
      <c r="D1" s="66">
        <v>4</v>
      </c>
      <c r="E1" s="66">
        <v>5</v>
      </c>
      <c r="F1" s="66">
        <v>6</v>
      </c>
      <c r="G1" s="66">
        <v>7</v>
      </c>
      <c r="H1" s="66">
        <v>8</v>
      </c>
      <c r="I1" s="66">
        <v>9</v>
      </c>
      <c r="J1" s="66">
        <v>10</v>
      </c>
      <c r="K1" s="66">
        <v>11</v>
      </c>
      <c r="L1" s="66">
        <v>12</v>
      </c>
      <c r="M1" s="66">
        <v>13</v>
      </c>
      <c r="N1" s="66">
        <v>14</v>
      </c>
      <c r="O1" s="66">
        <v>15</v>
      </c>
      <c r="P1" s="66">
        <v>16</v>
      </c>
      <c r="Q1" s="66">
        <v>17</v>
      </c>
      <c r="R1" s="66">
        <v>18</v>
      </c>
      <c r="S1" s="66">
        <v>19</v>
      </c>
      <c r="T1" s="66">
        <v>20</v>
      </c>
      <c r="U1" s="66">
        <v>21</v>
      </c>
    </row>
    <row r="2" spans="1:21" ht="17.25" thickBot="1" x14ac:dyDescent="0.35">
      <c r="A2" s="34">
        <v>1</v>
      </c>
      <c r="B2" s="35"/>
      <c r="C2" s="35"/>
      <c r="D2" s="35"/>
      <c r="E2" s="36"/>
      <c r="F2" s="34">
        <v>2</v>
      </c>
      <c r="G2" s="35"/>
      <c r="H2" s="35"/>
      <c r="I2" s="36"/>
      <c r="J2" s="34" t="s">
        <v>52</v>
      </c>
      <c r="K2" s="35"/>
      <c r="L2" s="35"/>
      <c r="M2" s="35"/>
      <c r="N2" s="35"/>
      <c r="O2" s="35"/>
      <c r="P2" s="35"/>
      <c r="Q2" s="36"/>
      <c r="R2" s="34" t="s">
        <v>55</v>
      </c>
      <c r="S2" s="36"/>
      <c r="T2" s="34" t="s">
        <v>108</v>
      </c>
      <c r="U2" s="36"/>
    </row>
    <row r="3" spans="1:21" ht="66" x14ac:dyDescent="0.3">
      <c r="A3" s="9" t="s">
        <v>0</v>
      </c>
      <c r="B3" s="41" t="s">
        <v>83</v>
      </c>
      <c r="C3" s="10" t="s">
        <v>86</v>
      </c>
      <c r="D3" s="41" t="s">
        <v>84</v>
      </c>
      <c r="E3" s="55" t="s">
        <v>85</v>
      </c>
      <c r="F3" s="41" t="s">
        <v>87</v>
      </c>
      <c r="G3" s="48" t="s">
        <v>88</v>
      </c>
      <c r="H3" s="41" t="s">
        <v>89</v>
      </c>
      <c r="I3" s="48" t="s">
        <v>90</v>
      </c>
      <c r="J3" s="51" t="s">
        <v>43</v>
      </c>
      <c r="K3" s="52" t="s">
        <v>93</v>
      </c>
      <c r="L3" s="51" t="s">
        <v>47</v>
      </c>
      <c r="M3" s="53" t="s">
        <v>94</v>
      </c>
      <c r="N3" s="51" t="s">
        <v>49</v>
      </c>
      <c r="O3" s="53" t="s">
        <v>95</v>
      </c>
      <c r="P3" s="51" t="s">
        <v>50</v>
      </c>
      <c r="Q3" s="54" t="s">
        <v>96</v>
      </c>
      <c r="R3" s="41" t="s">
        <v>53</v>
      </c>
      <c r="S3" s="48" t="s">
        <v>100</v>
      </c>
      <c r="T3" s="41" t="s">
        <v>57</v>
      </c>
      <c r="U3" s="48" t="s">
        <v>101</v>
      </c>
    </row>
    <row r="4" spans="1:21" x14ac:dyDescent="0.3">
      <c r="A4" s="11" t="s">
        <v>1</v>
      </c>
      <c r="B4" s="12" t="s">
        <v>2</v>
      </c>
      <c r="C4" s="13"/>
      <c r="D4" s="56"/>
      <c r="E4" s="57"/>
      <c r="F4" s="56" t="s">
        <v>42</v>
      </c>
      <c r="G4" s="57" t="s">
        <v>92</v>
      </c>
      <c r="H4" s="56" t="s">
        <v>42</v>
      </c>
      <c r="I4" s="57" t="s">
        <v>91</v>
      </c>
      <c r="J4" s="56"/>
      <c r="K4" s="58"/>
      <c r="L4" s="56"/>
      <c r="M4" s="57"/>
      <c r="N4" s="56"/>
      <c r="O4" s="57"/>
      <c r="P4" s="56"/>
      <c r="Q4" s="59"/>
      <c r="R4" s="56" t="s">
        <v>54</v>
      </c>
      <c r="S4" s="57" t="s">
        <v>99</v>
      </c>
      <c r="T4" s="56" t="s">
        <v>56</v>
      </c>
      <c r="U4" s="57" t="s">
        <v>98</v>
      </c>
    </row>
    <row r="5" spans="1:21" x14ac:dyDescent="0.3">
      <c r="A5" s="11" t="s">
        <v>3</v>
      </c>
      <c r="B5" s="12" t="s">
        <v>4</v>
      </c>
      <c r="C5" s="14" t="s">
        <v>61</v>
      </c>
      <c r="D5" s="56"/>
      <c r="E5" s="57"/>
      <c r="F5" s="56" t="s">
        <v>42</v>
      </c>
      <c r="G5" s="57" t="s">
        <v>92</v>
      </c>
      <c r="H5" s="56" t="s">
        <v>42</v>
      </c>
      <c r="I5" s="57" t="s">
        <v>91</v>
      </c>
      <c r="J5" s="56" t="s">
        <v>44</v>
      </c>
      <c r="K5" s="58" t="s">
        <v>97</v>
      </c>
      <c r="L5" s="56" t="s">
        <v>45</v>
      </c>
      <c r="M5" s="57"/>
      <c r="N5" s="56"/>
      <c r="O5" s="57"/>
      <c r="P5" s="56"/>
      <c r="Q5" s="59"/>
      <c r="R5" s="56" t="s">
        <v>54</v>
      </c>
      <c r="S5" s="57" t="s">
        <v>99</v>
      </c>
      <c r="T5" s="56" t="s">
        <v>56</v>
      </c>
      <c r="U5" s="57" t="s">
        <v>98</v>
      </c>
    </row>
    <row r="6" spans="1:21" x14ac:dyDescent="0.3">
      <c r="A6" s="11" t="s">
        <v>5</v>
      </c>
      <c r="B6" s="12" t="s">
        <v>6</v>
      </c>
      <c r="C6" s="14" t="s">
        <v>62</v>
      </c>
      <c r="D6" s="56"/>
      <c r="E6" s="57"/>
      <c r="F6" s="56" t="s">
        <v>42</v>
      </c>
      <c r="G6" s="57" t="s">
        <v>92</v>
      </c>
      <c r="H6" s="56" t="s">
        <v>42</v>
      </c>
      <c r="I6" s="57" t="s">
        <v>91</v>
      </c>
      <c r="J6" s="56" t="s">
        <v>44</v>
      </c>
      <c r="K6" s="58" t="s">
        <v>97</v>
      </c>
      <c r="L6" s="56" t="s">
        <v>45</v>
      </c>
      <c r="M6" s="57"/>
      <c r="N6" s="56"/>
      <c r="O6" s="57"/>
      <c r="P6" s="56"/>
      <c r="Q6" s="59"/>
      <c r="R6" s="56" t="s">
        <v>54</v>
      </c>
      <c r="S6" s="57" t="s">
        <v>99</v>
      </c>
      <c r="T6" s="56" t="s">
        <v>56</v>
      </c>
      <c r="U6" s="57" t="s">
        <v>98</v>
      </c>
    </row>
    <row r="7" spans="1:21" x14ac:dyDescent="0.3">
      <c r="A7" s="11" t="s">
        <v>7</v>
      </c>
      <c r="B7" s="12" t="s">
        <v>8</v>
      </c>
      <c r="C7" s="14" t="s">
        <v>63</v>
      </c>
      <c r="D7" s="56"/>
      <c r="E7" s="57"/>
      <c r="F7" s="56" t="s">
        <v>42</v>
      </c>
      <c r="G7" s="57" t="s">
        <v>92</v>
      </c>
      <c r="H7" s="56" t="s">
        <v>42</v>
      </c>
      <c r="I7" s="57" t="s">
        <v>91</v>
      </c>
      <c r="J7" s="56" t="s">
        <v>44</v>
      </c>
      <c r="K7" s="58" t="s">
        <v>97</v>
      </c>
      <c r="L7" s="56" t="s">
        <v>45</v>
      </c>
      <c r="M7" s="57"/>
      <c r="N7" s="56"/>
      <c r="O7" s="57"/>
      <c r="P7" s="56"/>
      <c r="Q7" s="59"/>
      <c r="R7" s="56" t="s">
        <v>54</v>
      </c>
      <c r="S7" s="57" t="s">
        <v>99</v>
      </c>
      <c r="T7" s="56" t="s">
        <v>56</v>
      </c>
      <c r="U7" s="57" t="s">
        <v>98</v>
      </c>
    </row>
    <row r="8" spans="1:21" x14ac:dyDescent="0.3">
      <c r="A8" s="11" t="s">
        <v>9</v>
      </c>
      <c r="B8" s="12" t="s">
        <v>10</v>
      </c>
      <c r="C8" s="14" t="s">
        <v>64</v>
      </c>
      <c r="D8" s="56"/>
      <c r="E8" s="57"/>
      <c r="F8" s="56" t="s">
        <v>42</v>
      </c>
      <c r="G8" s="57" t="s">
        <v>92</v>
      </c>
      <c r="H8" s="56" t="s">
        <v>42</v>
      </c>
      <c r="I8" s="57" t="s">
        <v>91</v>
      </c>
      <c r="J8" s="56" t="s">
        <v>46</v>
      </c>
      <c r="K8" s="58"/>
      <c r="L8" s="56" t="s">
        <v>46</v>
      </c>
      <c r="M8" s="57"/>
      <c r="N8" s="56" t="s">
        <v>48</v>
      </c>
      <c r="O8" s="57"/>
      <c r="P8" s="56" t="s">
        <v>51</v>
      </c>
      <c r="Q8" s="59"/>
      <c r="R8" s="56" t="s">
        <v>54</v>
      </c>
      <c r="S8" s="57" t="s">
        <v>99</v>
      </c>
      <c r="T8" s="56" t="s">
        <v>56</v>
      </c>
      <c r="U8" s="57" t="s">
        <v>98</v>
      </c>
    </row>
    <row r="9" spans="1:21" x14ac:dyDescent="0.3">
      <c r="A9" s="11" t="s">
        <v>11</v>
      </c>
      <c r="B9" s="12" t="s">
        <v>12</v>
      </c>
      <c r="C9" s="14" t="s">
        <v>65</v>
      </c>
      <c r="D9" s="56"/>
      <c r="E9" s="57"/>
      <c r="F9" s="56" t="s">
        <v>42</v>
      </c>
      <c r="G9" s="57" t="s">
        <v>92</v>
      </c>
      <c r="H9" s="56" t="s">
        <v>42</v>
      </c>
      <c r="I9" s="57" t="s">
        <v>91</v>
      </c>
      <c r="J9" s="56" t="s">
        <v>46</v>
      </c>
      <c r="K9" s="58"/>
      <c r="L9" s="56" t="s">
        <v>46</v>
      </c>
      <c r="M9" s="57"/>
      <c r="N9" s="56" t="s">
        <v>48</v>
      </c>
      <c r="O9" s="57"/>
      <c r="P9" s="56" t="s">
        <v>51</v>
      </c>
      <c r="Q9" s="59"/>
      <c r="R9" s="56" t="s">
        <v>54</v>
      </c>
      <c r="S9" s="57" t="s">
        <v>99</v>
      </c>
      <c r="T9" s="56" t="s">
        <v>56</v>
      </c>
      <c r="U9" s="57" t="s">
        <v>98</v>
      </c>
    </row>
    <row r="10" spans="1:21" x14ac:dyDescent="0.3">
      <c r="A10" s="40" t="s">
        <v>13</v>
      </c>
      <c r="B10" s="38" t="s">
        <v>14</v>
      </c>
      <c r="C10" s="37" t="s">
        <v>66</v>
      </c>
      <c r="D10" s="56"/>
      <c r="E10" s="57"/>
      <c r="F10" s="38" t="s">
        <v>42</v>
      </c>
      <c r="G10" s="39" t="s">
        <v>92</v>
      </c>
      <c r="H10" s="38" t="s">
        <v>42</v>
      </c>
      <c r="I10" s="39" t="s">
        <v>91</v>
      </c>
      <c r="J10" s="56" t="s">
        <v>46</v>
      </c>
      <c r="K10" s="58"/>
      <c r="L10" s="56" t="s">
        <v>46</v>
      </c>
      <c r="M10" s="57"/>
      <c r="N10" s="56" t="s">
        <v>48</v>
      </c>
      <c r="O10" s="57"/>
      <c r="P10" s="56" t="s">
        <v>51</v>
      </c>
      <c r="Q10" s="59"/>
      <c r="R10" s="56" t="s">
        <v>54</v>
      </c>
      <c r="S10" s="57" t="s">
        <v>99</v>
      </c>
      <c r="T10" s="56" t="s">
        <v>56</v>
      </c>
      <c r="U10" s="57" t="s">
        <v>98</v>
      </c>
    </row>
    <row r="11" spans="1:21" x14ac:dyDescent="0.3">
      <c r="A11" s="11" t="s">
        <v>15</v>
      </c>
      <c r="B11" s="12" t="s">
        <v>16</v>
      </c>
      <c r="C11" s="14" t="s">
        <v>67</v>
      </c>
      <c r="D11" s="56"/>
      <c r="E11" s="57"/>
      <c r="F11" s="56" t="s">
        <v>42</v>
      </c>
      <c r="G11" s="57" t="s">
        <v>92</v>
      </c>
      <c r="H11" s="56" t="s">
        <v>42</v>
      </c>
      <c r="I11" s="57" t="s">
        <v>91</v>
      </c>
      <c r="J11" s="56" t="s">
        <v>46</v>
      </c>
      <c r="K11" s="58"/>
      <c r="L11" s="56" t="s">
        <v>46</v>
      </c>
      <c r="M11" s="57"/>
      <c r="N11" s="56" t="s">
        <v>48</v>
      </c>
      <c r="O11" s="57"/>
      <c r="P11" s="56" t="s">
        <v>51</v>
      </c>
      <c r="Q11" s="59"/>
      <c r="R11" s="56" t="s">
        <v>54</v>
      </c>
      <c r="S11" s="57" t="s">
        <v>99</v>
      </c>
      <c r="T11" s="56" t="s">
        <v>56</v>
      </c>
      <c r="U11" s="57" t="s">
        <v>98</v>
      </c>
    </row>
    <row r="12" spans="1:21" x14ac:dyDescent="0.3">
      <c r="A12" s="11" t="s">
        <v>17</v>
      </c>
      <c r="B12" s="12" t="s">
        <v>18</v>
      </c>
      <c r="C12" s="14" t="s">
        <v>68</v>
      </c>
      <c r="D12" s="56" t="s">
        <v>19</v>
      </c>
      <c r="E12" s="60" t="s">
        <v>74</v>
      </c>
      <c r="F12" s="56" t="s">
        <v>42</v>
      </c>
      <c r="G12" s="57" t="s">
        <v>92</v>
      </c>
      <c r="H12" s="56" t="s">
        <v>42</v>
      </c>
      <c r="I12" s="57" t="s">
        <v>91</v>
      </c>
      <c r="J12" s="56" t="s">
        <v>46</v>
      </c>
      <c r="K12" s="58"/>
      <c r="L12" s="56" t="s">
        <v>46</v>
      </c>
      <c r="M12" s="57"/>
      <c r="N12" s="56" t="s">
        <v>48</v>
      </c>
      <c r="O12" s="57"/>
      <c r="P12" s="56" t="s">
        <v>51</v>
      </c>
      <c r="Q12" s="59"/>
      <c r="R12" s="56" t="s">
        <v>54</v>
      </c>
      <c r="S12" s="57" t="s">
        <v>99</v>
      </c>
      <c r="T12" s="56" t="s">
        <v>56</v>
      </c>
      <c r="U12" s="57" t="s">
        <v>98</v>
      </c>
    </row>
    <row r="13" spans="1:21" x14ac:dyDescent="0.3">
      <c r="A13" s="11" t="s">
        <v>20</v>
      </c>
      <c r="B13" s="12" t="s">
        <v>21</v>
      </c>
      <c r="C13" s="14" t="s">
        <v>69</v>
      </c>
      <c r="D13" s="56"/>
      <c r="E13" s="57"/>
      <c r="F13" s="56" t="s">
        <v>42</v>
      </c>
      <c r="G13" s="57" t="s">
        <v>92</v>
      </c>
      <c r="H13" s="56" t="s">
        <v>42</v>
      </c>
      <c r="I13" s="57" t="s">
        <v>91</v>
      </c>
      <c r="J13" s="56" t="s">
        <v>46</v>
      </c>
      <c r="K13" s="58"/>
      <c r="L13" s="56" t="s">
        <v>46</v>
      </c>
      <c r="M13" s="57"/>
      <c r="N13" s="56" t="s">
        <v>48</v>
      </c>
      <c r="O13" s="57"/>
      <c r="P13" s="56" t="s">
        <v>51</v>
      </c>
      <c r="Q13" s="59"/>
      <c r="R13" s="56" t="s">
        <v>54</v>
      </c>
      <c r="S13" s="57" t="s">
        <v>99</v>
      </c>
      <c r="T13" s="56" t="s">
        <v>56</v>
      </c>
      <c r="U13" s="57" t="s">
        <v>98</v>
      </c>
    </row>
    <row r="14" spans="1:21" x14ac:dyDescent="0.3">
      <c r="A14" s="11" t="s">
        <v>22</v>
      </c>
      <c r="B14" s="12" t="s">
        <v>23</v>
      </c>
      <c r="C14" s="14" t="s">
        <v>70</v>
      </c>
      <c r="D14" s="56" t="s">
        <v>24</v>
      </c>
      <c r="E14" s="60" t="s">
        <v>75</v>
      </c>
      <c r="F14" s="56" t="s">
        <v>42</v>
      </c>
      <c r="G14" s="57" t="s">
        <v>92</v>
      </c>
      <c r="H14" s="56" t="s">
        <v>42</v>
      </c>
      <c r="I14" s="57" t="s">
        <v>91</v>
      </c>
      <c r="J14" s="56" t="s">
        <v>46</v>
      </c>
      <c r="K14" s="58"/>
      <c r="L14" s="56" t="s">
        <v>46</v>
      </c>
      <c r="M14" s="57"/>
      <c r="N14" s="56" t="s">
        <v>48</v>
      </c>
      <c r="O14" s="57"/>
      <c r="P14" s="56" t="s">
        <v>51</v>
      </c>
      <c r="Q14" s="59"/>
      <c r="R14" s="56" t="s">
        <v>54</v>
      </c>
      <c r="S14" s="57" t="s">
        <v>99</v>
      </c>
      <c r="T14" s="56" t="s">
        <v>56</v>
      </c>
      <c r="U14" s="57" t="s">
        <v>98</v>
      </c>
    </row>
    <row r="15" spans="1:21" x14ac:dyDescent="0.3">
      <c r="A15" s="11" t="s">
        <v>25</v>
      </c>
      <c r="B15" s="12" t="s">
        <v>26</v>
      </c>
      <c r="C15" s="14" t="s">
        <v>71</v>
      </c>
      <c r="D15" s="56" t="s">
        <v>27</v>
      </c>
      <c r="E15" s="60" t="s">
        <v>76</v>
      </c>
      <c r="F15" s="56" t="s">
        <v>42</v>
      </c>
      <c r="G15" s="57" t="s">
        <v>92</v>
      </c>
      <c r="H15" s="56" t="s">
        <v>42</v>
      </c>
      <c r="I15" s="57" t="s">
        <v>91</v>
      </c>
      <c r="J15" s="56" t="s">
        <v>46</v>
      </c>
      <c r="K15" s="58"/>
      <c r="L15" s="56" t="s">
        <v>46</v>
      </c>
      <c r="M15" s="57"/>
      <c r="N15" s="56" t="s">
        <v>48</v>
      </c>
      <c r="O15" s="57"/>
      <c r="P15" s="56" t="s">
        <v>51</v>
      </c>
      <c r="Q15" s="59"/>
      <c r="R15" s="56" t="s">
        <v>54</v>
      </c>
      <c r="S15" s="57" t="s">
        <v>99</v>
      </c>
      <c r="T15" s="56" t="s">
        <v>56</v>
      </c>
      <c r="U15" s="57" t="s">
        <v>98</v>
      </c>
    </row>
    <row r="16" spans="1:21" x14ac:dyDescent="0.3">
      <c r="A16" s="11" t="s">
        <v>28</v>
      </c>
      <c r="B16" s="12" t="s">
        <v>29</v>
      </c>
      <c r="C16" s="14" t="s">
        <v>72</v>
      </c>
      <c r="D16" s="56" t="s">
        <v>30</v>
      </c>
      <c r="E16" s="60" t="s">
        <v>77</v>
      </c>
      <c r="F16" s="56" t="s">
        <v>42</v>
      </c>
      <c r="G16" s="57" t="s">
        <v>92</v>
      </c>
      <c r="H16" s="56" t="s">
        <v>42</v>
      </c>
      <c r="I16" s="57" t="s">
        <v>91</v>
      </c>
      <c r="J16" s="56" t="s">
        <v>46</v>
      </c>
      <c r="K16" s="58"/>
      <c r="L16" s="56" t="s">
        <v>46</v>
      </c>
      <c r="M16" s="57"/>
      <c r="N16" s="56" t="s">
        <v>48</v>
      </c>
      <c r="O16" s="57"/>
      <c r="P16" s="56" t="s">
        <v>51</v>
      </c>
      <c r="Q16" s="59"/>
      <c r="R16" s="56" t="s">
        <v>54</v>
      </c>
      <c r="S16" s="57" t="s">
        <v>99</v>
      </c>
      <c r="T16" s="56" t="s">
        <v>56</v>
      </c>
      <c r="U16" s="57" t="s">
        <v>98</v>
      </c>
    </row>
    <row r="17" spans="1:21" x14ac:dyDescent="0.3">
      <c r="A17" s="11" t="s">
        <v>31</v>
      </c>
      <c r="B17" s="12"/>
      <c r="C17" s="14"/>
      <c r="D17" s="56" t="s">
        <v>32</v>
      </c>
      <c r="E17" s="60" t="s">
        <v>78</v>
      </c>
      <c r="F17" s="56" t="s">
        <v>42</v>
      </c>
      <c r="G17" s="57" t="s">
        <v>92</v>
      </c>
      <c r="H17" s="56" t="s">
        <v>42</v>
      </c>
      <c r="I17" s="57" t="s">
        <v>91</v>
      </c>
      <c r="J17" s="56" t="s">
        <v>46</v>
      </c>
      <c r="K17" s="58"/>
      <c r="L17" s="56" t="s">
        <v>46</v>
      </c>
      <c r="M17" s="57"/>
      <c r="N17" s="56" t="s">
        <v>48</v>
      </c>
      <c r="O17" s="57"/>
      <c r="P17" s="56" t="s">
        <v>51</v>
      </c>
      <c r="Q17" s="59"/>
      <c r="R17" s="56" t="s">
        <v>54</v>
      </c>
      <c r="S17" s="57" t="s">
        <v>99</v>
      </c>
      <c r="T17" s="56" t="s">
        <v>56</v>
      </c>
      <c r="U17" s="57" t="s">
        <v>98</v>
      </c>
    </row>
    <row r="18" spans="1:21" x14ac:dyDescent="0.3">
      <c r="A18" s="11" t="s">
        <v>33</v>
      </c>
      <c r="B18" s="12" t="s">
        <v>34</v>
      </c>
      <c r="C18" s="14" t="s">
        <v>73</v>
      </c>
      <c r="D18" s="56" t="s">
        <v>35</v>
      </c>
      <c r="E18" s="60" t="s">
        <v>79</v>
      </c>
      <c r="F18" s="56" t="s">
        <v>42</v>
      </c>
      <c r="G18" s="57" t="s">
        <v>92</v>
      </c>
      <c r="H18" s="56" t="s">
        <v>42</v>
      </c>
      <c r="I18" s="57" t="s">
        <v>91</v>
      </c>
      <c r="J18" s="56" t="s">
        <v>46</v>
      </c>
      <c r="K18" s="58"/>
      <c r="L18" s="56" t="s">
        <v>46</v>
      </c>
      <c r="M18" s="57"/>
      <c r="N18" s="56" t="s">
        <v>48</v>
      </c>
      <c r="O18" s="57"/>
      <c r="P18" s="56" t="s">
        <v>51</v>
      </c>
      <c r="Q18" s="59"/>
      <c r="R18" s="56" t="s">
        <v>54</v>
      </c>
      <c r="S18" s="57" t="s">
        <v>99</v>
      </c>
      <c r="T18" s="56" t="s">
        <v>56</v>
      </c>
      <c r="U18" s="57" t="s">
        <v>98</v>
      </c>
    </row>
    <row r="19" spans="1:21" x14ac:dyDescent="0.3">
      <c r="A19" s="11" t="s">
        <v>36</v>
      </c>
      <c r="B19" s="12"/>
      <c r="C19" s="13"/>
      <c r="D19" s="56" t="s">
        <v>37</v>
      </c>
      <c r="E19" s="60" t="s">
        <v>80</v>
      </c>
      <c r="F19" s="56" t="s">
        <v>42</v>
      </c>
      <c r="G19" s="57" t="s">
        <v>92</v>
      </c>
      <c r="H19" s="56" t="s">
        <v>42</v>
      </c>
      <c r="I19" s="57" t="s">
        <v>91</v>
      </c>
      <c r="J19" s="56" t="s">
        <v>46</v>
      </c>
      <c r="K19" s="58"/>
      <c r="L19" s="56" t="s">
        <v>46</v>
      </c>
      <c r="M19" s="57"/>
      <c r="N19" s="56" t="s">
        <v>48</v>
      </c>
      <c r="O19" s="57"/>
      <c r="P19" s="56" t="s">
        <v>51</v>
      </c>
      <c r="Q19" s="59"/>
      <c r="R19" s="56" t="s">
        <v>54</v>
      </c>
      <c r="S19" s="57" t="s">
        <v>99</v>
      </c>
      <c r="T19" s="56" t="s">
        <v>56</v>
      </c>
      <c r="U19" s="57" t="s">
        <v>98</v>
      </c>
    </row>
    <row r="20" spans="1:21" x14ac:dyDescent="0.3">
      <c r="A20" s="11" t="s">
        <v>38</v>
      </c>
      <c r="B20" s="12"/>
      <c r="C20" s="13"/>
      <c r="D20" s="56" t="s">
        <v>39</v>
      </c>
      <c r="E20" s="60" t="s">
        <v>81</v>
      </c>
      <c r="F20" s="56" t="s">
        <v>42</v>
      </c>
      <c r="G20" s="57" t="s">
        <v>92</v>
      </c>
      <c r="H20" s="56" t="s">
        <v>42</v>
      </c>
      <c r="I20" s="57" t="s">
        <v>91</v>
      </c>
      <c r="J20" s="56" t="s">
        <v>46</v>
      </c>
      <c r="K20" s="58"/>
      <c r="L20" s="56" t="s">
        <v>46</v>
      </c>
      <c r="M20" s="57"/>
      <c r="N20" s="56" t="s">
        <v>48</v>
      </c>
      <c r="O20" s="57"/>
      <c r="P20" s="56" t="s">
        <v>51</v>
      </c>
      <c r="Q20" s="59"/>
      <c r="R20" s="56" t="s">
        <v>54</v>
      </c>
      <c r="S20" s="57" t="s">
        <v>99</v>
      </c>
      <c r="T20" s="56" t="s">
        <v>56</v>
      </c>
      <c r="U20" s="57" t="s">
        <v>98</v>
      </c>
    </row>
    <row r="21" spans="1:21" ht="17.25" thickBot="1" x14ac:dyDescent="0.35">
      <c r="A21" s="15" t="s">
        <v>40</v>
      </c>
      <c r="B21" s="16"/>
      <c r="C21" s="17"/>
      <c r="D21" s="61" t="s">
        <v>41</v>
      </c>
      <c r="E21" s="62" t="s">
        <v>82</v>
      </c>
      <c r="F21" s="61" t="s">
        <v>42</v>
      </c>
      <c r="G21" s="63" t="s">
        <v>92</v>
      </c>
      <c r="H21" s="61" t="s">
        <v>42</v>
      </c>
      <c r="I21" s="63" t="s">
        <v>91</v>
      </c>
      <c r="J21" s="61" t="s">
        <v>46</v>
      </c>
      <c r="K21" s="64"/>
      <c r="L21" s="61" t="s">
        <v>46</v>
      </c>
      <c r="M21" s="63"/>
      <c r="N21" s="61" t="s">
        <v>48</v>
      </c>
      <c r="O21" s="63"/>
      <c r="P21" s="61" t="s">
        <v>51</v>
      </c>
      <c r="Q21" s="65"/>
      <c r="R21" s="61" t="s">
        <v>54</v>
      </c>
      <c r="S21" s="63" t="s">
        <v>99</v>
      </c>
      <c r="T21" s="61" t="s">
        <v>56</v>
      </c>
      <c r="U21" s="63" t="s">
        <v>98</v>
      </c>
    </row>
    <row r="24" spans="1:21" ht="17.25" thickBot="1" x14ac:dyDescent="0.35"/>
    <row r="25" spans="1:21" ht="17.25" thickBot="1" x14ac:dyDescent="0.35">
      <c r="A25" s="34" t="s">
        <v>105</v>
      </c>
      <c r="B25" s="35"/>
      <c r="C25" s="36"/>
    </row>
    <row r="26" spans="1:21" x14ac:dyDescent="0.3">
      <c r="A26" s="18" t="s">
        <v>58</v>
      </c>
      <c r="B26" s="18" t="s">
        <v>102</v>
      </c>
      <c r="C26" s="18" t="s">
        <v>106</v>
      </c>
    </row>
    <row r="27" spans="1:21" x14ac:dyDescent="0.3">
      <c r="A27" s="8" t="s">
        <v>1</v>
      </c>
      <c r="B27" s="8" t="s">
        <v>103</v>
      </c>
      <c r="C27" s="8" t="s">
        <v>43</v>
      </c>
    </row>
    <row r="28" spans="1:21" x14ac:dyDescent="0.3">
      <c r="A28" s="8" t="s">
        <v>3</v>
      </c>
      <c r="B28" s="8" t="s">
        <v>104</v>
      </c>
      <c r="C28" s="8" t="s">
        <v>47</v>
      </c>
    </row>
    <row r="29" spans="1:21" x14ac:dyDescent="0.3">
      <c r="A29" s="8" t="s">
        <v>5</v>
      </c>
      <c r="C29" s="8" t="s">
        <v>49</v>
      </c>
    </row>
    <row r="30" spans="1:21" x14ac:dyDescent="0.3">
      <c r="A30" s="8" t="s">
        <v>7</v>
      </c>
      <c r="C30" s="8" t="s">
        <v>50</v>
      </c>
    </row>
    <row r="31" spans="1:21" x14ac:dyDescent="0.3">
      <c r="A31" s="8" t="s">
        <v>9</v>
      </c>
    </row>
    <row r="32" spans="1:21" x14ac:dyDescent="0.3">
      <c r="A32" s="8" t="s">
        <v>11</v>
      </c>
    </row>
    <row r="33" spans="1:1" x14ac:dyDescent="0.3">
      <c r="A33" s="8" t="s">
        <v>13</v>
      </c>
    </row>
    <row r="34" spans="1:1" x14ac:dyDescent="0.3">
      <c r="A34" s="8" t="s">
        <v>15</v>
      </c>
    </row>
    <row r="35" spans="1:1" x14ac:dyDescent="0.3">
      <c r="A35" s="8" t="s">
        <v>17</v>
      </c>
    </row>
    <row r="36" spans="1:1" x14ac:dyDescent="0.3">
      <c r="A36" s="8" t="s">
        <v>20</v>
      </c>
    </row>
    <row r="37" spans="1:1" x14ac:dyDescent="0.3">
      <c r="A37" s="8" t="s">
        <v>22</v>
      </c>
    </row>
    <row r="38" spans="1:1" x14ac:dyDescent="0.3">
      <c r="A38" s="8" t="s">
        <v>25</v>
      </c>
    </row>
    <row r="39" spans="1:1" x14ac:dyDescent="0.3">
      <c r="A39" s="8" t="s">
        <v>28</v>
      </c>
    </row>
    <row r="40" spans="1:1" x14ac:dyDescent="0.3">
      <c r="A40" s="8" t="s">
        <v>31</v>
      </c>
    </row>
    <row r="41" spans="1:1" x14ac:dyDescent="0.3">
      <c r="A41" s="8" t="s">
        <v>33</v>
      </c>
    </row>
    <row r="42" spans="1:1" x14ac:dyDescent="0.3">
      <c r="A42" s="8" t="s">
        <v>36</v>
      </c>
    </row>
    <row r="43" spans="1:1" x14ac:dyDescent="0.3">
      <c r="A43" s="8" t="s">
        <v>38</v>
      </c>
    </row>
    <row r="44" spans="1:1" x14ac:dyDescent="0.3">
      <c r="A44" s="8" t="s">
        <v>40</v>
      </c>
    </row>
  </sheetData>
  <mergeCells count="6">
    <mergeCell ref="A25:C25"/>
    <mergeCell ref="R2:S2"/>
    <mergeCell ref="T2:U2"/>
    <mergeCell ref="F2:I2"/>
    <mergeCell ref="J2:Q2"/>
    <mergeCell ref="A2:E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Infos</vt:lpstr>
      <vt:lpstr>Référence</vt:lpstr>
      <vt:lpstr>Infos!Zone_d_impression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Metivier</dc:creator>
  <cp:lastModifiedBy>isabelle</cp:lastModifiedBy>
  <cp:lastPrinted>2018-04-12T14:16:32Z</cp:lastPrinted>
  <dcterms:created xsi:type="dcterms:W3CDTF">2018-04-12T11:59:31Z</dcterms:created>
  <dcterms:modified xsi:type="dcterms:W3CDTF">2018-04-13T03:22:40Z</dcterms:modified>
</cp:coreProperties>
</file>