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1840" windowHeight="1314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2" i="1"/>
  <c r="L2" i="1"/>
  <c r="J2" i="1"/>
  <c r="I2" i="1"/>
  <c r="H2" i="1"/>
  <c r="C4" i="2" l="1"/>
  <c r="F4" i="2" s="1"/>
  <c r="I4" i="2" s="1"/>
  <c r="L4" i="2" s="1"/>
  <c r="O4" i="2" s="1"/>
</calcChain>
</file>

<file path=xl/sharedStrings.xml><?xml version="1.0" encoding="utf-8"?>
<sst xmlns="http://schemas.openxmlformats.org/spreadsheetml/2006/main" count="99" uniqueCount="47">
  <si>
    <t>DATE DE FIN</t>
  </si>
  <si>
    <t>LIGNE</t>
  </si>
  <si>
    <t>CODE SAP</t>
  </si>
  <si>
    <t>DESIGNATION</t>
  </si>
  <si>
    <t>PROGRAMME</t>
  </si>
  <si>
    <t>CPO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</si>
  <si>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</si>
  <si>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</si>
  <si>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</si>
  <si>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</si>
  <si>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</si>
  <si>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</si>
  <si>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</si>
  <si>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</si>
  <si>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</si>
  <si>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</si>
  <si>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</si>
  <si>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</si>
  <si>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</si>
  <si>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</si>
  <si>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</si>
  <si>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</si>
  <si>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</si>
  <si>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</si>
  <si>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Test 19</t>
  </si>
  <si>
    <t>Test 20</t>
  </si>
  <si>
    <t>LG4</t>
  </si>
  <si>
    <t>Test 21</t>
  </si>
  <si>
    <t>Test 22</t>
  </si>
  <si>
    <t>Test 23</t>
  </si>
  <si>
    <t>Test 24</t>
  </si>
  <si>
    <t>Test 25</t>
  </si>
  <si>
    <t>CBO</t>
  </si>
  <si>
    <t>Test 26</t>
  </si>
  <si>
    <t>Test 27</t>
  </si>
  <si>
    <t>Test 28</t>
  </si>
  <si>
    <t>Test 29</t>
  </si>
  <si>
    <t>Test 30</t>
  </si>
  <si>
    <t>DWF</t>
  </si>
  <si>
    <t>Test 31</t>
  </si>
  <si>
    <t>Test 32</t>
  </si>
  <si>
    <t>Test 33</t>
  </si>
  <si>
    <t>Test 34</t>
  </si>
  <si>
    <t xml:space="preserve">Semaine : </t>
  </si>
  <si>
    <t>COPACK</t>
  </si>
  <si>
    <t>akira</t>
  </si>
  <si>
    <t>https://forum.excel-pratique.com/viewtopic.php?f=2&amp;t=141928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</si>
</sst>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ddd\ d\ mmmm\ hh:mm"/>
    <numFmt numFmtId="165" formatCode="[$-F800]dddd\,\ mmmm\ dd\,\ yyyy"/>
    <numFmt numFmtId="168" formatCode="0.000000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4472C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/>
      <diagonal style="medium">
        <color indexed="64"/>
      </diagonal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 diagonalDown="1">
      <left style="medium">
        <color indexed="64"/>
      </left>
      <right style="medium">
        <color indexed="64"/>
      </right>
      <top/>
      <bottom style="medium">
        <color indexed="64"/>
      </bottom>
      <diagonal style="medium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3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22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64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64" fontId="0" fillId="6" borderId="0" xfId="0" applyNumberForma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164" fontId="0" fillId="7" borderId="0" xfId="0" applyNumberForma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0" fontId="0" fillId="0" borderId="0" xfId="0" applyNumberFormat="1"/>
    <xf numFmtId="0" fontId="0" fillId="0" borderId="0" xfId="0" applyNumberFormat="1"/>
    <xf numFmtId="168" fontId="0" fillId="0" borderId="0" xfId="0" applyNumberFormat="1"/>
    <xf numFmtId="165" fontId="0" fillId="0" borderId="3" xfId="0" applyNumberFormat="1" applyBorder="1" applyAlignment="1">
      <alignment horizontal="centerContinuous" vertical="center"/>
    </xf>
    <xf numFmtId="165" fontId="0" fillId="0" borderId="4" xfId="0" applyNumberFormat="1" applyBorder="1" applyAlignment="1">
      <alignment horizontal="centerContinuous" vertical="center"/>
    </xf>
    <xf numFmtId="165" fontId="0" fillId="0" borderId="5" xfId="0" applyNumberFormat="1" applyBorder="1" applyAlignment="1">
      <alignment horizontal="centerContinuous" vertical="center"/>
    </xf>
    <xf numFmtId="14" fontId="0" fillId="0" borderId="0" xfId="0" applyNumberFormat="1" applyAlignment="1">
      <alignment horizontal="center"/>
    </xf>
    <xf numFmtId="164" fontId="0" fillId="8" borderId="0" xfId="0" applyNumberForma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14" fontId="0" fillId="8" borderId="0" xfId="0" applyNumberFormat="1" applyFill="1" applyAlignment="1">
      <alignment horizontal="center"/>
    </xf>
    <xf numFmtId="0" fontId="0" fillId="8" borderId="0" xfId="0" applyFill="1" applyBorder="1" applyAlignment="1">
      <alignment horizontal="center" vertical="center" wrapText="1"/>
    </xf>
    <xf numFmtId="165" fontId="0" fillId="0" borderId="7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1" applyAlignment="1">
      <alignment horizontal="left" vertical="center"/>
    </xf>
  </cellXfs>
  <cellStyles count="2">
    <cellStyle name="Lien hypertexte" xfId="1" builtinId="8"/>
    <cellStyle name="Normal" xfId="0" builtinId="0"/>
  </cellStyles>
  <dxfs count="12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-0.24994659260841701"/>
        </patternFill>
      </fill>
    </dxf>
    <dxf>
      <fill>
        <patternFill>
          <bgColor rgb="FF1282DE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7" tint="-0.24994659260841701"/>
        </patternFill>
      </fill>
    </dxf>
    <dxf>
      <fill>
        <patternFill>
          <bgColor rgb="FF1282DE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609600</xdr:colOff>
      <xdr:row>1</xdr:row>
      <xdr:rowOff>171450</xdr:rowOff>
    </xdr:from>
    <xdr:to>
      <xdr:col>19</xdr:col>
      <xdr:colOff>114300</xdr:colOff>
      <xdr:row>8</xdr:row>
      <xdr:rowOff>19050</xdr:rowOff>
    </xdr:to>
    <xdr:sp macro="" textlink="">
      <xdr:nvSpPr>
        <xdr:cNvPr id="2" name="ZoneTexte 1"/>
        <xdr:cNvSpPr txBox="1"/>
      </xdr:nvSpPr>
      <xdr:spPr>
        <a:xfrm>
          <a:off x="8620125" y="361950"/>
          <a:ext cx="864870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 récupérer ces infos est en faire un tableau en Feuil2 en classant par lignes ( CBO, LG4, CBO, DWWF ) mais aussi par jour et avec une condition en plus :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l'action est à la date du lundi mais qu'elle dépasse 13h00 alors mettre à la journée du mardi.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l'action est à la date du mardi mais qu'elle dépasse 13h00 alors mettre à la journée du mercredi.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ainsi de suite.</a:t>
          </a:r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38100</xdr:colOff>
      <xdr:row>0</xdr:row>
      <xdr:rowOff>133350</xdr:rowOff>
    </xdr:from>
    <xdr:to>
      <xdr:col>12</xdr:col>
      <xdr:colOff>180975</xdr:colOff>
      <xdr:row>2</xdr:row>
      <xdr:rowOff>19050</xdr:rowOff>
    </xdr:to>
    <xdr:sp macro="[0]!test" textlink="">
      <xdr:nvSpPr>
        <xdr:cNvPr id="2" name="Rectangle à coins arrondis 1"/>
        <xdr:cNvSpPr/>
      </xdr:nvSpPr>
      <xdr:spPr>
        <a:xfrm>
          <a:off x="9363075" y="13335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s://forum.excel-pratique.com/viewtopic.php?f=2&amp;t=14192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9"/>
  <sheetViews>
    <sheetView workbookViewId="0">
      <selection activeCell="F12" sqref="F2:F12"/>
    </sheetView>
  </sheetViews>
  <sheetFormatPr baseColWidth="10" defaultRowHeight="15" x14ac:dyDescent="0.25"/>
  <cols>
    <col min="1" max="1" width="27.7109375" customWidth="1"/>
    <col min="2" max="2" width="17.5703125" customWidth="1"/>
    <col min="3" max="3" width="15.28515625" customWidth="1"/>
    <col min="4" max="4" width="18" customWidth="1"/>
    <col min="5" max="5" width="18.7109375" customWidth="1"/>
    <col min="6" max="6" width="20.5703125" bestFit="1" customWidth="1"/>
    <col min="10" max="10" width="20.28515625" bestFit="1" customWidth="1"/>
    <col min="12" max="12" width="13.5703125" bestFit="1" customWidth="1"/>
  </cols>
  <sheetData>
    <row r="1" spans="1:12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</row>
    <row r="2" spans="1:12" x14ac:dyDescent="0.25">
      <c r="A2" s="5">
        <v>43971.051805555559</v>
      </c>
      <c r="B2" s="6" t="s">
        <v>5</v>
      </c>
      <c r="C2" s="6">
        <v>128191</v>
      </c>
      <c r="D2" s="6" t="s">
        <v>6</v>
      </c>
      <c r="E2" s="6">
        <v>100958270</v>
      </c>
      <c r="F2" s="23">
        <f>IF(TEXT(A2,"HH:mm")*1&gt;(13/24),INT(A2+1),INT(A2))</f>
        <v>43971</v>
      </c>
      <c r="G2" s="17">
        <v>0.54166666666666663</v>
      </c>
      <c r="H2" s="18">
        <f>13/24</f>
        <v>0.54166666666666663</v>
      </c>
      <c r="I2" s="18">
        <f>G2</f>
        <v>0.54166666666666663</v>
      </c>
      <c r="J2" s="19">
        <f>A2</f>
        <v>43971.051805555559</v>
      </c>
      <c r="L2" s="19">
        <f>J2-INT(J2)</f>
        <v>5.1805555558530614E-2</v>
      </c>
    </row>
    <row r="3" spans="1:12" x14ac:dyDescent="0.25">
      <c r="A3" s="24">
        <v>43971.627256944441</v>
      </c>
      <c r="B3" s="25" t="s">
        <v>5</v>
      </c>
      <c r="C3" s="25">
        <v>128191</v>
      </c>
      <c r="D3" s="25" t="s">
        <v>7</v>
      </c>
      <c r="E3" s="25">
        <v>100958270</v>
      </c>
      <c r="F3" s="26">
        <f t="shared" ref="F3:F39" si="0">IF(TEXT(A3,"HH:mm")*1&gt;(13/24),INT(A3+1),INT(A3))</f>
        <v>43972</v>
      </c>
    </row>
    <row r="4" spans="1:12" x14ac:dyDescent="0.25">
      <c r="A4" s="24">
        <v>43971.652118055557</v>
      </c>
      <c r="B4" s="25" t="s">
        <v>5</v>
      </c>
      <c r="C4" s="25">
        <v>128191</v>
      </c>
      <c r="D4" s="25" t="s">
        <v>8</v>
      </c>
      <c r="E4" s="27">
        <v>100958271</v>
      </c>
      <c r="F4" s="26">
        <f t="shared" si="0"/>
        <v>43972</v>
      </c>
    </row>
    <row r="5" spans="1:12" x14ac:dyDescent="0.25">
      <c r="A5" s="24">
        <v>43971.951990740738</v>
      </c>
      <c r="B5" s="25" t="s">
        <v>5</v>
      </c>
      <c r="C5" s="25">
        <v>115521</v>
      </c>
      <c r="D5" s="25" t="s">
        <v>9</v>
      </c>
      <c r="E5" s="25">
        <v>100958441</v>
      </c>
      <c r="F5" s="26">
        <f t="shared" si="0"/>
        <v>43972</v>
      </c>
    </row>
    <row r="6" spans="1:12" x14ac:dyDescent="0.25">
      <c r="A6" s="24">
        <v>43972.251875000002</v>
      </c>
      <c r="B6" s="25" t="s">
        <v>5</v>
      </c>
      <c r="C6" s="25">
        <v>147061</v>
      </c>
      <c r="D6" s="25" t="s">
        <v>10</v>
      </c>
      <c r="E6" s="25">
        <v>100958419</v>
      </c>
      <c r="F6" s="26">
        <f t="shared" si="0"/>
        <v>43972</v>
      </c>
    </row>
    <row r="7" spans="1:12" x14ac:dyDescent="0.25">
      <c r="A7" s="24">
        <v>43972.452546296299</v>
      </c>
      <c r="B7" s="25" t="s">
        <v>5</v>
      </c>
      <c r="C7" s="25">
        <v>157843</v>
      </c>
      <c r="D7" s="25" t="s">
        <v>11</v>
      </c>
      <c r="E7" s="25">
        <v>100960732</v>
      </c>
      <c r="F7" s="26">
        <f t="shared" si="0"/>
        <v>43972</v>
      </c>
    </row>
    <row r="8" spans="1:12" x14ac:dyDescent="0.25">
      <c r="A8" s="24">
        <v>43972.531967592593</v>
      </c>
      <c r="B8" s="25" t="s">
        <v>5</v>
      </c>
      <c r="C8" s="25">
        <v>138027</v>
      </c>
      <c r="D8" s="25" t="s">
        <v>12</v>
      </c>
      <c r="E8" s="25">
        <v>100960595</v>
      </c>
      <c r="F8" s="26">
        <f t="shared" si="0"/>
        <v>43972</v>
      </c>
    </row>
    <row r="9" spans="1:12" x14ac:dyDescent="0.25">
      <c r="A9" s="5">
        <v>43972.611388888887</v>
      </c>
      <c r="B9" s="6" t="s">
        <v>5</v>
      </c>
      <c r="C9" s="6">
        <v>153153</v>
      </c>
      <c r="D9" s="6" t="s">
        <v>13</v>
      </c>
      <c r="E9" s="6">
        <v>100960719</v>
      </c>
      <c r="F9" s="23">
        <f t="shared" si="0"/>
        <v>43973</v>
      </c>
    </row>
    <row r="10" spans="1:12" x14ac:dyDescent="0.25">
      <c r="A10" s="5">
        <v>43972.690810185188</v>
      </c>
      <c r="B10" s="6" t="s">
        <v>5</v>
      </c>
      <c r="C10" s="6">
        <v>85033</v>
      </c>
      <c r="D10" s="6" t="s">
        <v>14</v>
      </c>
      <c r="E10" s="6">
        <v>100960208</v>
      </c>
      <c r="F10" s="23">
        <f t="shared" si="0"/>
        <v>43973</v>
      </c>
    </row>
    <row r="11" spans="1:12" x14ac:dyDescent="0.25">
      <c r="A11" s="5">
        <v>43973.227233796293</v>
      </c>
      <c r="B11" s="6" t="s">
        <v>5</v>
      </c>
      <c r="C11" s="6">
        <v>138760</v>
      </c>
      <c r="D11" s="6" t="s">
        <v>15</v>
      </c>
      <c r="E11" s="6">
        <v>100960733</v>
      </c>
      <c r="F11" s="23">
        <f t="shared" si="0"/>
        <v>43973</v>
      </c>
    </row>
    <row r="12" spans="1:12" x14ac:dyDescent="0.25">
      <c r="A12" s="5">
        <v>43973.427905092591</v>
      </c>
      <c r="B12" s="6" t="s">
        <v>5</v>
      </c>
      <c r="C12" s="6">
        <v>151301</v>
      </c>
      <c r="D12" s="6" t="s">
        <v>16</v>
      </c>
      <c r="E12" s="6">
        <v>100960209</v>
      </c>
      <c r="F12" s="23">
        <f t="shared" si="0"/>
        <v>43973</v>
      </c>
    </row>
    <row r="13" spans="1:12" x14ac:dyDescent="0.25">
      <c r="A13" s="5">
        <v>43973.562442129631</v>
      </c>
      <c r="B13" s="6" t="s">
        <v>5</v>
      </c>
      <c r="C13" s="6">
        <v>107943</v>
      </c>
      <c r="D13" s="6" t="s">
        <v>17</v>
      </c>
      <c r="E13" s="6">
        <v>100960596</v>
      </c>
      <c r="F13" s="23">
        <f t="shared" si="0"/>
        <v>43974</v>
      </c>
    </row>
    <row r="14" spans="1:12" x14ac:dyDescent="0.25">
      <c r="A14" s="5">
        <v>43973.917442129627</v>
      </c>
      <c r="B14" s="6" t="s">
        <v>5</v>
      </c>
      <c r="C14" s="6">
        <v>128284</v>
      </c>
      <c r="D14" s="6" t="s">
        <v>18</v>
      </c>
      <c r="E14" s="6">
        <v>100960597</v>
      </c>
      <c r="F14" s="23">
        <f t="shared" si="0"/>
        <v>43974</v>
      </c>
    </row>
    <row r="15" spans="1:12" x14ac:dyDescent="0.25">
      <c r="A15" s="5">
        <v>43974.024409722224</v>
      </c>
      <c r="B15" s="6" t="s">
        <v>5</v>
      </c>
      <c r="C15" s="6">
        <v>125432</v>
      </c>
      <c r="D15" s="6" t="s">
        <v>19</v>
      </c>
      <c r="E15" s="6">
        <v>100960598</v>
      </c>
      <c r="F15" s="23">
        <f t="shared" si="0"/>
        <v>43974</v>
      </c>
    </row>
    <row r="16" spans="1:12" x14ac:dyDescent="0.25">
      <c r="A16" s="5">
        <v>43974.401458333334</v>
      </c>
      <c r="B16" s="6" t="s">
        <v>5</v>
      </c>
      <c r="C16" s="6">
        <v>129165</v>
      </c>
      <c r="D16" s="6" t="s">
        <v>20</v>
      </c>
      <c r="E16" s="6">
        <v>100960612</v>
      </c>
      <c r="F16" s="23">
        <f t="shared" si="0"/>
        <v>43974</v>
      </c>
    </row>
    <row r="17" spans="1:6" x14ac:dyDescent="0.25">
      <c r="A17" s="5">
        <v>43975.252476851849</v>
      </c>
      <c r="B17" s="6" t="s">
        <v>5</v>
      </c>
      <c r="C17" s="6">
        <v>128193</v>
      </c>
      <c r="D17" s="6" t="s">
        <v>21</v>
      </c>
      <c r="E17" s="6">
        <v>100960210</v>
      </c>
      <c r="F17" s="23">
        <f t="shared" si="0"/>
        <v>43975</v>
      </c>
    </row>
    <row r="18" spans="1:6" x14ac:dyDescent="0.25">
      <c r="A18" s="5">
        <v>43976.103506944448</v>
      </c>
      <c r="B18" s="6" t="s">
        <v>5</v>
      </c>
      <c r="C18" s="6">
        <v>128193</v>
      </c>
      <c r="D18" s="6" t="s">
        <v>22</v>
      </c>
      <c r="E18" s="6">
        <v>100960211</v>
      </c>
      <c r="F18" s="23">
        <f t="shared" si="0"/>
        <v>43976</v>
      </c>
    </row>
    <row r="19" spans="1:6" x14ac:dyDescent="0.25">
      <c r="A19" s="5">
        <v>43976.965555555558</v>
      </c>
      <c r="B19" s="6" t="s">
        <v>5</v>
      </c>
      <c r="C19" s="6">
        <v>128193</v>
      </c>
      <c r="D19" s="6" t="s">
        <v>23</v>
      </c>
      <c r="E19" s="6">
        <v>100960212</v>
      </c>
      <c r="F19" s="23">
        <f t="shared" si="0"/>
        <v>43977</v>
      </c>
    </row>
    <row r="20" spans="1:6" x14ac:dyDescent="0.25">
      <c r="A20" s="5">
        <v>43976.990405092591</v>
      </c>
      <c r="B20" s="6" t="s">
        <v>5</v>
      </c>
      <c r="C20" s="6">
        <v>128193</v>
      </c>
      <c r="D20" s="6" t="s">
        <v>24</v>
      </c>
      <c r="E20" s="6">
        <v>100960213</v>
      </c>
      <c r="F20" s="23">
        <f t="shared" si="0"/>
        <v>43977</v>
      </c>
    </row>
    <row r="21" spans="1:6" x14ac:dyDescent="0.25">
      <c r="A21" s="5">
        <v>43977.841435185182</v>
      </c>
      <c r="B21" s="6" t="s">
        <v>5</v>
      </c>
      <c r="C21" s="6">
        <v>115520</v>
      </c>
      <c r="D21" s="6" t="s">
        <v>25</v>
      </c>
      <c r="E21" s="6">
        <v>100960760</v>
      </c>
      <c r="F21" s="23">
        <f t="shared" si="0"/>
        <v>43978</v>
      </c>
    </row>
    <row r="22" spans="1:6" x14ac:dyDescent="0.25">
      <c r="A22" s="9">
        <v>43964.870995370373</v>
      </c>
      <c r="B22" s="10" t="s">
        <v>26</v>
      </c>
      <c r="C22" s="10">
        <v>99317</v>
      </c>
      <c r="D22" s="10" t="s">
        <v>27</v>
      </c>
      <c r="E22" s="10">
        <v>100957086</v>
      </c>
      <c r="F22" s="23">
        <f t="shared" si="0"/>
        <v>43965</v>
      </c>
    </row>
    <row r="23" spans="1:6" x14ac:dyDescent="0.25">
      <c r="A23" s="9">
        <v>43966.035127314812</v>
      </c>
      <c r="B23" s="10" t="s">
        <v>26</v>
      </c>
      <c r="C23" s="10">
        <v>99317</v>
      </c>
      <c r="D23" s="10" t="s">
        <v>28</v>
      </c>
      <c r="E23" s="10">
        <v>100957086</v>
      </c>
      <c r="F23" s="23">
        <f t="shared" si="0"/>
        <v>43966</v>
      </c>
    </row>
    <row r="24" spans="1:6" x14ac:dyDescent="0.25">
      <c r="A24" s="9">
        <v>43966.240682870368</v>
      </c>
      <c r="B24" s="10" t="s">
        <v>26</v>
      </c>
      <c r="C24" s="10">
        <v>99317</v>
      </c>
      <c r="D24" s="10" t="s">
        <v>29</v>
      </c>
      <c r="E24" s="10">
        <v>100957086</v>
      </c>
      <c r="F24" s="23">
        <f t="shared" si="0"/>
        <v>43966</v>
      </c>
    </row>
    <row r="25" spans="1:6" x14ac:dyDescent="0.25">
      <c r="A25" s="9">
        <v>43966.329571759263</v>
      </c>
      <c r="B25" s="10" t="s">
        <v>26</v>
      </c>
      <c r="C25" s="10">
        <v>99317</v>
      </c>
      <c r="D25" s="10" t="s">
        <v>30</v>
      </c>
      <c r="E25" s="10">
        <v>100957086</v>
      </c>
      <c r="F25" s="23">
        <f t="shared" si="0"/>
        <v>43966</v>
      </c>
    </row>
    <row r="26" spans="1:6" x14ac:dyDescent="0.25">
      <c r="A26" s="9">
        <v>43966.656377314815</v>
      </c>
      <c r="B26" s="10" t="s">
        <v>26</v>
      </c>
      <c r="C26" s="10">
        <v>99317</v>
      </c>
      <c r="D26" s="10" t="s">
        <v>31</v>
      </c>
      <c r="E26" s="10">
        <v>100957086</v>
      </c>
      <c r="F26" s="23">
        <f t="shared" si="0"/>
        <v>43967</v>
      </c>
    </row>
    <row r="27" spans="1:6" x14ac:dyDescent="0.25">
      <c r="A27" s="7">
        <v>43964.965127314812</v>
      </c>
      <c r="B27" s="8" t="s">
        <v>32</v>
      </c>
      <c r="C27" s="8">
        <v>151367</v>
      </c>
      <c r="D27" s="8" t="s">
        <v>33</v>
      </c>
      <c r="E27" s="8">
        <v>100956978</v>
      </c>
      <c r="F27" s="23">
        <f t="shared" si="0"/>
        <v>43965</v>
      </c>
    </row>
    <row r="28" spans="1:6" x14ac:dyDescent="0.25">
      <c r="A28" s="7">
        <v>43965.001076388886</v>
      </c>
      <c r="B28" s="8" t="s">
        <v>32</v>
      </c>
      <c r="C28" s="8">
        <v>151367</v>
      </c>
      <c r="D28" s="8" t="s">
        <v>34</v>
      </c>
      <c r="E28" s="8">
        <v>100956978</v>
      </c>
      <c r="F28" s="23">
        <f t="shared" si="0"/>
        <v>43965</v>
      </c>
    </row>
    <row r="29" spans="1:6" x14ac:dyDescent="0.25">
      <c r="A29" s="7">
        <v>43965.623773148145</v>
      </c>
      <c r="B29" s="8" t="s">
        <v>32</v>
      </c>
      <c r="C29" s="8">
        <v>151367</v>
      </c>
      <c r="D29" s="8" t="s">
        <v>35</v>
      </c>
      <c r="E29" s="8">
        <v>100956978</v>
      </c>
      <c r="F29" s="23">
        <f t="shared" si="0"/>
        <v>43966</v>
      </c>
    </row>
    <row r="30" spans="1:6" x14ac:dyDescent="0.25">
      <c r="A30" s="7">
        <v>43965.941608796296</v>
      </c>
      <c r="B30" s="8" t="s">
        <v>32</v>
      </c>
      <c r="C30" s="8">
        <v>151367</v>
      </c>
      <c r="D30" s="8" t="s">
        <v>36</v>
      </c>
      <c r="E30" s="8">
        <v>100956976</v>
      </c>
      <c r="F30" s="23">
        <f t="shared" si="0"/>
        <v>43966</v>
      </c>
    </row>
    <row r="31" spans="1:6" x14ac:dyDescent="0.25">
      <c r="A31" s="7">
        <v>43966.348819444444</v>
      </c>
      <c r="B31" s="8" t="s">
        <v>32</v>
      </c>
      <c r="C31" s="8">
        <v>146683</v>
      </c>
      <c r="D31" s="8" t="s">
        <v>37</v>
      </c>
      <c r="E31" s="8">
        <v>100958892</v>
      </c>
      <c r="F31" s="23">
        <f t="shared" si="0"/>
        <v>43966</v>
      </c>
    </row>
    <row r="32" spans="1:6" x14ac:dyDescent="0.25">
      <c r="A32" s="11">
        <v>43965.388229166667</v>
      </c>
      <c r="B32" s="12" t="s">
        <v>38</v>
      </c>
      <c r="C32" s="12">
        <v>147883</v>
      </c>
      <c r="D32" s="12" t="s">
        <v>39</v>
      </c>
      <c r="E32" s="12">
        <v>100956909</v>
      </c>
      <c r="F32" s="23">
        <f t="shared" si="0"/>
        <v>43965</v>
      </c>
    </row>
    <row r="33" spans="1:6" x14ac:dyDescent="0.25">
      <c r="A33" s="11">
        <v>43965.619270833333</v>
      </c>
      <c r="B33" s="12" t="s">
        <v>38</v>
      </c>
      <c r="C33" s="12">
        <v>148020</v>
      </c>
      <c r="D33" s="12" t="s">
        <v>40</v>
      </c>
      <c r="E33" s="12">
        <v>100956910</v>
      </c>
      <c r="F33" s="23">
        <f t="shared" si="0"/>
        <v>43966</v>
      </c>
    </row>
    <row r="34" spans="1:6" x14ac:dyDescent="0.25">
      <c r="A34" s="11">
        <v>43965.865833333337</v>
      </c>
      <c r="B34" s="12" t="s">
        <v>38</v>
      </c>
      <c r="C34" s="12">
        <v>147367</v>
      </c>
      <c r="D34" s="12" t="s">
        <v>41</v>
      </c>
      <c r="E34" s="12">
        <v>100956981</v>
      </c>
      <c r="F34" s="23">
        <f t="shared" si="0"/>
        <v>43966</v>
      </c>
    </row>
    <row r="35" spans="1:6" x14ac:dyDescent="0.25">
      <c r="A35" s="11">
        <v>43966.138541666667</v>
      </c>
      <c r="B35" s="12" t="s">
        <v>38</v>
      </c>
      <c r="C35" s="12">
        <v>50981</v>
      </c>
      <c r="D35" s="12" t="s">
        <v>42</v>
      </c>
      <c r="E35" s="12">
        <v>100956911</v>
      </c>
      <c r="F35" s="23">
        <f t="shared" si="0"/>
        <v>43966</v>
      </c>
    </row>
    <row r="36" spans="1:6" x14ac:dyDescent="0.25">
      <c r="A36" s="13">
        <v>43965.388229166667</v>
      </c>
      <c r="B36" s="14" t="s">
        <v>44</v>
      </c>
      <c r="C36" s="14">
        <v>147883</v>
      </c>
      <c r="D36" s="14" t="s">
        <v>39</v>
      </c>
      <c r="E36" s="14">
        <v>100956909</v>
      </c>
      <c r="F36" s="23">
        <f t="shared" si="0"/>
        <v>43965</v>
      </c>
    </row>
    <row r="37" spans="1:6" x14ac:dyDescent="0.25">
      <c r="A37" s="13">
        <v>43965.619270833333</v>
      </c>
      <c r="B37" s="14" t="s">
        <v>44</v>
      </c>
      <c r="C37" s="14">
        <v>148020</v>
      </c>
      <c r="D37" s="14" t="s">
        <v>40</v>
      </c>
      <c r="E37" s="14">
        <v>100956910</v>
      </c>
      <c r="F37" s="23">
        <f t="shared" si="0"/>
        <v>43966</v>
      </c>
    </row>
    <row r="38" spans="1:6" x14ac:dyDescent="0.25">
      <c r="A38" s="13">
        <v>43965.865833333337</v>
      </c>
      <c r="B38" s="14" t="s">
        <v>44</v>
      </c>
      <c r="C38" s="14">
        <v>147367</v>
      </c>
      <c r="D38" s="14" t="s">
        <v>41</v>
      </c>
      <c r="E38" s="14">
        <v>100956981</v>
      </c>
      <c r="F38" s="23">
        <f t="shared" si="0"/>
        <v>43966</v>
      </c>
    </row>
    <row r="39" spans="1:6" x14ac:dyDescent="0.25">
      <c r="A39" s="13">
        <v>43966.138541666667</v>
      </c>
      <c r="B39" s="14" t="s">
        <v>44</v>
      </c>
      <c r="C39" s="14">
        <v>50981</v>
      </c>
      <c r="D39" s="14" t="s">
        <v>42</v>
      </c>
      <c r="E39" s="14">
        <v>100956911</v>
      </c>
      <c r="F39" s="23">
        <f t="shared" si="0"/>
        <v>43966</v>
      </c>
    </row>
  </sheetData>
  <conditionalFormatting sqref="A2:E35">
    <cfRule type="expression" dxfId="11" priority="7">
      <formula>AND($C2="BLOC 2")</formula>
    </cfRule>
    <cfRule type="expression" dxfId="10" priority="8">
      <formula>AND($C2="COPACK")</formula>
    </cfRule>
    <cfRule type="expression" dxfId="9" priority="9">
      <formula>AND($C2="DWF")</formula>
    </cfRule>
    <cfRule type="expression" dxfId="8" priority="10">
      <formula>AND($C2="CBO")</formula>
    </cfRule>
    <cfRule type="expression" dxfId="7" priority="11">
      <formula>AND($C2="LG4")</formula>
    </cfRule>
    <cfRule type="expression" dxfId="6" priority="12">
      <formula>AND($C2="CPO")</formula>
    </cfRule>
  </conditionalFormatting>
  <conditionalFormatting sqref="A36:E39">
    <cfRule type="expression" dxfId="5" priority="1">
      <formula>AND($C36="BLOC 2")</formula>
    </cfRule>
    <cfRule type="expression" dxfId="4" priority="2">
      <formula>AND($C36="COPACK")</formula>
    </cfRule>
    <cfRule type="expression" dxfId="3" priority="3">
      <formula>AND($C36="DWF")</formula>
    </cfRule>
    <cfRule type="expression" dxfId="2" priority="4">
      <formula>AND($C36="CBO")</formula>
    </cfRule>
    <cfRule type="expression" dxfId="1" priority="5">
      <formula>AND($C36="LG4")</formula>
    </cfRule>
    <cfRule type="expression" dxfId="0" priority="6">
      <formula>AND($C36="CPO")</formula>
    </cfRule>
  </conditionalFormatting>
  <pageMargins left="0.7" right="0.7" top="0.75" bottom="0.75" header="0.3" footer="0.3"/>
  <pageSetup orientation="portrait" horizontalDpi="4294967294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31"/>
  <sheetViews>
    <sheetView tabSelected="1" workbookViewId="0">
      <selection activeCell="C1" sqref="C1"/>
    </sheetView>
  </sheetViews>
  <sheetFormatPr baseColWidth="10" defaultRowHeight="15" x14ac:dyDescent="0.25"/>
  <cols>
    <col min="4" max="4" width="13.140625" customWidth="1"/>
    <col min="5" max="5" width="14.42578125" customWidth="1"/>
    <col min="7" max="7" width="13.140625" customWidth="1"/>
    <col min="8" max="8" width="14.42578125" customWidth="1"/>
    <col min="10" max="10" width="13.140625" customWidth="1"/>
    <col min="11" max="11" width="14.42578125" customWidth="1"/>
    <col min="13" max="13" width="13.140625" customWidth="1"/>
    <col min="14" max="14" width="14.42578125" customWidth="1"/>
    <col min="16" max="16" width="13.140625" customWidth="1"/>
    <col min="17" max="17" width="14.42578125" customWidth="1"/>
  </cols>
  <sheetData>
    <row r="1" spans="1:17" x14ac:dyDescent="0.25">
      <c r="A1" s="4">
        <v>2020</v>
      </c>
      <c r="B1" s="4" t="s">
        <v>43</v>
      </c>
      <c r="C1" s="4">
        <v>21</v>
      </c>
      <c r="D1" s="4"/>
      <c r="E1" s="4"/>
      <c r="F1" s="4" t="s">
        <v>45</v>
      </c>
      <c r="G1" s="32" t="s">
        <v>46</v>
      </c>
      <c r="H1" s="4"/>
      <c r="I1" s="4"/>
      <c r="J1" s="4"/>
      <c r="K1" s="4"/>
      <c r="L1" s="4"/>
      <c r="M1" s="4"/>
      <c r="N1" s="4"/>
      <c r="O1" s="4"/>
      <c r="P1" s="4"/>
      <c r="Q1" s="4"/>
    </row>
    <row r="2" spans="1:17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</row>
    <row r="3" spans="1:17" ht="15.75" thickBot="1" x14ac:dyDescent="0.3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</row>
    <row r="4" spans="1:17" ht="15.75" thickBot="1" x14ac:dyDescent="0.3">
      <c r="A4" s="4"/>
      <c r="B4" s="15"/>
      <c r="C4" s="20">
        <f>7*C1+DATE(A1,1,3)-WEEKDAY(DATE(A1,1,3))-5</f>
        <v>43969</v>
      </c>
      <c r="D4" s="21"/>
      <c r="E4" s="22"/>
      <c r="F4" s="20">
        <f>C4+1</f>
        <v>43970</v>
      </c>
      <c r="G4" s="21"/>
      <c r="H4" s="22"/>
      <c r="I4" s="20">
        <f>F4+1</f>
        <v>43971</v>
      </c>
      <c r="J4" s="21"/>
      <c r="K4" s="22"/>
      <c r="L4" s="20">
        <f>I4+1</f>
        <v>43972</v>
      </c>
      <c r="M4" s="21"/>
      <c r="N4" s="22"/>
      <c r="O4" s="20">
        <f t="shared" ref="O4" si="0">L4+1</f>
        <v>43973</v>
      </c>
      <c r="P4" s="21"/>
      <c r="Q4" s="22"/>
    </row>
    <row r="5" spans="1:17" ht="15.75" thickBot="1" x14ac:dyDescent="0.3">
      <c r="A5" s="4"/>
      <c r="B5" s="16"/>
      <c r="C5" s="28" t="s">
        <v>2</v>
      </c>
      <c r="D5" s="29" t="s">
        <v>3</v>
      </c>
      <c r="E5" s="30" t="s">
        <v>4</v>
      </c>
      <c r="F5" s="28" t="s">
        <v>2</v>
      </c>
      <c r="G5" s="29" t="s">
        <v>3</v>
      </c>
      <c r="H5" s="30" t="s">
        <v>4</v>
      </c>
      <c r="I5" s="28" t="s">
        <v>2</v>
      </c>
      <c r="J5" s="29" t="s">
        <v>6</v>
      </c>
      <c r="K5" s="30" t="s">
        <v>4</v>
      </c>
      <c r="L5" s="28" t="s">
        <v>2</v>
      </c>
      <c r="M5" s="29" t="s">
        <v>3</v>
      </c>
      <c r="N5" s="30" t="s">
        <v>4</v>
      </c>
      <c r="O5" s="28" t="s">
        <v>2</v>
      </c>
      <c r="P5" s="29" t="s">
        <v>3</v>
      </c>
      <c r="Q5" s="30" t="s">
        <v>4</v>
      </c>
    </row>
    <row r="6" spans="1:17" s="31" customFormat="1" x14ac:dyDescent="0.25"/>
    <row r="7" spans="1:17" s="31" customFormat="1" x14ac:dyDescent="0.25"/>
    <row r="8" spans="1:17" s="31" customFormat="1" x14ac:dyDescent="0.25"/>
    <row r="9" spans="1:17" s="31" customFormat="1" x14ac:dyDescent="0.25"/>
    <row r="10" spans="1:17" s="31" customFormat="1" x14ac:dyDescent="0.25"/>
    <row r="11" spans="1:17" s="31" customFormat="1" x14ac:dyDescent="0.25"/>
    <row r="12" spans="1:17" s="31" customFormat="1" x14ac:dyDescent="0.25"/>
    <row r="13" spans="1:17" s="31" customFormat="1" x14ac:dyDescent="0.25"/>
    <row r="14" spans="1:17" s="31" customFormat="1" x14ac:dyDescent="0.25"/>
    <row r="15" spans="1:17" s="31" customFormat="1" x14ac:dyDescent="0.25"/>
    <row r="16" spans="1:17" s="31" customFormat="1" x14ac:dyDescent="0.25"/>
    <row r="17" s="31" customFormat="1" x14ac:dyDescent="0.25"/>
    <row r="18" s="31" customFormat="1" x14ac:dyDescent="0.25"/>
    <row r="19" s="31" customFormat="1" x14ac:dyDescent="0.25"/>
    <row r="20" s="31" customFormat="1" x14ac:dyDescent="0.25"/>
    <row r="21" s="31" customFormat="1" x14ac:dyDescent="0.25"/>
    <row r="22" s="31" customFormat="1" x14ac:dyDescent="0.25"/>
    <row r="23" s="31" customFormat="1" x14ac:dyDescent="0.25"/>
    <row r="24" s="31" customFormat="1" x14ac:dyDescent="0.25"/>
    <row r="25" s="31" customFormat="1" x14ac:dyDescent="0.25"/>
    <row r="26" s="31" customFormat="1" x14ac:dyDescent="0.25"/>
    <row r="27" s="31" customFormat="1" x14ac:dyDescent="0.25"/>
    <row r="28" s="31" customFormat="1" x14ac:dyDescent="0.25"/>
    <row r="29" s="31" customFormat="1" x14ac:dyDescent="0.25"/>
    <row r="30" s="31" customFormat="1" x14ac:dyDescent="0.25"/>
    <row r="31" s="31" customFormat="1" x14ac:dyDescent="0.25"/>
  </sheetData>
  <mergeCells count="1">
    <mergeCell ref="B4:B5"/>
  </mergeCells>
  <hyperlinks>
    <hyperlink ref="G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MOREAU Jimmy</dc:creator>
  <cp:lastModifiedBy>isabelle</cp:lastModifiedBy>
  <dcterms:created xsi:type="dcterms:W3CDTF">2020-05-18T23:56:09Z</dcterms:created>
  <dcterms:modified xsi:type="dcterms:W3CDTF">2020-05-19T02:49:49Z</dcterms:modified>
</cp:coreProperties>
</file>