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990" activeTab="4"/>
  </bookViews>
  <sheets>
    <sheet name="CS" sheetId="4" r:id="rId1"/>
    <sheet name="0549" sheetId="1" r:id="rId2"/>
    <sheet name="0550" sheetId="5" r:id="rId3"/>
    <sheet name="Fusion" sheetId="6" r:id="rId4"/>
    <sheet name="Fusion 2" sheetId="7" r:id="rId5"/>
  </sheets>
  <definedNames>
    <definedName name="_xlnm.Print_Titles" localSheetId="1">'0549'!$2:$2</definedName>
    <definedName name="_xlnm.Print_Titles" localSheetId="2">'0550'!$2:$2</definedName>
    <definedName name="_xlnm.Print_Titles" localSheetId="3">Fusion!$2:$2</definedName>
    <definedName name="_xlnm.Print_Titles" localSheetId="4">'Fusion 2'!$2:$2</definedName>
    <definedName name="PRIX" localSheetId="2">#REF!</definedName>
    <definedName name="PRIX" localSheetId="0">#REF!</definedName>
    <definedName name="PRIX" localSheetId="4">#REF!</definedName>
    <definedName name="PRIX">#REF!</definedName>
    <definedName name="PU_KM_HT_AOUT_2018" localSheetId="2">#REF!</definedName>
    <definedName name="PU_KM_HT_AOUT_2018" localSheetId="0">#REF!</definedName>
    <definedName name="PU_KM_HT_AOUT_2018" localSheetId="4">#REF!</definedName>
    <definedName name="PU_KM_HT_AOUT_2018">#REF!</definedName>
    <definedName name="PU_KM_HT_BASE_2017" localSheetId="2">#REF!</definedName>
    <definedName name="PU_KM_HT_BASE_2017" localSheetId="0">#REF!</definedName>
    <definedName name="PU_KM_HT_BASE_2017" localSheetId="4">#REF!</definedName>
    <definedName name="PU_KM_HT_BASE_2017">#REF!</definedName>
    <definedName name="TEST" localSheetId="2">#REF!</definedName>
    <definedName name="TEST" localSheetId="0">#REF!</definedName>
    <definedName name="TEST" localSheetId="4">#REF!</definedName>
    <definedName name="TEST">#REF!</definedName>
    <definedName name="_xlnm.Print_Area" localSheetId="0">CS!$A$1:$K$27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7" l="1"/>
  <c r="B14" i="7" s="1"/>
  <c r="B15" i="7" s="1"/>
  <c r="B16" i="7" s="1"/>
  <c r="B17" i="7" s="1"/>
  <c r="B18" i="7" s="1"/>
  <c r="B19" i="7" s="1"/>
  <c r="B20" i="7" s="1"/>
  <c r="B5" i="7"/>
  <c r="B6" i="7" s="1"/>
  <c r="B7" i="7" s="1"/>
  <c r="B8" i="7" s="1"/>
  <c r="B9" i="7" s="1"/>
  <c r="B10" i="7" s="1"/>
  <c r="B11" i="7" s="1"/>
  <c r="A15" i="6" l="1"/>
  <c r="A16" i="6" s="1"/>
  <c r="A17" i="6" s="1"/>
  <c r="A18" i="6" s="1"/>
  <c r="A19" i="6" s="1"/>
  <c r="A20" i="6" s="1"/>
  <c r="A21" i="6" s="1"/>
  <c r="A22" i="6" s="1"/>
  <c r="A5" i="6"/>
  <c r="A6" i="6" s="1"/>
  <c r="A7" i="6" s="1"/>
  <c r="A8" i="6" s="1"/>
  <c r="A9" i="6" s="1"/>
  <c r="A10" i="6" s="1"/>
  <c r="A11" i="6" s="1"/>
  <c r="A4" i="5" l="1"/>
  <c r="A5" i="5" s="1"/>
  <c r="A6" i="5" s="1"/>
  <c r="A7" i="5" s="1"/>
  <c r="A8" i="5" s="1"/>
  <c r="A9" i="5" s="1"/>
  <c r="A10" i="5" s="1"/>
  <c r="A11" i="5" s="1"/>
  <c r="A12" i="5" s="1"/>
  <c r="A13" i="5" s="1"/>
  <c r="A11" i="1"/>
  <c r="A12" i="1"/>
  <c r="A13" i="1"/>
  <c r="A4" i="1"/>
  <c r="A5" i="1" s="1"/>
  <c r="A6" i="1" s="1"/>
  <c r="A7" i="1" s="1"/>
  <c r="A8" i="1" s="1"/>
  <c r="A9" i="1" s="1"/>
  <c r="A10" i="1" s="1"/>
  <c r="A14" i="4"/>
  <c r="C5" i="4"/>
  <c r="A13" i="4"/>
  <c r="A17" i="4"/>
  <c r="A15" i="4"/>
  <c r="A8" i="4"/>
  <c r="A9" i="4"/>
  <c r="A11" i="4"/>
  <c r="A10" i="4"/>
  <c r="A18" i="4"/>
  <c r="E6" i="4"/>
  <c r="A12" i="4"/>
  <c r="B5" i="4"/>
  <c r="A16" i="4"/>
  <c r="I24" i="4" l="1"/>
  <c r="I18" i="4"/>
  <c r="B16" i="4"/>
  <c r="H17" i="4"/>
  <c r="B18" i="4"/>
  <c r="H18" i="4"/>
  <c r="G17" i="4"/>
  <c r="I16" i="4"/>
  <c r="H16" i="4"/>
  <c r="G16" i="4"/>
  <c r="I17" i="4"/>
  <c r="G18" i="4"/>
  <c r="B17" i="4"/>
  <c r="H14" i="4"/>
  <c r="I10" i="4"/>
  <c r="H12" i="4"/>
  <c r="B15" i="4"/>
  <c r="I13" i="4"/>
  <c r="H15" i="4"/>
  <c r="H13" i="4"/>
  <c r="H9" i="4"/>
  <c r="G9" i="4"/>
  <c r="B9" i="4"/>
  <c r="G14" i="4"/>
  <c r="I14" i="4"/>
  <c r="B10" i="4"/>
  <c r="B14" i="4"/>
  <c r="B8" i="4"/>
  <c r="G11" i="4"/>
  <c r="G13" i="4"/>
  <c r="H8" i="4"/>
  <c r="I11" i="4"/>
  <c r="B12" i="4"/>
  <c r="H10" i="4"/>
  <c r="G15" i="4"/>
  <c r="B11" i="4"/>
  <c r="B13" i="4"/>
  <c r="I8" i="4"/>
  <c r="G10" i="4"/>
  <c r="I15" i="4"/>
  <c r="G8" i="4"/>
  <c r="H11" i="4"/>
  <c r="I12" i="4"/>
  <c r="I9" i="4"/>
  <c r="G12" i="4"/>
</calcChain>
</file>

<file path=xl/sharedStrings.xml><?xml version="1.0" encoding="utf-8"?>
<sst xmlns="http://schemas.openxmlformats.org/spreadsheetml/2006/main" count="113" uniqueCount="36">
  <si>
    <t>titulaire</t>
  </si>
  <si>
    <t>2013/ 2014</t>
  </si>
  <si>
    <t>(Lot 1)</t>
  </si>
  <si>
    <t>13.0549.00</t>
  </si>
  <si>
    <t>TTC</t>
  </si>
  <si>
    <t>1</t>
  </si>
  <si>
    <t>pour un montant de</t>
  </si>
  <si>
    <t>num</t>
  </si>
  <si>
    <t>Du faux texte en base, du faux texte en base du faux texte en base du faux texte en base du faux</t>
  </si>
  <si>
    <t>du faux texte en base du faux texte en base du faux texte en base du faux texte</t>
  </si>
  <si>
    <t>du faux texte en base</t>
  </si>
  <si>
    <t>du faux texte en base :</t>
  </si>
  <si>
    <t>Signature</t>
  </si>
  <si>
    <t>LE NOM DU TITULAIRE NUMERO 001</t>
  </si>
  <si>
    <t>13.0550.00</t>
  </si>
  <si>
    <t>(Lot 2)</t>
  </si>
  <si>
    <t>LE NOM DU TITULAIRE NUMERO 002</t>
  </si>
  <si>
    <t>LE NOM DU TITULAIRE NUMERO 003</t>
  </si>
  <si>
    <t>LE NOM DU TITULAIRE NUMERO 004</t>
  </si>
  <si>
    <t>LE NOM DU TITULAIRE NUMERO 005</t>
  </si>
  <si>
    <t>LE NOM DU TITULAIRE NUMERO 009</t>
  </si>
  <si>
    <t>LE NOM DU TITULAIRE NUMERO 010</t>
  </si>
  <si>
    <t>LE NOM DU TITULAIRE NUMERO 011</t>
  </si>
  <si>
    <t>LE NOM DU TITULAIRE NUMERO A</t>
  </si>
  <si>
    <t>LE NOM DU TITULAIRE NUMERO C</t>
  </si>
  <si>
    <t>LE NOM DU TITULAIRE NUMERO E</t>
  </si>
  <si>
    <t>LE NOM DU TITULAIRE NUMERO D</t>
  </si>
  <si>
    <t>LE NOM DU TITULAIRE NUMERO 015</t>
  </si>
  <si>
    <t xml:space="preserve">Affaire suivie par moi
SERV
Tél.  05 56 00 00 00 – poste : </t>
  </si>
  <si>
    <t>LE TITRE DU DOCUMENT</t>
  </si>
  <si>
    <t>Du faux texte en base, du faux texte en base du faux texte en base.</t>
  </si>
  <si>
    <t>Du faux texte en base, du faux texte.</t>
  </si>
  <si>
    <t xml:space="preserve">A Ville le </t>
  </si>
  <si>
    <t>Choisir</t>
  </si>
  <si>
    <t>0549</t>
  </si>
  <si>
    <t>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</si>
</sst>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0.0"/>
    <numFmt numFmtId="166" formatCode="#,##0.000\ &quot;€&quot;"/>
    <numFmt numFmtId="167" formatCode="[$-40C]d\ mmmm\ yyyy;@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9.5"/>
      <name val="Arial"/>
      <family val="2"/>
    </font>
    <font>
      <b/>
      <sz val="8"/>
      <color theme="0"/>
      <name val="Arial"/>
      <family val="2"/>
    </font>
    <font>
      <sz val="7.5"/>
      <color theme="1"/>
      <name val="Arial"/>
      <family val="2"/>
    </font>
    <font>
      <sz val="7.5"/>
      <color theme="1" tint="0.34998626667073579"/>
      <name val="Arial"/>
      <family val="2"/>
    </font>
    <font>
      <b/>
      <i/>
      <sz val="8"/>
      <color theme="1" tint="0.34998626667073579"/>
      <name val="Arial"/>
      <family val="2"/>
    </font>
    <font>
      <b/>
      <sz val="8"/>
      <name val="Arial"/>
      <family val="2"/>
    </font>
    <font>
      <i/>
      <sz val="8"/>
      <color theme="1" tint="0.34998626667073579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9"/>
      <color theme="3"/>
      <name val="Arial"/>
      <family val="2"/>
    </font>
    <font>
      <sz val="10"/>
      <color theme="0"/>
      <name val="Arial"/>
      <family val="2"/>
    </font>
    <font>
      <b/>
      <sz val="11"/>
      <color theme="1" tint="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6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5" fillId="0" borderId="0" xfId="2" applyFont="1"/>
    <xf numFmtId="0" fontId="5" fillId="0" borderId="0" xfId="2" applyFont="1" applyProtection="1">
      <protection locked="0"/>
    </xf>
    <xf numFmtId="0" fontId="7" fillId="0" borderId="0" xfId="2" applyFont="1" applyFill="1" applyBorder="1" applyAlignment="1" applyProtection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Fill="1" applyBorder="1" applyProtection="1"/>
    <xf numFmtId="0" fontId="8" fillId="0" borderId="0" xfId="2" applyFont="1" applyFill="1" applyBorder="1" applyAlignment="1" applyProtection="1">
      <alignment horizontal="right" vertical="center"/>
      <protection locked="0"/>
    </xf>
    <xf numFmtId="0" fontId="8" fillId="0" borderId="0" xfId="2" applyFont="1" applyFill="1" applyBorder="1" applyAlignment="1" applyProtection="1">
      <alignment horizontal="center" vertical="center"/>
      <protection locked="0"/>
    </xf>
    <xf numFmtId="165" fontId="8" fillId="0" borderId="0" xfId="2" applyNumberFormat="1" applyFont="1" applyFill="1" applyBorder="1" applyAlignment="1" applyProtection="1">
      <alignment horizontal="center" vertical="center"/>
      <protection locked="0"/>
    </xf>
    <xf numFmtId="166" fontId="9" fillId="0" borderId="0" xfId="2" applyNumberFormat="1" applyFont="1" applyFill="1" applyBorder="1" applyAlignment="1" applyProtection="1">
      <alignment horizontal="right" vertical="center"/>
      <protection locked="0"/>
    </xf>
    <xf numFmtId="166" fontId="8" fillId="0" borderId="0" xfId="2" applyNumberFormat="1" applyFont="1" applyFill="1" applyBorder="1" applyAlignment="1" applyProtection="1">
      <alignment horizontal="right" vertical="center"/>
      <protection locked="0"/>
    </xf>
    <xf numFmtId="164" fontId="8" fillId="0" borderId="0" xfId="2" applyNumberFormat="1" applyFont="1" applyFill="1" applyBorder="1" applyAlignment="1" applyProtection="1">
      <alignment horizontal="right" vertical="center"/>
      <protection locked="0"/>
    </xf>
    <xf numFmtId="0" fontId="11" fillId="0" borderId="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Border="1" applyAlignment="1" applyProtection="1">
      <alignment vertical="center" wrapText="1"/>
      <protection locked="0"/>
    </xf>
    <xf numFmtId="0" fontId="10" fillId="0" borderId="0" xfId="2" applyFont="1" applyFill="1" applyBorder="1" applyAlignment="1" applyProtection="1">
      <alignment horizontal="left" vertical="center"/>
    </xf>
    <xf numFmtId="0" fontId="10" fillId="0" borderId="0" xfId="2" applyFont="1" applyFill="1" applyBorder="1" applyAlignment="1">
      <alignment horizontal="center" vertical="center" wrapText="1"/>
    </xf>
    <xf numFmtId="0" fontId="12" fillId="0" borderId="0" xfId="2" applyFont="1" applyFill="1" applyBorder="1" applyAlignment="1">
      <alignment horizontal="right" vertical="center"/>
    </xf>
    <xf numFmtId="0" fontId="1" fillId="0" borderId="0" xfId="2" applyFill="1" applyBorder="1" applyAlignment="1">
      <alignment vertical="center"/>
    </xf>
    <xf numFmtId="167" fontId="3" fillId="0" borderId="0" xfId="2" applyNumberFormat="1" applyFont="1" applyFill="1" applyBorder="1" applyAlignment="1">
      <alignment horizontal="left" vertical="center" wrapText="1"/>
    </xf>
    <xf numFmtId="0" fontId="13" fillId="0" borderId="0" xfId="2" applyFont="1" applyFill="1" applyBorder="1" applyAlignment="1">
      <alignment vertical="center"/>
    </xf>
    <xf numFmtId="0" fontId="5" fillId="0" borderId="0" xfId="2" applyFont="1" applyBorder="1"/>
    <xf numFmtId="0" fontId="15" fillId="0" borderId="0" xfId="2" applyFont="1" applyFill="1" applyBorder="1" applyAlignment="1" applyProtection="1">
      <alignment horizontal="left"/>
      <protection locked="0"/>
    </xf>
    <xf numFmtId="0" fontId="15" fillId="0" borderId="0" xfId="2" applyFont="1" applyFill="1" applyBorder="1" applyAlignment="1" applyProtection="1">
      <alignment horizontal="left" wrapText="1"/>
      <protection locked="0"/>
    </xf>
    <xf numFmtId="165" fontId="15" fillId="0" borderId="0" xfId="2" applyNumberFormat="1" applyFont="1" applyFill="1" applyBorder="1" applyAlignment="1" applyProtection="1">
      <alignment horizontal="left"/>
      <protection locked="0"/>
    </xf>
    <xf numFmtId="49" fontId="15" fillId="0" borderId="0" xfId="2" applyNumberFormat="1" applyFont="1" applyFill="1" applyBorder="1" applyAlignment="1" applyProtection="1">
      <alignment wrapText="1"/>
      <protection locked="0"/>
    </xf>
    <xf numFmtId="166" fontId="14" fillId="0" borderId="0" xfId="2" applyNumberFormat="1" applyFont="1" applyFill="1" applyBorder="1" applyAlignment="1" applyProtection="1">
      <alignment horizontal="left"/>
      <protection locked="0"/>
    </xf>
    <xf numFmtId="166" fontId="15" fillId="0" borderId="0" xfId="2" applyNumberFormat="1" applyFont="1" applyFill="1" applyBorder="1" applyAlignment="1" applyProtection="1">
      <alignment horizontal="right" vertical="center"/>
      <protection locked="0"/>
    </xf>
    <xf numFmtId="166" fontId="15" fillId="0" borderId="0" xfId="2" applyNumberFormat="1" applyFont="1" applyFill="1" applyBorder="1" applyAlignment="1" applyProtection="1">
      <alignment horizontal="right"/>
      <protection locked="0"/>
    </xf>
    <xf numFmtId="166" fontId="15" fillId="0" borderId="0" xfId="2" applyNumberFormat="1" applyFont="1" applyFill="1" applyBorder="1" applyAlignment="1" applyProtection="1">
      <alignment horizontal="left"/>
      <protection locked="0"/>
    </xf>
    <xf numFmtId="0" fontId="5" fillId="0" borderId="0" xfId="2" applyFont="1" applyBorder="1" applyProtection="1">
      <protection locked="0"/>
    </xf>
    <xf numFmtId="0" fontId="5" fillId="0" borderId="0" xfId="2" applyFont="1" applyBorder="1" applyAlignment="1">
      <alignment vertical="center"/>
    </xf>
    <xf numFmtId="164" fontId="3" fillId="0" borderId="3" xfId="0" applyNumberFormat="1" applyFont="1" applyBorder="1" applyAlignment="1">
      <alignment horizontal="right" vertical="center" wrapText="1"/>
    </xf>
    <xf numFmtId="166" fontId="15" fillId="0" borderId="0" xfId="2" applyNumberFormat="1" applyFont="1" applyFill="1" applyBorder="1" applyAlignment="1" applyProtection="1">
      <alignment horizontal="right"/>
      <protection locked="0"/>
    </xf>
    <xf numFmtId="0" fontId="15" fillId="0" borderId="0" xfId="2" applyFont="1" applyFill="1" applyBorder="1" applyAlignment="1" applyProtection="1">
      <protection locked="0"/>
    </xf>
    <xf numFmtId="49" fontId="15" fillId="0" borderId="0" xfId="2" applyNumberFormat="1" applyFont="1" applyFill="1" applyBorder="1" applyAlignment="1" applyProtection="1">
      <alignment horizontal="left"/>
      <protection locked="0"/>
    </xf>
    <xf numFmtId="166" fontId="15" fillId="0" borderId="0" xfId="2" applyNumberFormat="1" applyFont="1" applyFill="1" applyBorder="1" applyAlignment="1" applyProtection="1">
      <protection locked="0"/>
    </xf>
    <xf numFmtId="164" fontId="15" fillId="0" borderId="0" xfId="2" applyNumberFormat="1" applyFont="1" applyFill="1" applyBorder="1" applyAlignment="1" applyProtection="1">
      <alignment horizontal="left"/>
      <protection locked="0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right" vertical="center" wrapText="1"/>
    </xf>
    <xf numFmtId="164" fontId="11" fillId="0" borderId="3" xfId="0" applyNumberFormat="1" applyFont="1" applyBorder="1" applyAlignment="1">
      <alignment horizontal="right" vertical="center" wrapText="1"/>
    </xf>
    <xf numFmtId="0" fontId="15" fillId="0" borderId="0" xfId="2" applyFont="1" applyFill="1" applyBorder="1" applyAlignment="1" applyProtection="1">
      <protection locked="0"/>
    </xf>
    <xf numFmtId="164" fontId="16" fillId="0" borderId="0" xfId="2" applyNumberFormat="1" applyFont="1" applyFill="1" applyBorder="1" applyAlignment="1" applyProtection="1">
      <alignment horizontal="left" wrapText="1"/>
      <protection locked="0"/>
    </xf>
    <xf numFmtId="165" fontId="16" fillId="0" borderId="0" xfId="2" applyNumberFormat="1" applyFont="1" applyFill="1" applyBorder="1" applyAlignment="1" applyProtection="1">
      <alignment horizontal="center"/>
      <protection locked="0"/>
    </xf>
    <xf numFmtId="164" fontId="16" fillId="0" borderId="6" xfId="2" applyNumberFormat="1" applyFont="1" applyFill="1" applyBorder="1" applyAlignment="1" applyProtection="1">
      <alignment horizontal="left" vertical="center"/>
      <protection locked="0"/>
    </xf>
    <xf numFmtId="164" fontId="16" fillId="0" borderId="6" xfId="2" applyNumberFormat="1" applyFont="1" applyFill="1" applyBorder="1" applyAlignment="1" applyProtection="1">
      <alignment vertical="center" wrapText="1"/>
      <protection locked="0"/>
    </xf>
    <xf numFmtId="164" fontId="16" fillId="0" borderId="6" xfId="2" applyNumberFormat="1" applyFont="1" applyFill="1" applyBorder="1" applyAlignment="1" applyProtection="1">
      <alignment horizontal="right" vertical="center"/>
      <protection locked="0"/>
    </xf>
    <xf numFmtId="164" fontId="16" fillId="0" borderId="7" xfId="2" applyNumberFormat="1" applyFont="1" applyFill="1" applyBorder="1" applyAlignment="1" applyProtection="1">
      <alignment vertical="center" wrapText="1"/>
      <protection locked="0"/>
    </xf>
    <xf numFmtId="164" fontId="16" fillId="0" borderId="7" xfId="2" applyNumberFormat="1" applyFont="1" applyFill="1" applyBorder="1" applyAlignment="1" applyProtection="1">
      <alignment vertical="center"/>
      <protection locked="0"/>
    </xf>
    <xf numFmtId="164" fontId="14" fillId="0" borderId="6" xfId="2" applyNumberFormat="1" applyFont="1" applyFill="1" applyBorder="1" applyAlignment="1" applyProtection="1">
      <alignment horizontal="right" vertical="center"/>
      <protection locked="0"/>
    </xf>
    <xf numFmtId="0" fontId="5" fillId="3" borderId="0" xfId="2" applyFont="1" applyFill="1"/>
    <xf numFmtId="49" fontId="5" fillId="3" borderId="0" xfId="2" applyNumberFormat="1" applyFont="1" applyFill="1"/>
    <xf numFmtId="49" fontId="3" fillId="0" borderId="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4" fillId="0" borderId="6" xfId="2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vertical="center"/>
    </xf>
    <xf numFmtId="0" fontId="19" fillId="2" borderId="0" xfId="0" applyFont="1" applyFill="1" applyAlignment="1">
      <alignment horizontal="left" vertical="center" indent="1"/>
    </xf>
    <xf numFmtId="164" fontId="20" fillId="4" borderId="0" xfId="0" applyNumberFormat="1" applyFont="1" applyFill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2" fillId="2" borderId="10" xfId="0" applyFont="1" applyFill="1" applyBorder="1" applyAlignment="1">
      <alignment horizontal="left" vertical="center" indent="2"/>
    </xf>
    <xf numFmtId="164" fontId="20" fillId="4" borderId="7" xfId="0" applyNumberFormat="1" applyFont="1" applyFill="1" applyBorder="1" applyAlignment="1">
      <alignment horizontal="right" vertical="center"/>
    </xf>
    <xf numFmtId="0" fontId="21" fillId="0" borderId="1" xfId="0" applyFont="1" applyBorder="1" applyAlignment="1">
      <alignment horizontal="center" vertical="center"/>
    </xf>
    <xf numFmtId="0" fontId="20" fillId="4" borderId="11" xfId="0" applyFont="1" applyFill="1" applyBorder="1" applyAlignment="1">
      <alignment horizontal="left" vertical="center" indent="3"/>
    </xf>
    <xf numFmtId="0" fontId="21" fillId="0" borderId="10" xfId="0" applyFont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49" fontId="23" fillId="0" borderId="4" xfId="0" applyNumberFormat="1" applyFont="1" applyFill="1" applyBorder="1" applyAlignment="1">
      <alignment horizontal="left" vertical="center" wrapText="1"/>
    </xf>
    <xf numFmtId="0" fontId="3" fillId="0" borderId="0" xfId="2" applyFont="1" applyFill="1" applyBorder="1" applyAlignment="1" applyProtection="1">
      <alignment horizontal="left" vertical="top" wrapText="1"/>
      <protection locked="0"/>
    </xf>
    <xf numFmtId="0" fontId="15" fillId="0" borderId="0" xfId="2" applyFont="1" applyFill="1" applyBorder="1" applyAlignment="1" applyProtection="1">
      <alignment horizontal="left" wrapText="1"/>
      <protection locked="0"/>
    </xf>
    <xf numFmtId="0" fontId="15" fillId="0" borderId="0" xfId="2" applyFont="1" applyFill="1" applyBorder="1" applyAlignment="1" applyProtection="1">
      <alignment wrapText="1"/>
      <protection locked="0"/>
    </xf>
    <xf numFmtId="0" fontId="15" fillId="0" borderId="0" xfId="2" applyFont="1" applyFill="1" applyBorder="1" applyAlignment="1" applyProtection="1">
      <protection locked="0"/>
    </xf>
    <xf numFmtId="0" fontId="14" fillId="0" borderId="0" xfId="2" applyFont="1" applyFill="1" applyBorder="1" applyAlignment="1" applyProtection="1">
      <alignment horizontal="center" vertical="center" wrapText="1"/>
    </xf>
    <xf numFmtId="0" fontId="14" fillId="0" borderId="0" xfId="2" applyFont="1" applyFill="1" applyBorder="1" applyAlignment="1">
      <alignment horizontal="center" vertical="center" wrapText="1"/>
    </xf>
    <xf numFmtId="0" fontId="15" fillId="0" borderId="0" xfId="2" applyFont="1" applyFill="1" applyBorder="1" applyAlignment="1" applyProtection="1">
      <alignment horizontal="left"/>
      <protection locked="0"/>
    </xf>
    <xf numFmtId="14" fontId="16" fillId="0" borderId="0" xfId="2" applyNumberFormat="1" applyFont="1" applyFill="1" applyBorder="1" applyAlignment="1" applyProtection="1">
      <alignment horizontal="left"/>
      <protection locked="0"/>
    </xf>
    <xf numFmtId="0" fontId="21" fillId="0" borderId="8" xfId="0" applyFont="1" applyBorder="1" applyAlignment="1">
      <alignment horizontal="center" vertical="center"/>
    </xf>
    <xf numFmtId="49" fontId="23" fillId="0" borderId="4" xfId="0" applyNumberFormat="1" applyFont="1" applyFill="1" applyBorder="1" applyAlignment="1">
      <alignment horizontal="left" vertical="center"/>
    </xf>
    <xf numFmtId="0" fontId="20" fillId="4" borderId="8" xfId="0" applyFont="1" applyFill="1" applyBorder="1" applyAlignment="1">
      <alignment horizontal="center" vertical="center"/>
    </xf>
    <xf numFmtId="164" fontId="20" fillId="4" borderId="8" xfId="0" applyNumberFormat="1" applyFont="1" applyFill="1" applyBorder="1" applyAlignment="1">
      <alignment horizontal="right" vertical="center"/>
    </xf>
    <xf numFmtId="0" fontId="20" fillId="4" borderId="8" xfId="0" applyFont="1" applyFill="1" applyBorder="1" applyAlignment="1">
      <alignment horizontal="left" vertical="center" indent="3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1"/>
  <sheetViews>
    <sheetView showGridLines="0" zoomScaleNormal="100" workbookViewId="0">
      <selection activeCell="A8" sqref="A8"/>
    </sheetView>
  </sheetViews>
  <sheetFormatPr baseColWidth="10" defaultColWidth="11.42578125" defaultRowHeight="14.25" x14ac:dyDescent="0.2"/>
  <cols>
    <col min="1" max="1" width="9.85546875" style="6" customWidth="1"/>
    <col min="2" max="2" width="10.42578125" style="6" customWidth="1"/>
    <col min="3" max="3" width="6.140625" style="6" customWidth="1"/>
    <col min="4" max="4" width="2.28515625" style="6" customWidth="1"/>
    <col min="5" max="5" width="10.85546875" style="6" customWidth="1"/>
    <col min="6" max="6" width="8.5703125" style="6" customWidth="1"/>
    <col min="7" max="7" width="17" style="6" customWidth="1"/>
    <col min="8" max="8" width="13.28515625" style="6" customWidth="1"/>
    <col min="9" max="9" width="4.85546875" style="6" customWidth="1"/>
    <col min="10" max="10" width="10.7109375" style="6" customWidth="1"/>
    <col min="11" max="11" width="7.7109375" style="6" customWidth="1"/>
    <col min="12" max="12" width="12.28515625" style="6" customWidth="1"/>
    <col min="13" max="16384" width="11.42578125" style="6"/>
  </cols>
  <sheetData>
    <row r="1" spans="1:15" ht="18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25"/>
      <c r="N1" s="56" t="s">
        <v>33</v>
      </c>
      <c r="O1" s="57" t="s">
        <v>34</v>
      </c>
    </row>
    <row r="2" spans="1:15" ht="42.75" customHeight="1" x14ac:dyDescent="0.2">
      <c r="A2" s="18"/>
      <c r="B2" s="73" t="s">
        <v>28</v>
      </c>
      <c r="C2" s="73"/>
      <c r="D2" s="73"/>
      <c r="E2" s="73"/>
      <c r="F2" s="18"/>
      <c r="G2" s="18"/>
      <c r="H2" s="18"/>
      <c r="I2" s="18"/>
      <c r="J2" s="18"/>
      <c r="K2" s="18"/>
      <c r="L2" s="25"/>
    </row>
    <row r="3" spans="1:15" ht="45" customHeight="1" x14ac:dyDescent="0.2">
      <c r="A3" s="77" t="s">
        <v>29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25"/>
    </row>
    <row r="4" spans="1:15" s="7" customFormat="1" ht="33.75" customHeight="1" x14ac:dyDescent="0.2">
      <c r="A4" s="11"/>
      <c r="B4" s="75" t="s">
        <v>8</v>
      </c>
      <c r="C4" s="76"/>
      <c r="D4" s="76"/>
      <c r="E4" s="76"/>
      <c r="F4" s="76"/>
      <c r="G4" s="76"/>
      <c r="H4" s="76"/>
      <c r="I4" s="76"/>
      <c r="J4" s="76"/>
      <c r="K4" s="76"/>
      <c r="L4" s="34"/>
    </row>
    <row r="5" spans="1:15" s="7" customFormat="1" ht="15" customHeight="1" x14ac:dyDescent="0.2">
      <c r="A5" s="11"/>
      <c r="B5" s="48" t="str">
        <f ca="1">INDIRECT("'"&amp;$O$1&amp;"'!B1")</f>
        <v>13.0549.00</v>
      </c>
      <c r="C5" s="48" t="str">
        <f ca="1">INDIRECT("'"&amp;$O$1&amp;"'!C1")</f>
        <v>(Lot 1)</v>
      </c>
      <c r="D5" s="39" t="s">
        <v>9</v>
      </c>
      <c r="E5" s="39"/>
      <c r="F5" s="39"/>
      <c r="G5" s="39"/>
      <c r="H5" s="39"/>
      <c r="I5" s="39"/>
      <c r="J5" s="29"/>
      <c r="K5" s="29"/>
      <c r="L5" s="34"/>
    </row>
    <row r="6" spans="1:15" s="7" customFormat="1" ht="15" customHeight="1" x14ac:dyDescent="0.2">
      <c r="A6" s="11"/>
      <c r="B6" s="47" t="s">
        <v>10</v>
      </c>
      <c r="C6" s="38"/>
      <c r="D6" s="38"/>
      <c r="E6" s="49" t="str">
        <f ca="1">INDIRECT("'"&amp;$O$1&amp;"'!D1")</f>
        <v>2013/ 2014</v>
      </c>
      <c r="F6" s="30" t="s">
        <v>11</v>
      </c>
      <c r="G6" s="15"/>
      <c r="H6" s="15"/>
      <c r="I6" s="15"/>
      <c r="J6" s="15"/>
      <c r="K6" s="16"/>
      <c r="L6" s="34"/>
    </row>
    <row r="7" spans="1:15" s="7" customFormat="1" ht="11.25" customHeight="1" x14ac:dyDescent="0.2">
      <c r="A7" s="11"/>
      <c r="B7" s="74"/>
      <c r="C7" s="74"/>
      <c r="D7" s="26"/>
      <c r="E7" s="28"/>
      <c r="F7" s="14"/>
      <c r="G7" s="15"/>
      <c r="H7" s="15"/>
      <c r="I7" s="15"/>
      <c r="J7" s="15"/>
      <c r="K7" s="16"/>
      <c r="L7" s="34"/>
    </row>
    <row r="8" spans="1:15" s="7" customFormat="1" ht="24" customHeight="1" x14ac:dyDescent="0.2">
      <c r="A8" s="61" t="str">
        <f ca="1">IF(INDIRECT("'"&amp;$O$1&amp;"'!A"&amp;ROW()-5)=0,"",INDIRECT("'"&amp;$O$1&amp;"'!A"&amp;ROW()-5))</f>
        <v>1</v>
      </c>
      <c r="B8" s="50" t="str">
        <f ca="1">IF(A8="","",INDIRECT("'"&amp;$O$1&amp;"'!B"&amp;ROW()-5))</f>
        <v>LE NOM DU TITULAIRE NUMERO A</v>
      </c>
      <c r="C8" s="50"/>
      <c r="D8" s="50"/>
      <c r="E8" s="50"/>
      <c r="F8" s="51"/>
      <c r="G8" s="55" t="str">
        <f ca="1">IF(A8="","",INDIRECT("'"&amp;$O$1&amp;"'!C2"))</f>
        <v>pour un montant de</v>
      </c>
      <c r="H8" s="52">
        <f ca="1">IF(A8="","",INDIRECT("'"&amp;$O$1&amp;"'!C"&amp;ROW()-5))</f>
        <v>11796.95</v>
      </c>
      <c r="I8" s="55" t="str">
        <f ca="1">IF(A8="","",INDIRECT("'"&amp;$O$1&amp;"'!D2"))</f>
        <v>TTC</v>
      </c>
      <c r="J8" s="41"/>
      <c r="K8" s="16"/>
      <c r="L8" s="34"/>
    </row>
    <row r="9" spans="1:15" s="7" customFormat="1" ht="24" customHeight="1" x14ac:dyDescent="0.2">
      <c r="A9" s="61">
        <f t="shared" ref="A9:A18" ca="1" si="0">IF(INDIRECT("'"&amp;$O$1&amp;"'!A"&amp;ROW()-5)=0,"",INDIRECT("'"&amp;$O$1&amp;"'!A"&amp;ROW()-5))</f>
        <v>2</v>
      </c>
      <c r="B9" s="50" t="str">
        <f t="shared" ref="B9:B18" ca="1" si="1">IF(A9="","",INDIRECT("'"&amp;$O$1&amp;"'!B"&amp;ROW()-5))</f>
        <v>LE NOM DU TITULAIRE NUMERO 002</v>
      </c>
      <c r="C9" s="53"/>
      <c r="D9" s="53"/>
      <c r="E9" s="53"/>
      <c r="F9" s="53"/>
      <c r="G9" s="55" t="str">
        <f t="shared" ref="G9:G18" ca="1" si="2">IF(A9="","",INDIRECT("'"&amp;$O$1&amp;"'!C2"))</f>
        <v>pour un montant de</v>
      </c>
      <c r="H9" s="52">
        <f t="shared" ref="H9:H18" ca="1" si="3">IF(A9="","",INDIRECT("'"&amp;$O$1&amp;"'!C"&amp;ROW()-5))</f>
        <v>25764.449999999997</v>
      </c>
      <c r="I9" s="55" t="str">
        <f t="shared" ref="I9:I18" ca="1" si="4">IF(A9="","",INDIRECT("'"&amp;$O$1&amp;"'!D2"))</f>
        <v>TTC</v>
      </c>
      <c r="J9" s="41"/>
      <c r="K9" s="16"/>
      <c r="L9" s="34"/>
    </row>
    <row r="10" spans="1:15" s="7" customFormat="1" ht="24" customHeight="1" x14ac:dyDescent="0.2">
      <c r="A10" s="61">
        <f t="shared" ca="1" si="0"/>
        <v>3</v>
      </c>
      <c r="B10" s="50" t="str">
        <f t="shared" ca="1" si="1"/>
        <v>LE NOM DU TITULAIRE NUMERO C</v>
      </c>
      <c r="C10" s="53"/>
      <c r="D10" s="53"/>
      <c r="E10" s="53"/>
      <c r="F10" s="52"/>
      <c r="G10" s="55" t="str">
        <f t="shared" ca="1" si="2"/>
        <v>pour un montant de</v>
      </c>
      <c r="H10" s="52">
        <f t="shared" ca="1" si="3"/>
        <v>17195.88</v>
      </c>
      <c r="I10" s="55" t="str">
        <f t="shared" ca="1" si="4"/>
        <v>TTC</v>
      </c>
      <c r="J10" s="41"/>
      <c r="K10" s="16"/>
      <c r="L10" s="34"/>
    </row>
    <row r="11" spans="1:15" s="7" customFormat="1" ht="24" customHeight="1" x14ac:dyDescent="0.2">
      <c r="A11" s="61">
        <f t="shared" ca="1" si="0"/>
        <v>4</v>
      </c>
      <c r="B11" s="50" t="str">
        <f t="shared" ca="1" si="1"/>
        <v>LE NOM DU TITULAIRE NUMERO 001</v>
      </c>
      <c r="C11" s="54"/>
      <c r="D11" s="54"/>
      <c r="E11" s="54"/>
      <c r="F11" s="52"/>
      <c r="G11" s="55" t="str">
        <f t="shared" ca="1" si="2"/>
        <v>pour un montant de</v>
      </c>
      <c r="H11" s="52">
        <f t="shared" ca="1" si="3"/>
        <v>19284.929999999997</v>
      </c>
      <c r="I11" s="55" t="str">
        <f t="shared" ca="1" si="4"/>
        <v>TTC</v>
      </c>
      <c r="J11" s="41"/>
      <c r="K11" s="16"/>
      <c r="L11" s="34"/>
    </row>
    <row r="12" spans="1:15" s="7" customFormat="1" ht="24" customHeight="1" x14ac:dyDescent="0.2">
      <c r="A12" s="61">
        <f t="shared" ca="1" si="0"/>
        <v>5</v>
      </c>
      <c r="B12" s="50" t="str">
        <f t="shared" ca="1" si="1"/>
        <v>LE NOM DU TITULAIRE NUMERO 005</v>
      </c>
      <c r="C12" s="53"/>
      <c r="D12" s="53"/>
      <c r="E12" s="53"/>
      <c r="F12" s="52"/>
      <c r="G12" s="55" t="str">
        <f t="shared" ca="1" si="2"/>
        <v>pour un montant de</v>
      </c>
      <c r="H12" s="52">
        <f t="shared" ca="1" si="3"/>
        <v>36709.840000000004</v>
      </c>
      <c r="I12" s="55" t="str">
        <f t="shared" ca="1" si="4"/>
        <v>TTC</v>
      </c>
      <c r="J12" s="41"/>
      <c r="K12" s="16"/>
      <c r="L12" s="34"/>
    </row>
    <row r="13" spans="1:15" s="7" customFormat="1" ht="24" customHeight="1" x14ac:dyDescent="0.2">
      <c r="A13" s="61">
        <f t="shared" ca="1" si="0"/>
        <v>6</v>
      </c>
      <c r="B13" s="50" t="str">
        <f t="shared" ca="1" si="1"/>
        <v>LE NOM DU TITULAIRE NUMERO D</v>
      </c>
      <c r="C13" s="53"/>
      <c r="D13" s="53"/>
      <c r="E13" s="53"/>
      <c r="F13" s="52"/>
      <c r="G13" s="55" t="str">
        <f t="shared" ca="1" si="2"/>
        <v>pour un montant de</v>
      </c>
      <c r="H13" s="52">
        <f t="shared" ca="1" si="3"/>
        <v>12645.779999999999</v>
      </c>
      <c r="I13" s="55" t="str">
        <f t="shared" ca="1" si="4"/>
        <v>TTC</v>
      </c>
      <c r="J13" s="41"/>
      <c r="K13" s="16"/>
      <c r="L13" s="34"/>
    </row>
    <row r="14" spans="1:15" s="7" customFormat="1" ht="24" customHeight="1" x14ac:dyDescent="0.2">
      <c r="A14" s="61">
        <f t="shared" ca="1" si="0"/>
        <v>7</v>
      </c>
      <c r="B14" s="50" t="str">
        <f t="shared" ca="1" si="1"/>
        <v>LE NOM DU TITULAIRE NUMERO 004</v>
      </c>
      <c r="C14" s="53"/>
      <c r="D14" s="53"/>
      <c r="E14" s="53"/>
      <c r="F14" s="52"/>
      <c r="G14" s="55" t="str">
        <f t="shared" ca="1" si="2"/>
        <v>pour un montant de</v>
      </c>
      <c r="H14" s="52">
        <f t="shared" ca="1" si="3"/>
        <v>31567.11</v>
      </c>
      <c r="I14" s="55" t="str">
        <f t="shared" ca="1" si="4"/>
        <v>TTC</v>
      </c>
      <c r="J14" s="41"/>
      <c r="K14" s="16"/>
      <c r="L14" s="34"/>
    </row>
    <row r="15" spans="1:15" s="7" customFormat="1" ht="24" customHeight="1" x14ac:dyDescent="0.2">
      <c r="A15" s="61">
        <f t="shared" ca="1" si="0"/>
        <v>8</v>
      </c>
      <c r="B15" s="50" t="str">
        <f t="shared" ca="1" si="1"/>
        <v>LE NOM DU TITULAIRE NUMERO E</v>
      </c>
      <c r="C15" s="53"/>
      <c r="D15" s="53"/>
      <c r="E15" s="53"/>
      <c r="F15" s="52"/>
      <c r="G15" s="55" t="str">
        <f t="shared" ca="1" si="2"/>
        <v>pour un montant de</v>
      </c>
      <c r="H15" s="52">
        <f t="shared" ca="1" si="3"/>
        <v>230549.54</v>
      </c>
      <c r="I15" s="55" t="str">
        <f t="shared" ca="1" si="4"/>
        <v>TTC</v>
      </c>
      <c r="J15" s="41"/>
      <c r="K15" s="16"/>
      <c r="L15" s="34"/>
    </row>
    <row r="16" spans="1:15" s="7" customFormat="1" ht="24" customHeight="1" x14ac:dyDescent="0.2">
      <c r="A16" s="61" t="str">
        <f t="shared" ca="1" si="0"/>
        <v/>
      </c>
      <c r="B16" s="50" t="str">
        <f t="shared" ca="1" si="1"/>
        <v/>
      </c>
      <c r="C16" s="53"/>
      <c r="D16" s="53"/>
      <c r="E16" s="53"/>
      <c r="F16" s="52"/>
      <c r="G16" s="55" t="str">
        <f t="shared" ca="1" si="2"/>
        <v/>
      </c>
      <c r="H16" s="52" t="str">
        <f t="shared" ca="1" si="3"/>
        <v/>
      </c>
      <c r="I16" s="55" t="str">
        <f t="shared" ca="1" si="4"/>
        <v/>
      </c>
      <c r="J16" s="31"/>
      <c r="K16" s="16"/>
      <c r="L16" s="34"/>
    </row>
    <row r="17" spans="1:12" s="7" customFormat="1" ht="24" customHeight="1" x14ac:dyDescent="0.2">
      <c r="A17" s="61" t="str">
        <f t="shared" ca="1" si="0"/>
        <v/>
      </c>
      <c r="B17" s="50" t="str">
        <f t="shared" ca="1" si="1"/>
        <v/>
      </c>
      <c r="C17" s="53"/>
      <c r="D17" s="53"/>
      <c r="E17" s="53"/>
      <c r="F17" s="52"/>
      <c r="G17" s="55" t="str">
        <f t="shared" ca="1" si="2"/>
        <v/>
      </c>
      <c r="H17" s="52" t="str">
        <f t="shared" ca="1" si="3"/>
        <v/>
      </c>
      <c r="I17" s="55" t="str">
        <f t="shared" ca="1" si="4"/>
        <v/>
      </c>
      <c r="J17" s="31"/>
      <c r="K17" s="16"/>
      <c r="L17" s="34"/>
    </row>
    <row r="18" spans="1:12" s="7" customFormat="1" ht="24" customHeight="1" x14ac:dyDescent="0.2">
      <c r="A18" s="61" t="str">
        <f t="shared" ca="1" si="0"/>
        <v/>
      </c>
      <c r="B18" s="50" t="str">
        <f t="shared" ca="1" si="1"/>
        <v/>
      </c>
      <c r="C18" s="53"/>
      <c r="D18" s="53"/>
      <c r="E18" s="53"/>
      <c r="F18" s="52"/>
      <c r="G18" s="55" t="str">
        <f t="shared" ca="1" si="2"/>
        <v/>
      </c>
      <c r="H18" s="52" t="str">
        <f t="shared" ca="1" si="3"/>
        <v/>
      </c>
      <c r="I18" s="55" t="str">
        <f t="shared" ca="1" si="4"/>
        <v/>
      </c>
      <c r="J18" s="31"/>
      <c r="K18" s="16"/>
      <c r="L18" s="34"/>
    </row>
    <row r="19" spans="1:12" s="7" customFormat="1" ht="26.25" customHeight="1" x14ac:dyDescent="0.2">
      <c r="A19" s="11"/>
      <c r="B19" s="12"/>
      <c r="C19" s="12"/>
      <c r="D19" s="12"/>
      <c r="E19" s="13"/>
      <c r="F19" s="14"/>
      <c r="G19" s="15"/>
      <c r="H19" s="15"/>
      <c r="I19" s="15"/>
      <c r="J19" s="15"/>
      <c r="K19" s="16"/>
      <c r="L19" s="34"/>
    </row>
    <row r="20" spans="1:12" s="7" customFormat="1" ht="11.25" customHeight="1" x14ac:dyDescent="0.2">
      <c r="A20" s="11"/>
      <c r="B20" s="79" t="s">
        <v>30</v>
      </c>
      <c r="C20" s="79"/>
      <c r="D20" s="79"/>
      <c r="E20" s="79"/>
      <c r="F20" s="79"/>
      <c r="G20" s="79"/>
      <c r="H20" s="79"/>
      <c r="I20" s="79"/>
      <c r="J20" s="79"/>
      <c r="K20" s="79"/>
      <c r="L20" s="34"/>
    </row>
    <row r="21" spans="1:12" ht="24" customHeight="1" x14ac:dyDescent="0.2">
      <c r="A21" s="8"/>
      <c r="B21" s="19"/>
      <c r="C21" s="19"/>
      <c r="D21" s="19"/>
      <c r="E21" s="19"/>
      <c r="F21" s="19"/>
      <c r="G21" s="19"/>
      <c r="H21" s="19"/>
      <c r="I21" s="19"/>
      <c r="J21" s="19"/>
      <c r="K21" s="17"/>
      <c r="L21" s="25"/>
    </row>
    <row r="22" spans="1:12" s="7" customFormat="1" ht="11.25" customHeight="1" x14ac:dyDescent="0.2">
      <c r="A22" s="11"/>
      <c r="B22" s="79" t="s">
        <v>31</v>
      </c>
      <c r="C22" s="79"/>
      <c r="D22" s="79"/>
      <c r="E22" s="79"/>
      <c r="F22" s="79"/>
      <c r="G22" s="79"/>
      <c r="H22" s="79"/>
      <c r="I22" s="79"/>
      <c r="J22" s="79"/>
      <c r="K22" s="79"/>
      <c r="L22" s="34"/>
    </row>
    <row r="23" spans="1:12" ht="14.25" customHeight="1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5"/>
    </row>
    <row r="24" spans="1:12" s="7" customFormat="1" ht="11.25" customHeight="1" x14ac:dyDescent="0.2">
      <c r="A24" s="11"/>
      <c r="B24" s="74"/>
      <c r="C24" s="74"/>
      <c r="D24" s="26"/>
      <c r="E24" s="28"/>
      <c r="F24" s="14"/>
      <c r="H24" s="40" t="s">
        <v>32</v>
      </c>
      <c r="I24" s="80">
        <f ca="1">TODAY()</f>
        <v>43963</v>
      </c>
      <c r="J24" s="80"/>
      <c r="K24" s="16"/>
      <c r="L24" s="34"/>
    </row>
    <row r="25" spans="1:12" s="7" customFormat="1" ht="9" customHeight="1" x14ac:dyDescent="0.2">
      <c r="A25" s="11"/>
      <c r="B25" s="27"/>
      <c r="C25" s="27"/>
      <c r="D25" s="26"/>
      <c r="E25" s="28"/>
      <c r="F25" s="14"/>
      <c r="G25" s="32"/>
      <c r="H25" s="37"/>
      <c r="I25" s="33"/>
      <c r="J25" s="33"/>
      <c r="K25" s="16"/>
      <c r="L25" s="34"/>
    </row>
    <row r="26" spans="1:12" s="9" customFormat="1" ht="114" customHeight="1" x14ac:dyDescent="0.2">
      <c r="A26" s="21"/>
      <c r="B26" s="22"/>
      <c r="C26" s="22"/>
      <c r="D26" s="23"/>
      <c r="E26" s="24"/>
      <c r="F26" s="24"/>
      <c r="G26" s="78" t="s">
        <v>12</v>
      </c>
      <c r="H26" s="78"/>
      <c r="I26" s="78"/>
      <c r="J26" s="78"/>
      <c r="K26" s="78"/>
      <c r="L26" s="35"/>
    </row>
    <row r="27" spans="1:12" ht="24.6" customHeight="1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 ht="24.6" customHeight="1" x14ac:dyDescent="0.2">
      <c r="L28" s="25"/>
    </row>
    <row r="29" spans="1:12" ht="24.6" customHeight="1" x14ac:dyDescent="0.2">
      <c r="L29" s="25"/>
    </row>
    <row r="30" spans="1:12" ht="24.6" customHeight="1" x14ac:dyDescent="0.2">
      <c r="L30" s="25"/>
    </row>
    <row r="31" spans="1:12" ht="24.6" customHeight="1" x14ac:dyDescent="0.2"/>
  </sheetData>
  <sheetProtection insertRows="0" deleteRows="0" selectLockedCells="1"/>
  <mergeCells count="9">
    <mergeCell ref="B2:E2"/>
    <mergeCell ref="B7:C7"/>
    <mergeCell ref="B4:K4"/>
    <mergeCell ref="A3:K3"/>
    <mergeCell ref="G26:K26"/>
    <mergeCell ref="B20:K20"/>
    <mergeCell ref="B22:K22"/>
    <mergeCell ref="B24:C24"/>
    <mergeCell ref="I24:J24"/>
  </mergeCells>
  <dataValidations count="1">
    <dataValidation type="list" allowBlank="1" showInputMessage="1" showErrorMessage="1" sqref="O1">
      <formula1>"0549,0550"</formula1>
    </dataValidation>
  </dataValidations>
  <pageMargins left="0" right="0" top="1.3779527559055118" bottom="0" header="0" footer="0"/>
  <pageSetup paperSize="9" orientation="portrait" r:id="rId1"/>
  <headerFooter scaleWithDoc="0"/>
  <ignoredErrors>
    <ignoredError sqref="C10:F10 C8:F8 C9:F9 C11:F1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3"/>
  <sheetViews>
    <sheetView showGridLines="0" zoomScale="145" zoomScaleNormal="145" zoomScaleSheetLayoutView="130" workbookViewId="0">
      <selection activeCell="A4" sqref="A4"/>
    </sheetView>
  </sheetViews>
  <sheetFormatPr baseColWidth="10" defaultRowHeight="12.75" x14ac:dyDescent="0.2"/>
  <cols>
    <col min="1" max="1" width="3.85546875" customWidth="1"/>
    <col min="2" max="2" width="16.85546875" style="1" customWidth="1"/>
    <col min="3" max="3" width="14.85546875" style="1" customWidth="1"/>
    <col min="4" max="4" width="8.7109375" style="1" customWidth="1"/>
    <col min="5" max="5" width="9.140625" style="1" customWidth="1"/>
    <col min="6" max="6" width="7.5703125" style="1" customWidth="1"/>
    <col min="7" max="7" width="11.42578125" style="2"/>
  </cols>
  <sheetData>
    <row r="1" spans="1:7" ht="17.25" customHeight="1" x14ac:dyDescent="0.2">
      <c r="B1" s="42" t="s">
        <v>3</v>
      </c>
      <c r="C1" s="43" t="s">
        <v>2</v>
      </c>
      <c r="D1" s="43" t="s">
        <v>1</v>
      </c>
    </row>
    <row r="2" spans="1:7" ht="22.5" x14ac:dyDescent="0.2">
      <c r="A2" s="44" t="s">
        <v>7</v>
      </c>
      <c r="B2" s="44" t="s">
        <v>0</v>
      </c>
      <c r="C2" s="45" t="s">
        <v>6</v>
      </c>
      <c r="D2" s="46" t="s">
        <v>4</v>
      </c>
      <c r="E2"/>
      <c r="F2"/>
      <c r="G2"/>
    </row>
    <row r="3" spans="1:7" ht="22.5" x14ac:dyDescent="0.2">
      <c r="A3" s="59" t="s">
        <v>5</v>
      </c>
      <c r="B3" s="4" t="s">
        <v>23</v>
      </c>
      <c r="C3" s="5">
        <v>11796.95</v>
      </c>
      <c r="D3" s="36"/>
      <c r="E3"/>
      <c r="F3"/>
      <c r="G3"/>
    </row>
    <row r="4" spans="1:7" ht="22.5" x14ac:dyDescent="0.2">
      <c r="A4" s="60">
        <f>IF(B4="","",A3+1)</f>
        <v>2</v>
      </c>
      <c r="B4" s="58" t="s">
        <v>16</v>
      </c>
      <c r="C4" s="5">
        <v>25764.449999999997</v>
      </c>
      <c r="D4" s="36"/>
      <c r="E4"/>
      <c r="F4"/>
      <c r="G4"/>
    </row>
    <row r="5" spans="1:7" ht="22.5" x14ac:dyDescent="0.2">
      <c r="A5" s="60">
        <f t="shared" ref="A5:A13" si="0">IF(B5="","",A4+1)</f>
        <v>3</v>
      </c>
      <c r="B5" s="58" t="s">
        <v>24</v>
      </c>
      <c r="C5" s="5">
        <v>17195.88</v>
      </c>
      <c r="D5" s="36"/>
      <c r="E5"/>
      <c r="F5"/>
      <c r="G5"/>
    </row>
    <row r="6" spans="1:7" ht="22.5" x14ac:dyDescent="0.2">
      <c r="A6" s="60">
        <f t="shared" si="0"/>
        <v>4</v>
      </c>
      <c r="B6" s="58" t="s">
        <v>13</v>
      </c>
      <c r="C6" s="5">
        <v>19284.929999999997</v>
      </c>
      <c r="D6" s="36"/>
      <c r="E6"/>
      <c r="F6"/>
      <c r="G6"/>
    </row>
    <row r="7" spans="1:7" ht="22.5" x14ac:dyDescent="0.2">
      <c r="A7" s="60">
        <f t="shared" si="0"/>
        <v>5</v>
      </c>
      <c r="B7" s="58" t="s">
        <v>19</v>
      </c>
      <c r="C7" s="5">
        <v>36709.840000000004</v>
      </c>
      <c r="D7" s="36"/>
      <c r="E7"/>
      <c r="F7"/>
      <c r="G7"/>
    </row>
    <row r="8" spans="1:7" ht="22.5" x14ac:dyDescent="0.2">
      <c r="A8" s="60">
        <f t="shared" si="0"/>
        <v>6</v>
      </c>
      <c r="B8" s="58" t="s">
        <v>26</v>
      </c>
      <c r="C8" s="5">
        <v>12645.779999999999</v>
      </c>
      <c r="D8" s="36"/>
      <c r="E8"/>
      <c r="F8"/>
      <c r="G8"/>
    </row>
    <row r="9" spans="1:7" ht="22.5" x14ac:dyDescent="0.2">
      <c r="A9" s="60">
        <f t="shared" si="0"/>
        <v>7</v>
      </c>
      <c r="B9" s="58" t="s">
        <v>18</v>
      </c>
      <c r="C9" s="5">
        <v>31567.11</v>
      </c>
      <c r="D9" s="36"/>
      <c r="E9"/>
      <c r="F9"/>
      <c r="G9"/>
    </row>
    <row r="10" spans="1:7" ht="22.5" x14ac:dyDescent="0.2">
      <c r="A10" s="60">
        <f t="shared" si="0"/>
        <v>8</v>
      </c>
      <c r="B10" s="58" t="s">
        <v>25</v>
      </c>
      <c r="C10" s="5">
        <v>230549.54</v>
      </c>
      <c r="D10" s="36"/>
      <c r="E10"/>
      <c r="F10"/>
      <c r="G10"/>
    </row>
    <row r="11" spans="1:7" x14ac:dyDescent="0.2">
      <c r="A11" s="60" t="str">
        <f t="shared" si="0"/>
        <v/>
      </c>
      <c r="B11" s="58"/>
      <c r="C11" s="5"/>
      <c r="D11" s="36"/>
      <c r="E11"/>
      <c r="F11"/>
      <c r="G11"/>
    </row>
    <row r="12" spans="1:7" x14ac:dyDescent="0.2">
      <c r="A12" s="60" t="str">
        <f t="shared" si="0"/>
        <v/>
      </c>
      <c r="B12" s="58"/>
      <c r="C12" s="5"/>
      <c r="D12" s="36"/>
      <c r="E12"/>
      <c r="F12"/>
      <c r="G12"/>
    </row>
    <row r="13" spans="1:7" x14ac:dyDescent="0.2">
      <c r="A13" s="60" t="str">
        <f t="shared" si="0"/>
        <v/>
      </c>
      <c r="B13" s="58"/>
      <c r="C13" s="5"/>
      <c r="D13" s="36"/>
      <c r="E13"/>
      <c r="F13"/>
      <c r="G13"/>
    </row>
  </sheetData>
  <phoneticPr fontId="0" type="noConversion"/>
  <printOptions horizontalCentered="1"/>
  <pageMargins left="0.19685039370078741" right="0.19685039370078741" top="0.55118110236220474" bottom="0.55118110236220474" header="0.11811023622047245" footer="0.11811023622047245"/>
  <pageSetup paperSize="9" fitToHeight="0" orientation="portrait" r:id="rId1"/>
  <headerFooter scaleWithDoc="0">
    <oddFooter>&amp;L&amp;8DI/SAG-BDB (&amp;D)&amp;R&amp;8&amp;P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3"/>
  <sheetViews>
    <sheetView showGridLines="0" zoomScale="145" zoomScaleNormal="145" zoomScaleSheetLayoutView="130" workbookViewId="0">
      <selection activeCell="A4" sqref="A4"/>
    </sheetView>
  </sheetViews>
  <sheetFormatPr baseColWidth="10" defaultRowHeight="12.75" x14ac:dyDescent="0.2"/>
  <cols>
    <col min="1" max="1" width="3.85546875" customWidth="1"/>
    <col min="2" max="2" width="16.85546875" style="1" customWidth="1"/>
    <col min="3" max="3" width="14.85546875" style="1" customWidth="1"/>
    <col min="4" max="4" width="8.7109375" style="1" customWidth="1"/>
    <col min="5" max="5" width="9.140625" style="1" customWidth="1"/>
    <col min="6" max="6" width="7.5703125" style="1" customWidth="1"/>
    <col min="7" max="7" width="11.42578125" style="2"/>
  </cols>
  <sheetData>
    <row r="1" spans="1:7" ht="17.25" customHeight="1" x14ac:dyDescent="0.2">
      <c r="B1" s="42" t="s">
        <v>14</v>
      </c>
      <c r="C1" s="43" t="s">
        <v>15</v>
      </c>
      <c r="D1" s="43" t="s">
        <v>1</v>
      </c>
    </row>
    <row r="2" spans="1:7" ht="22.5" x14ac:dyDescent="0.2">
      <c r="A2" s="44" t="s">
        <v>7</v>
      </c>
      <c r="B2" s="44" t="s">
        <v>0</v>
      </c>
      <c r="C2" s="45" t="s">
        <v>6</v>
      </c>
      <c r="D2" s="46" t="s">
        <v>4</v>
      </c>
      <c r="E2"/>
      <c r="F2"/>
      <c r="G2"/>
    </row>
    <row r="3" spans="1:7" ht="22.5" x14ac:dyDescent="0.2">
      <c r="A3" s="3" t="s">
        <v>5</v>
      </c>
      <c r="B3" s="4" t="s">
        <v>26</v>
      </c>
      <c r="C3" s="5">
        <v>5000</v>
      </c>
      <c r="D3" s="36"/>
      <c r="E3"/>
      <c r="F3"/>
      <c r="G3"/>
    </row>
    <row r="4" spans="1:7" ht="22.5" x14ac:dyDescent="0.2">
      <c r="A4" s="60">
        <f>IF(B4="","",A3+1)</f>
        <v>2</v>
      </c>
      <c r="B4" s="4" t="s">
        <v>27</v>
      </c>
      <c r="C4" s="5">
        <v>5001</v>
      </c>
      <c r="D4" s="36"/>
      <c r="E4"/>
      <c r="F4"/>
      <c r="G4"/>
    </row>
    <row r="5" spans="1:7" ht="22.5" x14ac:dyDescent="0.2">
      <c r="A5" s="60">
        <f t="shared" ref="A5:A13" si="0">IF(B5="","",A4+1)</f>
        <v>3</v>
      </c>
      <c r="B5" s="4" t="s">
        <v>25</v>
      </c>
      <c r="C5" s="5">
        <v>5002</v>
      </c>
      <c r="D5" s="36"/>
      <c r="E5"/>
      <c r="F5"/>
      <c r="G5"/>
    </row>
    <row r="6" spans="1:7" ht="22.5" x14ac:dyDescent="0.2">
      <c r="A6" s="60">
        <f t="shared" si="0"/>
        <v>4</v>
      </c>
      <c r="B6" s="4" t="s">
        <v>13</v>
      </c>
      <c r="C6" s="5">
        <v>5003</v>
      </c>
      <c r="D6" s="36"/>
      <c r="E6"/>
      <c r="F6"/>
      <c r="G6"/>
    </row>
    <row r="7" spans="1:7" ht="22.5" x14ac:dyDescent="0.2">
      <c r="A7" s="60">
        <f t="shared" si="0"/>
        <v>5</v>
      </c>
      <c r="B7" s="4" t="s">
        <v>19</v>
      </c>
      <c r="C7" s="5">
        <v>5004</v>
      </c>
      <c r="D7" s="36"/>
      <c r="E7"/>
      <c r="F7"/>
      <c r="G7"/>
    </row>
    <row r="8" spans="1:7" ht="22.5" x14ac:dyDescent="0.2">
      <c r="A8" s="60">
        <f t="shared" si="0"/>
        <v>6</v>
      </c>
      <c r="B8" s="4" t="s">
        <v>17</v>
      </c>
      <c r="C8" s="5">
        <v>5005</v>
      </c>
      <c r="D8" s="36"/>
      <c r="E8"/>
      <c r="F8"/>
      <c r="G8"/>
    </row>
    <row r="9" spans="1:7" ht="22.5" x14ac:dyDescent="0.2">
      <c r="A9" s="60">
        <f t="shared" si="0"/>
        <v>7</v>
      </c>
      <c r="B9" s="4" t="s">
        <v>18</v>
      </c>
      <c r="C9" s="5">
        <v>5006</v>
      </c>
      <c r="D9" s="36"/>
      <c r="E9"/>
      <c r="F9"/>
      <c r="G9"/>
    </row>
    <row r="10" spans="1:7" ht="22.5" x14ac:dyDescent="0.2">
      <c r="A10" s="60">
        <f t="shared" si="0"/>
        <v>8</v>
      </c>
      <c r="B10" s="4" t="s">
        <v>25</v>
      </c>
      <c r="C10" s="5">
        <v>5007</v>
      </c>
      <c r="D10" s="36"/>
      <c r="E10"/>
      <c r="F10"/>
      <c r="G10"/>
    </row>
    <row r="11" spans="1:7" ht="22.5" x14ac:dyDescent="0.2">
      <c r="A11" s="60">
        <f t="shared" si="0"/>
        <v>9</v>
      </c>
      <c r="B11" s="4" t="s">
        <v>20</v>
      </c>
      <c r="C11" s="5">
        <v>5008</v>
      </c>
      <c r="D11" s="36"/>
      <c r="E11"/>
      <c r="F11"/>
      <c r="G11"/>
    </row>
    <row r="12" spans="1:7" ht="22.5" x14ac:dyDescent="0.2">
      <c r="A12" s="60">
        <f t="shared" si="0"/>
        <v>10</v>
      </c>
      <c r="B12" s="4" t="s">
        <v>21</v>
      </c>
      <c r="C12" s="5">
        <v>5009</v>
      </c>
      <c r="D12" s="36"/>
      <c r="E12"/>
      <c r="F12"/>
      <c r="G12"/>
    </row>
    <row r="13" spans="1:7" ht="22.5" x14ac:dyDescent="0.2">
      <c r="A13" s="60">
        <f t="shared" si="0"/>
        <v>11</v>
      </c>
      <c r="B13" s="4" t="s">
        <v>22</v>
      </c>
      <c r="C13" s="5">
        <v>5010</v>
      </c>
      <c r="D13" s="36"/>
      <c r="E13"/>
      <c r="F13"/>
      <c r="G13"/>
    </row>
  </sheetData>
  <phoneticPr fontId="17" type="noConversion"/>
  <printOptions horizontalCentered="1"/>
  <pageMargins left="0.19685039370078741" right="0.19685039370078741" top="0.55118110236220474" bottom="0.55118110236220474" header="0.11811023622047245" footer="0.11811023622047245"/>
  <pageSetup paperSize="9" fitToHeight="0" orientation="portrait" r:id="rId1"/>
  <headerFooter scaleWithDoc="0">
    <oddFooter>&amp;L&amp;8DI/SAG-BDB (&amp;D)&amp;R&amp;8&amp;P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4"/>
  <sheetViews>
    <sheetView showGridLines="0" zoomScale="115" zoomScaleNormal="115" zoomScaleSheetLayoutView="130" workbookViewId="0">
      <selection activeCell="B3" sqref="B3"/>
    </sheetView>
  </sheetViews>
  <sheetFormatPr baseColWidth="10" defaultRowHeight="12.75" x14ac:dyDescent="0.2"/>
  <cols>
    <col min="1" max="1" width="5.5703125" style="62" customWidth="1"/>
    <col min="2" max="2" width="38.7109375" style="62" customWidth="1"/>
    <col min="3" max="3" width="15.7109375" style="62" customWidth="1"/>
    <col min="4" max="4" width="7.5703125" style="1" customWidth="1"/>
    <col min="5" max="5" width="11.42578125" style="2"/>
  </cols>
  <sheetData>
    <row r="1" spans="1:5" ht="22.5" customHeight="1" x14ac:dyDescent="0.2">
      <c r="B1" s="72" t="s">
        <v>1</v>
      </c>
    </row>
    <row r="2" spans="1:5" ht="22.5" customHeight="1" x14ac:dyDescent="0.2">
      <c r="B2" s="63" t="s">
        <v>3</v>
      </c>
      <c r="C2" s="64"/>
      <c r="D2"/>
      <c r="E2"/>
    </row>
    <row r="3" spans="1:5" ht="22.5" customHeight="1" x14ac:dyDescent="0.2">
      <c r="A3" s="65" t="s">
        <v>35</v>
      </c>
      <c r="B3" s="66" t="s">
        <v>2</v>
      </c>
      <c r="C3" s="67"/>
      <c r="D3"/>
      <c r="E3"/>
    </row>
    <row r="4" spans="1:5" ht="22.5" customHeight="1" x14ac:dyDescent="0.2">
      <c r="A4" s="68">
        <v>1</v>
      </c>
      <c r="B4" s="71" t="s">
        <v>23</v>
      </c>
      <c r="C4" s="67">
        <v>19284.93</v>
      </c>
      <c r="D4"/>
      <c r="E4"/>
    </row>
    <row r="5" spans="1:5" ht="22.5" customHeight="1" x14ac:dyDescent="0.2">
      <c r="A5" s="70">
        <f>IF(B5="","",A4+1)</f>
        <v>2</v>
      </c>
      <c r="B5" s="71" t="s">
        <v>16</v>
      </c>
      <c r="C5" s="67">
        <v>230549.53999999998</v>
      </c>
      <c r="D5"/>
      <c r="E5"/>
    </row>
    <row r="6" spans="1:5" ht="22.5" customHeight="1" x14ac:dyDescent="0.2">
      <c r="A6" s="70">
        <f t="shared" ref="A6:A11" si="0">IF(B6="","",A5+1)</f>
        <v>3</v>
      </c>
      <c r="B6" s="71" t="s">
        <v>24</v>
      </c>
      <c r="C6" s="67">
        <v>11796.95</v>
      </c>
      <c r="D6"/>
      <c r="E6"/>
    </row>
    <row r="7" spans="1:5" ht="22.5" customHeight="1" x14ac:dyDescent="0.2">
      <c r="A7" s="70">
        <f t="shared" si="0"/>
        <v>4</v>
      </c>
      <c r="B7" s="71" t="s">
        <v>13</v>
      </c>
      <c r="C7" s="67">
        <v>17195.88</v>
      </c>
      <c r="D7"/>
      <c r="E7"/>
    </row>
    <row r="8" spans="1:5" ht="22.5" customHeight="1" x14ac:dyDescent="0.2">
      <c r="A8" s="70">
        <f t="shared" si="0"/>
        <v>5</v>
      </c>
      <c r="B8" s="71" t="s">
        <v>19</v>
      </c>
      <c r="C8" s="67">
        <v>12645.78</v>
      </c>
      <c r="D8"/>
      <c r="E8"/>
    </row>
    <row r="9" spans="1:5" ht="22.5" customHeight="1" x14ac:dyDescent="0.2">
      <c r="A9" s="70">
        <f t="shared" si="0"/>
        <v>6</v>
      </c>
      <c r="B9" s="71" t="s">
        <v>26</v>
      </c>
      <c r="C9" s="67">
        <v>36709.840000000004</v>
      </c>
      <c r="D9"/>
      <c r="E9"/>
    </row>
    <row r="10" spans="1:5" ht="22.5" customHeight="1" x14ac:dyDescent="0.2">
      <c r="A10" s="70">
        <f t="shared" si="0"/>
        <v>7</v>
      </c>
      <c r="B10" s="71" t="s">
        <v>18</v>
      </c>
      <c r="C10" s="67">
        <v>31567.109999999997</v>
      </c>
      <c r="D10"/>
      <c r="E10"/>
    </row>
    <row r="11" spans="1:5" ht="22.5" customHeight="1" x14ac:dyDescent="0.2">
      <c r="A11" s="70">
        <f t="shared" si="0"/>
        <v>8</v>
      </c>
      <c r="B11" s="71" t="s">
        <v>25</v>
      </c>
      <c r="C11" s="67">
        <v>25764.450000000004</v>
      </c>
      <c r="D11"/>
      <c r="E11"/>
    </row>
    <row r="12" spans="1:5" ht="22.5" customHeight="1" x14ac:dyDescent="0.2">
      <c r="B12" s="63" t="s">
        <v>14</v>
      </c>
      <c r="C12" s="64"/>
      <c r="D12"/>
      <c r="E12"/>
    </row>
    <row r="13" spans="1:5" ht="22.5" customHeight="1" x14ac:dyDescent="0.2">
      <c r="A13" s="65" t="s">
        <v>35</v>
      </c>
      <c r="B13" s="66" t="s">
        <v>15</v>
      </c>
      <c r="C13" s="67"/>
      <c r="D13"/>
      <c r="E13"/>
    </row>
    <row r="14" spans="1:5" ht="22.5" customHeight="1" x14ac:dyDescent="0.2">
      <c r="A14" s="68">
        <v>1</v>
      </c>
      <c r="B14" s="69" t="s">
        <v>26</v>
      </c>
      <c r="C14" s="67">
        <v>5000</v>
      </c>
    </row>
    <row r="15" spans="1:5" ht="22.5" customHeight="1" x14ac:dyDescent="0.2">
      <c r="A15" s="70">
        <f>IF(B15="","",A14+1)</f>
        <v>2</v>
      </c>
      <c r="B15" s="69" t="s">
        <v>27</v>
      </c>
      <c r="C15" s="67">
        <v>5001</v>
      </c>
    </row>
    <row r="16" spans="1:5" ht="22.5" customHeight="1" x14ac:dyDescent="0.2">
      <c r="A16" s="70">
        <f t="shared" ref="A16:A22" si="1">IF(B16="","",A15+1)</f>
        <v>3</v>
      </c>
      <c r="B16" s="69" t="s">
        <v>25</v>
      </c>
      <c r="C16" s="67">
        <v>5002</v>
      </c>
    </row>
    <row r="17" spans="1:3" ht="22.5" customHeight="1" x14ac:dyDescent="0.2">
      <c r="A17" s="70">
        <f t="shared" si="1"/>
        <v>4</v>
      </c>
      <c r="B17" s="69" t="s">
        <v>13</v>
      </c>
      <c r="C17" s="67">
        <v>5003</v>
      </c>
    </row>
    <row r="18" spans="1:3" ht="22.5" customHeight="1" x14ac:dyDescent="0.2">
      <c r="A18" s="70">
        <f t="shared" si="1"/>
        <v>5</v>
      </c>
      <c r="B18" s="69" t="s">
        <v>19</v>
      </c>
      <c r="C18" s="67">
        <v>5004</v>
      </c>
    </row>
    <row r="19" spans="1:3" ht="22.5" customHeight="1" x14ac:dyDescent="0.2">
      <c r="A19" s="70">
        <f t="shared" si="1"/>
        <v>6</v>
      </c>
      <c r="B19" s="69" t="s">
        <v>17</v>
      </c>
      <c r="C19" s="67">
        <v>5005</v>
      </c>
    </row>
    <row r="20" spans="1:3" ht="22.5" customHeight="1" x14ac:dyDescent="0.2">
      <c r="A20" s="70">
        <f t="shared" si="1"/>
        <v>7</v>
      </c>
      <c r="B20" s="69" t="s">
        <v>18</v>
      </c>
      <c r="C20" s="67">
        <v>5006</v>
      </c>
    </row>
    <row r="21" spans="1:3" ht="22.5" customHeight="1" x14ac:dyDescent="0.2">
      <c r="A21" s="70">
        <f t="shared" si="1"/>
        <v>8</v>
      </c>
      <c r="B21" s="69" t="s">
        <v>25</v>
      </c>
      <c r="C21" s="67">
        <v>5007</v>
      </c>
    </row>
    <row r="22" spans="1:3" ht="22.5" customHeight="1" x14ac:dyDescent="0.2">
      <c r="A22" s="70">
        <f t="shared" si="1"/>
        <v>9</v>
      </c>
      <c r="B22" s="69" t="s">
        <v>20</v>
      </c>
      <c r="C22" s="67">
        <v>5008</v>
      </c>
    </row>
    <row r="23" spans="1:3" ht="22.5" customHeight="1" x14ac:dyDescent="0.2">
      <c r="A23" s="70">
        <v>10</v>
      </c>
      <c r="B23" s="69" t="s">
        <v>21</v>
      </c>
      <c r="C23" s="67">
        <v>5009</v>
      </c>
    </row>
    <row r="24" spans="1:3" ht="22.5" customHeight="1" x14ac:dyDescent="0.2">
      <c r="A24" s="70">
        <v>11</v>
      </c>
      <c r="B24" s="69" t="s">
        <v>22</v>
      </c>
      <c r="C24" s="67">
        <v>5010</v>
      </c>
    </row>
  </sheetData>
  <printOptions horizontalCentered="1"/>
  <pageMargins left="0.19685039370078741" right="0.19685039370078741" top="0.55118110236220474" bottom="0.55118110236220474" header="0.11811023622047245" footer="0.11811023622047245"/>
  <pageSetup paperSize="9" fitToHeight="0" orientation="portrait" r:id="rId1"/>
  <headerFooter scaleWithDoc="0">
    <oddFooter>&amp;L&amp;8DI/SAG-BDB (&amp;D)&amp;R&amp;8&amp;P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showGridLines="0" tabSelected="1" zoomScale="115" zoomScaleNormal="115" zoomScaleSheetLayoutView="130" workbookViewId="0">
      <selection activeCell="C2" sqref="C2"/>
    </sheetView>
  </sheetViews>
  <sheetFormatPr baseColWidth="10" defaultRowHeight="12.75" x14ac:dyDescent="0.2"/>
  <cols>
    <col min="1" max="1" width="7" style="62" customWidth="1"/>
    <col min="2" max="2" width="5.5703125" style="62" customWidth="1"/>
    <col min="3" max="3" width="42.5703125" style="62" customWidth="1"/>
    <col min="4" max="4" width="15.7109375" style="62" customWidth="1"/>
    <col min="5" max="5" width="7.5703125" style="1" customWidth="1"/>
    <col min="6" max="6" width="11.42578125" style="2"/>
  </cols>
  <sheetData>
    <row r="1" spans="1:6" ht="22.5" customHeight="1" x14ac:dyDescent="0.2"/>
    <row r="2" spans="1:6" ht="22.5" customHeight="1" x14ac:dyDescent="0.2">
      <c r="E2"/>
      <c r="F2"/>
    </row>
    <row r="3" spans="1:6" ht="22.5" customHeight="1" x14ac:dyDescent="0.2">
      <c r="A3" s="65" t="s">
        <v>35</v>
      </c>
      <c r="B3" s="82" t="s">
        <v>1</v>
      </c>
      <c r="D3"/>
      <c r="E3"/>
      <c r="F3"/>
    </row>
    <row r="4" spans="1:6" ht="22.5" customHeight="1" x14ac:dyDescent="0.2">
      <c r="A4" s="81" t="s">
        <v>2</v>
      </c>
      <c r="B4" s="81">
        <v>1</v>
      </c>
      <c r="C4" s="83" t="s">
        <v>23</v>
      </c>
      <c r="D4" s="84">
        <v>19284.93</v>
      </c>
      <c r="E4"/>
      <c r="F4"/>
    </row>
    <row r="5" spans="1:6" ht="22.5" customHeight="1" x14ac:dyDescent="0.2">
      <c r="A5" s="81" t="s">
        <v>2</v>
      </c>
      <c r="B5" s="81">
        <f>IF(C5="","",B4+1)</f>
        <v>2</v>
      </c>
      <c r="C5" s="83" t="s">
        <v>16</v>
      </c>
      <c r="D5" s="84">
        <v>230549.53999999998</v>
      </c>
      <c r="E5"/>
      <c r="F5"/>
    </row>
    <row r="6" spans="1:6" ht="22.5" customHeight="1" x14ac:dyDescent="0.2">
      <c r="A6" s="81" t="s">
        <v>2</v>
      </c>
      <c r="B6" s="81">
        <f>IF(C6="","",B5+1)</f>
        <v>3</v>
      </c>
      <c r="C6" s="83" t="s">
        <v>24</v>
      </c>
      <c r="D6" s="84">
        <v>11796.95</v>
      </c>
      <c r="E6"/>
      <c r="F6"/>
    </row>
    <row r="7" spans="1:6" ht="22.5" customHeight="1" x14ac:dyDescent="0.2">
      <c r="A7" s="81" t="s">
        <v>2</v>
      </c>
      <c r="B7" s="81">
        <f>IF(C7="","",B6+1)</f>
        <v>4</v>
      </c>
      <c r="C7" s="83" t="s">
        <v>13</v>
      </c>
      <c r="D7" s="84">
        <v>17195.88</v>
      </c>
      <c r="E7"/>
      <c r="F7"/>
    </row>
    <row r="8" spans="1:6" ht="22.5" customHeight="1" x14ac:dyDescent="0.2">
      <c r="A8" s="81" t="s">
        <v>2</v>
      </c>
      <c r="B8" s="81">
        <f>IF(C8="","",B7+1)</f>
        <v>5</v>
      </c>
      <c r="C8" s="83" t="s">
        <v>19</v>
      </c>
      <c r="D8" s="84">
        <v>12645.78</v>
      </c>
      <c r="E8"/>
      <c r="F8"/>
    </row>
    <row r="9" spans="1:6" ht="22.5" customHeight="1" x14ac:dyDescent="0.2">
      <c r="A9" s="81" t="s">
        <v>2</v>
      </c>
      <c r="B9" s="81">
        <f>IF(C9="","",B8+1)</f>
        <v>6</v>
      </c>
      <c r="C9" s="83" t="s">
        <v>26</v>
      </c>
      <c r="D9" s="84">
        <v>36709.840000000004</v>
      </c>
      <c r="E9"/>
      <c r="F9"/>
    </row>
    <row r="10" spans="1:6" ht="22.5" customHeight="1" x14ac:dyDescent="0.2">
      <c r="A10" s="81" t="s">
        <v>2</v>
      </c>
      <c r="B10" s="81">
        <f>IF(C10="","",B9+1)</f>
        <v>7</v>
      </c>
      <c r="C10" s="83" t="s">
        <v>18</v>
      </c>
      <c r="D10" s="84">
        <v>31567.109999999997</v>
      </c>
      <c r="E10"/>
      <c r="F10"/>
    </row>
    <row r="11" spans="1:6" ht="22.5" customHeight="1" x14ac:dyDescent="0.2">
      <c r="A11" s="81" t="s">
        <v>2</v>
      </c>
      <c r="B11" s="81">
        <f>IF(C11="","",B10+1)</f>
        <v>8</v>
      </c>
      <c r="C11" s="83" t="s">
        <v>25</v>
      </c>
      <c r="D11" s="84">
        <v>25764.450000000004</v>
      </c>
      <c r="E11"/>
      <c r="F11"/>
    </row>
    <row r="12" spans="1:6" ht="22.5" customHeight="1" x14ac:dyDescent="0.2">
      <c r="A12" s="81" t="s">
        <v>15</v>
      </c>
      <c r="B12" s="81">
        <v>1</v>
      </c>
      <c r="C12" s="85" t="s">
        <v>26</v>
      </c>
      <c r="D12" s="84">
        <v>5000</v>
      </c>
    </row>
    <row r="13" spans="1:6" ht="22.5" customHeight="1" x14ac:dyDescent="0.2">
      <c r="A13" s="81" t="s">
        <v>15</v>
      </c>
      <c r="B13" s="81">
        <f>IF(C13="","",B12+1)</f>
        <v>2</v>
      </c>
      <c r="C13" s="85" t="s">
        <v>27</v>
      </c>
      <c r="D13" s="84">
        <v>5001</v>
      </c>
    </row>
    <row r="14" spans="1:6" ht="22.5" customHeight="1" x14ac:dyDescent="0.2">
      <c r="A14" s="81" t="s">
        <v>15</v>
      </c>
      <c r="B14" s="81">
        <f>IF(C14="","",B13+1)</f>
        <v>3</v>
      </c>
      <c r="C14" s="85" t="s">
        <v>25</v>
      </c>
      <c r="D14" s="84">
        <v>5002</v>
      </c>
    </row>
    <row r="15" spans="1:6" s="1" customFormat="1" ht="22.5" customHeight="1" x14ac:dyDescent="0.2">
      <c r="A15" s="81" t="s">
        <v>15</v>
      </c>
      <c r="B15" s="81">
        <f>IF(C15="","",B14+1)</f>
        <v>4</v>
      </c>
      <c r="C15" s="85" t="s">
        <v>13</v>
      </c>
      <c r="D15" s="84">
        <v>5003</v>
      </c>
      <c r="F15" s="2"/>
    </row>
    <row r="16" spans="1:6" s="1" customFormat="1" ht="22.5" customHeight="1" x14ac:dyDescent="0.2">
      <c r="A16" s="81" t="s">
        <v>15</v>
      </c>
      <c r="B16" s="81">
        <f>IF(C16="","",B15+1)</f>
        <v>5</v>
      </c>
      <c r="C16" s="85" t="s">
        <v>19</v>
      </c>
      <c r="D16" s="84">
        <v>5004</v>
      </c>
      <c r="F16" s="2"/>
    </row>
    <row r="17" spans="1:6" s="1" customFormat="1" ht="22.5" customHeight="1" x14ac:dyDescent="0.2">
      <c r="A17" s="81" t="s">
        <v>15</v>
      </c>
      <c r="B17" s="81">
        <f>IF(C17="","",B16+1)</f>
        <v>6</v>
      </c>
      <c r="C17" s="85" t="s">
        <v>17</v>
      </c>
      <c r="D17" s="84">
        <v>5005</v>
      </c>
      <c r="F17" s="2"/>
    </row>
    <row r="18" spans="1:6" s="1" customFormat="1" ht="22.5" customHeight="1" x14ac:dyDescent="0.2">
      <c r="A18" s="81" t="s">
        <v>15</v>
      </c>
      <c r="B18" s="81">
        <f>IF(C18="","",B17+1)</f>
        <v>7</v>
      </c>
      <c r="C18" s="85" t="s">
        <v>18</v>
      </c>
      <c r="D18" s="84">
        <v>5006</v>
      </c>
      <c r="F18" s="2"/>
    </row>
    <row r="19" spans="1:6" s="1" customFormat="1" ht="22.5" customHeight="1" x14ac:dyDescent="0.2">
      <c r="A19" s="81" t="s">
        <v>15</v>
      </c>
      <c r="B19" s="81">
        <f>IF(C19="","",B18+1)</f>
        <v>8</v>
      </c>
      <c r="C19" s="85" t="s">
        <v>25</v>
      </c>
      <c r="D19" s="84">
        <v>5007</v>
      </c>
      <c r="F19" s="2"/>
    </row>
    <row r="20" spans="1:6" s="1" customFormat="1" ht="22.5" customHeight="1" x14ac:dyDescent="0.2">
      <c r="A20" s="81" t="s">
        <v>15</v>
      </c>
      <c r="B20" s="81">
        <f>IF(C20="","",B19+1)</f>
        <v>9</v>
      </c>
      <c r="C20" s="85" t="s">
        <v>20</v>
      </c>
      <c r="D20" s="84">
        <v>5008</v>
      </c>
      <c r="F20" s="2"/>
    </row>
    <row r="21" spans="1:6" s="1" customFormat="1" ht="22.5" customHeight="1" x14ac:dyDescent="0.2">
      <c r="A21" s="81" t="s">
        <v>15</v>
      </c>
      <c r="B21" s="81">
        <v>10</v>
      </c>
      <c r="C21" s="85" t="s">
        <v>21</v>
      </c>
      <c r="D21" s="84">
        <v>5009</v>
      </c>
      <c r="F21" s="2"/>
    </row>
    <row r="22" spans="1:6" s="1" customFormat="1" ht="22.5" customHeight="1" x14ac:dyDescent="0.2">
      <c r="A22" s="81" t="s">
        <v>15</v>
      </c>
      <c r="B22" s="81">
        <v>11</v>
      </c>
      <c r="C22" s="85" t="s">
        <v>22</v>
      </c>
      <c r="D22" s="84">
        <v>5010</v>
      </c>
      <c r="F22" s="2"/>
    </row>
  </sheetData>
  <printOptions horizontalCentered="1"/>
  <pageMargins left="0.19685039370078741" right="0.19685039370078741" top="0.55118110236220474" bottom="0.55118110236220474" header="0.11811023622047245" footer="0.11811023622047245"/>
  <pageSetup paperSize="9" fitToHeight="0" orientation="portrait" r:id="rId1"/>
  <headerFooter scaleWithDoc="0">
    <oddFooter>&amp;L&amp;8DI/SAG-BDB (&amp;D)&amp;R&amp;8&amp;P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CS</vt:lpstr>
      <vt:lpstr>0549</vt:lpstr>
      <vt:lpstr>0550</vt:lpstr>
      <vt:lpstr>Fusion</vt:lpstr>
      <vt:lpstr>Fusion 2</vt:lpstr>
      <vt:lpstr>'0549'!Impression_des_titres</vt:lpstr>
      <vt:lpstr>'0550'!Impression_des_titres</vt:lpstr>
      <vt:lpstr>Fusion!Impression_des_titres</vt:lpstr>
      <vt:lpstr>'Fusion 2'!Impression_des_titres</vt:lpstr>
      <vt:lpstr>CS!Zone_d_impression</vt:lpstr>
    </vt:vector>
  </TitlesOfParts>
  <Company>UNILOG Grand Angle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cp:lastPrinted>2020-05-07T21:50:06Z</cp:lastPrinted>
  <dcterms:created xsi:type="dcterms:W3CDTF">2007-04-06T15:28:01Z</dcterms:created>
  <dcterms:modified xsi:type="dcterms:W3CDTF">2020-05-12T13:01:23Z</dcterms:modified>
</cp:coreProperties>
</file>