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8515" windowHeight="12585"/>
  </bookViews>
  <sheets>
    <sheet name="Feuil4" sheetId="4" r:id="rId1"/>
    <sheet name="Feuil1" sheetId="1" r:id="rId2"/>
    <sheet name="Feuil2" sheetId="2" r:id="rId3"/>
    <sheet name="Feuil3" sheetId="3" r:id="rId4"/>
  </sheets>
  <definedNames>
    <definedName name="_xlnm._FilterDatabase" localSheetId="1" hidden="1">Feuil1!$A$1:$G$55</definedName>
    <definedName name="n">MATCH("zzzzzzzzzzzzzzzz",Feuil1!$A:$A)</definedName>
  </definedNames>
  <calcPr calcId="145621" calcOnSave="0"/>
  <pivotCaches>
    <pivotCache cacheId="2" r:id="rId5"/>
  </pivotCaches>
</workbook>
</file>

<file path=xl/calcChain.xml><?xml version="1.0" encoding="utf-8"?>
<calcChain xmlns="http://schemas.openxmlformats.org/spreadsheetml/2006/main">
  <c r="I19" i="4" l="1"/>
  <c r="K2" i="1"/>
  <c r="E6" i="4"/>
  <c r="E7" i="4"/>
  <c r="E8" i="4"/>
  <c r="E9" i="4"/>
  <c r="E10" i="4"/>
  <c r="E5" i="4"/>
  <c r="I28" i="4"/>
  <c r="J28" i="4"/>
  <c r="K28" i="4"/>
  <c r="I29" i="4"/>
  <c r="J29" i="4"/>
  <c r="K29" i="4"/>
  <c r="J27" i="4"/>
  <c r="K27" i="4"/>
  <c r="I27" i="4"/>
  <c r="J2" i="1"/>
  <c r="I20" i="4"/>
  <c r="J20" i="4"/>
  <c r="K20" i="4"/>
  <c r="I21" i="4"/>
  <c r="J21" i="4"/>
  <c r="K21" i="4"/>
  <c r="J19" i="4"/>
  <c r="K19" i="4"/>
  <c r="K30" i="4" l="1"/>
  <c r="L28" i="4"/>
  <c r="L27" i="4"/>
  <c r="L21" i="4"/>
  <c r="J30" i="4"/>
  <c r="L20" i="4"/>
  <c r="L29" i="4"/>
  <c r="K22" i="4"/>
  <c r="J22" i="4"/>
  <c r="I30" i="4"/>
  <c r="G17" i="4"/>
  <c r="G25" i="4"/>
  <c r="I22" i="4"/>
  <c r="L19" i="4"/>
  <c r="L30" i="4" l="1"/>
  <c r="L22" i="4"/>
</calcChain>
</file>

<file path=xl/sharedStrings.xml><?xml version="1.0" encoding="utf-8"?>
<sst xmlns="http://schemas.openxmlformats.org/spreadsheetml/2006/main" count="352" uniqueCount="50">
  <si>
    <t>PRODUITS</t>
  </si>
  <si>
    <t>FOURNISSEURS</t>
  </si>
  <si>
    <t>BASE</t>
  </si>
  <si>
    <t>REGION</t>
  </si>
  <si>
    <t>NORD</t>
  </si>
  <si>
    <t>SUD</t>
  </si>
  <si>
    <t>CENTRE</t>
  </si>
  <si>
    <t>Prod 1</t>
  </si>
  <si>
    <t>Prod 2</t>
  </si>
  <si>
    <t>Prod 3</t>
  </si>
  <si>
    <t>Prod 4</t>
  </si>
  <si>
    <t>Prod 5</t>
  </si>
  <si>
    <t>Prod 6</t>
  </si>
  <si>
    <t>A</t>
  </si>
  <si>
    <t>B</t>
  </si>
  <si>
    <t>ZAKO</t>
  </si>
  <si>
    <t>BAZIK</t>
  </si>
  <si>
    <t>MOIS</t>
  </si>
  <si>
    <t>JANVIER</t>
  </si>
  <si>
    <t>FÉVRIER</t>
  </si>
  <si>
    <t>MARS</t>
  </si>
  <si>
    <t>QUANTITE</t>
  </si>
  <si>
    <t>TYPE</t>
  </si>
  <si>
    <t>NBRE VILLE</t>
  </si>
  <si>
    <t>Total général</t>
  </si>
  <si>
    <t>Somme de NBRE VILLE</t>
  </si>
  <si>
    <t>NBRE DE VILLE</t>
  </si>
  <si>
    <t>REPARTITION SUR 2 MOIS GLISSANT</t>
  </si>
  <si>
    <t>EXEMPLE</t>
  </si>
  <si>
    <t>total</t>
  </si>
  <si>
    <t>prod 1</t>
  </si>
  <si>
    <t>tous</t>
  </si>
  <si>
    <t>janvier</t>
  </si>
  <si>
    <t>Sud</t>
  </si>
  <si>
    <t>nord</t>
  </si>
  <si>
    <t>formule</t>
  </si>
  <si>
    <t>valeur</t>
  </si>
  <si>
    <t>SI(B2="nord";D5/H3;"")</t>
  </si>
  <si>
    <t>D5/K6</t>
  </si>
  <si>
    <t>SI(B2="sud";D5/(H4+I4))</t>
  </si>
  <si>
    <t>FéVRIER</t>
  </si>
  <si>
    <t>(TOUS)</t>
  </si>
  <si>
    <t>Somme de QUANTITE</t>
  </si>
  <si>
    <t>(Tous)</t>
  </si>
  <si>
    <t>Poid</t>
  </si>
  <si>
    <t>total NBRE VILLE</t>
  </si>
  <si>
    <t>total QUANTITE</t>
  </si>
  <si>
    <t>poid  signifie Quantité ?</t>
  </si>
  <si>
    <t>?</t>
  </si>
  <si>
    <t>je ne comprend pas votre calcule du Nbr de 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</si>
</sst>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rgb="FF00B05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rgb="FF00B0F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49998474074526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0" fillId="0" borderId="1" xfId="0" applyBorder="1"/>
    <xf numFmtId="0" fontId="0" fillId="0" borderId="1" xfId="0" applyFill="1" applyBorder="1"/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0" xfId="0" applyBorder="1"/>
    <xf numFmtId="0" fontId="0" fillId="0" borderId="16" xfId="0" applyBorder="1"/>
    <xf numFmtId="0" fontId="0" fillId="0" borderId="15" xfId="0" applyBorder="1"/>
    <xf numFmtId="9" fontId="0" fillId="0" borderId="0" xfId="2" quotePrefix="1" applyFont="1" applyBorder="1"/>
    <xf numFmtId="9" fontId="0" fillId="0" borderId="0" xfId="2" applyFont="1" applyBorder="1"/>
    <xf numFmtId="0" fontId="5" fillId="0" borderId="22" xfId="0" applyFont="1" applyBorder="1"/>
    <xf numFmtId="0" fontId="0" fillId="0" borderId="23" xfId="0" applyBorder="1"/>
    <xf numFmtId="0" fontId="0" fillId="0" borderId="25" xfId="0" applyBorder="1"/>
    <xf numFmtId="0" fontId="0" fillId="0" borderId="26" xfId="0" applyBorder="1"/>
    <xf numFmtId="0" fontId="0" fillId="0" borderId="2" xfId="0" applyBorder="1"/>
    <xf numFmtId="9" fontId="0" fillId="0" borderId="2" xfId="2" applyFont="1" applyBorder="1"/>
    <xf numFmtId="165" fontId="0" fillId="0" borderId="0" xfId="0" applyNumberFormat="1" applyBorder="1"/>
    <xf numFmtId="165" fontId="0" fillId="0" borderId="18" xfId="0" applyNumberFormat="1" applyBorder="1"/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3" borderId="9" xfId="0" applyFon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7" fillId="3" borderId="10" xfId="0" applyFont="1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3" xfId="0" applyBorder="1" applyAlignment="1">
      <alignment horizontal="center"/>
    </xf>
    <xf numFmtId="9" fontId="0" fillId="0" borderId="3" xfId="2" applyFont="1" applyBorder="1" applyAlignment="1">
      <alignment horizontal="center"/>
    </xf>
    <xf numFmtId="9" fontId="0" fillId="0" borderId="27" xfId="2" applyFont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165" fontId="0" fillId="0" borderId="8" xfId="1" applyNumberFormat="1" applyFont="1" applyBorder="1"/>
    <xf numFmtId="0" fontId="3" fillId="0" borderId="9" xfId="0" applyFont="1" applyFill="1" applyBorder="1" applyAlignment="1">
      <alignment horizontal="center"/>
    </xf>
    <xf numFmtId="165" fontId="3" fillId="0" borderId="10" xfId="1" applyNumberFormat="1" applyFont="1" applyBorder="1" applyAlignment="1">
      <alignment horizontal="center" vertical="center"/>
    </xf>
    <xf numFmtId="165" fontId="3" fillId="0" borderId="11" xfId="1" applyNumberFormat="1" applyFont="1" applyBorder="1" applyAlignment="1">
      <alignment horizontal="center" vertical="center"/>
    </xf>
    <xf numFmtId="0" fontId="0" fillId="0" borderId="12" xfId="0" pivotButton="1" applyBorder="1"/>
    <xf numFmtId="0" fontId="0" fillId="0" borderId="13" xfId="0" applyBorder="1"/>
    <xf numFmtId="0" fontId="0" fillId="0" borderId="14" xfId="0" applyBorder="1"/>
    <xf numFmtId="0" fontId="0" fillId="0" borderId="0" xfId="0" applyBorder="1"/>
    <xf numFmtId="0" fontId="0" fillId="0" borderId="15" xfId="0" applyBorder="1"/>
    <xf numFmtId="165" fontId="0" fillId="0" borderId="16" xfId="0" applyNumberFormat="1" applyBorder="1"/>
    <xf numFmtId="0" fontId="0" fillId="0" borderId="17" xfId="0" applyBorder="1"/>
    <xf numFmtId="0" fontId="0" fillId="0" borderId="18" xfId="0" applyBorder="1"/>
    <xf numFmtId="0" fontId="0" fillId="0" borderId="19" xfId="0" pivotButton="1" applyBorder="1"/>
    <xf numFmtId="0" fontId="0" fillId="0" borderId="20" xfId="0" applyBorder="1"/>
    <xf numFmtId="0" fontId="0" fillId="0" borderId="13" xfId="0" pivotButton="1" applyBorder="1"/>
    <xf numFmtId="165" fontId="0" fillId="0" borderId="21" xfId="0" applyNumberFormat="1" applyBorder="1"/>
    <xf numFmtId="0" fontId="2" fillId="6" borderId="4" xfId="0" applyFont="1" applyFill="1" applyBorder="1" applyAlignment="1">
      <alignment horizontal="centerContinuous"/>
    </xf>
    <xf numFmtId="0" fontId="2" fillId="6" borderId="5" xfId="0" applyFont="1" applyFill="1" applyBorder="1" applyAlignment="1">
      <alignment horizontal="centerContinuous"/>
    </xf>
    <xf numFmtId="0" fontId="2" fillId="6" borderId="6" xfId="0" applyFont="1" applyFill="1" applyBorder="1" applyAlignment="1">
      <alignment horizontal="centerContinuous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12">
    <dxf>
      <numFmt numFmtId="165" formatCode="_-* #,##0\ _€_-;\-* #,##0\ _€_-;_-* &quot;-&quot;??\ _€_-;_-@_-"/>
    </dxf>
    <dxf>
      <numFmt numFmtId="165" formatCode="_-* #,##0\ _€_-;\-* #,##0\ _€_-;_-* &quot;-&quot;??\ _€_-;_-@_-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5" formatCode="_-* #,##0\ _€_-;\-* #,##0\ _€_-;_-* &quot;-&quot;??\ _€_-;_-@_-"/>
    </dxf>
    <dxf>
      <numFmt numFmtId="165" formatCode="_-* #,##0\ _€_-;\-* #,##0\ _€_-;_-* &quot;-&quot;??\ _€_-;_-@_-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5" formatCode="_-* #,##0\ _€_-;\-* #,##0\ _€_-;_-* &quot;-&quot;??\ _€_-;_-@_-"/>
    </dxf>
    <dxf>
      <numFmt numFmtId="165" formatCode="_-* #,##0\ _€_-;\-* #,##0\ _€_-;_-* &quot;-&quot;??\ _€_-;_-@_-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5" formatCode="_-* #,##0\ _€_-;\-* #,##0\ _€_-;_-* &quot;-&quot;??\ _€_-;_-@_-"/>
    </dxf>
    <dxf>
      <numFmt numFmtId="165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428626</xdr:colOff>
      <xdr:row>17</xdr:row>
      <xdr:rowOff>133350</xdr:rowOff>
    </xdr:from>
    <xdr:to>
      <xdr:col>19</xdr:col>
      <xdr:colOff>647700</xdr:colOff>
      <xdr:row>24</xdr:row>
      <xdr:rowOff>47625</xdr:rowOff>
    </xdr:to>
    <xdr:sp macro="" textlink="">
      <xdr:nvSpPr>
        <xdr:cNvPr id="2" name="ZoneTexte 1"/>
        <xdr:cNvSpPr txBox="1"/>
      </xdr:nvSpPr>
      <xdr:spPr>
        <a:xfrm>
          <a:off x="11106151" y="3429000"/>
          <a:ext cx="5553074" cy="1266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rechercher la valeur B2 dans le tableau G3:K6; + à partir de B1 dans la plage H2:K2 et decaler de 2.</a:t>
          </a:r>
          <a:br>
            <a:rPr lang="fr-CA" sz="1100"/>
          </a:br>
          <a:r>
            <a:rPr lang="fr-CA" sz="1100"/>
            <a:t/>
          </a:r>
          <a:br>
            <a:rPr lang="fr-CA" sz="1100"/>
          </a:br>
          <a:r>
            <a:rPr lang="fr-CA" sz="1100"/>
            <a:t>--&gt; rechercher la ou les région (s) puis à partir du mois sélectionné, faire la somme du mois sélectionné et du mois suivant.</a:t>
          </a:r>
        </a:p>
      </xdr:txBody>
    </xdr:sp>
    <xdr:clientData/>
  </xdr:twoCellAnchor>
  <xdr:twoCellAnchor>
    <xdr:from>
      <xdr:col>3</xdr:col>
      <xdr:colOff>1228725</xdr:colOff>
      <xdr:row>10</xdr:row>
      <xdr:rowOff>171450</xdr:rowOff>
    </xdr:from>
    <xdr:to>
      <xdr:col>6</xdr:col>
      <xdr:colOff>9525</xdr:colOff>
      <xdr:row>24</xdr:row>
      <xdr:rowOff>19050</xdr:rowOff>
    </xdr:to>
    <xdr:cxnSp macro="">
      <xdr:nvCxnSpPr>
        <xdr:cNvPr id="4" name="Connecteur droit avec flèche 3"/>
        <xdr:cNvCxnSpPr/>
      </xdr:nvCxnSpPr>
      <xdr:spPr>
        <a:xfrm>
          <a:off x="4581525" y="2114550"/>
          <a:ext cx="1647825" cy="2552700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1276350</xdr:colOff>
      <xdr:row>10</xdr:row>
      <xdr:rowOff>114300</xdr:rowOff>
    </xdr:from>
    <xdr:to>
      <xdr:col>6</xdr:col>
      <xdr:colOff>0</xdr:colOff>
      <xdr:row>16</xdr:row>
      <xdr:rowOff>123825</xdr:rowOff>
    </xdr:to>
    <xdr:cxnSp macro="">
      <xdr:nvCxnSpPr>
        <xdr:cNvPr id="5" name="Connecteur droit avec flèche 4"/>
        <xdr:cNvCxnSpPr/>
      </xdr:nvCxnSpPr>
      <xdr:spPr>
        <a:xfrm>
          <a:off x="3248025" y="2057400"/>
          <a:ext cx="2971800" cy="1171575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542925</xdr:colOff>
      <xdr:row>6</xdr:row>
      <xdr:rowOff>76200</xdr:rowOff>
    </xdr:from>
    <xdr:to>
      <xdr:col>10</xdr:col>
      <xdr:colOff>247650</xdr:colOff>
      <xdr:row>15</xdr:row>
      <xdr:rowOff>161925</xdr:rowOff>
    </xdr:to>
    <xdr:cxnSp macro="">
      <xdr:nvCxnSpPr>
        <xdr:cNvPr id="7" name="Connecteur droit avec flèche 6"/>
        <xdr:cNvCxnSpPr/>
      </xdr:nvCxnSpPr>
      <xdr:spPr>
        <a:xfrm flipV="1">
          <a:off x="6762750" y="1257300"/>
          <a:ext cx="2638425" cy="1809750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mmanuel GOMES" refreshedDate="42872.440664004629" createdVersion="4" refreshedVersion="4" minRefreshableVersion="3" recordCount="54">
  <cacheSource type="worksheet">
    <worksheetSource ref="A1:G55" sheet="Feuil1"/>
  </cacheSource>
  <cacheFields count="7">
    <cacheField name="PRODUITS" numFmtId="0">
      <sharedItems count="6">
        <s v="Prod 1"/>
        <s v="Prod 2"/>
        <s v="Prod 3"/>
        <s v="Prod 4"/>
        <s v="Prod 5"/>
        <s v="Prod 6"/>
      </sharedItems>
    </cacheField>
    <cacheField name="TYPE" numFmtId="0">
      <sharedItems count="2">
        <s v="A"/>
        <s v="B"/>
      </sharedItems>
    </cacheField>
    <cacheField name="FOURNISSEURS" numFmtId="0">
      <sharedItems/>
    </cacheField>
    <cacheField name="NBRE VILLE" numFmtId="0">
      <sharedItems containsSemiMixedTypes="0" containsString="0" containsNumber="1" containsInteger="1" minValue="12" maxValue="150"/>
    </cacheField>
    <cacheField name="QUANTITE" numFmtId="0">
      <sharedItems containsSemiMixedTypes="0" containsString="0" containsNumber="1" containsInteger="1" minValue="96" maxValue="1200"/>
    </cacheField>
    <cacheField name="REGION" numFmtId="0">
      <sharedItems count="3">
        <s v="NORD"/>
        <s v="SUD"/>
        <s v="CENTRE"/>
      </sharedItems>
    </cacheField>
    <cacheField name="MOIS" numFmtId="0">
      <sharedItems count="4">
        <s v="JANVIER"/>
        <s v="FÉVRIER"/>
        <s v="MARS"/>
        <s v="FEVRIER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4">
  <r>
    <x v="0"/>
    <x v="0"/>
    <s v="ZAKO"/>
    <n v="56"/>
    <n v="448"/>
    <x v="0"/>
    <x v="0"/>
  </r>
  <r>
    <x v="1"/>
    <x v="0"/>
    <s v="ZAKO"/>
    <n v="126"/>
    <n v="1008"/>
    <x v="0"/>
    <x v="0"/>
  </r>
  <r>
    <x v="2"/>
    <x v="0"/>
    <s v="ZAKO"/>
    <n v="101"/>
    <n v="808"/>
    <x v="0"/>
    <x v="0"/>
  </r>
  <r>
    <x v="3"/>
    <x v="1"/>
    <s v="BAZIK"/>
    <n v="26"/>
    <n v="208"/>
    <x v="0"/>
    <x v="0"/>
  </r>
  <r>
    <x v="4"/>
    <x v="1"/>
    <s v="BAZIK"/>
    <n v="95"/>
    <n v="760"/>
    <x v="0"/>
    <x v="0"/>
  </r>
  <r>
    <x v="5"/>
    <x v="1"/>
    <s v="BAZIK"/>
    <n v="71"/>
    <n v="568"/>
    <x v="0"/>
    <x v="0"/>
  </r>
  <r>
    <x v="0"/>
    <x v="0"/>
    <s v="ZAKO"/>
    <n v="63"/>
    <n v="504"/>
    <x v="1"/>
    <x v="0"/>
  </r>
  <r>
    <x v="1"/>
    <x v="0"/>
    <s v="ZAKO"/>
    <n v="44"/>
    <n v="352"/>
    <x v="1"/>
    <x v="0"/>
  </r>
  <r>
    <x v="2"/>
    <x v="0"/>
    <s v="ZAKO"/>
    <n v="21"/>
    <n v="168"/>
    <x v="1"/>
    <x v="0"/>
  </r>
  <r>
    <x v="3"/>
    <x v="1"/>
    <s v="BAZIK"/>
    <n v="90"/>
    <n v="720"/>
    <x v="1"/>
    <x v="0"/>
  </r>
  <r>
    <x v="4"/>
    <x v="1"/>
    <s v="BAZIK"/>
    <n v="129"/>
    <n v="1032"/>
    <x v="1"/>
    <x v="0"/>
  </r>
  <r>
    <x v="5"/>
    <x v="1"/>
    <s v="BAZIK"/>
    <n v="109"/>
    <n v="872"/>
    <x v="1"/>
    <x v="0"/>
  </r>
  <r>
    <x v="0"/>
    <x v="0"/>
    <s v="ZAKO"/>
    <n v="78"/>
    <n v="624"/>
    <x v="2"/>
    <x v="0"/>
  </r>
  <r>
    <x v="1"/>
    <x v="0"/>
    <s v="ZAKO"/>
    <n v="47"/>
    <n v="376"/>
    <x v="2"/>
    <x v="0"/>
  </r>
  <r>
    <x v="2"/>
    <x v="0"/>
    <s v="ZAKO"/>
    <n v="16"/>
    <n v="128"/>
    <x v="2"/>
    <x v="0"/>
  </r>
  <r>
    <x v="3"/>
    <x v="1"/>
    <s v="BAZIK"/>
    <n v="29"/>
    <n v="232"/>
    <x v="2"/>
    <x v="0"/>
  </r>
  <r>
    <x v="4"/>
    <x v="1"/>
    <s v="BAZIK"/>
    <n v="88"/>
    <n v="704"/>
    <x v="2"/>
    <x v="0"/>
  </r>
  <r>
    <x v="5"/>
    <x v="1"/>
    <s v="BAZIK"/>
    <n v="16"/>
    <n v="128"/>
    <x v="2"/>
    <x v="0"/>
  </r>
  <r>
    <x v="0"/>
    <x v="0"/>
    <s v="ZAKO"/>
    <n v="141"/>
    <n v="1128"/>
    <x v="0"/>
    <x v="1"/>
  </r>
  <r>
    <x v="1"/>
    <x v="0"/>
    <s v="ZAKO"/>
    <n v="141"/>
    <n v="1128"/>
    <x v="0"/>
    <x v="1"/>
  </r>
  <r>
    <x v="2"/>
    <x v="0"/>
    <s v="ZAKO"/>
    <n v="81"/>
    <n v="648"/>
    <x v="0"/>
    <x v="1"/>
  </r>
  <r>
    <x v="3"/>
    <x v="1"/>
    <s v="BAZIK"/>
    <n v="77"/>
    <n v="616"/>
    <x v="0"/>
    <x v="1"/>
  </r>
  <r>
    <x v="4"/>
    <x v="1"/>
    <s v="BAZIK"/>
    <n v="52"/>
    <n v="416"/>
    <x v="0"/>
    <x v="1"/>
  </r>
  <r>
    <x v="5"/>
    <x v="1"/>
    <s v="BAZIK"/>
    <n v="95"/>
    <n v="760"/>
    <x v="0"/>
    <x v="1"/>
  </r>
  <r>
    <x v="0"/>
    <x v="0"/>
    <s v="ZAKO"/>
    <n v="120"/>
    <n v="960"/>
    <x v="1"/>
    <x v="1"/>
  </r>
  <r>
    <x v="1"/>
    <x v="0"/>
    <s v="ZAKO"/>
    <n v="28"/>
    <n v="224"/>
    <x v="1"/>
    <x v="1"/>
  </r>
  <r>
    <x v="2"/>
    <x v="0"/>
    <s v="ZAKO"/>
    <n v="142"/>
    <n v="1136"/>
    <x v="1"/>
    <x v="1"/>
  </r>
  <r>
    <x v="3"/>
    <x v="1"/>
    <s v="BAZIK"/>
    <n v="41"/>
    <n v="328"/>
    <x v="1"/>
    <x v="1"/>
  </r>
  <r>
    <x v="4"/>
    <x v="1"/>
    <s v="BAZIK"/>
    <n v="136"/>
    <n v="1088"/>
    <x v="1"/>
    <x v="1"/>
  </r>
  <r>
    <x v="5"/>
    <x v="1"/>
    <s v="BAZIK"/>
    <n v="121"/>
    <n v="968"/>
    <x v="1"/>
    <x v="1"/>
  </r>
  <r>
    <x v="0"/>
    <x v="0"/>
    <s v="ZAKO"/>
    <n v="116"/>
    <n v="928"/>
    <x v="2"/>
    <x v="1"/>
  </r>
  <r>
    <x v="1"/>
    <x v="0"/>
    <s v="ZAKO"/>
    <n v="136"/>
    <n v="1088"/>
    <x v="2"/>
    <x v="1"/>
  </r>
  <r>
    <x v="2"/>
    <x v="0"/>
    <s v="ZAKO"/>
    <n v="16"/>
    <n v="128"/>
    <x v="2"/>
    <x v="1"/>
  </r>
  <r>
    <x v="3"/>
    <x v="1"/>
    <s v="BAZIK"/>
    <n v="58"/>
    <n v="464"/>
    <x v="2"/>
    <x v="1"/>
  </r>
  <r>
    <x v="4"/>
    <x v="1"/>
    <s v="BAZIK"/>
    <n v="12"/>
    <n v="96"/>
    <x v="2"/>
    <x v="1"/>
  </r>
  <r>
    <x v="5"/>
    <x v="1"/>
    <s v="BAZIK"/>
    <n v="142"/>
    <n v="1136"/>
    <x v="2"/>
    <x v="1"/>
  </r>
  <r>
    <x v="0"/>
    <x v="0"/>
    <s v="ZAKO"/>
    <n v="55"/>
    <n v="440"/>
    <x v="0"/>
    <x v="2"/>
  </r>
  <r>
    <x v="1"/>
    <x v="0"/>
    <s v="ZAKO"/>
    <n v="99"/>
    <n v="792"/>
    <x v="0"/>
    <x v="2"/>
  </r>
  <r>
    <x v="2"/>
    <x v="0"/>
    <s v="ZAKO"/>
    <n v="71"/>
    <n v="568"/>
    <x v="0"/>
    <x v="2"/>
  </r>
  <r>
    <x v="3"/>
    <x v="1"/>
    <s v="BAZIK"/>
    <n v="71"/>
    <n v="568"/>
    <x v="0"/>
    <x v="2"/>
  </r>
  <r>
    <x v="4"/>
    <x v="1"/>
    <s v="BAZIK"/>
    <n v="147"/>
    <n v="1176"/>
    <x v="0"/>
    <x v="2"/>
  </r>
  <r>
    <x v="5"/>
    <x v="1"/>
    <s v="BAZIK"/>
    <n v="99"/>
    <n v="792"/>
    <x v="0"/>
    <x v="2"/>
  </r>
  <r>
    <x v="0"/>
    <x v="0"/>
    <s v="ZAKO"/>
    <n v="128"/>
    <n v="1024"/>
    <x v="1"/>
    <x v="2"/>
  </r>
  <r>
    <x v="1"/>
    <x v="0"/>
    <s v="ZAKO"/>
    <n v="35"/>
    <n v="280"/>
    <x v="1"/>
    <x v="2"/>
  </r>
  <r>
    <x v="2"/>
    <x v="0"/>
    <s v="ZAKO"/>
    <n v="118"/>
    <n v="944"/>
    <x v="1"/>
    <x v="2"/>
  </r>
  <r>
    <x v="3"/>
    <x v="1"/>
    <s v="BAZIK"/>
    <n v="128"/>
    <n v="1024"/>
    <x v="1"/>
    <x v="2"/>
  </r>
  <r>
    <x v="4"/>
    <x v="1"/>
    <s v="BAZIK"/>
    <n v="42"/>
    <n v="336"/>
    <x v="1"/>
    <x v="2"/>
  </r>
  <r>
    <x v="5"/>
    <x v="1"/>
    <s v="BAZIK"/>
    <n v="150"/>
    <n v="1200"/>
    <x v="1"/>
    <x v="2"/>
  </r>
  <r>
    <x v="0"/>
    <x v="0"/>
    <s v="ZAKO"/>
    <n v="139"/>
    <n v="1112"/>
    <x v="2"/>
    <x v="2"/>
  </r>
  <r>
    <x v="1"/>
    <x v="0"/>
    <s v="ZAKO"/>
    <n v="93"/>
    <n v="744"/>
    <x v="2"/>
    <x v="2"/>
  </r>
  <r>
    <x v="2"/>
    <x v="0"/>
    <s v="ZAKO"/>
    <n v="76"/>
    <n v="608"/>
    <x v="2"/>
    <x v="2"/>
  </r>
  <r>
    <x v="3"/>
    <x v="1"/>
    <s v="BAZIK"/>
    <n v="136"/>
    <n v="1088"/>
    <x v="2"/>
    <x v="2"/>
  </r>
  <r>
    <x v="4"/>
    <x v="1"/>
    <s v="BAZIK"/>
    <n v="126"/>
    <n v="1008"/>
    <x v="2"/>
    <x v="2"/>
  </r>
  <r>
    <x v="5"/>
    <x v="1"/>
    <s v="BAZIK"/>
    <n v="141"/>
    <n v="1128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4:D11" firstHeaderRow="0" firstDataRow="1" firstDataCol="2" rowPageCount="2" colPageCount="1"/>
  <pivotFields count="7">
    <pivotField axis="axisRow" compact="0" outline="0" showAll="0" defaultSubtotal="0">
      <items count="6">
        <item x="0"/>
        <item x="1"/>
        <item x="2"/>
        <item x="3"/>
        <item x="4"/>
        <item x="5"/>
      </items>
    </pivotField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dataField="1" compact="0" outline="0" showAll="0" defaultSubtotal="0"/>
    <pivotField dataField="1" compact="0" outline="0" showAll="0" defaultSubtotal="0"/>
    <pivotField axis="axisPage" compact="0" outline="0" multipleItemSelectionAllowed="1" showAll="0" defaultSubtotal="0">
      <items count="3">
        <item x="2"/>
        <item x="0"/>
        <item x="1"/>
      </items>
    </pivotField>
    <pivotField axis="axisPage" compact="0" outline="0" multipleItemSelectionAllowed="1" showAll="0" defaultSubtotal="0">
      <items count="4">
        <item x="0"/>
        <item m="1" x="3"/>
        <item x="1"/>
        <item x="2"/>
      </items>
    </pivotField>
  </pivotFields>
  <rowFields count="2">
    <field x="0"/>
    <field x="1"/>
  </rowFields>
  <rowItems count="7">
    <i>
      <x/>
      <x/>
    </i>
    <i>
      <x v="1"/>
      <x/>
    </i>
    <i>
      <x v="2"/>
      <x/>
    </i>
    <i>
      <x v="3"/>
      <x v="1"/>
    </i>
    <i>
      <x v="4"/>
      <x v="1"/>
    </i>
    <i>
      <x v="5"/>
      <x v="1"/>
    </i>
    <i t="grand">
      <x/>
    </i>
  </rowItems>
  <colFields count="1">
    <field x="-2"/>
  </colFields>
  <colItems count="2">
    <i>
      <x/>
    </i>
    <i i="1">
      <x v="1"/>
    </i>
  </colItems>
  <pageFields count="2">
    <pageField fld="6" hier="-1"/>
    <pageField fld="5" hier="-1"/>
  </pageFields>
  <dataFields count="2">
    <dataField name="Somme de NBRE VILLE" fld="3" baseField="0" baseItem="0"/>
    <dataField name="Somme de QUANTITE" fld="4" baseField="0" baseItem="0"/>
  </dataFields>
  <formats count="3">
    <format dxfId="11">
      <pivotArea outline="0" collapsedLevelsAreSubtotals="1" fieldPosition="0"/>
    </format>
    <format dxfId="10">
      <pivotArea dataOnly="0" labelOnly="1" outline="0" axis="axisValues" fieldPosition="0"/>
    </format>
    <format dxfId="9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3"/>
  <sheetViews>
    <sheetView tabSelected="1" workbookViewId="0">
      <selection activeCell="L8" sqref="L8"/>
    </sheetView>
  </sheetViews>
  <sheetFormatPr baseColWidth="10" defaultRowHeight="15" x14ac:dyDescent="0.25"/>
  <cols>
    <col min="1" max="1" width="21" customWidth="1"/>
    <col min="2" max="2" width="8.5703125" customWidth="1"/>
    <col min="3" max="3" width="20.7109375" customWidth="1"/>
    <col min="4" max="4" width="20.140625" customWidth="1"/>
    <col min="5" max="5" width="11.42578125" style="28"/>
    <col min="8" max="8" width="9.7109375" style="28" customWidth="1"/>
  </cols>
  <sheetData>
    <row r="1" spans="1:12" ht="15.75" thickBot="1" x14ac:dyDescent="0.3">
      <c r="A1" s="57" t="s">
        <v>17</v>
      </c>
      <c r="B1" s="58" t="s">
        <v>43</v>
      </c>
      <c r="C1" s="10"/>
      <c r="D1" s="11"/>
      <c r="G1" s="25" t="s">
        <v>26</v>
      </c>
      <c r="H1" s="26"/>
      <c r="I1" s="26"/>
      <c r="J1" s="26"/>
      <c r="K1" s="27"/>
    </row>
    <row r="2" spans="1:12" ht="15.75" thickBot="1" x14ac:dyDescent="0.3">
      <c r="A2" s="57" t="s">
        <v>3</v>
      </c>
      <c r="B2" s="58" t="s">
        <v>43</v>
      </c>
      <c r="C2" s="12"/>
      <c r="D2" s="13"/>
      <c r="G2" s="42" t="s">
        <v>3</v>
      </c>
      <c r="H2" s="41" t="s">
        <v>18</v>
      </c>
      <c r="I2" s="41" t="s">
        <v>40</v>
      </c>
      <c r="J2" s="41" t="s">
        <v>20</v>
      </c>
      <c r="K2" s="43" t="s">
        <v>41</v>
      </c>
    </row>
    <row r="3" spans="1:12" ht="15.75" thickBot="1" x14ac:dyDescent="0.3">
      <c r="A3" s="14"/>
      <c r="B3" s="12"/>
      <c r="C3" s="12"/>
      <c r="D3" s="13"/>
      <c r="E3" s="64" t="s">
        <v>47</v>
      </c>
      <c r="G3" s="44" t="s">
        <v>4</v>
      </c>
      <c r="H3" s="40">
        <v>2350</v>
      </c>
      <c r="I3" s="40">
        <v>2590</v>
      </c>
      <c r="J3" s="40">
        <v>2322</v>
      </c>
      <c r="K3" s="45">
        <v>7262</v>
      </c>
    </row>
    <row r="4" spans="1:12" x14ac:dyDescent="0.25">
      <c r="A4" s="49" t="s">
        <v>0</v>
      </c>
      <c r="B4" s="59" t="s">
        <v>22</v>
      </c>
      <c r="C4" s="50" t="s">
        <v>25</v>
      </c>
      <c r="D4" s="51" t="s">
        <v>42</v>
      </c>
      <c r="E4" s="37" t="s">
        <v>44</v>
      </c>
      <c r="G4" s="44" t="s">
        <v>5</v>
      </c>
      <c r="H4" s="40">
        <v>3080</v>
      </c>
      <c r="I4" s="40">
        <v>2647</v>
      </c>
      <c r="J4" s="40">
        <v>3455</v>
      </c>
      <c r="K4" s="45">
        <v>9182</v>
      </c>
    </row>
    <row r="5" spans="1:12" x14ac:dyDescent="0.25">
      <c r="A5" s="53" t="s">
        <v>7</v>
      </c>
      <c r="B5" s="52" t="s">
        <v>13</v>
      </c>
      <c r="C5" s="23">
        <v>896</v>
      </c>
      <c r="D5" s="54">
        <v>7168</v>
      </c>
      <c r="E5" s="28">
        <f>D5/C5</f>
        <v>8</v>
      </c>
      <c r="G5" s="44" t="s">
        <v>6</v>
      </c>
      <c r="H5" s="40">
        <v>1238</v>
      </c>
      <c r="I5" s="40">
        <v>1559</v>
      </c>
      <c r="J5" s="40">
        <v>1364</v>
      </c>
      <c r="K5" s="45">
        <v>4161</v>
      </c>
    </row>
    <row r="6" spans="1:12" ht="15.75" thickBot="1" x14ac:dyDescent="0.3">
      <c r="A6" s="53" t="s">
        <v>8</v>
      </c>
      <c r="B6" s="52" t="s">
        <v>13</v>
      </c>
      <c r="C6" s="23">
        <v>749</v>
      </c>
      <c r="D6" s="54">
        <v>5992</v>
      </c>
      <c r="E6" s="28">
        <f t="shared" ref="E6:E10" si="0">D6/C6</f>
        <v>8</v>
      </c>
      <c r="G6" s="46" t="s">
        <v>29</v>
      </c>
      <c r="H6" s="47">
        <v>6668</v>
      </c>
      <c r="I6" s="47">
        <v>6796</v>
      </c>
      <c r="J6" s="47">
        <v>7141</v>
      </c>
      <c r="K6" s="48">
        <v>20605</v>
      </c>
    </row>
    <row r="7" spans="1:12" x14ac:dyDescent="0.25">
      <c r="A7" s="53" t="s">
        <v>9</v>
      </c>
      <c r="B7" s="52" t="s">
        <v>13</v>
      </c>
      <c r="C7" s="23">
        <v>642</v>
      </c>
      <c r="D7" s="54">
        <v>5136</v>
      </c>
      <c r="E7" s="28">
        <f t="shared" si="0"/>
        <v>8</v>
      </c>
    </row>
    <row r="8" spans="1:12" ht="15.75" x14ac:dyDescent="0.25">
      <c r="A8" s="53" t="s">
        <v>10</v>
      </c>
      <c r="B8" s="52" t="s">
        <v>14</v>
      </c>
      <c r="C8" s="23">
        <v>656</v>
      </c>
      <c r="D8" s="54">
        <v>5248</v>
      </c>
      <c r="E8" s="28">
        <f t="shared" si="0"/>
        <v>8</v>
      </c>
      <c r="K8" s="65" t="s">
        <v>48</v>
      </c>
      <c r="L8" t="s">
        <v>49</v>
      </c>
    </row>
    <row r="9" spans="1:12" x14ac:dyDescent="0.25">
      <c r="A9" s="53" t="s">
        <v>11</v>
      </c>
      <c r="B9" s="52" t="s">
        <v>14</v>
      </c>
      <c r="C9" s="23">
        <v>827</v>
      </c>
      <c r="D9" s="54">
        <v>6616</v>
      </c>
      <c r="E9" s="28">
        <f t="shared" si="0"/>
        <v>8</v>
      </c>
    </row>
    <row r="10" spans="1:12" x14ac:dyDescent="0.25">
      <c r="A10" s="53" t="s">
        <v>12</v>
      </c>
      <c r="B10" s="52" t="s">
        <v>14</v>
      </c>
      <c r="C10" s="23">
        <v>944</v>
      </c>
      <c r="D10" s="54">
        <v>7552</v>
      </c>
      <c r="E10" s="28">
        <f t="shared" si="0"/>
        <v>8</v>
      </c>
    </row>
    <row r="11" spans="1:12" ht="15.75" thickBot="1" x14ac:dyDescent="0.3">
      <c r="A11" s="55" t="s">
        <v>24</v>
      </c>
      <c r="B11" s="56"/>
      <c r="C11" s="24">
        <v>4714</v>
      </c>
      <c r="D11" s="60">
        <v>37712</v>
      </c>
    </row>
    <row r="16" spans="1:12" ht="15.75" thickBot="1" x14ac:dyDescent="0.3"/>
    <row r="17" spans="1:13" x14ac:dyDescent="0.25">
      <c r="G17" s="28">
        <f>SUM(I19:K21)</f>
        <v>4714</v>
      </c>
      <c r="H17" s="61" t="s">
        <v>26</v>
      </c>
      <c r="I17" s="62"/>
      <c r="J17" s="62"/>
      <c r="K17" s="62"/>
      <c r="L17" s="63"/>
      <c r="M17" s="38"/>
    </row>
    <row r="18" spans="1:13" x14ac:dyDescent="0.25">
      <c r="G18" s="28"/>
      <c r="H18" s="42" t="s">
        <v>3</v>
      </c>
      <c r="I18" s="41" t="s">
        <v>18</v>
      </c>
      <c r="J18" s="41" t="s">
        <v>40</v>
      </c>
      <c r="K18" s="41" t="s">
        <v>20</v>
      </c>
      <c r="L18" s="43" t="s">
        <v>41</v>
      </c>
      <c r="M18" s="38"/>
    </row>
    <row r="19" spans="1:13" x14ac:dyDescent="0.25">
      <c r="G19" s="28"/>
      <c r="H19" s="42" t="s">
        <v>4</v>
      </c>
      <c r="I19" s="40">
        <f>SUMPRODUCT(--(Feuil1!$G2:$G1000=I$18)*(Feuil1!$F2:$F1000=$H19)*(Feuil1!$D2:$D1000))</f>
        <v>475</v>
      </c>
      <c r="J19" s="40">
        <f>SUMPRODUCT(--(Feuil1!$G2:$G1000=J$18)*(Feuil1!$F2:$F1000=$H19)*(Feuil1!$D2:$D1000))</f>
        <v>587</v>
      </c>
      <c r="K19" s="40">
        <f>SUMPRODUCT(--(Feuil1!$G2:$G1000=K$18)*(Feuil1!$F2:$F1000=$H19)*(Feuil1!$D2:$D1000))</f>
        <v>542</v>
      </c>
      <c r="L19" s="31">
        <f>SUM(I19:K19)</f>
        <v>1604</v>
      </c>
      <c r="M19" s="38"/>
    </row>
    <row r="20" spans="1:13" x14ac:dyDescent="0.25">
      <c r="G20" s="28"/>
      <c r="H20" s="42" t="s">
        <v>5</v>
      </c>
      <c r="I20" s="40">
        <f>SUMPRODUCT(--(Feuil1!$G3:$G1001=I$18)*(Feuil1!$F3:$F1001=$H20)*(Feuil1!$D3:$D1001))</f>
        <v>456</v>
      </c>
      <c r="J20" s="40">
        <f>SUMPRODUCT(--(Feuil1!$G3:$G1001=J$18)*(Feuil1!$F3:$F1001=$H20)*(Feuil1!$D3:$D1001))</f>
        <v>588</v>
      </c>
      <c r="K20" s="40">
        <f>SUMPRODUCT(--(Feuil1!$G3:$G1001=K$18)*(Feuil1!$F3:$F1001=$H20)*(Feuil1!$D3:$D1001))</f>
        <v>601</v>
      </c>
      <c r="L20" s="31">
        <f t="shared" ref="L20:L21" si="1">SUM(I20:K20)</f>
        <v>1645</v>
      </c>
      <c r="M20" s="38"/>
    </row>
    <row r="21" spans="1:13" x14ac:dyDescent="0.25">
      <c r="G21" s="28"/>
      <c r="H21" s="42" t="s">
        <v>6</v>
      </c>
      <c r="I21" s="40">
        <f>SUMPRODUCT(--(Feuil1!$G4:$G1002=I$18)*(Feuil1!$F4:$F1002=$H21)*(Feuil1!$D4:$D1002))</f>
        <v>274</v>
      </c>
      <c r="J21" s="40">
        <f>SUMPRODUCT(--(Feuil1!$G4:$G1002=J$18)*(Feuil1!$F4:$F1002=$H21)*(Feuil1!$D4:$D1002))</f>
        <v>480</v>
      </c>
      <c r="K21" s="40">
        <f>SUMPRODUCT(--(Feuil1!$G4:$G1002=K$18)*(Feuil1!$F4:$F1002=$H21)*(Feuil1!$D4:$D1002))</f>
        <v>711</v>
      </c>
      <c r="L21" s="31">
        <f t="shared" si="1"/>
        <v>1465</v>
      </c>
      <c r="M21" s="38"/>
    </row>
    <row r="22" spans="1:13" ht="15.75" thickBot="1" x14ac:dyDescent="0.3">
      <c r="G22" s="28"/>
      <c r="H22" s="29" t="s">
        <v>29</v>
      </c>
      <c r="I22" s="32">
        <f>SUM(I19:I21)</f>
        <v>1205</v>
      </c>
      <c r="J22" s="32">
        <f t="shared" ref="J22" si="2">SUM(J19:J21)</f>
        <v>1655</v>
      </c>
      <c r="K22" s="32">
        <f t="shared" ref="K22" si="3">SUM(K19:K21)</f>
        <v>1854</v>
      </c>
      <c r="L22" s="30">
        <f t="shared" ref="L22" si="4">SUM(L19:L21)</f>
        <v>4714</v>
      </c>
      <c r="M22" s="38"/>
    </row>
    <row r="23" spans="1:13" x14ac:dyDescent="0.25">
      <c r="G23" s="28"/>
      <c r="H23"/>
      <c r="M23" s="38"/>
    </row>
    <row r="24" spans="1:13" ht="15.75" thickBot="1" x14ac:dyDescent="0.3">
      <c r="G24" s="28"/>
      <c r="H24"/>
      <c r="M24" s="38"/>
    </row>
    <row r="25" spans="1:13" x14ac:dyDescent="0.25">
      <c r="G25" s="28">
        <f>SUM(I27:K29)</f>
        <v>37712</v>
      </c>
      <c r="H25" s="61" t="s">
        <v>21</v>
      </c>
      <c r="I25" s="62"/>
      <c r="J25" s="62"/>
      <c r="K25" s="62"/>
      <c r="L25" s="63"/>
      <c r="M25" s="38"/>
    </row>
    <row r="26" spans="1:13" x14ac:dyDescent="0.25">
      <c r="D26" s="6"/>
      <c r="G26" s="28"/>
      <c r="H26" s="8" t="s">
        <v>3</v>
      </c>
      <c r="I26" s="5" t="s">
        <v>18</v>
      </c>
      <c r="J26" s="5" t="s">
        <v>40</v>
      </c>
      <c r="K26" s="5" t="s">
        <v>20</v>
      </c>
      <c r="L26" s="9" t="s">
        <v>41</v>
      </c>
    </row>
    <row r="27" spans="1:13" x14ac:dyDescent="0.25">
      <c r="C27" s="7" t="s">
        <v>27</v>
      </c>
      <c r="G27" s="28"/>
      <c r="H27" s="8" t="s">
        <v>4</v>
      </c>
      <c r="I27" s="4">
        <f>SUMPRODUCT(--(Feuil1!$G2:$G1000=I$18)*(Feuil1!$F2:$F1000=$H19)*(Feuil1!$E2:$E1000))</f>
        <v>3800</v>
      </c>
      <c r="J27" s="4">
        <f>SUMPRODUCT(--(Feuil1!$G2:$G1000=J$18)*(Feuil1!$F2:$F1000=$H19)*(Feuil1!$E2:$E1000))</f>
        <v>4696</v>
      </c>
      <c r="K27" s="4">
        <f>SUMPRODUCT(--(Feuil1!$G2:$G1000=K$18)*(Feuil1!$F2:$F1000=$H19)*(Feuil1!$E2:$E1000))</f>
        <v>4336</v>
      </c>
      <c r="L27" s="31">
        <f>SUM(I27:K27)</f>
        <v>12832</v>
      </c>
    </row>
    <row r="28" spans="1:13" x14ac:dyDescent="0.25">
      <c r="G28" s="28"/>
      <c r="H28" s="8" t="s">
        <v>5</v>
      </c>
      <c r="I28" s="4">
        <f>SUMPRODUCT(--(Feuil1!$G3:$G1001=I$18)*(Feuil1!$F3:$F1001=$H20)*(Feuil1!$E3:$E1001))</f>
        <v>3648</v>
      </c>
      <c r="J28" s="4">
        <f>SUMPRODUCT(--(Feuil1!$G3:$G1001=J$18)*(Feuil1!$F3:$F1001=$H20)*(Feuil1!$E3:$E1001))</f>
        <v>4704</v>
      </c>
      <c r="K28" s="4">
        <f>SUMPRODUCT(--(Feuil1!$G3:$G1001=K$18)*(Feuil1!$F3:$F1001=$H20)*(Feuil1!$E3:$E1001))</f>
        <v>4808</v>
      </c>
      <c r="L28" s="31">
        <f t="shared" ref="L28:L29" si="5">SUM(I28:K28)</f>
        <v>13160</v>
      </c>
    </row>
    <row r="29" spans="1:13" x14ac:dyDescent="0.25">
      <c r="A29" s="17" t="s">
        <v>28</v>
      </c>
      <c r="B29" s="18"/>
      <c r="C29" s="18"/>
      <c r="D29" s="18"/>
      <c r="E29" s="33"/>
      <c r="F29" s="12"/>
      <c r="G29" s="28"/>
      <c r="H29" s="8" t="s">
        <v>6</v>
      </c>
      <c r="I29" s="4">
        <f>SUMPRODUCT(--(Feuil1!$G4:$G1002=I$18)*(Feuil1!$F4:$F1002=$H21)*(Feuil1!$E4:$E1002))</f>
        <v>2192</v>
      </c>
      <c r="J29" s="4">
        <f>SUMPRODUCT(--(Feuil1!$G4:$G1002=J$18)*(Feuil1!$F4:$F1002=$H21)*(Feuil1!$E4:$E1002))</f>
        <v>3840</v>
      </c>
      <c r="K29" s="4">
        <f>SUMPRODUCT(--(Feuil1!$G4:$G1002=K$18)*(Feuil1!$F4:$F1002=$H21)*(Feuil1!$E4:$E1002))</f>
        <v>5688</v>
      </c>
      <c r="L29" s="31">
        <f t="shared" si="5"/>
        <v>11720</v>
      </c>
    </row>
    <row r="30" spans="1:13" ht="15.75" thickBot="1" x14ac:dyDescent="0.3">
      <c r="A30" s="19"/>
      <c r="B30" s="12" t="s">
        <v>2</v>
      </c>
      <c r="C30" s="12" t="s">
        <v>17</v>
      </c>
      <c r="D30" s="12" t="s">
        <v>35</v>
      </c>
      <c r="E30" s="34" t="s">
        <v>36</v>
      </c>
      <c r="F30" s="12"/>
      <c r="G30" s="28"/>
      <c r="H30" s="29" t="s">
        <v>29</v>
      </c>
      <c r="I30" s="32">
        <f>SUM(I27:I29)</f>
        <v>9640</v>
      </c>
      <c r="J30" s="32">
        <f t="shared" ref="J30:L30" si="6">SUM(J27:J29)</f>
        <v>13240</v>
      </c>
      <c r="K30" s="32">
        <f t="shared" si="6"/>
        <v>14832</v>
      </c>
      <c r="L30" s="30">
        <f t="shared" si="6"/>
        <v>37712</v>
      </c>
    </row>
    <row r="31" spans="1:13" x14ac:dyDescent="0.25">
      <c r="A31" s="19" t="s">
        <v>30</v>
      </c>
      <c r="B31" s="12" t="s">
        <v>34</v>
      </c>
      <c r="C31" s="12" t="s">
        <v>32</v>
      </c>
      <c r="D31" s="15" t="s">
        <v>37</v>
      </c>
      <c r="E31" s="35">
        <v>0.02</v>
      </c>
      <c r="F31" s="16"/>
    </row>
    <row r="32" spans="1:13" x14ac:dyDescent="0.25">
      <c r="A32" s="19" t="s">
        <v>30</v>
      </c>
      <c r="B32" s="12" t="s">
        <v>31</v>
      </c>
      <c r="C32" s="12" t="s">
        <v>31</v>
      </c>
      <c r="D32" s="16" t="s">
        <v>38</v>
      </c>
      <c r="E32" s="35">
        <v>0.04</v>
      </c>
      <c r="F32" s="16"/>
    </row>
    <row r="33" spans="1:6" x14ac:dyDescent="0.25">
      <c r="A33" s="20" t="s">
        <v>30</v>
      </c>
      <c r="B33" s="21" t="s">
        <v>33</v>
      </c>
      <c r="C33" s="21" t="s">
        <v>31</v>
      </c>
      <c r="D33" s="22" t="s">
        <v>39</v>
      </c>
      <c r="E33" s="36">
        <v>0.03</v>
      </c>
      <c r="F33" s="16"/>
    </row>
  </sheetData>
  <mergeCells count="1">
    <mergeCell ref="G1:K1"/>
  </mergeCell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5"/>
  <sheetViews>
    <sheetView workbookViewId="0">
      <selection activeCell="M3" sqref="M3"/>
    </sheetView>
  </sheetViews>
  <sheetFormatPr baseColWidth="10" defaultRowHeight="15" x14ac:dyDescent="0.25"/>
  <cols>
    <col min="1" max="1" width="16.7109375" bestFit="1" customWidth="1"/>
    <col min="3" max="3" width="14.5703125" bestFit="1" customWidth="1"/>
    <col min="4" max="5" width="15" customWidth="1"/>
    <col min="6" max="6" width="14.140625" customWidth="1"/>
    <col min="7" max="7" width="17.7109375" customWidth="1"/>
    <col min="10" max="10" width="15.85546875" customWidth="1"/>
    <col min="11" max="11" width="19.7109375" customWidth="1"/>
  </cols>
  <sheetData>
    <row r="1" spans="1:11" x14ac:dyDescent="0.25">
      <c r="A1" s="3" t="s">
        <v>0</v>
      </c>
      <c r="B1" s="3" t="s">
        <v>22</v>
      </c>
      <c r="C1" s="3" t="s">
        <v>1</v>
      </c>
      <c r="D1" s="3" t="s">
        <v>23</v>
      </c>
      <c r="E1" s="3" t="s">
        <v>21</v>
      </c>
      <c r="F1" s="3" t="s">
        <v>3</v>
      </c>
      <c r="G1" s="3" t="s">
        <v>17</v>
      </c>
      <c r="J1" s="39" t="s">
        <v>45</v>
      </c>
      <c r="K1" s="39" t="s">
        <v>46</v>
      </c>
    </row>
    <row r="2" spans="1:11" x14ac:dyDescent="0.25">
      <c r="A2" s="1" t="s">
        <v>7</v>
      </c>
      <c r="B2" s="1" t="s">
        <v>13</v>
      </c>
      <c r="C2" s="1" t="s">
        <v>15</v>
      </c>
      <c r="D2" s="1">
        <v>56</v>
      </c>
      <c r="E2" s="1">
        <v>448</v>
      </c>
      <c r="F2" s="1" t="s">
        <v>4</v>
      </c>
      <c r="G2" s="1" t="s">
        <v>18</v>
      </c>
      <c r="J2" s="28">
        <f>SUM(D:D)</f>
        <v>4714</v>
      </c>
      <c r="K2" s="28">
        <f>SUM(E:E)</f>
        <v>37712</v>
      </c>
    </row>
    <row r="3" spans="1:11" x14ac:dyDescent="0.25">
      <c r="A3" s="1" t="s">
        <v>8</v>
      </c>
      <c r="B3" s="1" t="s">
        <v>13</v>
      </c>
      <c r="C3" s="1" t="s">
        <v>15</v>
      </c>
      <c r="D3" s="1">
        <v>126</v>
      </c>
      <c r="E3" s="1">
        <v>1008</v>
      </c>
      <c r="F3" s="1" t="s">
        <v>4</v>
      </c>
      <c r="G3" s="1" t="s">
        <v>18</v>
      </c>
    </row>
    <row r="4" spans="1:11" x14ac:dyDescent="0.25">
      <c r="A4" s="1" t="s">
        <v>9</v>
      </c>
      <c r="B4" s="1" t="s">
        <v>13</v>
      </c>
      <c r="C4" s="1" t="s">
        <v>15</v>
      </c>
      <c r="D4" s="1">
        <v>101</v>
      </c>
      <c r="E4" s="1">
        <v>808</v>
      </c>
      <c r="F4" s="1" t="s">
        <v>4</v>
      </c>
      <c r="G4" s="1" t="s">
        <v>18</v>
      </c>
    </row>
    <row r="5" spans="1:11" x14ac:dyDescent="0.25">
      <c r="A5" s="1" t="s">
        <v>10</v>
      </c>
      <c r="B5" s="1" t="s">
        <v>14</v>
      </c>
      <c r="C5" s="1" t="s">
        <v>16</v>
      </c>
      <c r="D5" s="1">
        <v>26</v>
      </c>
      <c r="E5" s="1">
        <v>208</v>
      </c>
      <c r="F5" s="1" t="s">
        <v>4</v>
      </c>
      <c r="G5" s="1" t="s">
        <v>18</v>
      </c>
    </row>
    <row r="6" spans="1:11" x14ac:dyDescent="0.25">
      <c r="A6" s="1" t="s">
        <v>11</v>
      </c>
      <c r="B6" s="1" t="s">
        <v>14</v>
      </c>
      <c r="C6" s="1" t="s">
        <v>16</v>
      </c>
      <c r="D6" s="1">
        <v>95</v>
      </c>
      <c r="E6" s="1">
        <v>760</v>
      </c>
      <c r="F6" s="1" t="s">
        <v>4</v>
      </c>
      <c r="G6" s="1" t="s">
        <v>18</v>
      </c>
    </row>
    <row r="7" spans="1:11" x14ac:dyDescent="0.25">
      <c r="A7" s="1" t="s">
        <v>12</v>
      </c>
      <c r="B7" s="1" t="s">
        <v>14</v>
      </c>
      <c r="C7" s="1" t="s">
        <v>16</v>
      </c>
      <c r="D7" s="1">
        <v>71</v>
      </c>
      <c r="E7" s="1">
        <v>568</v>
      </c>
      <c r="F7" s="1" t="s">
        <v>4</v>
      </c>
      <c r="G7" s="1" t="s">
        <v>18</v>
      </c>
    </row>
    <row r="8" spans="1:11" x14ac:dyDescent="0.25">
      <c r="A8" s="1" t="s">
        <v>7</v>
      </c>
      <c r="B8" s="1" t="s">
        <v>13</v>
      </c>
      <c r="C8" s="1" t="s">
        <v>15</v>
      </c>
      <c r="D8" s="1">
        <v>63</v>
      </c>
      <c r="E8" s="1">
        <v>504</v>
      </c>
      <c r="F8" s="1" t="s">
        <v>5</v>
      </c>
      <c r="G8" s="1" t="s">
        <v>18</v>
      </c>
    </row>
    <row r="9" spans="1:11" x14ac:dyDescent="0.25">
      <c r="A9" s="1" t="s">
        <v>8</v>
      </c>
      <c r="B9" s="1" t="s">
        <v>13</v>
      </c>
      <c r="C9" s="1" t="s">
        <v>15</v>
      </c>
      <c r="D9" s="1">
        <v>44</v>
      </c>
      <c r="E9" s="1">
        <v>352</v>
      </c>
      <c r="F9" s="1" t="s">
        <v>5</v>
      </c>
      <c r="G9" s="1" t="s">
        <v>18</v>
      </c>
    </row>
    <row r="10" spans="1:11" x14ac:dyDescent="0.25">
      <c r="A10" s="1" t="s">
        <v>9</v>
      </c>
      <c r="B10" s="1" t="s">
        <v>13</v>
      </c>
      <c r="C10" s="1" t="s">
        <v>15</v>
      </c>
      <c r="D10" s="1">
        <v>21</v>
      </c>
      <c r="E10" s="1">
        <v>168</v>
      </c>
      <c r="F10" s="1" t="s">
        <v>5</v>
      </c>
      <c r="G10" s="1" t="s">
        <v>18</v>
      </c>
    </row>
    <row r="11" spans="1:11" x14ac:dyDescent="0.25">
      <c r="A11" s="1" t="s">
        <v>10</v>
      </c>
      <c r="B11" s="1" t="s">
        <v>14</v>
      </c>
      <c r="C11" s="1" t="s">
        <v>16</v>
      </c>
      <c r="D11" s="1">
        <v>90</v>
      </c>
      <c r="E11" s="1">
        <v>720</v>
      </c>
      <c r="F11" s="1" t="s">
        <v>5</v>
      </c>
      <c r="G11" s="1" t="s">
        <v>18</v>
      </c>
    </row>
    <row r="12" spans="1:11" x14ac:dyDescent="0.25">
      <c r="A12" s="1" t="s">
        <v>11</v>
      </c>
      <c r="B12" s="1" t="s">
        <v>14</v>
      </c>
      <c r="C12" s="1" t="s">
        <v>16</v>
      </c>
      <c r="D12" s="1">
        <v>129</v>
      </c>
      <c r="E12" s="1">
        <v>1032</v>
      </c>
      <c r="F12" s="1" t="s">
        <v>5</v>
      </c>
      <c r="G12" s="1" t="s">
        <v>18</v>
      </c>
    </row>
    <row r="13" spans="1:11" x14ac:dyDescent="0.25">
      <c r="A13" s="1" t="s">
        <v>12</v>
      </c>
      <c r="B13" s="1" t="s">
        <v>14</v>
      </c>
      <c r="C13" s="1" t="s">
        <v>16</v>
      </c>
      <c r="D13" s="1">
        <v>109</v>
      </c>
      <c r="E13" s="1">
        <v>872</v>
      </c>
      <c r="F13" s="1" t="s">
        <v>5</v>
      </c>
      <c r="G13" s="1" t="s">
        <v>18</v>
      </c>
    </row>
    <row r="14" spans="1:11" x14ac:dyDescent="0.25">
      <c r="A14" s="1" t="s">
        <v>7</v>
      </c>
      <c r="B14" s="1" t="s">
        <v>13</v>
      </c>
      <c r="C14" s="1" t="s">
        <v>15</v>
      </c>
      <c r="D14" s="1">
        <v>78</v>
      </c>
      <c r="E14" s="1">
        <v>624</v>
      </c>
      <c r="F14" s="1" t="s">
        <v>6</v>
      </c>
      <c r="G14" s="1" t="s">
        <v>18</v>
      </c>
    </row>
    <row r="15" spans="1:11" x14ac:dyDescent="0.25">
      <c r="A15" s="1" t="s">
        <v>8</v>
      </c>
      <c r="B15" s="1" t="s">
        <v>13</v>
      </c>
      <c r="C15" s="1" t="s">
        <v>15</v>
      </c>
      <c r="D15" s="1">
        <v>47</v>
      </c>
      <c r="E15" s="1">
        <v>376</v>
      </c>
      <c r="F15" s="1" t="s">
        <v>6</v>
      </c>
      <c r="G15" s="1" t="s">
        <v>18</v>
      </c>
    </row>
    <row r="16" spans="1:11" x14ac:dyDescent="0.25">
      <c r="A16" s="1" t="s">
        <v>9</v>
      </c>
      <c r="B16" s="1" t="s">
        <v>13</v>
      </c>
      <c r="C16" s="1" t="s">
        <v>15</v>
      </c>
      <c r="D16" s="1">
        <v>16</v>
      </c>
      <c r="E16" s="1">
        <v>128</v>
      </c>
      <c r="F16" s="1" t="s">
        <v>6</v>
      </c>
      <c r="G16" s="1" t="s">
        <v>18</v>
      </c>
    </row>
    <row r="17" spans="1:7" x14ac:dyDescent="0.25">
      <c r="A17" s="1" t="s">
        <v>10</v>
      </c>
      <c r="B17" s="1" t="s">
        <v>14</v>
      </c>
      <c r="C17" s="1" t="s">
        <v>16</v>
      </c>
      <c r="D17" s="1">
        <v>29</v>
      </c>
      <c r="E17" s="1">
        <v>232</v>
      </c>
      <c r="F17" s="1" t="s">
        <v>6</v>
      </c>
      <c r="G17" s="1" t="s">
        <v>18</v>
      </c>
    </row>
    <row r="18" spans="1:7" x14ac:dyDescent="0.25">
      <c r="A18" s="1" t="s">
        <v>11</v>
      </c>
      <c r="B18" s="1" t="s">
        <v>14</v>
      </c>
      <c r="C18" s="1" t="s">
        <v>16</v>
      </c>
      <c r="D18" s="1">
        <v>88</v>
      </c>
      <c r="E18" s="1">
        <v>704</v>
      </c>
      <c r="F18" s="1" t="s">
        <v>6</v>
      </c>
      <c r="G18" s="1" t="s">
        <v>18</v>
      </c>
    </row>
    <row r="19" spans="1:7" x14ac:dyDescent="0.25">
      <c r="A19" s="1" t="s">
        <v>12</v>
      </c>
      <c r="B19" s="1" t="s">
        <v>14</v>
      </c>
      <c r="C19" s="1" t="s">
        <v>16</v>
      </c>
      <c r="D19" s="1">
        <v>16</v>
      </c>
      <c r="E19" s="1">
        <v>128</v>
      </c>
      <c r="F19" s="1" t="s">
        <v>6</v>
      </c>
      <c r="G19" s="1" t="s">
        <v>18</v>
      </c>
    </row>
    <row r="20" spans="1:7" x14ac:dyDescent="0.25">
      <c r="A20" s="1" t="s">
        <v>7</v>
      </c>
      <c r="B20" s="1" t="s">
        <v>13</v>
      </c>
      <c r="C20" s="1" t="s">
        <v>15</v>
      </c>
      <c r="D20" s="1">
        <v>141</v>
      </c>
      <c r="E20" s="1">
        <v>1128</v>
      </c>
      <c r="F20" s="1" t="s">
        <v>4</v>
      </c>
      <c r="G20" s="1" t="s">
        <v>19</v>
      </c>
    </row>
    <row r="21" spans="1:7" x14ac:dyDescent="0.25">
      <c r="A21" s="1" t="s">
        <v>8</v>
      </c>
      <c r="B21" s="1" t="s">
        <v>13</v>
      </c>
      <c r="C21" s="1" t="s">
        <v>15</v>
      </c>
      <c r="D21" s="1">
        <v>141</v>
      </c>
      <c r="E21" s="1">
        <v>1128</v>
      </c>
      <c r="F21" s="1" t="s">
        <v>4</v>
      </c>
      <c r="G21" s="1" t="s">
        <v>19</v>
      </c>
    </row>
    <row r="22" spans="1:7" x14ac:dyDescent="0.25">
      <c r="A22" s="1" t="s">
        <v>9</v>
      </c>
      <c r="B22" s="1" t="s">
        <v>13</v>
      </c>
      <c r="C22" s="1" t="s">
        <v>15</v>
      </c>
      <c r="D22" s="1">
        <v>81</v>
      </c>
      <c r="E22" s="1">
        <v>648</v>
      </c>
      <c r="F22" s="1" t="s">
        <v>4</v>
      </c>
      <c r="G22" s="1" t="s">
        <v>19</v>
      </c>
    </row>
    <row r="23" spans="1:7" x14ac:dyDescent="0.25">
      <c r="A23" s="1" t="s">
        <v>10</v>
      </c>
      <c r="B23" s="1" t="s">
        <v>14</v>
      </c>
      <c r="C23" s="1" t="s">
        <v>16</v>
      </c>
      <c r="D23" s="1">
        <v>77</v>
      </c>
      <c r="E23" s="1">
        <v>616</v>
      </c>
      <c r="F23" s="1" t="s">
        <v>4</v>
      </c>
      <c r="G23" s="1" t="s">
        <v>19</v>
      </c>
    </row>
    <row r="24" spans="1:7" x14ac:dyDescent="0.25">
      <c r="A24" s="1" t="s">
        <v>11</v>
      </c>
      <c r="B24" s="1" t="s">
        <v>14</v>
      </c>
      <c r="C24" s="1" t="s">
        <v>16</v>
      </c>
      <c r="D24" s="1">
        <v>52</v>
      </c>
      <c r="E24" s="1">
        <v>416</v>
      </c>
      <c r="F24" s="1" t="s">
        <v>4</v>
      </c>
      <c r="G24" s="1" t="s">
        <v>19</v>
      </c>
    </row>
    <row r="25" spans="1:7" x14ac:dyDescent="0.25">
      <c r="A25" s="1" t="s">
        <v>12</v>
      </c>
      <c r="B25" s="1" t="s">
        <v>14</v>
      </c>
      <c r="C25" s="1" t="s">
        <v>16</v>
      </c>
      <c r="D25" s="1">
        <v>95</v>
      </c>
      <c r="E25" s="1">
        <v>760</v>
      </c>
      <c r="F25" s="1" t="s">
        <v>4</v>
      </c>
      <c r="G25" s="1" t="s">
        <v>19</v>
      </c>
    </row>
    <row r="26" spans="1:7" x14ac:dyDescent="0.25">
      <c r="A26" s="1" t="s">
        <v>7</v>
      </c>
      <c r="B26" s="1" t="s">
        <v>13</v>
      </c>
      <c r="C26" s="1" t="s">
        <v>15</v>
      </c>
      <c r="D26" s="1">
        <v>120</v>
      </c>
      <c r="E26" s="1">
        <v>960</v>
      </c>
      <c r="F26" s="1" t="s">
        <v>5</v>
      </c>
      <c r="G26" s="1" t="s">
        <v>19</v>
      </c>
    </row>
    <row r="27" spans="1:7" x14ac:dyDescent="0.25">
      <c r="A27" s="1" t="s">
        <v>8</v>
      </c>
      <c r="B27" s="1" t="s">
        <v>13</v>
      </c>
      <c r="C27" s="1" t="s">
        <v>15</v>
      </c>
      <c r="D27" s="1">
        <v>28</v>
      </c>
      <c r="E27" s="1">
        <v>224</v>
      </c>
      <c r="F27" s="1" t="s">
        <v>5</v>
      </c>
      <c r="G27" s="1" t="s">
        <v>19</v>
      </c>
    </row>
    <row r="28" spans="1:7" x14ac:dyDescent="0.25">
      <c r="A28" s="1" t="s">
        <v>9</v>
      </c>
      <c r="B28" s="1" t="s">
        <v>13</v>
      </c>
      <c r="C28" s="1" t="s">
        <v>15</v>
      </c>
      <c r="D28" s="1">
        <v>142</v>
      </c>
      <c r="E28" s="1">
        <v>1136</v>
      </c>
      <c r="F28" s="1" t="s">
        <v>5</v>
      </c>
      <c r="G28" s="1" t="s">
        <v>19</v>
      </c>
    </row>
    <row r="29" spans="1:7" x14ac:dyDescent="0.25">
      <c r="A29" s="1" t="s">
        <v>10</v>
      </c>
      <c r="B29" s="1" t="s">
        <v>14</v>
      </c>
      <c r="C29" s="1" t="s">
        <v>16</v>
      </c>
      <c r="D29" s="1">
        <v>41</v>
      </c>
      <c r="E29" s="1">
        <v>328</v>
      </c>
      <c r="F29" s="1" t="s">
        <v>5</v>
      </c>
      <c r="G29" s="1" t="s">
        <v>19</v>
      </c>
    </row>
    <row r="30" spans="1:7" x14ac:dyDescent="0.25">
      <c r="A30" s="1" t="s">
        <v>11</v>
      </c>
      <c r="B30" s="1" t="s">
        <v>14</v>
      </c>
      <c r="C30" s="1" t="s">
        <v>16</v>
      </c>
      <c r="D30" s="1">
        <v>136</v>
      </c>
      <c r="E30" s="1">
        <v>1088</v>
      </c>
      <c r="F30" s="1" t="s">
        <v>5</v>
      </c>
      <c r="G30" s="1" t="s">
        <v>19</v>
      </c>
    </row>
    <row r="31" spans="1:7" x14ac:dyDescent="0.25">
      <c r="A31" s="1" t="s">
        <v>12</v>
      </c>
      <c r="B31" s="1" t="s">
        <v>14</v>
      </c>
      <c r="C31" s="1" t="s">
        <v>16</v>
      </c>
      <c r="D31" s="1">
        <v>121</v>
      </c>
      <c r="E31" s="1">
        <v>968</v>
      </c>
      <c r="F31" s="1" t="s">
        <v>5</v>
      </c>
      <c r="G31" s="1" t="s">
        <v>19</v>
      </c>
    </row>
    <row r="32" spans="1:7" x14ac:dyDescent="0.25">
      <c r="A32" s="1" t="s">
        <v>7</v>
      </c>
      <c r="B32" s="1" t="s">
        <v>13</v>
      </c>
      <c r="C32" s="1" t="s">
        <v>15</v>
      </c>
      <c r="D32" s="1">
        <v>116</v>
      </c>
      <c r="E32" s="1">
        <v>928</v>
      </c>
      <c r="F32" s="1" t="s">
        <v>6</v>
      </c>
      <c r="G32" s="1" t="s">
        <v>19</v>
      </c>
    </row>
    <row r="33" spans="1:7" x14ac:dyDescent="0.25">
      <c r="A33" s="1" t="s">
        <v>8</v>
      </c>
      <c r="B33" s="1" t="s">
        <v>13</v>
      </c>
      <c r="C33" s="1" t="s">
        <v>15</v>
      </c>
      <c r="D33" s="1">
        <v>136</v>
      </c>
      <c r="E33" s="1">
        <v>1088</v>
      </c>
      <c r="F33" s="1" t="s">
        <v>6</v>
      </c>
      <c r="G33" s="1" t="s">
        <v>19</v>
      </c>
    </row>
    <row r="34" spans="1:7" x14ac:dyDescent="0.25">
      <c r="A34" s="1" t="s">
        <v>9</v>
      </c>
      <c r="B34" s="1" t="s">
        <v>13</v>
      </c>
      <c r="C34" s="1" t="s">
        <v>15</v>
      </c>
      <c r="D34" s="1">
        <v>16</v>
      </c>
      <c r="E34" s="1">
        <v>128</v>
      </c>
      <c r="F34" s="1" t="s">
        <v>6</v>
      </c>
      <c r="G34" s="1" t="s">
        <v>19</v>
      </c>
    </row>
    <row r="35" spans="1:7" x14ac:dyDescent="0.25">
      <c r="A35" s="1" t="s">
        <v>10</v>
      </c>
      <c r="B35" s="1" t="s">
        <v>14</v>
      </c>
      <c r="C35" s="1" t="s">
        <v>16</v>
      </c>
      <c r="D35" s="1">
        <v>58</v>
      </c>
      <c r="E35" s="1">
        <v>464</v>
      </c>
      <c r="F35" s="1" t="s">
        <v>6</v>
      </c>
      <c r="G35" s="1" t="s">
        <v>19</v>
      </c>
    </row>
    <row r="36" spans="1:7" x14ac:dyDescent="0.25">
      <c r="A36" s="1" t="s">
        <v>11</v>
      </c>
      <c r="B36" s="1" t="s">
        <v>14</v>
      </c>
      <c r="C36" s="1" t="s">
        <v>16</v>
      </c>
      <c r="D36" s="1">
        <v>12</v>
      </c>
      <c r="E36" s="1">
        <v>96</v>
      </c>
      <c r="F36" s="1" t="s">
        <v>6</v>
      </c>
      <c r="G36" s="1" t="s">
        <v>19</v>
      </c>
    </row>
    <row r="37" spans="1:7" x14ac:dyDescent="0.25">
      <c r="A37" s="1" t="s">
        <v>12</v>
      </c>
      <c r="B37" s="1" t="s">
        <v>14</v>
      </c>
      <c r="C37" s="1" t="s">
        <v>16</v>
      </c>
      <c r="D37" s="1">
        <v>142</v>
      </c>
      <c r="E37" s="1">
        <v>1136</v>
      </c>
      <c r="F37" s="1" t="s">
        <v>6</v>
      </c>
      <c r="G37" s="1" t="s">
        <v>19</v>
      </c>
    </row>
    <row r="38" spans="1:7" x14ac:dyDescent="0.25">
      <c r="A38" s="1" t="s">
        <v>7</v>
      </c>
      <c r="B38" s="1" t="s">
        <v>13</v>
      </c>
      <c r="C38" s="1" t="s">
        <v>15</v>
      </c>
      <c r="D38" s="1">
        <v>55</v>
      </c>
      <c r="E38" s="1">
        <v>440</v>
      </c>
      <c r="F38" s="1" t="s">
        <v>4</v>
      </c>
      <c r="G38" s="2" t="s">
        <v>20</v>
      </c>
    </row>
    <row r="39" spans="1:7" x14ac:dyDescent="0.25">
      <c r="A39" s="1" t="s">
        <v>8</v>
      </c>
      <c r="B39" s="1" t="s">
        <v>13</v>
      </c>
      <c r="C39" s="1" t="s">
        <v>15</v>
      </c>
      <c r="D39" s="1">
        <v>99</v>
      </c>
      <c r="E39" s="1">
        <v>792</v>
      </c>
      <c r="F39" s="1" t="s">
        <v>4</v>
      </c>
      <c r="G39" s="2" t="s">
        <v>20</v>
      </c>
    </row>
    <row r="40" spans="1:7" x14ac:dyDescent="0.25">
      <c r="A40" s="1" t="s">
        <v>9</v>
      </c>
      <c r="B40" s="1" t="s">
        <v>13</v>
      </c>
      <c r="C40" s="1" t="s">
        <v>15</v>
      </c>
      <c r="D40" s="1">
        <v>71</v>
      </c>
      <c r="E40" s="1">
        <v>568</v>
      </c>
      <c r="F40" s="1" t="s">
        <v>4</v>
      </c>
      <c r="G40" s="2" t="s">
        <v>20</v>
      </c>
    </row>
    <row r="41" spans="1:7" x14ac:dyDescent="0.25">
      <c r="A41" s="1" t="s">
        <v>10</v>
      </c>
      <c r="B41" s="1" t="s">
        <v>14</v>
      </c>
      <c r="C41" s="1" t="s">
        <v>16</v>
      </c>
      <c r="D41" s="1">
        <v>71</v>
      </c>
      <c r="E41" s="1">
        <v>568</v>
      </c>
      <c r="F41" s="1" t="s">
        <v>4</v>
      </c>
      <c r="G41" s="2" t="s">
        <v>20</v>
      </c>
    </row>
    <row r="42" spans="1:7" x14ac:dyDescent="0.25">
      <c r="A42" s="1" t="s">
        <v>11</v>
      </c>
      <c r="B42" s="1" t="s">
        <v>14</v>
      </c>
      <c r="C42" s="1" t="s">
        <v>16</v>
      </c>
      <c r="D42" s="1">
        <v>147</v>
      </c>
      <c r="E42" s="1">
        <v>1176</v>
      </c>
      <c r="F42" s="1" t="s">
        <v>4</v>
      </c>
      <c r="G42" s="2" t="s">
        <v>20</v>
      </c>
    </row>
    <row r="43" spans="1:7" x14ac:dyDescent="0.25">
      <c r="A43" s="1" t="s">
        <v>12</v>
      </c>
      <c r="B43" s="1" t="s">
        <v>14</v>
      </c>
      <c r="C43" s="1" t="s">
        <v>16</v>
      </c>
      <c r="D43" s="1">
        <v>99</v>
      </c>
      <c r="E43" s="1">
        <v>792</v>
      </c>
      <c r="F43" s="1" t="s">
        <v>4</v>
      </c>
      <c r="G43" s="2" t="s">
        <v>20</v>
      </c>
    </row>
    <row r="44" spans="1:7" x14ac:dyDescent="0.25">
      <c r="A44" s="1" t="s">
        <v>7</v>
      </c>
      <c r="B44" s="1" t="s">
        <v>13</v>
      </c>
      <c r="C44" s="1" t="s">
        <v>15</v>
      </c>
      <c r="D44" s="1">
        <v>128</v>
      </c>
      <c r="E44" s="1">
        <v>1024</v>
      </c>
      <c r="F44" s="1" t="s">
        <v>5</v>
      </c>
      <c r="G44" s="2" t="s">
        <v>20</v>
      </c>
    </row>
    <row r="45" spans="1:7" x14ac:dyDescent="0.25">
      <c r="A45" s="1" t="s">
        <v>8</v>
      </c>
      <c r="B45" s="1" t="s">
        <v>13</v>
      </c>
      <c r="C45" s="1" t="s">
        <v>15</v>
      </c>
      <c r="D45" s="1">
        <v>35</v>
      </c>
      <c r="E45" s="1">
        <v>280</v>
      </c>
      <c r="F45" s="1" t="s">
        <v>5</v>
      </c>
      <c r="G45" s="2" t="s">
        <v>20</v>
      </c>
    </row>
    <row r="46" spans="1:7" x14ac:dyDescent="0.25">
      <c r="A46" s="1" t="s">
        <v>9</v>
      </c>
      <c r="B46" s="1" t="s">
        <v>13</v>
      </c>
      <c r="C46" s="1" t="s">
        <v>15</v>
      </c>
      <c r="D46" s="1">
        <v>118</v>
      </c>
      <c r="E46" s="1">
        <v>944</v>
      </c>
      <c r="F46" s="1" t="s">
        <v>5</v>
      </c>
      <c r="G46" s="2" t="s">
        <v>20</v>
      </c>
    </row>
    <row r="47" spans="1:7" x14ac:dyDescent="0.25">
      <c r="A47" s="1" t="s">
        <v>10</v>
      </c>
      <c r="B47" s="1" t="s">
        <v>14</v>
      </c>
      <c r="C47" s="1" t="s">
        <v>16</v>
      </c>
      <c r="D47" s="1">
        <v>128</v>
      </c>
      <c r="E47" s="1">
        <v>1024</v>
      </c>
      <c r="F47" s="1" t="s">
        <v>5</v>
      </c>
      <c r="G47" s="2" t="s">
        <v>20</v>
      </c>
    </row>
    <row r="48" spans="1:7" x14ac:dyDescent="0.25">
      <c r="A48" s="1" t="s">
        <v>11</v>
      </c>
      <c r="B48" s="1" t="s">
        <v>14</v>
      </c>
      <c r="C48" s="1" t="s">
        <v>16</v>
      </c>
      <c r="D48" s="1">
        <v>42</v>
      </c>
      <c r="E48" s="1">
        <v>336</v>
      </c>
      <c r="F48" s="1" t="s">
        <v>5</v>
      </c>
      <c r="G48" s="2" t="s">
        <v>20</v>
      </c>
    </row>
    <row r="49" spans="1:7" x14ac:dyDescent="0.25">
      <c r="A49" s="1" t="s">
        <v>12</v>
      </c>
      <c r="B49" s="1" t="s">
        <v>14</v>
      </c>
      <c r="C49" s="1" t="s">
        <v>16</v>
      </c>
      <c r="D49" s="1">
        <v>150</v>
      </c>
      <c r="E49" s="1">
        <v>1200</v>
      </c>
      <c r="F49" s="1" t="s">
        <v>5</v>
      </c>
      <c r="G49" s="2" t="s">
        <v>20</v>
      </c>
    </row>
    <row r="50" spans="1:7" x14ac:dyDescent="0.25">
      <c r="A50" s="1" t="s">
        <v>7</v>
      </c>
      <c r="B50" s="1" t="s">
        <v>13</v>
      </c>
      <c r="C50" s="1" t="s">
        <v>15</v>
      </c>
      <c r="D50" s="1">
        <v>139</v>
      </c>
      <c r="E50" s="1">
        <v>1112</v>
      </c>
      <c r="F50" s="1" t="s">
        <v>6</v>
      </c>
      <c r="G50" s="2" t="s">
        <v>20</v>
      </c>
    </row>
    <row r="51" spans="1:7" x14ac:dyDescent="0.25">
      <c r="A51" s="1" t="s">
        <v>8</v>
      </c>
      <c r="B51" s="1" t="s">
        <v>13</v>
      </c>
      <c r="C51" s="1" t="s">
        <v>15</v>
      </c>
      <c r="D51" s="1">
        <v>93</v>
      </c>
      <c r="E51" s="1">
        <v>744</v>
      </c>
      <c r="F51" s="1" t="s">
        <v>6</v>
      </c>
      <c r="G51" s="2" t="s">
        <v>20</v>
      </c>
    </row>
    <row r="52" spans="1:7" x14ac:dyDescent="0.25">
      <c r="A52" s="1" t="s">
        <v>9</v>
      </c>
      <c r="B52" s="1" t="s">
        <v>13</v>
      </c>
      <c r="C52" s="1" t="s">
        <v>15</v>
      </c>
      <c r="D52" s="1">
        <v>76</v>
      </c>
      <c r="E52" s="1">
        <v>608</v>
      </c>
      <c r="F52" s="1" t="s">
        <v>6</v>
      </c>
      <c r="G52" s="2" t="s">
        <v>20</v>
      </c>
    </row>
    <row r="53" spans="1:7" x14ac:dyDescent="0.25">
      <c r="A53" s="1" t="s">
        <v>10</v>
      </c>
      <c r="B53" s="1" t="s">
        <v>14</v>
      </c>
      <c r="C53" s="1" t="s">
        <v>16</v>
      </c>
      <c r="D53" s="1">
        <v>136</v>
      </c>
      <c r="E53" s="1">
        <v>1088</v>
      </c>
      <c r="F53" s="1" t="s">
        <v>6</v>
      </c>
      <c r="G53" s="2" t="s">
        <v>20</v>
      </c>
    </row>
    <row r="54" spans="1:7" x14ac:dyDescent="0.25">
      <c r="A54" s="1" t="s">
        <v>11</v>
      </c>
      <c r="B54" s="1" t="s">
        <v>14</v>
      </c>
      <c r="C54" s="1" t="s">
        <v>16</v>
      </c>
      <c r="D54" s="1">
        <v>126</v>
      </c>
      <c r="E54" s="1">
        <v>1008</v>
      </c>
      <c r="F54" s="1" t="s">
        <v>6</v>
      </c>
      <c r="G54" s="2" t="s">
        <v>20</v>
      </c>
    </row>
    <row r="55" spans="1:7" x14ac:dyDescent="0.25">
      <c r="A55" s="1" t="s">
        <v>12</v>
      </c>
      <c r="B55" s="1" t="s">
        <v>14</v>
      </c>
      <c r="C55" s="1" t="s">
        <v>16</v>
      </c>
      <c r="D55" s="1">
        <v>141</v>
      </c>
      <c r="E55" s="1">
        <v>1128</v>
      </c>
      <c r="F55" s="1" t="s">
        <v>6</v>
      </c>
      <c r="G55" s="2" t="s">
        <v>20</v>
      </c>
    </row>
  </sheetData>
  <sortState ref="A2:I55">
    <sortCondition ref="I2:I5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GOMES</dc:creator>
  <cp:lastModifiedBy>isabelle</cp:lastModifiedBy>
  <dcterms:created xsi:type="dcterms:W3CDTF">2017-05-17T08:19:41Z</dcterms:created>
  <dcterms:modified xsi:type="dcterms:W3CDTF">2017-05-18T15:24:09Z</dcterms:modified>
</cp:coreProperties>
</file>