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240" windowHeight="12075" activeTab="1"/>
  </bookViews>
  <sheets>
    <sheet name="Etat staff" sheetId="1" r:id="rId1"/>
    <sheet name="dimanche" sheetId="2" r:id="rId2"/>
    <sheet name="Feuil1" sheetId="3" r:id="rId3"/>
  </sheets>
  <externalReferences>
    <externalReference r:id="rId4"/>
  </externalReferences>
  <definedNames>
    <definedName name="datedimanche" localSheetId="1">'[1]Etat staff'!$C$7</definedName>
    <definedName name="datedimanche">'Etat staff'!$C$7</definedName>
    <definedName name="datejeudi" localSheetId="1">'[1]Etat staff'!$O$7</definedName>
    <definedName name="datejeudi">'Etat staff'!$O$7</definedName>
    <definedName name="datelundi" localSheetId="1">'[1]Etat staff'!$F$7</definedName>
    <definedName name="datelundi">'Etat staff'!$F$7</definedName>
    <definedName name="datemardi" localSheetId="1">'[1]Etat staff'!$I$7</definedName>
    <definedName name="datemardi">'Etat staff'!$I$7</definedName>
    <definedName name="datemercredi" localSheetId="1">'[1]Etat staff'!$L$7</definedName>
    <definedName name="datemercredi">'Etat staff'!$L$7</definedName>
    <definedName name="datesamedi" localSheetId="1">'[1]Etat staff'!$U$7</definedName>
    <definedName name="datesamedi">'Etat staff'!$U$7</definedName>
    <definedName name="datevendredi" localSheetId="1">'[1]Etat staff'!$R$7</definedName>
    <definedName name="datevendredi">'Etat staff'!$R$7</definedName>
    <definedName name="ECARTDIMANCHE" localSheetId="1">'[1]Etat staff'!$C$3</definedName>
    <definedName name="ECARTDIMANCHE">'Etat staff'!$C$3</definedName>
    <definedName name="ECARTJEUDI" localSheetId="1">'[1]Etat staff'!$O$3</definedName>
    <definedName name="ECARTJEUDI">'Etat staff'!$O$3</definedName>
    <definedName name="ECARTLUNDI" localSheetId="1">'[1]Etat staff'!$F$3</definedName>
    <definedName name="ECARTLUNDI">'Etat staff'!$F$3</definedName>
    <definedName name="ECARTMARDI" localSheetId="1">'[1]Etat staff'!$I$3</definedName>
    <definedName name="ECARTMARDI">'Etat staff'!$I$3</definedName>
    <definedName name="ECARTMERCREDI" localSheetId="1">'[1]Etat staff'!$L$3</definedName>
    <definedName name="ECARTMERCREDI">'Etat staff'!$L$3</definedName>
    <definedName name="ECARTSAMEDI" localSheetId="1">'[1]Etat staff'!$U$3</definedName>
    <definedName name="ECARTSAMEDI">'Etat staff'!$U$3</definedName>
    <definedName name="ECARTVENDREDI" localSheetId="1">'[1]Etat staff'!$R$3</definedName>
    <definedName name="ECARTVENDREDI">'Etat staff'!$R$3</definedName>
    <definedName name="fctdimanche" localSheetId="1">'[1]Etat staff'!$C$2</definedName>
    <definedName name="fctdimanche">'Etat staff'!$C$2</definedName>
    <definedName name="FCTJEUDI" localSheetId="1">'[1]Etat staff'!$O$2</definedName>
    <definedName name="FCTJEUDI">'Etat staff'!$O$2</definedName>
    <definedName name="FCTLUNDI" localSheetId="1">'[1]Etat staff'!$F$2</definedName>
    <definedName name="FCTLUNDI">'Etat staff'!$F$2</definedName>
    <definedName name="FCTMARDI" localSheetId="1">'[1]Etat staff'!$I$2</definedName>
    <definedName name="FCTMARDI">'Etat staff'!$I$2</definedName>
    <definedName name="FCTMERCREDI" localSheetId="1">'[1]Etat staff'!$L$2</definedName>
    <definedName name="FCTMERCREDI">'Etat staff'!$L$2</definedName>
    <definedName name="FCTSAMEDI" localSheetId="1">'[1]Etat staff'!$U$2</definedName>
    <definedName name="FCTSAMEDI">'Etat staff'!$U$2</definedName>
    <definedName name="FCTVENDREDI" localSheetId="1">'[1]Etat staff'!$R$2</definedName>
    <definedName name="FCTVENDREDI">'Etat staff'!$R$2</definedName>
    <definedName name="REELDIMANCHE" localSheetId="1">'[1]Etat staff'!$C$1</definedName>
    <definedName name="REELDIMANCHE">'Etat staff'!$C$1</definedName>
    <definedName name="REELJEUDI" localSheetId="1">'[1]Etat staff'!$O$1</definedName>
    <definedName name="REELJEUDI">'Etat staff'!$O$1</definedName>
    <definedName name="REELLUNDI" localSheetId="1">'[1]Etat staff'!$F$1</definedName>
    <definedName name="REELLUNDI">'Etat staff'!$F$1</definedName>
    <definedName name="REELMARDI" localSheetId="1">'[1]Etat staff'!$I$1</definedName>
    <definedName name="REELMARDI">'Etat staff'!$I$1</definedName>
    <definedName name="REELMERCREDI" localSheetId="1">'[1]Etat staff'!$L$1</definedName>
    <definedName name="REELMERCREDI">'Etat staff'!$L$1</definedName>
    <definedName name="REELSAMEDI" localSheetId="1">'[1]Etat staff'!$U$1</definedName>
    <definedName name="REELSAMEDI">'Etat staff'!$U$1</definedName>
    <definedName name="REELVENDREDI" localSheetId="1">'[1]Etat staff'!$R$1</definedName>
    <definedName name="REELVENDREDI">'Etat staff'!$R$1</definedName>
    <definedName name="_xlnm.Print_Area" localSheetId="1">dimanche!$B$1:$BT$87</definedName>
  </definedNames>
  <calcPr calcId="145621"/>
</workbook>
</file>

<file path=xl/calcChain.xml><?xml version="1.0" encoding="utf-8"?>
<calcChain xmlns="http://schemas.openxmlformats.org/spreadsheetml/2006/main">
  <c r="J27" i="2" l="1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I27" i="2"/>
  <c r="H27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K6" i="2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BB6" i="2" s="1"/>
  <c r="BC6" i="2" s="1"/>
  <c r="BD6" i="2" s="1"/>
  <c r="BE6" i="2" s="1"/>
  <c r="BF6" i="2" s="1"/>
  <c r="BG6" i="2" s="1"/>
  <c r="BH6" i="2" s="1"/>
  <c r="BI6" i="2" s="1"/>
  <c r="BJ6" i="2" s="1"/>
  <c r="BK6" i="2" s="1"/>
  <c r="BL6" i="2" s="1"/>
  <c r="BM6" i="2" s="1"/>
  <c r="BN6" i="2" s="1"/>
  <c r="BO6" i="2" s="1"/>
  <c r="BP6" i="2" s="1"/>
  <c r="BQ6" i="2" s="1"/>
  <c r="BR6" i="2" s="1"/>
  <c r="BS6" i="2" s="1"/>
  <c r="BT6" i="2" s="1"/>
  <c r="H6" i="2"/>
  <c r="I6" i="2" s="1"/>
  <c r="J6" i="2" s="1"/>
  <c r="D6" i="3"/>
  <c r="D5" i="3"/>
  <c r="D81" i="2" l="1"/>
  <c r="C81" i="2"/>
  <c r="B81" i="2"/>
  <c r="D80" i="2"/>
  <c r="C80" i="2"/>
  <c r="B80" i="2"/>
  <c r="D79" i="2"/>
  <c r="C79" i="2"/>
  <c r="B79" i="2"/>
  <c r="D78" i="2"/>
  <c r="C78" i="2"/>
  <c r="B78" i="2"/>
  <c r="D77" i="2"/>
  <c r="C77" i="2"/>
  <c r="B77" i="2"/>
  <c r="D76" i="2"/>
  <c r="C76" i="2"/>
  <c r="B76" i="2"/>
  <c r="D75" i="2"/>
  <c r="C75" i="2"/>
  <c r="B75" i="2"/>
  <c r="D74" i="2"/>
  <c r="C74" i="2"/>
  <c r="B74" i="2"/>
  <c r="D73" i="2"/>
  <c r="C73" i="2"/>
  <c r="B73" i="2"/>
  <c r="D72" i="2"/>
  <c r="C72" i="2"/>
  <c r="B72" i="2"/>
  <c r="D71" i="2"/>
  <c r="C71" i="2"/>
  <c r="B71" i="2"/>
  <c r="D70" i="2"/>
  <c r="C70" i="2"/>
  <c r="B70" i="2"/>
  <c r="D69" i="2"/>
  <c r="C69" i="2"/>
  <c r="B69" i="2"/>
  <c r="D68" i="2"/>
  <c r="C68" i="2"/>
  <c r="B68" i="2"/>
  <c r="D67" i="2"/>
  <c r="C67" i="2"/>
  <c r="B67" i="2"/>
  <c r="D66" i="2"/>
  <c r="C66" i="2"/>
  <c r="B66" i="2"/>
  <c r="D65" i="2"/>
  <c r="C65" i="2"/>
  <c r="B65" i="2"/>
  <c r="D64" i="2"/>
  <c r="C64" i="2"/>
  <c r="B64" i="2"/>
  <c r="D63" i="2"/>
  <c r="C63" i="2"/>
  <c r="B63" i="2"/>
  <c r="D62" i="2"/>
  <c r="C62" i="2"/>
  <c r="B62" i="2"/>
  <c r="D61" i="2"/>
  <c r="C61" i="2"/>
  <c r="B61" i="2"/>
  <c r="D60" i="2"/>
  <c r="C60" i="2"/>
  <c r="B60" i="2"/>
  <c r="D59" i="2"/>
  <c r="C59" i="2"/>
  <c r="B59" i="2"/>
  <c r="D58" i="2"/>
  <c r="C58" i="2"/>
  <c r="B58" i="2"/>
  <c r="D57" i="2"/>
  <c r="C57" i="2"/>
  <c r="B57" i="2"/>
  <c r="D56" i="2"/>
  <c r="C56" i="2"/>
  <c r="B56" i="2"/>
  <c r="D55" i="2"/>
  <c r="C55" i="2"/>
  <c r="B55" i="2"/>
  <c r="D54" i="2"/>
  <c r="C54" i="2"/>
  <c r="B54" i="2"/>
  <c r="D53" i="2"/>
  <c r="C53" i="2"/>
  <c r="B53" i="2"/>
  <c r="D52" i="2"/>
  <c r="C52" i="2"/>
  <c r="B52" i="2"/>
  <c r="D51" i="2"/>
  <c r="C51" i="2"/>
  <c r="B51" i="2"/>
  <c r="D50" i="2"/>
  <c r="C50" i="2"/>
  <c r="B50" i="2"/>
  <c r="D49" i="2"/>
  <c r="C49" i="2"/>
  <c r="B49" i="2"/>
  <c r="D48" i="2"/>
  <c r="C48" i="2"/>
  <c r="B48" i="2"/>
  <c r="D47" i="2"/>
  <c r="C47" i="2"/>
  <c r="B47" i="2"/>
  <c r="D46" i="2"/>
  <c r="C46" i="2"/>
  <c r="B46" i="2"/>
  <c r="D45" i="2"/>
  <c r="C45" i="2"/>
  <c r="B45" i="2"/>
  <c r="D44" i="2"/>
  <c r="C44" i="2"/>
  <c r="B44" i="2"/>
  <c r="D43" i="2"/>
  <c r="C43" i="2"/>
  <c r="B43" i="2"/>
  <c r="D42" i="2"/>
  <c r="C42" i="2"/>
  <c r="B42" i="2"/>
  <c r="D41" i="2"/>
  <c r="C41" i="2"/>
  <c r="B41" i="2"/>
  <c r="D40" i="2"/>
  <c r="C40" i="2"/>
  <c r="B40" i="2"/>
  <c r="D39" i="2"/>
  <c r="C39" i="2"/>
  <c r="B39" i="2"/>
  <c r="D38" i="2"/>
  <c r="C38" i="2"/>
  <c r="B38" i="2"/>
  <c r="D37" i="2"/>
  <c r="C37" i="2"/>
  <c r="B37" i="2"/>
  <c r="D36" i="2"/>
  <c r="C36" i="2"/>
  <c r="B36" i="2"/>
  <c r="D35" i="2"/>
  <c r="C35" i="2"/>
  <c r="B35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C13" i="2"/>
  <c r="B13" i="2"/>
  <c r="C12" i="2"/>
  <c r="B12" i="2"/>
  <c r="C11" i="2"/>
  <c r="B11" i="2"/>
  <c r="C10" i="2"/>
  <c r="B10" i="2"/>
  <c r="C9" i="2"/>
  <c r="B9" i="2"/>
  <c r="C8" i="2"/>
  <c r="B8" i="2"/>
  <c r="D9" i="2"/>
  <c r="D10" i="2"/>
  <c r="D11" i="2"/>
  <c r="D12" i="2"/>
  <c r="D13" i="2"/>
  <c r="D8" i="2"/>
  <c r="BP101" i="2" l="1"/>
  <c r="BO101" i="2"/>
  <c r="BN101" i="2"/>
  <c r="BM101" i="2"/>
  <c r="BL101" i="2"/>
  <c r="BK101" i="2"/>
  <c r="BJ101" i="2"/>
  <c r="BI101" i="2"/>
  <c r="BH101" i="2"/>
  <c r="BG101" i="2"/>
  <c r="BF101" i="2"/>
  <c r="BE101" i="2"/>
  <c r="BD101" i="2"/>
  <c r="BC101" i="2"/>
  <c r="BB101" i="2"/>
  <c r="BA101" i="2"/>
  <c r="AZ101" i="2"/>
  <c r="AY101" i="2"/>
  <c r="AX101" i="2"/>
  <c r="AW101" i="2"/>
  <c r="AV101" i="2"/>
  <c r="AU101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H101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U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BP99" i="2"/>
  <c r="BO99" i="2"/>
  <c r="BN99" i="2"/>
  <c r="BM99" i="2"/>
  <c r="BL99" i="2"/>
  <c r="BK99" i="2"/>
  <c r="BJ99" i="2"/>
  <c r="BI99" i="2"/>
  <c r="BH99" i="2"/>
  <c r="BG99" i="2"/>
  <c r="BF99" i="2"/>
  <c r="BE99" i="2"/>
  <c r="BD99" i="2"/>
  <c r="BC99" i="2"/>
  <c r="BB99" i="2"/>
  <c r="BA99" i="2"/>
  <c r="AZ99" i="2"/>
  <c r="AY99" i="2"/>
  <c r="AX99" i="2"/>
  <c r="AW99" i="2"/>
  <c r="AV99" i="2"/>
  <c r="AU99" i="2"/>
  <c r="AT99" i="2"/>
  <c r="AS99" i="2"/>
  <c r="AR99" i="2"/>
  <c r="AQ99" i="2"/>
  <c r="AP99" i="2"/>
  <c r="AO99" i="2"/>
  <c r="AN99" i="2"/>
  <c r="AM99" i="2"/>
  <c r="AL99" i="2"/>
  <c r="AK99" i="2"/>
  <c r="AJ99" i="2"/>
  <c r="AI99" i="2"/>
  <c r="AH99" i="2"/>
  <c r="AG99" i="2"/>
  <c r="AF99" i="2"/>
  <c r="AE99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BP98" i="2"/>
  <c r="BO98" i="2"/>
  <c r="BN98" i="2"/>
  <c r="BM98" i="2"/>
  <c r="BL98" i="2"/>
  <c r="BK98" i="2"/>
  <c r="BJ98" i="2"/>
  <c r="BI98" i="2"/>
  <c r="BH98" i="2"/>
  <c r="BG98" i="2"/>
  <c r="BF98" i="2"/>
  <c r="BE98" i="2"/>
  <c r="BD98" i="2"/>
  <c r="BC98" i="2"/>
  <c r="BB98" i="2"/>
  <c r="BA98" i="2"/>
  <c r="AZ98" i="2"/>
  <c r="AY98" i="2"/>
  <c r="AX98" i="2"/>
  <c r="AW98" i="2"/>
  <c r="AV98" i="2"/>
  <c r="AU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BP97" i="2"/>
  <c r="BO97" i="2"/>
  <c r="BN97" i="2"/>
  <c r="BM97" i="2"/>
  <c r="BL97" i="2"/>
  <c r="BK97" i="2"/>
  <c r="BJ97" i="2"/>
  <c r="BI97" i="2"/>
  <c r="BH97" i="2"/>
  <c r="BG97" i="2"/>
  <c r="BF97" i="2"/>
  <c r="BE97" i="2"/>
  <c r="BD97" i="2"/>
  <c r="BC97" i="2"/>
  <c r="BB97" i="2"/>
  <c r="BA97" i="2"/>
  <c r="AZ97" i="2"/>
  <c r="AY97" i="2"/>
  <c r="AX97" i="2"/>
  <c r="AW97" i="2"/>
  <c r="AV97" i="2"/>
  <c r="AU97" i="2"/>
  <c r="AT97" i="2"/>
  <c r="AS97" i="2"/>
  <c r="AR97" i="2"/>
  <c r="AQ97" i="2"/>
  <c r="AP97" i="2"/>
  <c r="AO97" i="2"/>
  <c r="AN97" i="2"/>
  <c r="AM97" i="2"/>
  <c r="AL97" i="2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BP96" i="2"/>
  <c r="BO96" i="2"/>
  <c r="BN96" i="2"/>
  <c r="BM96" i="2"/>
  <c r="BL96" i="2"/>
  <c r="BK96" i="2"/>
  <c r="BJ96" i="2"/>
  <c r="BI96" i="2"/>
  <c r="BH96" i="2"/>
  <c r="BG96" i="2"/>
  <c r="BF96" i="2"/>
  <c r="BE96" i="2"/>
  <c r="BD96" i="2"/>
  <c r="BC96" i="2"/>
  <c r="BB96" i="2"/>
  <c r="BA96" i="2"/>
  <c r="AZ96" i="2"/>
  <c r="AY96" i="2"/>
  <c r="AX96" i="2"/>
  <c r="AW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U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BT82" i="2"/>
  <c r="BP82" i="2"/>
  <c r="BL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BU81" i="2"/>
  <c r="E81" i="2" s="1"/>
  <c r="BU78" i="2"/>
  <c r="E78" i="2" s="1"/>
  <c r="BU75" i="2"/>
  <c r="E75" i="2" s="1"/>
  <c r="BU74" i="2"/>
  <c r="E74" i="2" s="1"/>
  <c r="BU73" i="2"/>
  <c r="E73" i="2" s="1"/>
  <c r="BU72" i="2"/>
  <c r="E72" i="2" s="1"/>
  <c r="BU70" i="2"/>
  <c r="E70" i="2" s="1"/>
  <c r="BU67" i="2"/>
  <c r="E67" i="2" s="1"/>
  <c r="BU66" i="2"/>
  <c r="E66" i="2" s="1"/>
  <c r="BU65" i="2"/>
  <c r="E65" i="2" s="1"/>
  <c r="BU64" i="2"/>
  <c r="E64" i="2" s="1"/>
  <c r="BU62" i="2"/>
  <c r="E62" i="2" s="1"/>
  <c r="BU59" i="2"/>
  <c r="E59" i="2" s="1"/>
  <c r="BU58" i="2"/>
  <c r="E58" i="2" s="1"/>
  <c r="BU57" i="2"/>
  <c r="E57" i="2" s="1"/>
  <c r="BU56" i="2"/>
  <c r="E56" i="2" s="1"/>
  <c r="BU54" i="2"/>
  <c r="E54" i="2" s="1"/>
  <c r="BU51" i="2"/>
  <c r="E51" i="2" s="1"/>
  <c r="BU50" i="2"/>
  <c r="E50" i="2" s="1"/>
  <c r="BU49" i="2"/>
  <c r="E49" i="2" s="1"/>
  <c r="BU48" i="2"/>
  <c r="E48" i="2" s="1"/>
  <c r="BU46" i="2"/>
  <c r="E46" i="2" s="1"/>
  <c r="BU45" i="2"/>
  <c r="E45" i="2" s="1"/>
  <c r="BU43" i="2"/>
  <c r="E43" i="2" s="1"/>
  <c r="BU42" i="2"/>
  <c r="E42" i="2" s="1"/>
  <c r="BU41" i="2"/>
  <c r="E41" i="2" s="1"/>
  <c r="BU40" i="2"/>
  <c r="E40" i="2" s="1"/>
  <c r="BU38" i="2"/>
  <c r="E38" i="2" s="1"/>
  <c r="BU35" i="2"/>
  <c r="E35" i="2" s="1"/>
  <c r="BU34" i="2"/>
  <c r="BU33" i="2"/>
  <c r="BU32" i="2"/>
  <c r="BU31" i="2"/>
  <c r="BU30" i="2"/>
  <c r="BU29" i="2"/>
  <c r="BU25" i="2"/>
  <c r="E25" i="2" s="1"/>
  <c r="BU24" i="2"/>
  <c r="E24" i="2" s="1"/>
  <c r="BU22" i="2"/>
  <c r="E22" i="2" s="1"/>
  <c r="BU18" i="2"/>
  <c r="E18" i="2" s="1"/>
  <c r="BU16" i="2"/>
  <c r="E16" i="2" s="1"/>
  <c r="BU13" i="2"/>
  <c r="E13" i="2" s="1"/>
  <c r="BU11" i="2"/>
  <c r="E11" i="2" s="1"/>
  <c r="J1" i="2"/>
  <c r="C5" i="2"/>
  <c r="B5" i="2"/>
  <c r="A5" i="2"/>
  <c r="AO1" i="2"/>
  <c r="AF1" i="2"/>
  <c r="I1" i="2"/>
  <c r="A1" i="2"/>
  <c r="C86" i="1"/>
  <c r="U78" i="1"/>
  <c r="R78" i="1"/>
  <c r="R1" i="1" s="1"/>
  <c r="R3" i="1" s="1"/>
  <c r="O78" i="1"/>
  <c r="L78" i="1"/>
  <c r="I78" i="1"/>
  <c r="I1" i="1" s="1"/>
  <c r="I3" i="1" s="1"/>
  <c r="F78" i="1"/>
  <c r="F1" i="1" s="1"/>
  <c r="F3" i="1" s="1"/>
  <c r="C78" i="1"/>
  <c r="C1" i="1" s="1"/>
  <c r="C3" i="1" s="1"/>
  <c r="O3" i="1"/>
  <c r="L3" i="1"/>
  <c r="U1" i="1"/>
  <c r="U3" i="1" s="1"/>
  <c r="O1" i="1"/>
  <c r="L1" i="1"/>
  <c r="BU9" i="2" l="1"/>
  <c r="E9" i="2" s="1"/>
  <c r="BU17" i="2"/>
  <c r="E17" i="2" s="1"/>
  <c r="BU20" i="2"/>
  <c r="E20" i="2" s="1"/>
  <c r="BU21" i="2"/>
  <c r="E21" i="2" s="1"/>
  <c r="BU36" i="2"/>
  <c r="E36" i="2" s="1"/>
  <c r="BU47" i="2"/>
  <c r="E47" i="2" s="1"/>
  <c r="BU52" i="2"/>
  <c r="E52" i="2" s="1"/>
  <c r="BU61" i="2"/>
  <c r="E61" i="2" s="1"/>
  <c r="BU63" i="2"/>
  <c r="E63" i="2" s="1"/>
  <c r="BU68" i="2"/>
  <c r="E68" i="2" s="1"/>
  <c r="BU77" i="2"/>
  <c r="E77" i="2" s="1"/>
  <c r="BU79" i="2"/>
  <c r="E79" i="2" s="1"/>
  <c r="BU10" i="2"/>
  <c r="E10" i="2" s="1"/>
  <c r="BU12" i="2"/>
  <c r="E12" i="2" s="1"/>
  <c r="BU19" i="2"/>
  <c r="E19" i="2" s="1"/>
  <c r="BU23" i="2"/>
  <c r="E23" i="2" s="1"/>
  <c r="BU37" i="2"/>
  <c r="E37" i="2" s="1"/>
  <c r="BU39" i="2"/>
  <c r="E39" i="2" s="1"/>
  <c r="BU44" i="2"/>
  <c r="E44" i="2" s="1"/>
  <c r="BU53" i="2"/>
  <c r="E53" i="2" s="1"/>
  <c r="BU55" i="2"/>
  <c r="E55" i="2" s="1"/>
  <c r="BU60" i="2"/>
  <c r="E60" i="2" s="1"/>
  <c r="BU69" i="2"/>
  <c r="E69" i="2" s="1"/>
  <c r="BU71" i="2"/>
  <c r="E71" i="2" s="1"/>
  <c r="BU76" i="2"/>
  <c r="E76" i="2" s="1"/>
  <c r="BU80" i="2"/>
  <c r="E80" i="2" s="1"/>
  <c r="BU8" i="2"/>
  <c r="E8" i="2" s="1"/>
  <c r="K1" i="2" l="1"/>
  <c r="L1" i="2" l="1"/>
  <c r="M1" i="2" l="1"/>
  <c r="N1" i="2" l="1"/>
  <c r="O1" i="2" l="1"/>
  <c r="P1" i="2" l="1"/>
  <c r="Q1" i="2" l="1"/>
  <c r="R1" i="2" l="1"/>
  <c r="S1" i="2" l="1"/>
  <c r="T1" i="2" l="1"/>
  <c r="U1" i="2" l="1"/>
  <c r="V1" i="2" l="1"/>
  <c r="W1" i="2" l="1"/>
  <c r="X1" i="2" l="1"/>
  <c r="Y1" i="2" l="1"/>
  <c r="Z1" i="2" l="1"/>
  <c r="AA1" i="2" l="1"/>
  <c r="AB1" i="2" l="1"/>
  <c r="AD1" i="2" l="1"/>
  <c r="AE1" i="2" l="1"/>
  <c r="AC1" i="2" l="1"/>
  <c r="AG1" i="2" l="1"/>
  <c r="AH1" i="2" l="1"/>
  <c r="AI1" i="2" l="1"/>
  <c r="AJ1" i="2" l="1"/>
  <c r="AK1" i="2" l="1"/>
  <c r="AL1" i="2" l="1"/>
  <c r="AM1" i="2" l="1"/>
  <c r="AN1" i="2" l="1"/>
  <c r="AP1" i="2" l="1"/>
  <c r="AQ1" i="2" l="1"/>
  <c r="AR1" i="2" l="1"/>
  <c r="AS1" i="2" l="1"/>
  <c r="AT1" i="2" l="1"/>
  <c r="AU1" i="2" l="1"/>
  <c r="AV1" i="2" l="1"/>
  <c r="AW1" i="2" l="1"/>
  <c r="AX1" i="2" l="1"/>
  <c r="AY1" i="2" l="1"/>
  <c r="AZ1" i="2" l="1"/>
  <c r="BA1" i="2" l="1"/>
  <c r="BB1" i="2" l="1"/>
  <c r="BC1" i="2" l="1"/>
  <c r="BD1" i="2" l="1"/>
  <c r="BE1" i="2" l="1"/>
  <c r="BF1" i="2" l="1"/>
  <c r="BG1" i="2" l="1"/>
  <c r="BH1" i="2" l="1"/>
  <c r="BI1" i="2" l="1"/>
  <c r="BJ1" i="2" l="1"/>
  <c r="BK1" i="2" l="1"/>
  <c r="BL1" i="2" l="1"/>
  <c r="BM1" i="2" l="1"/>
  <c r="BN1" i="2" l="1"/>
  <c r="BO1" i="2" l="1"/>
  <c r="BP1" i="2" l="1"/>
  <c r="BQ1" i="2" l="1"/>
  <c r="BR1" i="2" l="1"/>
  <c r="BS1" i="2" l="1"/>
  <c r="BT1" i="2" l="1"/>
</calcChain>
</file>

<file path=xl/comments1.xml><?xml version="1.0" encoding="utf-8"?>
<comments xmlns="http://schemas.openxmlformats.org/spreadsheetml/2006/main">
  <authors>
    <author>wdshollywoodlegends</author>
  </authors>
  <commentList>
    <comment ref="B5" author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sharedStrings.xml><?xml version="1.0" encoding="utf-8"?>
<sst xmlns="http://schemas.openxmlformats.org/spreadsheetml/2006/main" count="1409" uniqueCount="122">
  <si>
    <t>REEL</t>
  </si>
  <si>
    <t xml:space="preserve">FORECAST </t>
  </si>
  <si>
    <t xml:space="preserve">ECART </t>
  </si>
  <si>
    <t>LES LEGENDES Semaine</t>
  </si>
  <si>
    <t>Date</t>
  </si>
  <si>
    <t xml:space="preserve">DIMANCHE </t>
  </si>
  <si>
    <t>31.03.2019</t>
  </si>
  <si>
    <t>LUNDI</t>
  </si>
  <si>
    <t>01.04.2019</t>
  </si>
  <si>
    <t>MARDI</t>
  </si>
  <si>
    <t>02.04.2019</t>
  </si>
  <si>
    <t>MERCREDI</t>
  </si>
  <si>
    <t>03.04.2019</t>
  </si>
  <si>
    <t>JEUDI</t>
  </si>
  <si>
    <t>04.04.2019</t>
  </si>
  <si>
    <t>VENDREDI</t>
  </si>
  <si>
    <t>05.04.2019</t>
  </si>
  <si>
    <t>SAMEDI</t>
  </si>
  <si>
    <t>06.04.2019</t>
  </si>
  <si>
    <t>IN</t>
  </si>
  <si>
    <t>OUT</t>
  </si>
  <si>
    <t>NOM</t>
  </si>
  <si>
    <t xml:space="preserve"> JULIE</t>
  </si>
  <si>
    <t xml:space="preserve"> SOANJHARA</t>
  </si>
  <si>
    <t xml:space="preserve"> OLFA</t>
  </si>
  <si>
    <t xml:space="preserve"> LANCELOT</t>
  </si>
  <si>
    <t xml:space="preserve"> KARINE</t>
  </si>
  <si>
    <t xml:space="preserve"> DAISY</t>
  </si>
  <si>
    <t xml:space="preserve"> VIRGINIE</t>
  </si>
  <si>
    <t xml:space="preserve"> CARLA</t>
  </si>
  <si>
    <t xml:space="preserve"> LAURA</t>
  </si>
  <si>
    <t xml:space="preserve"> MICHELA</t>
  </si>
  <si>
    <t xml:space="preserve"> MARINE</t>
  </si>
  <si>
    <t xml:space="preserve"> KAREN KANITHA</t>
  </si>
  <si>
    <t xml:space="preserve"> OLYMPE</t>
  </si>
  <si>
    <t xml:space="preserve"> PHILIPPINE</t>
  </si>
  <si>
    <t xml:space="preserve"> PAGNA</t>
  </si>
  <si>
    <t xml:space="preserve"> ALADIN</t>
  </si>
  <si>
    <t xml:space="preserve"> FATOUMATA</t>
  </si>
  <si>
    <t xml:space="preserve"> CAMILLE</t>
  </si>
  <si>
    <t xml:space="preserve"> ISARA</t>
  </si>
  <si>
    <t xml:space="preserve"> CHARLENE</t>
  </si>
  <si>
    <t xml:space="preserve"> OPHELIE</t>
  </si>
  <si>
    <t xml:space="preserve"> MIKE</t>
  </si>
  <si>
    <t xml:space="preserve"> ALEXANDRE</t>
  </si>
  <si>
    <t xml:space="preserve"> LYDIE</t>
  </si>
  <si>
    <t xml:space="preserve"> CANDY</t>
  </si>
  <si>
    <t xml:space="preserve"> TIMOTHE</t>
  </si>
  <si>
    <t xml:space="preserve"> LAURINE</t>
  </si>
  <si>
    <t xml:space="preserve"> ANDREA</t>
  </si>
  <si>
    <t xml:space="preserve"> DAVID</t>
  </si>
  <si>
    <t xml:space="preserve"> MORGANE</t>
  </si>
  <si>
    <t xml:space="preserve"> MATHILDE</t>
  </si>
  <si>
    <t xml:space="preserve"> SIKE BEM</t>
  </si>
  <si>
    <t xml:space="preserve"> MEGANE</t>
  </si>
  <si>
    <t xml:space="preserve"> CELIA</t>
  </si>
  <si>
    <t xml:space="preserve"> AUDE</t>
  </si>
  <si>
    <t xml:space="preserve"> ERICKA</t>
  </si>
  <si>
    <t xml:space="preserve"> LOUIS</t>
  </si>
  <si>
    <t xml:space="preserve"> LILIAN</t>
  </si>
  <si>
    <t xml:space="preserve"> ANTHONY</t>
  </si>
  <si>
    <t xml:space="preserve"> SOAD</t>
  </si>
  <si>
    <t xml:space="preserve"> DALIA</t>
  </si>
  <si>
    <t xml:space="preserve"> LUCAS</t>
  </si>
  <si>
    <t xml:space="preserve"> JULIAN</t>
  </si>
  <si>
    <t xml:space="preserve"> MEGGIE</t>
  </si>
  <si>
    <t xml:space="preserve"> MARIE</t>
  </si>
  <si>
    <t xml:space="preserve"> MELANIE</t>
  </si>
  <si>
    <t xml:space="preserve"> MATHIAS</t>
  </si>
  <si>
    <t xml:space="preserve"> FRANCISCO</t>
  </si>
  <si>
    <t xml:space="preserve"> ALICE</t>
  </si>
  <si>
    <t>MEGANE</t>
  </si>
  <si>
    <t xml:space="preserve"> FRANCISCO DISPO</t>
  </si>
  <si>
    <t xml:space="preserve"> HASSINA</t>
  </si>
  <si>
    <t>TOTAL</t>
  </si>
  <si>
    <t>FCST</t>
  </si>
  <si>
    <t>MI-TEMPS</t>
  </si>
  <si>
    <t>AURELIE</t>
  </si>
  <si>
    <t>SOAD</t>
  </si>
  <si>
    <t>HASSINA</t>
  </si>
  <si>
    <t>NOMS</t>
  </si>
  <si>
    <t>DINAMIC SHIFT</t>
  </si>
  <si>
    <t>CLAIRE</t>
  </si>
  <si>
    <t>BESOIN</t>
  </si>
  <si>
    <t>FRCST CM</t>
  </si>
  <si>
    <t>NBR REEL CM</t>
  </si>
  <si>
    <t>ECART</t>
  </si>
  <si>
    <t>Support Caisse</t>
  </si>
  <si>
    <t>SHIFT</t>
  </si>
  <si>
    <t>TEMPS</t>
  </si>
  <si>
    <t>départ de break</t>
  </si>
  <si>
    <t>depart de 
lunch</t>
  </si>
  <si>
    <t>MC</t>
  </si>
  <si>
    <t>OP</t>
  </si>
  <si>
    <t>B</t>
  </si>
  <si>
    <t>L</t>
  </si>
  <si>
    <t>/</t>
  </si>
  <si>
    <t>FLOOR 1</t>
  </si>
  <si>
    <t>F</t>
  </si>
  <si>
    <t>BYOLS</t>
  </si>
  <si>
    <t>vente</t>
  </si>
  <si>
    <t>LOTS</t>
  </si>
  <si>
    <t>Pandora</t>
  </si>
  <si>
    <t>VENTE</t>
  </si>
  <si>
    <t>INV</t>
  </si>
  <si>
    <t>CC</t>
  </si>
  <si>
    <t>WEL</t>
  </si>
  <si>
    <t>TDC</t>
  </si>
  <si>
    <t>BTDC</t>
  </si>
  <si>
    <t>cc/</t>
  </si>
  <si>
    <t>sac/pps</t>
  </si>
  <si>
    <t>RGT</t>
  </si>
  <si>
    <t>cmo</t>
  </si>
  <si>
    <t>F/</t>
  </si>
  <si>
    <t>TOTAL CAISSES</t>
  </si>
  <si>
    <t>CM DISPO + HORAIRES</t>
  </si>
  <si>
    <t>CM transferé(s) :</t>
  </si>
  <si>
    <t>CM absent :</t>
  </si>
  <si>
    <t>CM en formation</t>
  </si>
  <si>
    <t>Infos divers</t>
  </si>
  <si>
    <t>MOISES CT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</si>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</sst>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Arial"/>
      <family val="2"/>
    </font>
    <font>
      <b/>
      <sz val="12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6"/>
      <color theme="1"/>
      <name val="Calibri"/>
      <family val="2"/>
      <scheme val="minor"/>
    </font>
    <font>
      <sz val="12"/>
      <name val="Arial"/>
      <family val="2"/>
    </font>
    <font>
      <b/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2"/>
      <color rgb="FFFFFF00"/>
      <name val="Arial"/>
      <family val="2"/>
    </font>
    <font>
      <b/>
      <sz val="10"/>
      <name val="Arial"/>
      <family val="2"/>
    </font>
    <font>
      <sz val="10"/>
      <color rgb="FFFFFF00"/>
      <name val="Arial"/>
      <family val="2"/>
    </font>
    <font>
      <sz val="12"/>
      <color theme="1"/>
      <name val="Arial"/>
      <family val="2"/>
    </font>
    <font>
      <sz val="12"/>
      <name val="Calibri"/>
      <family val="2"/>
      <scheme val="minor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b/>
      <sz val="10"/>
      <color rgb="FF0070C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rgb="FFFFFF00"/>
      <name val="Arial"/>
      <family val="2"/>
    </font>
    <font>
      <b/>
      <sz val="9"/>
      <color rgb="FFFFFF00"/>
      <name val="Arial"/>
      <family val="2"/>
    </font>
    <font>
      <b/>
      <sz val="10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408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23"/>
      </patternFill>
    </fill>
    <fill>
      <patternFill patternType="solid">
        <fgColor theme="0" tint="-0.499984740745262"/>
        <bgColor indexed="23"/>
      </patternFill>
    </fill>
    <fill>
      <patternFill patternType="solid">
        <fgColor theme="9" tint="-0.249977111117893"/>
        <bgColor indexed="23"/>
      </patternFill>
    </fill>
    <fill>
      <patternFill patternType="solid">
        <fgColor theme="8" tint="0.39997558519241921"/>
        <bgColor indexed="23"/>
      </patternFill>
    </fill>
    <fill>
      <patternFill patternType="solid">
        <fgColor rgb="FF92D050"/>
        <bgColor indexed="23"/>
      </patternFill>
    </fill>
    <fill>
      <patternFill patternType="solid">
        <fgColor rgb="FFFFFF00"/>
        <bgColor indexed="23"/>
      </patternFill>
    </fill>
    <fill>
      <patternFill patternType="solid">
        <fgColor rgb="FFFF0000"/>
        <bgColor indexed="23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indexed="1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75">
    <xf numFmtId="0" fontId="0" fillId="0" borderId="0" xfId="0"/>
    <xf numFmtId="0" fontId="5" fillId="0" borderId="1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4" xfId="1" applyNumberFormat="1" applyFont="1" applyFill="1" applyBorder="1" applyAlignment="1" applyProtection="1">
      <alignment horizontal="center" vertical="center"/>
      <protection locked="0"/>
    </xf>
    <xf numFmtId="0" fontId="5" fillId="2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>
      <alignment horizontal="center" vertical="center"/>
    </xf>
    <xf numFmtId="0" fontId="5" fillId="3" borderId="13" xfId="1" applyNumberFormat="1" applyFont="1" applyFill="1" applyBorder="1" applyAlignment="1">
      <alignment horizontal="center" vertical="center"/>
    </xf>
    <xf numFmtId="16" fontId="5" fillId="3" borderId="13" xfId="1" applyNumberFormat="1" applyFont="1" applyFill="1" applyBorder="1" applyAlignment="1">
      <alignment horizontal="center" vertical="center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/>
    </xf>
    <xf numFmtId="0" fontId="8" fillId="0" borderId="4" xfId="1" applyNumberFormat="1" applyFont="1" applyFill="1" applyBorder="1" applyAlignment="1">
      <alignment horizontal="center"/>
    </xf>
    <xf numFmtId="0" fontId="8" fillId="0" borderId="13" xfId="1" applyNumberFormat="1" applyFont="1" applyFill="1" applyBorder="1" applyAlignment="1">
      <alignment horizontal="center"/>
    </xf>
    <xf numFmtId="164" fontId="5" fillId="5" borderId="2" xfId="1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10" fillId="5" borderId="2" xfId="1" applyNumberFormat="1" applyFont="1" applyFill="1" applyBorder="1" applyAlignment="1">
      <alignment horizontal="center"/>
    </xf>
    <xf numFmtId="164" fontId="5" fillId="5" borderId="15" xfId="1" applyNumberFormat="1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10" fillId="5" borderId="16" xfId="1" applyNumberFormat="1" applyFont="1" applyFill="1" applyBorder="1" applyAlignment="1">
      <alignment horizontal="center"/>
    </xf>
    <xf numFmtId="0" fontId="10" fillId="5" borderId="15" xfId="1" applyNumberFormat="1" applyFont="1" applyFill="1" applyBorder="1" applyAlignment="1">
      <alignment horizontal="center"/>
    </xf>
    <xf numFmtId="164" fontId="5" fillId="5" borderId="17" xfId="1" applyNumberFormat="1" applyFont="1" applyFill="1" applyBorder="1" applyAlignment="1">
      <alignment horizontal="center" vertical="center"/>
    </xf>
    <xf numFmtId="0" fontId="10" fillId="5" borderId="15" xfId="1" applyNumberFormat="1" applyFont="1" applyFill="1" applyBorder="1" applyAlignment="1">
      <alignment horizontal="center" vertical="center"/>
    </xf>
    <xf numFmtId="164" fontId="5" fillId="5" borderId="18" xfId="1" applyNumberFormat="1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164" fontId="5" fillId="5" borderId="20" xfId="1" applyNumberFormat="1" applyFont="1" applyFill="1" applyBorder="1" applyAlignment="1">
      <alignment horizontal="center" vertical="center"/>
    </xf>
    <xf numFmtId="164" fontId="5" fillId="5" borderId="19" xfId="1" applyNumberFormat="1" applyFont="1" applyFill="1" applyBorder="1" applyAlignment="1">
      <alignment horizontal="center" vertical="center"/>
    </xf>
    <xf numFmtId="164" fontId="5" fillId="5" borderId="21" xfId="1" applyNumberFormat="1" applyFont="1" applyFill="1" applyBorder="1" applyAlignment="1">
      <alignment horizontal="center" vertical="center"/>
    </xf>
    <xf numFmtId="0" fontId="10" fillId="5" borderId="19" xfId="1" applyNumberFormat="1" applyFont="1" applyFill="1" applyBorder="1" applyAlignment="1">
      <alignment horizontal="center"/>
    </xf>
    <xf numFmtId="164" fontId="11" fillId="6" borderId="4" xfId="1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164" fontId="11" fillId="6" borderId="22" xfId="1" applyNumberFormat="1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/>
    </xf>
    <xf numFmtId="164" fontId="5" fillId="6" borderId="4" xfId="1" applyNumberFormat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 wrapText="1"/>
    </xf>
    <xf numFmtId="0" fontId="12" fillId="6" borderId="13" xfId="1" applyNumberFormat="1" applyFont="1" applyFill="1" applyBorder="1" applyAlignment="1">
      <alignment horizontal="center" vertical="center"/>
    </xf>
    <xf numFmtId="0" fontId="9" fillId="6" borderId="13" xfId="1" applyNumberFormat="1" applyFont="1" applyFill="1" applyBorder="1" applyAlignment="1">
      <alignment horizontal="center" vertical="center"/>
    </xf>
    <xf numFmtId="0" fontId="12" fillId="6" borderId="4" xfId="1" applyNumberFormat="1" applyFont="1" applyFill="1" applyBorder="1" applyAlignment="1">
      <alignment horizontal="center" vertical="center"/>
    </xf>
    <xf numFmtId="0" fontId="9" fillId="6" borderId="4" xfId="1" applyNumberFormat="1" applyFont="1" applyFill="1" applyBorder="1" applyAlignment="1">
      <alignment horizontal="center" vertical="center"/>
    </xf>
    <xf numFmtId="164" fontId="5" fillId="7" borderId="4" xfId="1" applyNumberFormat="1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 vertical="center"/>
    </xf>
    <xf numFmtId="0" fontId="9" fillId="7" borderId="4" xfId="1" applyNumberFormat="1" applyFont="1" applyFill="1" applyBorder="1" applyAlignment="1">
      <alignment horizontal="center" vertical="center"/>
    </xf>
    <xf numFmtId="0" fontId="12" fillId="7" borderId="4" xfId="1" applyNumberFormat="1" applyFont="1" applyFill="1" applyBorder="1" applyAlignment="1">
      <alignment horizontal="center" vertical="center"/>
    </xf>
    <xf numFmtId="164" fontId="5" fillId="8" borderId="2" xfId="1" applyNumberFormat="1" applyFont="1" applyFill="1" applyBorder="1" applyAlignment="1">
      <alignment horizontal="center" vertical="center" wrapText="1"/>
    </xf>
    <xf numFmtId="164" fontId="5" fillId="8" borderId="14" xfId="1" applyNumberFormat="1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/>
    </xf>
    <xf numFmtId="164" fontId="5" fillId="8" borderId="19" xfId="1" applyNumberFormat="1" applyFont="1" applyFill="1" applyBorder="1" applyAlignment="1">
      <alignment horizontal="center" vertical="center" wrapText="1"/>
    </xf>
    <xf numFmtId="0" fontId="12" fillId="9" borderId="14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64" fontId="5" fillId="10" borderId="2" xfId="1" applyNumberFormat="1" applyFont="1" applyFill="1" applyBorder="1" applyAlignment="1">
      <alignment horizontal="center" vertical="center" wrapText="1"/>
    </xf>
    <xf numFmtId="164" fontId="5" fillId="10" borderId="14" xfId="1" applyNumberFormat="1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/>
    </xf>
    <xf numFmtId="164" fontId="5" fillId="10" borderId="19" xfId="1" applyNumberFormat="1" applyFont="1" applyFill="1" applyBorder="1" applyAlignment="1">
      <alignment horizontal="center" vertical="center" wrapText="1"/>
    </xf>
    <xf numFmtId="0" fontId="12" fillId="10" borderId="14" xfId="0" applyNumberFormat="1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164" fontId="5" fillId="12" borderId="2" xfId="1" applyNumberFormat="1" applyFont="1" applyFill="1" applyBorder="1" applyAlignment="1">
      <alignment horizontal="center" vertical="center" wrapText="1"/>
    </xf>
    <xf numFmtId="164" fontId="5" fillId="12" borderId="14" xfId="1" applyNumberFormat="1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/>
    </xf>
    <xf numFmtId="164" fontId="5" fillId="12" borderId="19" xfId="1" applyNumberFormat="1" applyFont="1" applyFill="1" applyBorder="1" applyAlignment="1">
      <alignment horizontal="center" vertical="center" wrapText="1"/>
    </xf>
    <xf numFmtId="0" fontId="12" fillId="12" borderId="14" xfId="0" applyNumberFormat="1" applyFont="1" applyFill="1" applyBorder="1" applyAlignment="1">
      <alignment horizontal="center" vertical="center"/>
    </xf>
    <xf numFmtId="164" fontId="5" fillId="2" borderId="19" xfId="1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12" borderId="14" xfId="0" applyFont="1" applyFill="1" applyBorder="1" applyAlignment="1">
      <alignment horizontal="center" vertical="center"/>
    </xf>
    <xf numFmtId="0" fontId="5" fillId="13" borderId="2" xfId="1" applyNumberFormat="1" applyFont="1" applyFill="1" applyBorder="1" applyAlignment="1">
      <alignment horizontal="center"/>
    </xf>
    <xf numFmtId="0" fontId="5" fillId="13" borderId="13" xfId="1" applyNumberFormat="1" applyFont="1" applyFill="1" applyBorder="1" applyAlignment="1">
      <alignment horizontal="center"/>
    </xf>
    <xf numFmtId="0" fontId="5" fillId="9" borderId="4" xfId="1" applyNumberFormat="1" applyFont="1" applyFill="1" applyBorder="1" applyAlignment="1">
      <alignment horizontal="center" vertical="center"/>
    </xf>
    <xf numFmtId="0" fontId="5" fillId="9" borderId="4" xfId="1" applyNumberFormat="1" applyFont="1" applyFill="1" applyBorder="1" applyAlignment="1" applyProtection="1">
      <alignment horizontal="center" vertical="center"/>
      <protection locked="0"/>
    </xf>
    <xf numFmtId="0" fontId="5" fillId="13" borderId="4" xfId="1" applyNumberFormat="1" applyFont="1" applyFill="1" applyBorder="1" applyAlignment="1">
      <alignment horizontal="center"/>
    </xf>
    <xf numFmtId="0" fontId="5" fillId="13" borderId="22" xfId="1" applyNumberFormat="1" applyFont="1" applyFill="1" applyBorder="1" applyAlignment="1">
      <alignment horizontal="center"/>
    </xf>
    <xf numFmtId="0" fontId="5" fillId="9" borderId="22" xfId="1" applyFont="1" applyFill="1" applyBorder="1" applyAlignment="1">
      <alignment horizontal="center" vertical="center" wrapText="1"/>
    </xf>
    <xf numFmtId="0" fontId="11" fillId="9" borderId="22" xfId="1" applyFont="1" applyFill="1" applyBorder="1" applyAlignment="1">
      <alignment horizontal="center" vertical="center" wrapText="1"/>
    </xf>
    <xf numFmtId="0" fontId="0" fillId="14" borderId="0" xfId="0" applyFill="1"/>
    <xf numFmtId="0" fontId="0" fillId="14" borderId="3" xfId="0" applyFill="1" applyBorder="1"/>
    <xf numFmtId="0" fontId="0" fillId="14" borderId="12" xfId="0" applyFill="1" applyBorder="1"/>
    <xf numFmtId="0" fontId="0" fillId="15" borderId="5" xfId="0" applyFill="1" applyBorder="1" applyAlignment="1">
      <alignment horizontal="center" vertical="center"/>
    </xf>
    <xf numFmtId="0" fontId="0" fillId="15" borderId="5" xfId="0" applyFill="1" applyBorder="1"/>
    <xf numFmtId="0" fontId="0" fillId="15" borderId="6" xfId="0" applyFill="1" applyBorder="1"/>
    <xf numFmtId="0" fontId="0" fillId="15" borderId="7" xfId="0" applyFill="1" applyBorder="1"/>
    <xf numFmtId="0" fontId="0" fillId="15" borderId="23" xfId="0" applyFill="1" applyBorder="1" applyAlignment="1">
      <alignment horizontal="center" vertical="center"/>
    </xf>
    <xf numFmtId="0" fontId="0" fillId="15" borderId="23" xfId="0" applyFill="1" applyBorder="1"/>
    <xf numFmtId="0" fontId="0" fillId="15" borderId="0" xfId="0" applyFill="1" applyBorder="1"/>
    <xf numFmtId="0" fontId="0" fillId="15" borderId="24" xfId="0" applyFill="1" applyBorder="1"/>
    <xf numFmtId="0" fontId="0" fillId="15" borderId="8" xfId="0" applyFill="1" applyBorder="1" applyAlignment="1">
      <alignment horizontal="center" vertical="center"/>
    </xf>
    <xf numFmtId="0" fontId="0" fillId="15" borderId="8" xfId="0" applyFill="1" applyBorder="1"/>
    <xf numFmtId="0" fontId="0" fillId="15" borderId="9" xfId="0" applyFill="1" applyBorder="1"/>
    <xf numFmtId="0" fontId="0" fillId="15" borderId="10" xfId="0" applyFill="1" applyBorder="1"/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3" borderId="5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/>
    <xf numFmtId="0" fontId="0" fillId="3" borderId="0" xfId="0" applyFill="1" applyBorder="1"/>
    <xf numFmtId="0" fontId="0" fillId="3" borderId="24" xfId="0" applyFill="1" applyBorder="1"/>
    <xf numFmtId="0" fontId="0" fillId="11" borderId="0" xfId="0" applyFill="1"/>
    <xf numFmtId="0" fontId="13" fillId="16" borderId="23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0" xfId="0" applyBorder="1" applyProtection="1">
      <protection locked="0"/>
    </xf>
    <xf numFmtId="20" fontId="16" fillId="0" borderId="25" xfId="0" applyNumberFormat="1" applyFont="1" applyBorder="1" applyAlignment="1" applyProtection="1">
      <alignment horizontal="center" vertical="center"/>
      <protection locked="0"/>
    </xf>
    <xf numFmtId="20" fontId="16" fillId="0" borderId="26" xfId="0" applyNumberFormat="1" applyFont="1" applyBorder="1" applyAlignment="1" applyProtection="1">
      <alignment horizontal="center" vertical="center"/>
      <protection locked="0"/>
    </xf>
    <xf numFmtId="14" fontId="17" fillId="0" borderId="6" xfId="0" applyNumberFormat="1" applyFont="1" applyBorder="1" applyAlignment="1" applyProtection="1">
      <alignment vertical="center"/>
      <protection locked="0"/>
    </xf>
    <xf numFmtId="14" fontId="17" fillId="0" borderId="0" xfId="0" applyNumberFormat="1" applyFon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protection locked="0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 applyProtection="1">
      <alignment horizontal="center" vertical="center"/>
      <protection hidden="1"/>
    </xf>
    <xf numFmtId="0" fontId="21" fillId="0" borderId="4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7" fillId="18" borderId="2" xfId="0" applyFont="1" applyFill="1" applyBorder="1" applyAlignment="1">
      <alignment horizontal="center" vertical="center"/>
    </xf>
    <xf numFmtId="164" fontId="27" fillId="18" borderId="31" xfId="0" applyNumberFormat="1" applyFont="1" applyFill="1" applyBorder="1" applyAlignment="1">
      <alignment horizontal="center" vertical="center"/>
    </xf>
    <xf numFmtId="164" fontId="27" fillId="18" borderId="1" xfId="0" applyNumberFormat="1" applyFont="1" applyFill="1" applyBorder="1" applyAlignment="1">
      <alignment horizontal="center" vertical="center"/>
    </xf>
    <xf numFmtId="164" fontId="28" fillId="18" borderId="2" xfId="0" applyNumberFormat="1" applyFont="1" applyFill="1" applyBorder="1" applyAlignment="1">
      <alignment horizontal="center"/>
    </xf>
    <xf numFmtId="0" fontId="0" fillId="18" borderId="32" xfId="0" applyFill="1" applyBorder="1"/>
    <xf numFmtId="0" fontId="0" fillId="18" borderId="33" xfId="0" applyFill="1" applyBorder="1"/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32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9" fillId="19" borderId="28" xfId="0" applyFont="1" applyFill="1" applyBorder="1" applyAlignment="1" applyProtection="1">
      <alignment horizontal="center"/>
      <protection locked="0"/>
    </xf>
    <xf numFmtId="0" fontId="25" fillId="0" borderId="28" xfId="0" applyFont="1" applyBorder="1" applyAlignment="1" applyProtection="1">
      <alignment horizontal="center"/>
      <protection locked="0"/>
    </xf>
    <xf numFmtId="0" fontId="25" fillId="20" borderId="28" xfId="0" applyFont="1" applyFill="1" applyBorder="1" applyAlignment="1" applyProtection="1">
      <alignment horizontal="center"/>
      <protection locked="0"/>
    </xf>
    <xf numFmtId="0" fontId="25" fillId="20" borderId="34" xfId="0" applyFont="1" applyFill="1" applyBorder="1" applyAlignment="1" applyProtection="1">
      <alignment horizontal="center"/>
      <protection locked="0"/>
    </xf>
    <xf numFmtId="0" fontId="25" fillId="20" borderId="33" xfId="0" applyFont="1" applyFill="1" applyBorder="1" applyAlignment="1" applyProtection="1">
      <alignment horizontal="center"/>
      <protection locked="0"/>
    </xf>
    <xf numFmtId="164" fontId="0" fillId="0" borderId="0" xfId="0" applyNumberFormat="1"/>
    <xf numFmtId="0" fontId="27" fillId="18" borderId="15" xfId="0" applyFont="1" applyFill="1" applyBorder="1" applyAlignment="1">
      <alignment horizontal="center" vertical="center"/>
    </xf>
    <xf numFmtId="164" fontId="27" fillId="18" borderId="35" xfId="0" applyNumberFormat="1" applyFont="1" applyFill="1" applyBorder="1" applyAlignment="1">
      <alignment horizontal="center" vertical="center"/>
    </xf>
    <xf numFmtId="164" fontId="28" fillId="18" borderId="15" xfId="0" applyNumberFormat="1" applyFont="1" applyFill="1" applyBorder="1" applyAlignment="1">
      <alignment horizontal="center"/>
    </xf>
    <xf numFmtId="0" fontId="16" fillId="18" borderId="36" xfId="0" applyFont="1" applyFill="1" applyBorder="1" applyAlignment="1" applyProtection="1">
      <alignment horizontal="center" vertical="center"/>
      <protection locked="0"/>
    </xf>
    <xf numFmtId="0" fontId="16" fillId="18" borderId="37" xfId="0" applyFont="1" applyFill="1" applyBorder="1" applyAlignment="1" applyProtection="1">
      <alignment horizontal="center" vertical="center"/>
      <protection locked="0"/>
    </xf>
    <xf numFmtId="0" fontId="25" fillId="21" borderId="38" xfId="0" applyFont="1" applyFill="1" applyBorder="1" applyAlignment="1" applyProtection="1">
      <alignment horizontal="center"/>
      <protection locked="0"/>
    </xf>
    <xf numFmtId="0" fontId="25" fillId="17" borderId="38" xfId="0" applyFont="1" applyFill="1" applyBorder="1" applyAlignment="1" applyProtection="1">
      <alignment horizontal="center"/>
      <protection locked="0"/>
    </xf>
    <xf numFmtId="0" fontId="29" fillId="19" borderId="38" xfId="0" applyFont="1" applyFill="1" applyBorder="1" applyAlignment="1" applyProtection="1">
      <alignment horizontal="center"/>
      <protection locked="0"/>
    </xf>
    <xf numFmtId="0" fontId="25" fillId="0" borderId="38" xfId="0" applyFont="1" applyBorder="1" applyAlignment="1" applyProtection="1">
      <alignment horizontal="center"/>
      <protection locked="0"/>
    </xf>
    <xf numFmtId="0" fontId="25" fillId="0" borderId="38" xfId="0" applyFont="1" applyFill="1" applyBorder="1" applyAlignment="1" applyProtection="1">
      <alignment horizontal="center"/>
      <protection locked="0"/>
    </xf>
    <xf numFmtId="0" fontId="25" fillId="20" borderId="38" xfId="0" applyFont="1" applyFill="1" applyBorder="1" applyAlignment="1" applyProtection="1">
      <alignment horizontal="center"/>
      <protection locked="0"/>
    </xf>
    <xf numFmtId="0" fontId="25" fillId="20" borderId="39" xfId="0" applyFont="1" applyFill="1" applyBorder="1" applyAlignment="1" applyProtection="1">
      <alignment horizontal="center"/>
      <protection locked="0"/>
    </xf>
    <xf numFmtId="0" fontId="25" fillId="20" borderId="37" xfId="0" applyFont="1" applyFill="1" applyBorder="1" applyAlignment="1" applyProtection="1">
      <alignment horizontal="center"/>
      <protection locked="0"/>
    </xf>
    <xf numFmtId="0" fontId="25" fillId="20" borderId="40" xfId="0" applyFont="1" applyFill="1" applyBorder="1" applyAlignment="1" applyProtection="1">
      <alignment horizontal="center"/>
      <protection locked="0"/>
    </xf>
    <xf numFmtId="0" fontId="25" fillId="20" borderId="36" xfId="0" applyFont="1" applyFill="1" applyBorder="1" applyAlignment="1" applyProtection="1">
      <alignment horizontal="center"/>
      <protection locked="0"/>
    </xf>
    <xf numFmtId="0" fontId="27" fillId="18" borderId="19" xfId="0" applyFont="1" applyFill="1" applyBorder="1" applyAlignment="1">
      <alignment horizontal="center" vertical="center"/>
    </xf>
    <xf numFmtId="164" fontId="28" fillId="18" borderId="19" xfId="0" applyNumberFormat="1" applyFont="1" applyFill="1" applyBorder="1" applyAlignment="1">
      <alignment horizontal="center"/>
    </xf>
    <xf numFmtId="0" fontId="16" fillId="18" borderId="41" xfId="0" applyFont="1" applyFill="1" applyBorder="1" applyAlignment="1" applyProtection="1">
      <alignment horizontal="center" vertical="center"/>
      <protection locked="0"/>
    </xf>
    <xf numFmtId="0" fontId="16" fillId="18" borderId="42" xfId="0" applyFont="1" applyFill="1" applyBorder="1" applyAlignment="1" applyProtection="1">
      <alignment horizontal="center" vertical="center"/>
      <protection locked="0"/>
    </xf>
    <xf numFmtId="0" fontId="25" fillId="20" borderId="43" xfId="0" applyFont="1" applyFill="1" applyBorder="1" applyAlignment="1" applyProtection="1">
      <alignment horizontal="center"/>
      <protection locked="0"/>
    </xf>
    <xf numFmtId="0" fontId="25" fillId="20" borderId="41" xfId="0" applyFont="1" applyFill="1" applyBorder="1" applyAlignment="1" applyProtection="1">
      <alignment horizontal="center"/>
      <protection locked="0"/>
    </xf>
    <xf numFmtId="0" fontId="25" fillId="20" borderId="44" xfId="0" applyFont="1" applyFill="1" applyBorder="1" applyAlignment="1" applyProtection="1">
      <alignment horizontal="center"/>
      <protection locked="0"/>
    </xf>
    <xf numFmtId="0" fontId="25" fillId="21" borderId="44" xfId="0" applyFont="1" applyFill="1" applyBorder="1" applyAlignment="1" applyProtection="1">
      <alignment horizontal="center"/>
      <protection locked="0"/>
    </xf>
    <xf numFmtId="0" fontId="25" fillId="17" borderId="44" xfId="0" applyFont="1" applyFill="1" applyBorder="1" applyAlignment="1" applyProtection="1">
      <alignment horizontal="center"/>
      <protection locked="0"/>
    </xf>
    <xf numFmtId="0" fontId="25" fillId="0" borderId="44" xfId="0" applyFont="1" applyBorder="1" applyAlignment="1" applyProtection="1">
      <alignment horizontal="center"/>
      <protection locked="0"/>
    </xf>
    <xf numFmtId="0" fontId="25" fillId="20" borderId="45" xfId="0" applyFont="1" applyFill="1" applyBorder="1" applyAlignment="1" applyProtection="1">
      <alignment horizontal="center"/>
      <protection locked="0"/>
    </xf>
    <xf numFmtId="0" fontId="25" fillId="20" borderId="42" xfId="0" applyFont="1" applyFill="1" applyBorder="1" applyAlignment="1" applyProtection="1">
      <alignment horizontal="center"/>
      <protection locked="0"/>
    </xf>
    <xf numFmtId="0" fontId="27" fillId="0" borderId="0" xfId="0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4" fontId="16" fillId="9" borderId="0" xfId="0" applyNumberFormat="1" applyFont="1" applyFill="1" applyBorder="1" applyAlignment="1">
      <alignment horizontal="center" vertical="center"/>
    </xf>
    <xf numFmtId="164" fontId="16" fillId="17" borderId="0" xfId="0" applyNumberFormat="1" applyFont="1" applyFill="1" applyBorder="1" applyAlignment="1" applyProtection="1">
      <alignment horizontal="center" vertical="center"/>
      <protection locked="0"/>
    </xf>
    <xf numFmtId="0" fontId="16" fillId="17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30" fillId="0" borderId="13" xfId="0" applyFont="1" applyFill="1" applyBorder="1" applyAlignment="1">
      <alignment horizontal="center" vertical="center"/>
    </xf>
    <xf numFmtId="164" fontId="5" fillId="9" borderId="13" xfId="0" applyNumberFormat="1" applyFont="1" applyFill="1" applyBorder="1" applyAlignment="1">
      <alignment horizontal="center" vertical="center"/>
    </xf>
    <xf numFmtId="164" fontId="5" fillId="17" borderId="7" xfId="0" applyNumberFormat="1" applyFont="1" applyFill="1" applyBorder="1" applyAlignment="1" applyProtection="1">
      <alignment horizontal="center" vertical="center"/>
      <protection locked="0"/>
    </xf>
    <xf numFmtId="0" fontId="24" fillId="11" borderId="13" xfId="0" applyFont="1" applyFill="1" applyBorder="1" applyAlignment="1" applyProtection="1">
      <alignment horizontal="center" vertical="center" wrapText="1"/>
      <protection locked="0"/>
    </xf>
    <xf numFmtId="0" fontId="27" fillId="7" borderId="1" xfId="0" applyFont="1" applyFill="1" applyBorder="1" applyAlignment="1">
      <alignment horizontal="center" vertical="center"/>
    </xf>
    <xf numFmtId="164" fontId="27" fillId="7" borderId="1" xfId="0" applyNumberFormat="1" applyFont="1" applyFill="1" applyBorder="1" applyAlignment="1">
      <alignment horizontal="center" vertical="center"/>
    </xf>
    <xf numFmtId="164" fontId="16" fillId="7" borderId="2" xfId="0" applyNumberFormat="1" applyFont="1" applyFill="1" applyBorder="1" applyAlignment="1" applyProtection="1">
      <alignment horizontal="center" vertical="center"/>
      <protection locked="0"/>
    </xf>
    <xf numFmtId="0" fontId="24" fillId="7" borderId="14" xfId="0" applyFont="1" applyFill="1" applyBorder="1" applyAlignment="1" applyProtection="1">
      <alignment horizontal="center" vertical="center" wrapText="1"/>
      <protection locked="0"/>
    </xf>
    <xf numFmtId="0" fontId="24" fillId="7" borderId="1" xfId="0" applyFont="1" applyFill="1" applyBorder="1" applyAlignment="1" applyProtection="1">
      <alignment horizontal="center" vertical="center" wrapText="1"/>
      <protection locked="0"/>
    </xf>
    <xf numFmtId="0" fontId="25" fillId="0" borderId="47" xfId="0" applyFont="1" applyFill="1" applyBorder="1" applyAlignment="1" applyProtection="1">
      <alignment horizontal="center"/>
      <protection locked="0"/>
    </xf>
    <xf numFmtId="0" fontId="25" fillId="9" borderId="38" xfId="0" applyFont="1" applyFill="1" applyBorder="1" applyAlignment="1" applyProtection="1">
      <alignment horizontal="center"/>
      <protection locked="0"/>
    </xf>
    <xf numFmtId="0" fontId="25" fillId="20" borderId="47" xfId="0" applyFont="1" applyFill="1" applyBorder="1" applyAlignment="1" applyProtection="1">
      <alignment horizontal="center"/>
      <protection locked="0"/>
    </xf>
    <xf numFmtId="0" fontId="25" fillId="20" borderId="48" xfId="0" applyFont="1" applyFill="1" applyBorder="1" applyAlignment="1" applyProtection="1">
      <alignment horizontal="center"/>
      <protection locked="0"/>
    </xf>
    <xf numFmtId="0" fontId="25" fillId="20" borderId="49" xfId="0" applyFont="1" applyFill="1" applyBorder="1" applyAlignment="1" applyProtection="1">
      <alignment horizontal="center"/>
      <protection locked="0"/>
    </xf>
    <xf numFmtId="0" fontId="27" fillId="7" borderId="17" xfId="0" applyFont="1" applyFill="1" applyBorder="1" applyAlignment="1">
      <alignment horizontal="center" vertical="center"/>
    </xf>
    <xf numFmtId="164" fontId="27" fillId="7" borderId="17" xfId="0" applyNumberFormat="1" applyFont="1" applyFill="1" applyBorder="1" applyAlignment="1">
      <alignment horizontal="center" vertical="center"/>
    </xf>
    <xf numFmtId="164" fontId="16" fillId="7" borderId="15" xfId="0" applyNumberFormat="1" applyFont="1" applyFill="1" applyBorder="1" applyAlignment="1" applyProtection="1">
      <alignment horizontal="center" vertical="center"/>
      <protection locked="0"/>
    </xf>
    <xf numFmtId="0" fontId="26" fillId="7" borderId="16" xfId="0" applyFont="1" applyFill="1" applyBorder="1" applyAlignment="1"/>
    <xf numFmtId="0" fontId="26" fillId="7" borderId="17" xfId="0" applyFont="1" applyFill="1" applyBorder="1" applyAlignment="1"/>
    <xf numFmtId="0" fontId="25" fillId="3" borderId="38" xfId="0" applyFont="1" applyFill="1" applyBorder="1" applyAlignment="1" applyProtection="1">
      <alignment horizontal="center"/>
      <protection locked="0"/>
    </xf>
    <xf numFmtId="0" fontId="16" fillId="7" borderId="16" xfId="0" applyFont="1" applyFill="1" applyBorder="1" applyAlignment="1" applyProtection="1">
      <alignment horizontal="center" vertical="center"/>
      <protection locked="0"/>
    </xf>
    <xf numFmtId="0" fontId="16" fillId="7" borderId="17" xfId="0" applyFont="1" applyFill="1" applyBorder="1" applyAlignment="1" applyProtection="1">
      <alignment horizontal="center" vertical="center"/>
      <protection locked="0"/>
    </xf>
    <xf numFmtId="0" fontId="27" fillId="7" borderId="50" xfId="0" applyFont="1" applyFill="1" applyBorder="1" applyAlignment="1">
      <alignment horizontal="center" vertical="center"/>
    </xf>
    <xf numFmtId="164" fontId="27" fillId="7" borderId="50" xfId="0" applyNumberFormat="1" applyFont="1" applyFill="1" applyBorder="1" applyAlignment="1">
      <alignment horizontal="center" vertical="center"/>
    </xf>
    <xf numFmtId="164" fontId="16" fillId="7" borderId="19" xfId="0" applyNumberFormat="1" applyFont="1" applyFill="1" applyBorder="1" applyAlignment="1" applyProtection="1">
      <alignment horizontal="center" vertical="center"/>
      <protection locked="0"/>
    </xf>
    <xf numFmtId="0" fontId="16" fillId="7" borderId="51" xfId="0" applyFont="1" applyFill="1" applyBorder="1" applyAlignment="1" applyProtection="1">
      <alignment horizontal="center" vertical="center"/>
      <protection locked="0"/>
    </xf>
    <xf numFmtId="0" fontId="16" fillId="7" borderId="50" xfId="0" applyFont="1" applyFill="1" applyBorder="1" applyAlignment="1" applyProtection="1">
      <alignment horizontal="center" vertical="center"/>
      <protection locked="0"/>
    </xf>
    <xf numFmtId="0" fontId="25" fillId="0" borderId="44" xfId="0" applyFont="1" applyFill="1" applyBorder="1" applyAlignment="1" applyProtection="1">
      <alignment horizontal="center"/>
      <protection locked="0"/>
    </xf>
    <xf numFmtId="164" fontId="16" fillId="17" borderId="0" xfId="0" applyNumberFormat="1" applyFont="1" applyFill="1" applyBorder="1" applyAlignment="1">
      <alignment horizontal="center" vertical="center"/>
    </xf>
    <xf numFmtId="164" fontId="16" fillId="9" borderId="52" xfId="0" applyNumberFormat="1" applyFont="1" applyFill="1" applyBorder="1" applyAlignment="1" applyProtection="1">
      <alignment horizontal="center" vertical="center"/>
      <protection locked="0"/>
    </xf>
    <xf numFmtId="0" fontId="16" fillId="17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29" fillId="0" borderId="53" xfId="0" applyFont="1" applyFill="1" applyBorder="1" applyAlignment="1" applyProtection="1">
      <alignment horizontal="center"/>
      <protection locked="0"/>
    </xf>
    <xf numFmtId="0" fontId="27" fillId="5" borderId="1" xfId="0" applyFont="1" applyFill="1" applyBorder="1" applyAlignment="1">
      <alignment horizontal="center" vertical="center"/>
    </xf>
    <xf numFmtId="164" fontId="27" fillId="5" borderId="1" xfId="0" applyNumberFormat="1" applyFont="1" applyFill="1" applyBorder="1" applyAlignment="1">
      <alignment horizontal="center" vertical="center"/>
    </xf>
    <xf numFmtId="164" fontId="27" fillId="5" borderId="2" xfId="0" applyNumberFormat="1" applyFont="1" applyFill="1" applyBorder="1" applyAlignment="1">
      <alignment horizontal="center" vertical="center"/>
    </xf>
    <xf numFmtId="164" fontId="16" fillId="5" borderId="14" xfId="0" applyNumberFormat="1" applyFont="1" applyFill="1" applyBorder="1" applyAlignment="1" applyProtection="1">
      <alignment horizontal="center" vertical="center"/>
      <protection locked="0"/>
    </xf>
    <xf numFmtId="0" fontId="16" fillId="5" borderId="2" xfId="0" applyFont="1" applyFill="1" applyBorder="1" applyAlignment="1" applyProtection="1">
      <alignment horizontal="center" vertical="center"/>
      <protection locked="0"/>
    </xf>
    <xf numFmtId="0" fontId="25" fillId="0" borderId="27" xfId="0" applyFont="1" applyFill="1" applyBorder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/>
      <protection locked="0"/>
    </xf>
    <xf numFmtId="0" fontId="27" fillId="5" borderId="17" xfId="0" applyFont="1" applyFill="1" applyBorder="1" applyAlignment="1">
      <alignment horizontal="center" vertical="center"/>
    </xf>
    <xf numFmtId="164" fontId="27" fillId="5" borderId="17" xfId="0" applyNumberFormat="1" applyFont="1" applyFill="1" applyBorder="1" applyAlignment="1">
      <alignment horizontal="center" vertical="center"/>
    </xf>
    <xf numFmtId="164" fontId="27" fillId="5" borderId="15" xfId="0" applyNumberFormat="1" applyFont="1" applyFill="1" applyBorder="1" applyAlignment="1">
      <alignment horizontal="center" vertical="center"/>
    </xf>
    <xf numFmtId="164" fontId="16" fillId="5" borderId="54" xfId="0" applyNumberFormat="1" applyFont="1" applyFill="1" applyBorder="1" applyAlignment="1" applyProtection="1">
      <alignment horizontal="center" vertical="center"/>
      <protection locked="0"/>
    </xf>
    <xf numFmtId="0" fontId="16" fillId="5" borderId="55" xfId="0" applyFont="1" applyFill="1" applyBorder="1" applyAlignment="1" applyProtection="1">
      <alignment horizontal="center" vertical="center"/>
      <protection locked="0"/>
    </xf>
    <xf numFmtId="0" fontId="25" fillId="22" borderId="46" xfId="0" applyFont="1" applyFill="1" applyBorder="1" applyAlignment="1" applyProtection="1">
      <alignment horizontal="center"/>
      <protection locked="0"/>
    </xf>
    <xf numFmtId="0" fontId="25" fillId="22" borderId="47" xfId="0" applyFont="1" applyFill="1" applyBorder="1" applyAlignment="1" applyProtection="1">
      <alignment horizontal="center"/>
      <protection locked="0"/>
    </xf>
    <xf numFmtId="0" fontId="25" fillId="23" borderId="47" xfId="0" applyFont="1" applyFill="1" applyBorder="1" applyAlignment="1" applyProtection="1">
      <alignment horizontal="center"/>
      <protection locked="0"/>
    </xf>
    <xf numFmtId="0" fontId="25" fillId="0" borderId="46" xfId="0" applyFont="1" applyFill="1" applyBorder="1" applyAlignment="1" applyProtection="1">
      <alignment horizontal="center"/>
      <protection locked="0"/>
    </xf>
    <xf numFmtId="0" fontId="27" fillId="5" borderId="50" xfId="0" applyFont="1" applyFill="1" applyBorder="1" applyAlignment="1">
      <alignment horizontal="center" vertical="center"/>
    </xf>
    <xf numFmtId="164" fontId="27" fillId="5" borderId="50" xfId="0" applyNumberFormat="1" applyFont="1" applyFill="1" applyBorder="1" applyAlignment="1">
      <alignment horizontal="center" vertical="center"/>
    </xf>
    <xf numFmtId="164" fontId="27" fillId="5" borderId="19" xfId="0" applyNumberFormat="1" applyFont="1" applyFill="1" applyBorder="1" applyAlignment="1">
      <alignment horizontal="center" vertical="center"/>
    </xf>
    <xf numFmtId="164" fontId="16" fillId="5" borderId="10" xfId="0" applyNumberFormat="1" applyFont="1" applyFill="1" applyBorder="1" applyAlignment="1" applyProtection="1">
      <alignment horizontal="center" vertical="center"/>
      <protection locked="0"/>
    </xf>
    <xf numFmtId="0" fontId="16" fillId="5" borderId="22" xfId="0" applyFont="1" applyFill="1" applyBorder="1" applyAlignment="1" applyProtection="1">
      <alignment horizontal="center" vertical="center"/>
      <protection locked="0"/>
    </xf>
    <xf numFmtId="0" fontId="25" fillId="24" borderId="46" xfId="0" applyFont="1" applyFill="1" applyBorder="1" applyAlignment="1" applyProtection="1">
      <alignment horizontal="center"/>
      <protection locked="0"/>
    </xf>
    <xf numFmtId="0" fontId="25" fillId="24" borderId="38" xfId="0" applyFont="1" applyFill="1" applyBorder="1" applyAlignment="1" applyProtection="1">
      <alignment horizontal="center"/>
      <protection locked="0"/>
    </xf>
    <xf numFmtId="0" fontId="25" fillId="25" borderId="47" xfId="0" applyFont="1" applyFill="1" applyBorder="1" applyAlignment="1" applyProtection="1">
      <alignment horizontal="center"/>
      <protection locked="0"/>
    </xf>
    <xf numFmtId="0" fontId="33" fillId="9" borderId="56" xfId="0" applyFont="1" applyFill="1" applyBorder="1" applyAlignment="1">
      <alignment horizontal="center" vertical="center"/>
    </xf>
    <xf numFmtId="164" fontId="33" fillId="9" borderId="56" xfId="0" applyNumberFormat="1" applyFont="1" applyFill="1" applyBorder="1" applyAlignment="1">
      <alignment horizontal="center" vertical="center"/>
    </xf>
    <xf numFmtId="164" fontId="33" fillId="9" borderId="55" xfId="0" applyNumberFormat="1" applyFont="1" applyFill="1" applyBorder="1" applyAlignment="1">
      <alignment horizontal="center" vertical="center"/>
    </xf>
    <xf numFmtId="164" fontId="16" fillId="9" borderId="54" xfId="0" applyNumberFormat="1" applyFont="1" applyFill="1" applyBorder="1" applyAlignment="1" applyProtection="1">
      <alignment horizontal="center" vertical="center"/>
      <protection locked="0"/>
    </xf>
    <xf numFmtId="0" fontId="16" fillId="9" borderId="55" xfId="0" applyFont="1" applyFill="1" applyBorder="1" applyAlignment="1" applyProtection="1">
      <alignment horizontal="center" vertical="center"/>
      <protection locked="0"/>
    </xf>
    <xf numFmtId="0" fontId="25" fillId="26" borderId="40" xfId="0" applyFont="1" applyFill="1" applyBorder="1" applyAlignment="1" applyProtection="1">
      <alignment horizontal="center"/>
      <protection locked="0"/>
    </xf>
    <xf numFmtId="0" fontId="25" fillId="26" borderId="38" xfId="0" applyFont="1" applyFill="1" applyBorder="1" applyAlignment="1" applyProtection="1">
      <alignment horizontal="center"/>
      <protection locked="0"/>
    </xf>
    <xf numFmtId="0" fontId="25" fillId="23" borderId="38" xfId="0" applyFont="1" applyFill="1" applyBorder="1" applyAlignment="1" applyProtection="1">
      <alignment horizontal="center"/>
      <protection locked="0"/>
    </xf>
    <xf numFmtId="0" fontId="25" fillId="27" borderId="38" xfId="0" applyFont="1" applyFill="1" applyBorder="1" applyAlignment="1" applyProtection="1">
      <alignment horizontal="center"/>
      <protection locked="0"/>
    </xf>
    <xf numFmtId="0" fontId="33" fillId="9" borderId="17" xfId="0" applyFont="1" applyFill="1" applyBorder="1" applyAlignment="1">
      <alignment horizontal="center" vertical="center"/>
    </xf>
    <xf numFmtId="0" fontId="25" fillId="0" borderId="40" xfId="0" applyFont="1" applyFill="1" applyBorder="1" applyAlignment="1" applyProtection="1">
      <alignment horizontal="center"/>
      <protection locked="0"/>
    </xf>
    <xf numFmtId="0" fontId="31" fillId="9" borderId="38" xfId="0" applyFont="1" applyFill="1" applyBorder="1" applyAlignment="1" applyProtection="1">
      <alignment horizontal="center"/>
      <protection locked="0"/>
    </xf>
    <xf numFmtId="0" fontId="25" fillId="14" borderId="38" xfId="0" applyFont="1" applyFill="1" applyBorder="1" applyAlignment="1" applyProtection="1">
      <alignment horizontal="center"/>
      <protection locked="0"/>
    </xf>
    <xf numFmtId="0" fontId="25" fillId="9" borderId="40" xfId="0" applyFont="1" applyFill="1" applyBorder="1" applyAlignment="1" applyProtection="1">
      <alignment horizontal="center"/>
      <protection locked="0"/>
    </xf>
    <xf numFmtId="0" fontId="25" fillId="11" borderId="38" xfId="0" applyFont="1" applyFill="1" applyBorder="1" applyAlignment="1" applyProtection="1">
      <alignment horizontal="center"/>
      <protection locked="0"/>
    </xf>
    <xf numFmtId="0" fontId="25" fillId="28" borderId="38" xfId="0" applyFont="1" applyFill="1" applyBorder="1" applyAlignment="1" applyProtection="1">
      <alignment horizontal="center"/>
      <protection locked="0"/>
    </xf>
    <xf numFmtId="0" fontId="25" fillId="29" borderId="38" xfId="0" applyFont="1" applyFill="1" applyBorder="1" applyAlignment="1" applyProtection="1">
      <alignment horizontal="center"/>
      <protection locked="0"/>
    </xf>
    <xf numFmtId="0" fontId="25" fillId="9" borderId="17" xfId="0" applyFont="1" applyFill="1" applyBorder="1" applyAlignment="1" applyProtection="1">
      <alignment horizontal="center"/>
      <protection locked="0"/>
    </xf>
    <xf numFmtId="0" fontId="25" fillId="30" borderId="38" xfId="0" applyFont="1" applyFill="1" applyBorder="1" applyAlignment="1" applyProtection="1">
      <alignment horizontal="center"/>
      <protection locked="0"/>
    </xf>
    <xf numFmtId="0" fontId="25" fillId="23" borderId="17" xfId="0" applyFont="1" applyFill="1" applyBorder="1" applyAlignment="1" applyProtection="1">
      <alignment horizontal="center"/>
      <protection locked="0"/>
    </xf>
    <xf numFmtId="165" fontId="0" fillId="0" borderId="0" xfId="0" applyNumberFormat="1"/>
    <xf numFmtId="0" fontId="34" fillId="9" borderId="38" xfId="0" applyFont="1" applyFill="1" applyBorder="1" applyAlignment="1" applyProtection="1">
      <alignment horizontal="center"/>
      <protection locked="0"/>
    </xf>
    <xf numFmtId="0" fontId="25" fillId="28" borderId="40" xfId="0" applyFont="1" applyFill="1" applyBorder="1" applyAlignment="1" applyProtection="1">
      <alignment horizontal="center"/>
      <protection locked="0"/>
    </xf>
    <xf numFmtId="0" fontId="35" fillId="11" borderId="38" xfId="0" applyFont="1" applyFill="1" applyBorder="1" applyAlignment="1" applyProtection="1">
      <alignment horizontal="center"/>
      <protection locked="0"/>
    </xf>
    <xf numFmtId="0" fontId="25" fillId="5" borderId="38" xfId="0" applyFont="1" applyFill="1" applyBorder="1" applyAlignment="1" applyProtection="1">
      <alignment horizontal="center"/>
      <protection locked="0"/>
    </xf>
    <xf numFmtId="0" fontId="16" fillId="9" borderId="15" xfId="0" applyFont="1" applyFill="1" applyBorder="1" applyAlignment="1" applyProtection="1">
      <alignment horizontal="center" vertical="center"/>
      <protection locked="0"/>
    </xf>
    <xf numFmtId="0" fontId="25" fillId="31" borderId="38" xfId="0" applyFont="1" applyFill="1" applyBorder="1" applyAlignment="1" applyProtection="1">
      <alignment horizontal="center"/>
      <protection locked="0"/>
    </xf>
    <xf numFmtId="0" fontId="36" fillId="9" borderId="38" xfId="0" applyFont="1" applyFill="1" applyBorder="1" applyAlignment="1" applyProtection="1">
      <alignment horizontal="center"/>
      <protection locked="0"/>
    </xf>
    <xf numFmtId="0" fontId="33" fillId="11" borderId="17" xfId="0" applyFont="1" applyFill="1" applyBorder="1" applyAlignment="1">
      <alignment horizontal="center" vertical="center"/>
    </xf>
    <xf numFmtId="0" fontId="25" fillId="0" borderId="39" xfId="0" applyFont="1" applyFill="1" applyBorder="1" applyAlignment="1" applyProtection="1">
      <alignment horizontal="center"/>
      <protection locked="0"/>
    </xf>
    <xf numFmtId="0" fontId="16" fillId="9" borderId="18" xfId="0" applyFont="1" applyFill="1" applyBorder="1" applyAlignment="1" applyProtection="1">
      <alignment horizontal="center" vertical="center"/>
      <protection locked="0"/>
    </xf>
    <xf numFmtId="0" fontId="25" fillId="20" borderId="29" xfId="0" applyFont="1" applyFill="1" applyBorder="1" applyAlignment="1" applyProtection="1">
      <alignment horizontal="center"/>
      <protection locked="0"/>
    </xf>
    <xf numFmtId="0" fontId="25" fillId="20" borderId="30" xfId="0" applyFont="1" applyFill="1" applyBorder="1" applyAlignment="1" applyProtection="1">
      <alignment horizontal="center"/>
      <protection locked="0"/>
    </xf>
    <xf numFmtId="0" fontId="25" fillId="20" borderId="57" xfId="0" applyFont="1" applyFill="1" applyBorder="1" applyAlignment="1" applyProtection="1">
      <alignment horizontal="center"/>
      <protection locked="0"/>
    </xf>
    <xf numFmtId="0" fontId="25" fillId="20" borderId="58" xfId="0" applyFont="1" applyFill="1" applyBorder="1" applyAlignment="1" applyProtection="1">
      <alignment horizontal="center"/>
      <protection locked="0"/>
    </xf>
    <xf numFmtId="0" fontId="16" fillId="9" borderId="8" xfId="0" applyFont="1" applyFill="1" applyBorder="1"/>
    <xf numFmtId="0" fontId="16" fillId="9" borderId="9" xfId="0" applyFont="1" applyFill="1" applyBorder="1"/>
    <xf numFmtId="164" fontId="16" fillId="9" borderId="22" xfId="0" applyNumberFormat="1" applyFont="1" applyFill="1" applyBorder="1"/>
    <xf numFmtId="0" fontId="16" fillId="9" borderId="22" xfId="0" applyFont="1" applyFill="1" applyBorder="1"/>
    <xf numFmtId="0" fontId="0" fillId="17" borderId="10" xfId="0" applyFill="1" applyBorder="1"/>
    <xf numFmtId="0" fontId="16" fillId="17" borderId="0" xfId="0" applyFont="1" applyFill="1" applyBorder="1"/>
    <xf numFmtId="0" fontId="0" fillId="17" borderId="0" xfId="0" applyFill="1" applyBorder="1"/>
    <xf numFmtId="0" fontId="5" fillId="3" borderId="11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16" fillId="17" borderId="5" xfId="0" applyFont="1" applyFill="1" applyBorder="1"/>
    <xf numFmtId="0" fontId="16" fillId="17" borderId="6" xfId="0" applyFont="1" applyFill="1" applyBorder="1"/>
    <xf numFmtId="0" fontId="16" fillId="17" borderId="7" xfId="0" applyFont="1" applyFill="1" applyBorder="1"/>
    <xf numFmtId="0" fontId="16" fillId="17" borderId="23" xfId="0" applyFont="1" applyFill="1" applyBorder="1"/>
    <xf numFmtId="0" fontId="16" fillId="0" borderId="23" xfId="0" applyFont="1" applyFill="1" applyBorder="1"/>
    <xf numFmtId="0" fontId="16" fillId="0" borderId="0" xfId="0" applyFont="1" applyFill="1" applyBorder="1"/>
    <xf numFmtId="0" fontId="0" fillId="17" borderId="24" xfId="0" applyFill="1" applyBorder="1"/>
    <xf numFmtId="0" fontId="0" fillId="0" borderId="6" xfId="0" applyFill="1" applyBorder="1" applyAlignment="1">
      <alignment horizontal="left"/>
    </xf>
    <xf numFmtId="0" fontId="0" fillId="17" borderId="5" xfId="0" applyFill="1" applyBorder="1" applyAlignment="1"/>
    <xf numFmtId="0" fontId="0" fillId="17" borderId="6" xfId="0" applyFill="1" applyBorder="1" applyAlignment="1"/>
    <xf numFmtId="0" fontId="0" fillId="17" borderId="7" xfId="0" applyFill="1" applyBorder="1" applyAlignment="1"/>
    <xf numFmtId="0" fontId="27" fillId="17" borderId="23" xfId="0" applyFont="1" applyFill="1" applyBorder="1"/>
    <xf numFmtId="0" fontId="27" fillId="17" borderId="0" xfId="0" applyFont="1" applyFill="1" applyBorder="1"/>
    <xf numFmtId="0" fontId="16" fillId="17" borderId="24" xfId="0" applyFont="1" applyFill="1" applyBorder="1"/>
    <xf numFmtId="0" fontId="0" fillId="17" borderId="23" xfId="0" applyFill="1" applyBorder="1"/>
    <xf numFmtId="0" fontId="0" fillId="17" borderId="23" xfId="0" applyFill="1" applyBorder="1" applyAlignment="1"/>
    <xf numFmtId="0" fontId="0" fillId="17" borderId="0" xfId="0" applyFill="1" applyBorder="1" applyAlignment="1"/>
    <xf numFmtId="0" fontId="0" fillId="17" borderId="24" xfId="0" applyFill="1" applyBorder="1" applyAlignment="1"/>
    <xf numFmtId="0" fontId="16" fillId="17" borderId="8" xfId="0" applyFont="1" applyFill="1" applyBorder="1"/>
    <xf numFmtId="0" fontId="16" fillId="17" borderId="9" xfId="0" applyFont="1" applyFill="1" applyBorder="1"/>
    <xf numFmtId="0" fontId="16" fillId="17" borderId="10" xfId="0" applyFont="1" applyFill="1" applyBorder="1"/>
    <xf numFmtId="0" fontId="0" fillId="17" borderId="9" xfId="0" applyFill="1" applyBorder="1"/>
    <xf numFmtId="0" fontId="0" fillId="17" borderId="8" xfId="0" applyFill="1" applyBorder="1"/>
    <xf numFmtId="0" fontId="0" fillId="17" borderId="8" xfId="0" applyFill="1" applyBorder="1" applyAlignment="1"/>
    <xf numFmtId="0" fontId="0" fillId="17" borderId="9" xfId="0" applyFill="1" applyBorder="1" applyAlignment="1"/>
    <xf numFmtId="0" fontId="0" fillId="17" borderId="10" xfId="0" applyFill="1" applyBorder="1" applyAlignment="1"/>
    <xf numFmtId="0" fontId="0" fillId="32" borderId="47" xfId="0" applyFill="1" applyBorder="1" applyAlignment="1">
      <alignment horizontal="center" vertical="center"/>
    </xf>
    <xf numFmtId="0" fontId="0" fillId="32" borderId="38" xfId="0" applyFill="1" applyBorder="1" applyAlignment="1">
      <alignment horizontal="center" vertical="center"/>
    </xf>
    <xf numFmtId="0" fontId="0" fillId="32" borderId="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17" borderId="38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30" borderId="3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22" fontId="0" fillId="0" borderId="0" xfId="0" applyNumberFormat="1"/>
    <xf numFmtId="0" fontId="40" fillId="0" borderId="0" xfId="0" applyFont="1" applyBorder="1" applyAlignment="1" applyProtection="1">
      <alignment vertical="center" wrapText="1"/>
      <protection locked="0"/>
    </xf>
    <xf numFmtId="0" fontId="41" fillId="0" borderId="0" xfId="0" applyFont="1" applyBorder="1" applyAlignment="1" applyProtection="1">
      <alignment vertical="center" wrapText="1"/>
      <protection locked="0"/>
    </xf>
    <xf numFmtId="164" fontId="27" fillId="3" borderId="35" xfId="0" applyNumberFormat="1" applyFont="1" applyFill="1" applyBorder="1" applyAlignment="1">
      <alignment horizontal="center" vertical="center"/>
    </xf>
    <xf numFmtId="164" fontId="27" fillId="3" borderId="1" xfId="0" applyNumberFormat="1" applyFont="1" applyFill="1" applyBorder="1" applyAlignment="1">
      <alignment horizontal="center" vertical="center"/>
    </xf>
    <xf numFmtId="164" fontId="5" fillId="3" borderId="4" xfId="1" applyNumberFormat="1" applyFont="1" applyFill="1" applyBorder="1" applyAlignment="1">
      <alignment horizontal="center" vertical="center" wrapText="1"/>
    </xf>
    <xf numFmtId="0" fontId="7" fillId="4" borderId="5" xfId="1" applyNumberFormat="1" applyFont="1" applyFill="1" applyBorder="1" applyAlignment="1">
      <alignment horizontal="center" vertical="center"/>
    </xf>
    <xf numFmtId="0" fontId="7" fillId="4" borderId="6" xfId="1" applyNumberFormat="1" applyFont="1" applyFill="1" applyBorder="1" applyAlignment="1">
      <alignment horizontal="center" vertical="center"/>
    </xf>
    <xf numFmtId="0" fontId="7" fillId="4" borderId="7" xfId="1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/>
    </xf>
    <xf numFmtId="0" fontId="7" fillId="4" borderId="10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 vertical="center"/>
    </xf>
    <xf numFmtId="0" fontId="5" fillId="2" borderId="12" xfId="1" applyNumberFormat="1" applyFont="1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2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0" fontId="16" fillId="0" borderId="28" xfId="0" applyNumberFormat="1" applyFont="1" applyBorder="1" applyAlignment="1" applyProtection="1">
      <alignment horizontal="center" vertical="center"/>
      <protection locked="0"/>
    </xf>
    <xf numFmtId="0" fontId="16" fillId="0" borderId="30" xfId="0" applyFont="1" applyBorder="1" applyAlignment="1" applyProtection="1">
      <alignment horizontal="center" vertical="center"/>
      <protection locked="0"/>
    </xf>
    <xf numFmtId="0" fontId="24" fillId="11" borderId="28" xfId="0" applyFont="1" applyFill="1" applyBorder="1" applyAlignment="1" applyProtection="1">
      <alignment horizontal="center" vertical="center" wrapText="1"/>
      <protection locked="0"/>
    </xf>
    <xf numFmtId="0" fontId="24" fillId="11" borderId="30" xfId="0" applyFont="1" applyFill="1" applyBorder="1" applyAlignment="1" applyProtection="1">
      <alignment horizontal="center" vertical="center" wrapText="1"/>
      <protection locked="0"/>
    </xf>
    <xf numFmtId="14" fontId="15" fillId="0" borderId="6" xfId="0" applyNumberFormat="1" applyFont="1" applyBorder="1" applyAlignment="1" applyProtection="1">
      <alignment horizontal="center" vertical="center"/>
      <protection locked="0"/>
    </xf>
    <xf numFmtId="14" fontId="15" fillId="0" borderId="7" xfId="0" applyNumberFormat="1" applyFont="1" applyBorder="1" applyAlignment="1" applyProtection="1">
      <alignment horizontal="center" vertical="center"/>
      <protection locked="0"/>
    </xf>
    <xf numFmtId="14" fontId="15" fillId="0" borderId="9" xfId="0" applyNumberFormat="1" applyFont="1" applyBorder="1" applyAlignment="1" applyProtection="1">
      <alignment horizontal="center" vertical="center"/>
      <protection locked="0"/>
    </xf>
    <xf numFmtId="14" fontId="15" fillId="0" borderId="10" xfId="0" applyNumberFormat="1" applyFont="1" applyBorder="1" applyAlignment="1" applyProtection="1">
      <alignment horizontal="center" vertical="center"/>
      <protection locked="0"/>
    </xf>
    <xf numFmtId="0" fontId="5" fillId="17" borderId="27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/>
    </xf>
    <xf numFmtId="164" fontId="23" fillId="17" borderId="28" xfId="0" applyNumberFormat="1" applyFont="1" applyFill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/>
    </xf>
    <xf numFmtId="0" fontId="23" fillId="17" borderId="28" xfId="0" applyFont="1" applyFill="1" applyBorder="1" applyAlignment="1" applyProtection="1">
      <alignment horizontal="center" vertical="center"/>
      <protection locked="0"/>
    </xf>
    <xf numFmtId="0" fontId="0" fillId="0" borderId="30" xfId="0" applyFont="1" applyBorder="1" applyAlignment="1">
      <alignment horizontal="center"/>
    </xf>
    <xf numFmtId="0" fontId="26" fillId="11" borderId="30" xfId="0" applyFont="1" applyFill="1" applyBorder="1" applyAlignment="1">
      <alignment horizontal="center"/>
    </xf>
    <xf numFmtId="0" fontId="5" fillId="9" borderId="13" xfId="0" applyFont="1" applyFill="1" applyBorder="1" applyAlignment="1">
      <alignment horizontal="center" vertical="center"/>
    </xf>
    <xf numFmtId="0" fontId="25" fillId="9" borderId="21" xfId="0" applyFont="1" applyFill="1" applyBorder="1" applyAlignment="1">
      <alignment horizontal="center"/>
    </xf>
    <xf numFmtId="164" fontId="5" fillId="17" borderId="13" xfId="0" applyNumberFormat="1" applyFont="1" applyFill="1" applyBorder="1" applyAlignment="1">
      <alignment horizontal="center" vertical="center"/>
    </xf>
    <xf numFmtId="164" fontId="32" fillId="0" borderId="21" xfId="0" applyNumberFormat="1" applyFont="1" applyBorder="1" applyAlignment="1">
      <alignment horizontal="center"/>
    </xf>
    <xf numFmtId="164" fontId="5" fillId="17" borderId="13" xfId="0" applyNumberFormat="1" applyFont="1" applyFill="1" applyBorder="1" applyAlignment="1" applyProtection="1">
      <alignment horizontal="center" vertical="center"/>
      <protection locked="0"/>
    </xf>
    <xf numFmtId="164" fontId="28" fillId="0" borderId="22" xfId="0" applyNumberFormat="1" applyFont="1" applyBorder="1" applyAlignment="1">
      <alignment horizontal="center"/>
    </xf>
    <xf numFmtId="0" fontId="24" fillId="11" borderId="13" xfId="0" applyFont="1" applyFill="1" applyBorder="1" applyAlignment="1" applyProtection="1">
      <alignment horizontal="center" vertical="center" wrapText="1"/>
      <protection locked="0"/>
    </xf>
    <xf numFmtId="0" fontId="26" fillId="11" borderId="22" xfId="0" applyFon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37" fillId="11" borderId="5" xfId="0" applyFont="1" applyFill="1" applyBorder="1" applyAlignment="1">
      <alignment horizontal="center" vertical="center"/>
    </xf>
    <xf numFmtId="0" fontId="37" fillId="11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30" fillId="3" borderId="1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8" fillId="3" borderId="11" xfId="0" applyFont="1" applyFill="1" applyBorder="1" applyAlignment="1">
      <alignment horizontal="center" vertical="center"/>
    </xf>
    <xf numFmtId="0" fontId="38" fillId="3" borderId="12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9773"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7030A0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5</xdr:row>
          <xdr:rowOff>28575</xdr:rowOff>
        </xdr:from>
        <xdr:to>
          <xdr:col>1</xdr:col>
          <xdr:colOff>590550</xdr:colOff>
          <xdr:row>5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5</xdr:row>
          <xdr:rowOff>9525</xdr:rowOff>
        </xdr:from>
        <xdr:to>
          <xdr:col>4</xdr:col>
          <xdr:colOff>571500</xdr:colOff>
          <xdr:row>5</xdr:row>
          <xdr:rowOff>361950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5</xdr:row>
          <xdr:rowOff>19050</xdr:rowOff>
        </xdr:from>
        <xdr:to>
          <xdr:col>7</xdr:col>
          <xdr:colOff>561975</xdr:colOff>
          <xdr:row>5</xdr:row>
          <xdr:rowOff>361950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5</xdr:row>
          <xdr:rowOff>9525</xdr:rowOff>
        </xdr:from>
        <xdr:to>
          <xdr:col>10</xdr:col>
          <xdr:colOff>561975</xdr:colOff>
          <xdr:row>5</xdr:row>
          <xdr:rowOff>361950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428625</xdr:colOff>
          <xdr:row>5</xdr:row>
          <xdr:rowOff>9525</xdr:rowOff>
        </xdr:from>
        <xdr:to>
          <xdr:col>13</xdr:col>
          <xdr:colOff>552450</xdr:colOff>
          <xdr:row>5</xdr:row>
          <xdr:rowOff>361950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390525</xdr:colOff>
          <xdr:row>5</xdr:row>
          <xdr:rowOff>9525</xdr:rowOff>
        </xdr:from>
        <xdr:to>
          <xdr:col>16</xdr:col>
          <xdr:colOff>495300</xdr:colOff>
          <xdr:row>5</xdr:row>
          <xdr:rowOff>361950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342900</xdr:colOff>
          <xdr:row>5</xdr:row>
          <xdr:rowOff>0</xdr:rowOff>
        </xdr:from>
        <xdr:to>
          <xdr:col>19</xdr:col>
          <xdr:colOff>514350</xdr:colOff>
          <xdr:row>5</xdr:row>
          <xdr:rowOff>361950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800" b="1" i="0" u="none" strike="noStrike" baseline="0">
                  <a:solidFill>
                    <a:srgbClr val="000000"/>
                  </a:solidFill>
                  <a:latin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83</xdr:row>
          <xdr:rowOff>161925</xdr:rowOff>
        </xdr:from>
        <xdr:to>
          <xdr:col>8</xdr:col>
          <xdr:colOff>1381125</xdr:colOff>
          <xdr:row>86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89</xdr:row>
          <xdr:rowOff>0</xdr:rowOff>
        </xdr:from>
        <xdr:to>
          <xdr:col>8</xdr:col>
          <xdr:colOff>1381125</xdr:colOff>
          <xdr:row>91</xdr:row>
          <xdr:rowOff>19050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28575</xdr:rowOff>
        </xdr:from>
        <xdr:to>
          <xdr:col>2</xdr:col>
          <xdr:colOff>1266825</xdr:colOff>
          <xdr:row>81</xdr:row>
          <xdr:rowOff>447675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81</xdr:row>
          <xdr:rowOff>19050</xdr:rowOff>
        </xdr:from>
        <xdr:to>
          <xdr:col>5</xdr:col>
          <xdr:colOff>1428750</xdr:colOff>
          <xdr:row>81</xdr:row>
          <xdr:rowOff>457200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81</xdr:row>
          <xdr:rowOff>28575</xdr:rowOff>
        </xdr:from>
        <xdr:to>
          <xdr:col>8</xdr:col>
          <xdr:colOff>1447800</xdr:colOff>
          <xdr:row>81</xdr:row>
          <xdr:rowOff>457200</xdr:rowOff>
        </xdr:to>
        <xdr:sp macro="" textlink="">
          <xdr:nvSpPr>
            <xdr:cNvPr id="1036" name="CommandButton3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81</xdr:row>
          <xdr:rowOff>19050</xdr:rowOff>
        </xdr:from>
        <xdr:to>
          <xdr:col>12</xdr:col>
          <xdr:colOff>0</xdr:colOff>
          <xdr:row>81</xdr:row>
          <xdr:rowOff>457200</xdr:rowOff>
        </xdr:to>
        <xdr:sp macro="" textlink="">
          <xdr:nvSpPr>
            <xdr:cNvPr id="1037" name="CommandButton4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81</xdr:row>
          <xdr:rowOff>19050</xdr:rowOff>
        </xdr:from>
        <xdr:to>
          <xdr:col>15</xdr:col>
          <xdr:colOff>9525</xdr:colOff>
          <xdr:row>81</xdr:row>
          <xdr:rowOff>466725</xdr:rowOff>
        </xdr:to>
        <xdr:sp macro="" textlink="">
          <xdr:nvSpPr>
            <xdr:cNvPr id="1038" name="CommandButton5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81</xdr:row>
          <xdr:rowOff>28575</xdr:rowOff>
        </xdr:from>
        <xdr:to>
          <xdr:col>17</xdr:col>
          <xdr:colOff>1733550</xdr:colOff>
          <xdr:row>81</xdr:row>
          <xdr:rowOff>457200</xdr:rowOff>
        </xdr:to>
        <xdr:sp macro="" textlink="">
          <xdr:nvSpPr>
            <xdr:cNvPr id="1039" name="CommandButton6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81</xdr:row>
          <xdr:rowOff>28575</xdr:rowOff>
        </xdr:from>
        <xdr:to>
          <xdr:col>21</xdr:col>
          <xdr:colOff>0</xdr:colOff>
          <xdr:row>81</xdr:row>
          <xdr:rowOff>447675</xdr:rowOff>
        </xdr:to>
        <xdr:sp macro="" textlink="">
          <xdr:nvSpPr>
            <xdr:cNvPr id="1040" name="CommandButton7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88</xdr:row>
          <xdr:rowOff>9525</xdr:rowOff>
        </xdr:from>
        <xdr:to>
          <xdr:col>1</xdr:col>
          <xdr:colOff>1409700</xdr:colOff>
          <xdr:row>92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93</xdr:row>
          <xdr:rowOff>85725</xdr:rowOff>
        </xdr:from>
        <xdr:to>
          <xdr:col>1</xdr:col>
          <xdr:colOff>1390650</xdr:colOff>
          <xdr:row>97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57150</xdr:colOff>
      <xdr:row>10</xdr:row>
      <xdr:rowOff>104775</xdr:rowOff>
    </xdr:from>
    <xdr:to>
      <xdr:col>1</xdr:col>
      <xdr:colOff>1581150</xdr:colOff>
      <xdr:row>10</xdr:row>
      <xdr:rowOff>104775</xdr:rowOff>
    </xdr:to>
    <xdr:cxnSp macro="">
      <xdr:nvCxnSpPr>
        <xdr:cNvPr id="2" name="Connecteur droit avec flèche 1"/>
        <xdr:cNvCxnSpPr/>
      </xdr:nvCxnSpPr>
      <xdr:spPr>
        <a:xfrm>
          <a:off x="57150" y="2257425"/>
          <a:ext cx="2286000" cy="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rchandise%20Retail%20and%20Revenue%20Enhancement\Legends%20of%20Hollywood\Break%20sheets\Breaksheet%202018\Semaine%2014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staff"/>
      <sheetName val="dimanche"/>
      <sheetName val="lundi"/>
      <sheetName val="mardi"/>
      <sheetName val="mercredi"/>
      <sheetName val="jeudi"/>
      <sheetName val="vendredi"/>
      <sheetName val="samedi"/>
      <sheetName val="Semaine 14 - Copy"/>
    </sheetNames>
    <definedNames>
      <definedName name="Bouton10_Cliquer"/>
      <definedName name="Bouton11_Cliquer"/>
      <definedName name="Buttondimanche_Click"/>
      <definedName name="Buttonjeudi_Click"/>
      <definedName name="Buttonlundi_Click"/>
      <definedName name="Buttonmardi_Click"/>
      <definedName name="Buttonmercredi_Click"/>
      <definedName name="Buttonsamedi_Click"/>
      <definedName name="Buttonvendredi_Click"/>
      <definedName name="déprotège"/>
      <definedName name="protège"/>
    </definedNames>
    <sheetDataSet>
      <sheetData sheetId="0">
        <row r="1">
          <cell r="C1">
            <v>32</v>
          </cell>
          <cell r="F1">
            <v>31</v>
          </cell>
          <cell r="I1">
            <v>29</v>
          </cell>
          <cell r="L1">
            <v>31</v>
          </cell>
          <cell r="O1">
            <v>31</v>
          </cell>
          <cell r="R1">
            <v>33</v>
          </cell>
          <cell r="U1">
            <v>38</v>
          </cell>
        </row>
        <row r="2">
          <cell r="C2">
            <v>0</v>
          </cell>
          <cell r="F2">
            <v>0</v>
          </cell>
          <cell r="I2">
            <v>0</v>
          </cell>
          <cell r="L2">
            <v>0</v>
          </cell>
          <cell r="O2">
            <v>26.8</v>
          </cell>
          <cell r="R2">
            <v>0</v>
          </cell>
          <cell r="U2">
            <v>0</v>
          </cell>
        </row>
        <row r="3">
          <cell r="C3">
            <v>32</v>
          </cell>
          <cell r="F3">
            <v>31</v>
          </cell>
          <cell r="I3">
            <v>29</v>
          </cell>
          <cell r="L3">
            <v>31</v>
          </cell>
          <cell r="O3">
            <v>4.1999999999999993</v>
          </cell>
          <cell r="R3">
            <v>33</v>
          </cell>
          <cell r="U3">
            <v>38</v>
          </cell>
        </row>
        <row r="7">
          <cell r="C7" t="str">
            <v>31.03.2019</v>
          </cell>
          <cell r="F7" t="str">
            <v>01.04.2019</v>
          </cell>
          <cell r="I7" t="str">
            <v>02.04.2019</v>
          </cell>
          <cell r="L7" t="str">
            <v>03.04.2019</v>
          </cell>
          <cell r="O7" t="str">
            <v>04.04.2019</v>
          </cell>
          <cell r="R7" t="str">
            <v>05.04.2019</v>
          </cell>
          <cell r="U7" t="str">
            <v>06.04.2019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1.xml"/><Relationship Id="rId26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7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6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01"/>
  <sheetViews>
    <sheetView topLeftCell="A7" zoomScaleNormal="100" workbookViewId="0">
      <selection activeCell="B18" sqref="B18"/>
    </sheetView>
  </sheetViews>
  <sheetFormatPr baseColWidth="10" defaultColWidth="9.140625" defaultRowHeight="15.75" customHeight="1" x14ac:dyDescent="0.25"/>
  <cols>
    <col min="1" max="2" width="14.42578125" bestFit="1" customWidth="1"/>
    <col min="3" max="3" width="22.7109375" bestFit="1" customWidth="1"/>
    <col min="4" max="4" width="11.140625" customWidth="1"/>
    <col min="5" max="5" width="11" customWidth="1"/>
    <col min="6" max="6" width="21.7109375" customWidth="1"/>
    <col min="7" max="7" width="12.85546875" customWidth="1"/>
    <col min="8" max="8" width="12.42578125" customWidth="1"/>
    <col min="9" max="9" width="21.85546875" customWidth="1"/>
    <col min="10" max="10" width="16.85546875" customWidth="1"/>
    <col min="11" max="11" width="15" customWidth="1"/>
    <col min="12" max="12" width="22.7109375" customWidth="1"/>
    <col min="13" max="13" width="13.28515625" customWidth="1"/>
    <col min="14" max="14" width="12.7109375" customWidth="1"/>
    <col min="15" max="15" width="20.85546875" customWidth="1"/>
    <col min="16" max="16" width="14.85546875" customWidth="1"/>
    <col min="17" max="17" width="13" customWidth="1"/>
    <col min="18" max="18" width="26.42578125" customWidth="1"/>
    <col min="19" max="19" width="12.7109375" customWidth="1"/>
    <col min="20" max="20" width="12.28515625" customWidth="1"/>
    <col min="21" max="21" width="23.28515625" customWidth="1"/>
    <col min="22" max="22" width="17" style="62" customWidth="1"/>
  </cols>
  <sheetData>
    <row r="1" spans="1:22" ht="15.75" customHeight="1" thickBot="1" x14ac:dyDescent="0.3">
      <c r="A1" s="1" t="s">
        <v>0</v>
      </c>
      <c r="B1" s="1"/>
      <c r="C1" s="2">
        <f>C78</f>
        <v>32</v>
      </c>
      <c r="D1" s="3"/>
      <c r="E1" s="3"/>
      <c r="F1" s="2">
        <f t="shared" ref="F1:U1" si="0">F78</f>
        <v>31</v>
      </c>
      <c r="G1" s="3"/>
      <c r="H1" s="3"/>
      <c r="I1" s="2">
        <f t="shared" si="0"/>
        <v>29</v>
      </c>
      <c r="J1" s="3"/>
      <c r="K1" s="3"/>
      <c r="L1" s="2">
        <f t="shared" si="0"/>
        <v>31</v>
      </c>
      <c r="M1" s="3"/>
      <c r="N1" s="3"/>
      <c r="O1" s="2">
        <f t="shared" si="0"/>
        <v>31</v>
      </c>
      <c r="P1" s="3"/>
      <c r="Q1" s="3"/>
      <c r="R1" s="2">
        <f t="shared" si="0"/>
        <v>33</v>
      </c>
      <c r="S1" s="3"/>
      <c r="T1" s="3"/>
      <c r="U1" s="2">
        <f t="shared" si="0"/>
        <v>38</v>
      </c>
      <c r="V1" s="4"/>
    </row>
    <row r="2" spans="1:22" ht="15.75" customHeight="1" thickBot="1" x14ac:dyDescent="0.3">
      <c r="A2" s="5" t="s">
        <v>1</v>
      </c>
      <c r="B2" s="5"/>
      <c r="C2" s="6"/>
      <c r="D2" s="7"/>
      <c r="E2" s="7"/>
      <c r="F2" s="6"/>
      <c r="G2" s="7"/>
      <c r="H2" s="7"/>
      <c r="I2" s="6"/>
      <c r="J2" s="7"/>
      <c r="K2" s="7"/>
      <c r="L2" s="6"/>
      <c r="M2" s="7"/>
      <c r="N2" s="7"/>
      <c r="O2" s="6">
        <v>26.8</v>
      </c>
      <c r="P2" s="7"/>
      <c r="Q2" s="7"/>
      <c r="R2" s="6"/>
      <c r="S2" s="7"/>
      <c r="T2" s="7"/>
      <c r="U2" s="6"/>
      <c r="V2" s="4"/>
    </row>
    <row r="3" spans="1:22" ht="15.75" customHeight="1" thickBot="1" x14ac:dyDescent="0.3">
      <c r="A3" s="5" t="s">
        <v>2</v>
      </c>
      <c r="B3" s="5"/>
      <c r="C3" s="8">
        <f t="shared" ref="C3:R3" si="1">C1-C2</f>
        <v>32</v>
      </c>
      <c r="D3" s="9"/>
      <c r="E3" s="9"/>
      <c r="F3" s="8">
        <f t="shared" si="1"/>
        <v>31</v>
      </c>
      <c r="G3" s="9"/>
      <c r="H3" s="9"/>
      <c r="I3" s="8">
        <f t="shared" si="1"/>
        <v>29</v>
      </c>
      <c r="J3" s="9"/>
      <c r="K3" s="9"/>
      <c r="L3" s="8">
        <f t="shared" si="1"/>
        <v>31</v>
      </c>
      <c r="M3" s="9"/>
      <c r="N3" s="9"/>
      <c r="O3" s="8">
        <f t="shared" si="1"/>
        <v>4.1999999999999993</v>
      </c>
      <c r="P3" s="9"/>
      <c r="Q3" s="9"/>
      <c r="R3" s="8">
        <f t="shared" si="1"/>
        <v>33</v>
      </c>
      <c r="S3" s="9"/>
      <c r="T3" s="9"/>
      <c r="U3" s="8">
        <f>U1-U2</f>
        <v>38</v>
      </c>
      <c r="V3" s="4"/>
    </row>
    <row r="4" spans="1:22" ht="15.75" customHeight="1" x14ac:dyDescent="0.25">
      <c r="A4" s="321" t="s">
        <v>3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3"/>
      <c r="V4" s="4"/>
    </row>
    <row r="5" spans="1:22" ht="9" customHeight="1" thickBot="1" x14ac:dyDescent="0.3">
      <c r="A5" s="324"/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6"/>
      <c r="V5" s="4"/>
    </row>
    <row r="6" spans="1:22" ht="30" customHeight="1" thickBot="1" x14ac:dyDescent="0.3">
      <c r="A6" s="327"/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9"/>
      <c r="V6" s="4"/>
    </row>
    <row r="7" spans="1:22" ht="15.75" customHeight="1" thickBot="1" x14ac:dyDescent="0.3">
      <c r="A7" s="10" t="s">
        <v>4</v>
      </c>
      <c r="B7" s="11" t="s">
        <v>5</v>
      </c>
      <c r="C7" s="12" t="s">
        <v>6</v>
      </c>
      <c r="D7" s="10" t="s">
        <v>4</v>
      </c>
      <c r="E7" s="11" t="s">
        <v>7</v>
      </c>
      <c r="F7" s="12" t="s">
        <v>8</v>
      </c>
      <c r="G7" s="10" t="s">
        <v>4</v>
      </c>
      <c r="H7" s="11" t="s">
        <v>9</v>
      </c>
      <c r="I7" s="12" t="s">
        <v>10</v>
      </c>
      <c r="J7" s="10" t="s">
        <v>4</v>
      </c>
      <c r="K7" s="11" t="s">
        <v>11</v>
      </c>
      <c r="L7" s="12" t="s">
        <v>12</v>
      </c>
      <c r="M7" s="10" t="s">
        <v>4</v>
      </c>
      <c r="N7" s="11" t="s">
        <v>13</v>
      </c>
      <c r="O7" s="12" t="s">
        <v>14</v>
      </c>
      <c r="P7" s="10" t="s">
        <v>4</v>
      </c>
      <c r="Q7" s="11" t="s">
        <v>15</v>
      </c>
      <c r="R7" s="12" t="s">
        <v>16</v>
      </c>
      <c r="S7" s="10" t="s">
        <v>4</v>
      </c>
      <c r="T7" s="11" t="s">
        <v>17</v>
      </c>
      <c r="U7" s="12" t="s">
        <v>18</v>
      </c>
      <c r="V7" s="4"/>
    </row>
    <row r="8" spans="1:22" ht="15.75" customHeight="1" thickBot="1" x14ac:dyDescent="0.3">
      <c r="A8" s="13" t="s">
        <v>19</v>
      </c>
      <c r="B8" s="13" t="s">
        <v>20</v>
      </c>
      <c r="C8" s="14" t="s">
        <v>21</v>
      </c>
      <c r="D8" s="13" t="s">
        <v>19</v>
      </c>
      <c r="E8" s="13" t="s">
        <v>20</v>
      </c>
      <c r="F8" s="15" t="s">
        <v>21</v>
      </c>
      <c r="G8" s="13" t="s">
        <v>19</v>
      </c>
      <c r="H8" s="13" t="s">
        <v>20</v>
      </c>
      <c r="I8" s="15" t="s">
        <v>21</v>
      </c>
      <c r="J8" s="13" t="s">
        <v>19</v>
      </c>
      <c r="K8" s="13" t="s">
        <v>20</v>
      </c>
      <c r="L8" s="15" t="s">
        <v>21</v>
      </c>
      <c r="M8" s="13" t="s">
        <v>19</v>
      </c>
      <c r="N8" s="13" t="s">
        <v>20</v>
      </c>
      <c r="O8" s="15" t="s">
        <v>21</v>
      </c>
      <c r="P8" s="13" t="s">
        <v>19</v>
      </c>
      <c r="Q8" s="13" t="s">
        <v>20</v>
      </c>
      <c r="R8" s="16" t="s">
        <v>15</v>
      </c>
      <c r="S8" s="13" t="s">
        <v>19</v>
      </c>
      <c r="T8" s="13" t="s">
        <v>20</v>
      </c>
      <c r="U8" s="14" t="s">
        <v>21</v>
      </c>
      <c r="V8" s="4"/>
    </row>
    <row r="9" spans="1:22" ht="15.75" customHeight="1" x14ac:dyDescent="0.25">
      <c r="A9" s="17"/>
      <c r="B9" s="17"/>
      <c r="C9" s="18"/>
      <c r="D9" s="17"/>
      <c r="E9" s="17"/>
      <c r="F9" s="19"/>
      <c r="G9" s="17"/>
      <c r="H9" s="17"/>
      <c r="I9" s="18"/>
      <c r="J9" s="17"/>
      <c r="K9" s="17"/>
      <c r="L9" s="20"/>
      <c r="M9" s="17"/>
      <c r="N9" s="17"/>
      <c r="O9" s="20"/>
      <c r="P9" s="17"/>
      <c r="Q9" s="17"/>
      <c r="R9" s="20"/>
      <c r="S9" s="17"/>
      <c r="T9" s="17"/>
      <c r="U9" s="20"/>
      <c r="V9" s="4"/>
    </row>
    <row r="10" spans="1:22" ht="15.75" customHeight="1" x14ac:dyDescent="0.25">
      <c r="A10" s="21"/>
      <c r="B10" s="21"/>
      <c r="C10" s="22"/>
      <c r="D10" s="21"/>
      <c r="E10" s="21"/>
      <c r="F10" s="23"/>
      <c r="G10" s="21"/>
      <c r="H10" s="21"/>
      <c r="I10" s="24"/>
      <c r="J10" s="21"/>
      <c r="K10" s="21"/>
      <c r="L10" s="24"/>
      <c r="M10" s="21"/>
      <c r="N10" s="21"/>
      <c r="O10" s="24"/>
      <c r="P10" s="21"/>
      <c r="Q10" s="21"/>
      <c r="R10" s="24"/>
      <c r="S10" s="21"/>
      <c r="T10" s="21"/>
      <c r="U10" s="24"/>
      <c r="V10" s="4"/>
    </row>
    <row r="11" spans="1:22" ht="15.75" customHeight="1" x14ac:dyDescent="0.25">
      <c r="A11" s="21"/>
      <c r="B11" s="21"/>
      <c r="C11" s="22"/>
      <c r="D11" s="21"/>
      <c r="E11" s="21"/>
      <c r="F11" s="23"/>
      <c r="G11" s="21"/>
      <c r="H11" s="21"/>
      <c r="I11" s="24"/>
      <c r="J11" s="21"/>
      <c r="K11" s="21"/>
      <c r="L11" s="24"/>
      <c r="M11" s="21"/>
      <c r="N11" s="21"/>
      <c r="O11" s="24"/>
      <c r="P11" s="21"/>
      <c r="Q11" s="21"/>
      <c r="R11" s="24"/>
      <c r="S11" s="21"/>
      <c r="T11" s="21"/>
      <c r="U11" s="24"/>
      <c r="V11" s="4"/>
    </row>
    <row r="12" spans="1:22" ht="15.75" customHeight="1" x14ac:dyDescent="0.25">
      <c r="A12" s="21"/>
      <c r="B12" s="21"/>
      <c r="C12" s="22"/>
      <c r="D12" s="25"/>
      <c r="E12" s="21"/>
      <c r="F12" s="23"/>
      <c r="G12" s="21"/>
      <c r="H12" s="21"/>
      <c r="I12" s="24"/>
      <c r="J12" s="21"/>
      <c r="K12" s="21"/>
      <c r="L12" s="24"/>
      <c r="M12" s="21"/>
      <c r="N12" s="21"/>
      <c r="O12" s="24"/>
      <c r="P12" s="21"/>
      <c r="Q12" s="21"/>
      <c r="R12" s="24"/>
      <c r="S12" s="21"/>
      <c r="T12" s="21"/>
      <c r="U12" s="24"/>
      <c r="V12" s="4"/>
    </row>
    <row r="13" spans="1:22" ht="15.75" customHeight="1" x14ac:dyDescent="0.25">
      <c r="A13" s="21">
        <v>43555.440972222219</v>
      </c>
      <c r="B13" s="21">
        <v>43555.767361111109</v>
      </c>
      <c r="C13" s="22" t="s">
        <v>22</v>
      </c>
      <c r="D13" s="25"/>
      <c r="E13" s="21"/>
      <c r="F13" s="23"/>
      <c r="G13" s="21">
        <v>43557.440972222219</v>
      </c>
      <c r="H13" s="21">
        <v>43557.704861111109</v>
      </c>
      <c r="I13" s="24" t="s">
        <v>23</v>
      </c>
      <c r="J13" s="21"/>
      <c r="K13" s="21"/>
      <c r="L13" s="24"/>
      <c r="M13" s="21"/>
      <c r="N13" s="21"/>
      <c r="O13" s="24"/>
      <c r="P13" s="21"/>
      <c r="Q13" s="21"/>
      <c r="R13" s="24"/>
      <c r="S13" s="21">
        <v>43561.440972222219</v>
      </c>
      <c r="T13" s="21">
        <v>43561.767361111109</v>
      </c>
      <c r="U13" s="26" t="s">
        <v>24</v>
      </c>
      <c r="V13" s="4"/>
    </row>
    <row r="14" spans="1:22" ht="15.75" customHeight="1" thickBot="1" x14ac:dyDescent="0.3">
      <c r="A14" s="27">
        <v>43555.565972222219</v>
      </c>
      <c r="B14" s="27">
        <v>43555.871527777781</v>
      </c>
      <c r="C14" s="28" t="s">
        <v>25</v>
      </c>
      <c r="D14" s="29"/>
      <c r="E14" s="30"/>
      <c r="F14" s="23"/>
      <c r="G14" s="27">
        <v>43557.586805555555</v>
      </c>
      <c r="H14" s="31">
        <v>43557.913194444445</v>
      </c>
      <c r="I14" s="24" t="s">
        <v>26</v>
      </c>
      <c r="J14" s="27">
        <v>43558.586805555555</v>
      </c>
      <c r="K14" s="31">
        <v>43558.913194444445</v>
      </c>
      <c r="L14" s="24" t="s">
        <v>27</v>
      </c>
      <c r="M14" s="27"/>
      <c r="N14" s="31"/>
      <c r="O14" s="24"/>
      <c r="P14" s="27">
        <v>43560.545138888891</v>
      </c>
      <c r="Q14" s="27">
        <v>43560.850694444445</v>
      </c>
      <c r="R14" s="32" t="s">
        <v>28</v>
      </c>
      <c r="S14" s="27">
        <v>43561.586805555555</v>
      </c>
      <c r="T14" s="27">
        <v>43561.954861111109</v>
      </c>
      <c r="U14" s="24" t="s">
        <v>29</v>
      </c>
      <c r="V14" s="4"/>
    </row>
    <row r="15" spans="1:22" ht="15.75" customHeight="1" thickBot="1" x14ac:dyDescent="0.3">
      <c r="A15" s="33">
        <v>43555.315972222219</v>
      </c>
      <c r="B15" s="33">
        <v>43555.642361111109</v>
      </c>
      <c r="C15" s="34" t="s">
        <v>30</v>
      </c>
      <c r="D15" s="33">
        <v>43556.315972222219</v>
      </c>
      <c r="E15" s="35">
        <v>43556.642361111109</v>
      </c>
      <c r="F15" s="34" t="s">
        <v>31</v>
      </c>
      <c r="G15" s="33">
        <v>43557.315972222219</v>
      </c>
      <c r="H15" s="33">
        <v>43557.642361111109</v>
      </c>
      <c r="I15" s="34" t="s">
        <v>30</v>
      </c>
      <c r="J15" s="33">
        <v>43558.315972222219</v>
      </c>
      <c r="K15" s="33">
        <v>43558.642361111109</v>
      </c>
      <c r="L15" s="34" t="s">
        <v>32</v>
      </c>
      <c r="M15" s="33">
        <v>43559.315972222219</v>
      </c>
      <c r="N15" s="33">
        <v>43559.642361111109</v>
      </c>
      <c r="O15" s="34" t="s">
        <v>33</v>
      </c>
      <c r="P15" s="33">
        <v>43560.315972222219</v>
      </c>
      <c r="Q15" s="33">
        <v>43560.621527777781</v>
      </c>
      <c r="R15" s="36" t="s">
        <v>34</v>
      </c>
      <c r="S15" s="33">
        <v>43561.315972222219</v>
      </c>
      <c r="T15" s="33">
        <v>43561.579861111109</v>
      </c>
      <c r="U15" s="34" t="s">
        <v>34</v>
      </c>
      <c r="V15" s="4"/>
    </row>
    <row r="16" spans="1:22" ht="15.75" customHeight="1" thickBot="1" x14ac:dyDescent="0.3">
      <c r="A16" s="33">
        <v>43555.357638888891</v>
      </c>
      <c r="B16" s="33">
        <v>43555.684027777781</v>
      </c>
      <c r="C16" s="34" t="s">
        <v>27</v>
      </c>
      <c r="D16" s="33">
        <v>43556.357638888891</v>
      </c>
      <c r="E16" s="33">
        <v>43556.684027777781</v>
      </c>
      <c r="F16" s="34" t="s">
        <v>32</v>
      </c>
      <c r="G16" s="33">
        <v>43557.357638888891</v>
      </c>
      <c r="H16" s="33">
        <v>43557.684027777781</v>
      </c>
      <c r="I16" s="34" t="s">
        <v>32</v>
      </c>
      <c r="J16" s="33">
        <v>43558.357638888891</v>
      </c>
      <c r="K16" s="33">
        <v>43558.725694444445</v>
      </c>
      <c r="L16" s="34" t="s">
        <v>34</v>
      </c>
      <c r="M16" s="33">
        <v>43559.357638888891</v>
      </c>
      <c r="N16" s="33">
        <v>43559.663194444445</v>
      </c>
      <c r="O16" s="34" t="s">
        <v>34</v>
      </c>
      <c r="P16" s="33">
        <v>43560.357638888891</v>
      </c>
      <c r="Q16" s="33">
        <v>43560.663194444445</v>
      </c>
      <c r="R16" s="36" t="s">
        <v>35</v>
      </c>
      <c r="S16" s="33">
        <v>43561.357638888891</v>
      </c>
      <c r="T16" s="33">
        <v>43561.663194444445</v>
      </c>
      <c r="U16" s="34" t="s">
        <v>36</v>
      </c>
      <c r="V16" s="4"/>
    </row>
    <row r="17" spans="1:22" ht="15.75" customHeight="1" thickBot="1" x14ac:dyDescent="0.3">
      <c r="A17" s="33">
        <v>43555.482638888891</v>
      </c>
      <c r="B17" s="33">
        <v>43555.809027777781</v>
      </c>
      <c r="C17" s="34" t="s">
        <v>30</v>
      </c>
      <c r="D17" s="33">
        <v>43556.524305555555</v>
      </c>
      <c r="E17" s="33">
        <v>43556.850694444445</v>
      </c>
      <c r="F17" s="34" t="s">
        <v>24</v>
      </c>
      <c r="G17" s="33">
        <v>43557.482638888891</v>
      </c>
      <c r="H17" s="33">
        <v>43557.850694444445</v>
      </c>
      <c r="I17" s="34" t="s">
        <v>28</v>
      </c>
      <c r="J17" s="33">
        <v>43558.524305555555</v>
      </c>
      <c r="K17" s="33">
        <v>43558.850694444445</v>
      </c>
      <c r="L17" s="34" t="s">
        <v>37</v>
      </c>
      <c r="M17" s="33">
        <v>43559.482638888891</v>
      </c>
      <c r="N17" s="33">
        <v>43559.850694444445</v>
      </c>
      <c r="O17" s="34" t="s">
        <v>38</v>
      </c>
      <c r="P17" s="33">
        <v>43560.482638888891</v>
      </c>
      <c r="Q17" s="33">
        <v>43560.788194444445</v>
      </c>
      <c r="R17" s="36" t="s">
        <v>38</v>
      </c>
      <c r="S17" s="33">
        <v>43561.524305555555</v>
      </c>
      <c r="T17" s="33">
        <v>43561.850694444445</v>
      </c>
      <c r="U17" s="34" t="s">
        <v>37</v>
      </c>
      <c r="V17" s="4"/>
    </row>
    <row r="18" spans="1:22" ht="15.75" customHeight="1" thickBot="1" x14ac:dyDescent="0.3">
      <c r="A18" s="37">
        <v>43555.545138888891</v>
      </c>
      <c r="B18" s="320">
        <v>43556</v>
      </c>
      <c r="C18" s="34" t="s">
        <v>39</v>
      </c>
      <c r="D18" s="37">
        <v>43556.586805555555</v>
      </c>
      <c r="E18" s="37">
        <v>43556.913194444445</v>
      </c>
      <c r="F18" s="34" t="s">
        <v>33</v>
      </c>
      <c r="G18" s="37">
        <v>43557.586805555555</v>
      </c>
      <c r="H18" s="37">
        <v>43557.913194444445</v>
      </c>
      <c r="I18" s="34" t="s">
        <v>40</v>
      </c>
      <c r="J18" s="37">
        <v>43558.586805555555</v>
      </c>
      <c r="K18" s="37">
        <v>43558.913194444445</v>
      </c>
      <c r="L18" s="36" t="s">
        <v>26</v>
      </c>
      <c r="M18" s="37">
        <v>43559.586805555555</v>
      </c>
      <c r="N18" s="37">
        <v>43559.913194444445</v>
      </c>
      <c r="O18" s="36" t="s">
        <v>31</v>
      </c>
      <c r="P18" s="37">
        <v>43560.586805555555</v>
      </c>
      <c r="Q18" s="37">
        <v>43560.913194444445</v>
      </c>
      <c r="R18" s="36" t="s">
        <v>41</v>
      </c>
      <c r="S18" s="37">
        <v>43561.628472222219</v>
      </c>
      <c r="T18" s="37">
        <v>43561.954861111109</v>
      </c>
      <c r="U18" s="36" t="s">
        <v>40</v>
      </c>
      <c r="V18" s="4"/>
    </row>
    <row r="19" spans="1:22" ht="15.75" customHeight="1" thickBot="1" x14ac:dyDescent="0.3">
      <c r="A19" s="38"/>
      <c r="B19" s="38"/>
      <c r="C19" s="39"/>
      <c r="D19" s="38"/>
      <c r="E19" s="38"/>
      <c r="F19" s="40"/>
      <c r="G19" s="38"/>
      <c r="H19" s="38"/>
      <c r="I19" s="40"/>
      <c r="J19" s="38"/>
      <c r="K19" s="38"/>
      <c r="L19" s="40"/>
      <c r="M19" s="38"/>
      <c r="N19" s="38"/>
      <c r="O19" s="40"/>
      <c r="P19" s="38"/>
      <c r="Q19" s="38"/>
      <c r="R19" s="40"/>
      <c r="S19" s="38"/>
      <c r="T19" s="38"/>
      <c r="U19" s="40"/>
      <c r="V19" s="4"/>
    </row>
    <row r="20" spans="1:22" ht="15.75" customHeight="1" thickBot="1" x14ac:dyDescent="0.3">
      <c r="A20" s="37"/>
      <c r="B20" s="37"/>
      <c r="C20" s="41"/>
      <c r="D20" s="37"/>
      <c r="E20" s="37"/>
      <c r="F20" s="40"/>
      <c r="G20" s="37"/>
      <c r="H20" s="37"/>
      <c r="I20" s="42"/>
      <c r="J20" s="37"/>
      <c r="K20" s="37"/>
      <c r="L20" s="40"/>
      <c r="M20" s="37"/>
      <c r="N20" s="37"/>
      <c r="O20" s="40"/>
      <c r="P20" s="37"/>
      <c r="Q20" s="37"/>
      <c r="R20" s="42"/>
      <c r="S20" s="37"/>
      <c r="T20" s="37"/>
      <c r="U20" s="42"/>
      <c r="V20" s="4"/>
    </row>
    <row r="21" spans="1:22" ht="15.75" customHeight="1" thickBot="1" x14ac:dyDescent="0.3">
      <c r="A21" s="43">
        <v>43555.357638888891</v>
      </c>
      <c r="B21" s="43">
        <v>43555.684027777781</v>
      </c>
      <c r="C21" s="44" t="s">
        <v>42</v>
      </c>
      <c r="D21" s="43">
        <v>43556.357638888891</v>
      </c>
      <c r="E21" s="43">
        <v>43556.663194444445</v>
      </c>
      <c r="F21" s="44" t="s">
        <v>43</v>
      </c>
      <c r="G21" s="43">
        <v>43557.357638888891</v>
      </c>
      <c r="H21" s="43">
        <v>43557.663194444445</v>
      </c>
      <c r="I21" s="44" t="s">
        <v>44</v>
      </c>
      <c r="J21" s="43">
        <v>43558.357638888891</v>
      </c>
      <c r="K21" s="43">
        <v>43558.621527777781</v>
      </c>
      <c r="L21" s="44" t="s">
        <v>43</v>
      </c>
      <c r="M21" s="43">
        <v>43559.440972222219</v>
      </c>
      <c r="N21" s="43">
        <v>43559.767361111109</v>
      </c>
      <c r="O21" s="44" t="s">
        <v>24</v>
      </c>
      <c r="P21" s="43">
        <v>43560.440972222219</v>
      </c>
      <c r="Q21" s="43">
        <v>43560.767361111109</v>
      </c>
      <c r="R21" s="44" t="s">
        <v>30</v>
      </c>
      <c r="S21" s="43">
        <v>43561.440972222219</v>
      </c>
      <c r="T21" s="43">
        <v>43561.809027777781</v>
      </c>
      <c r="U21" s="44" t="s">
        <v>45</v>
      </c>
      <c r="V21" s="4"/>
    </row>
    <row r="22" spans="1:22" ht="15.75" customHeight="1" thickBot="1" x14ac:dyDescent="0.3">
      <c r="A22" s="43">
        <v>43555.440972222219</v>
      </c>
      <c r="B22" s="43">
        <v>43555.767361111109</v>
      </c>
      <c r="C22" s="44" t="s">
        <v>46</v>
      </c>
      <c r="D22" s="43">
        <v>43556.440972222219</v>
      </c>
      <c r="E22" s="43">
        <v>43556.809027777781</v>
      </c>
      <c r="F22" s="44" t="s">
        <v>47</v>
      </c>
      <c r="G22" s="43">
        <v>43557.357638888891</v>
      </c>
      <c r="H22" s="43">
        <v>43557.725694444445</v>
      </c>
      <c r="I22" s="44" t="s">
        <v>35</v>
      </c>
      <c r="J22" s="43">
        <v>43558.440972222219</v>
      </c>
      <c r="K22" s="43">
        <v>43558.767361111109</v>
      </c>
      <c r="L22" s="44" t="s">
        <v>33</v>
      </c>
      <c r="M22" s="43">
        <v>43559.524305555555</v>
      </c>
      <c r="N22" s="43">
        <v>43559.850694444445</v>
      </c>
      <c r="O22" s="44" t="s">
        <v>37</v>
      </c>
      <c r="P22" s="43">
        <v>43560.524305555555</v>
      </c>
      <c r="Q22" s="43">
        <v>43560.850694444445</v>
      </c>
      <c r="R22" s="44" t="s">
        <v>42</v>
      </c>
      <c r="S22" s="43">
        <v>43561.440972222219</v>
      </c>
      <c r="T22" s="43">
        <v>43561.767361111109</v>
      </c>
      <c r="U22" s="44" t="s">
        <v>48</v>
      </c>
      <c r="V22" s="4"/>
    </row>
    <row r="23" spans="1:22" ht="15.75" customHeight="1" thickBot="1" x14ac:dyDescent="0.3">
      <c r="A23" s="43">
        <v>43555.440972222219</v>
      </c>
      <c r="B23" s="43">
        <v>43555.746527777781</v>
      </c>
      <c r="C23" s="44" t="s">
        <v>23</v>
      </c>
      <c r="D23" s="43">
        <v>43556.440972222219</v>
      </c>
      <c r="E23" s="43">
        <v>43556.767361111109</v>
      </c>
      <c r="F23" s="44" t="s">
        <v>46</v>
      </c>
      <c r="G23" s="43">
        <v>43557.524305555555</v>
      </c>
      <c r="H23" s="43">
        <v>43557.850694444445</v>
      </c>
      <c r="I23" s="44" t="s">
        <v>24</v>
      </c>
      <c r="J23" s="43">
        <v>43558.524305555555</v>
      </c>
      <c r="K23" s="43">
        <v>43558.829861111109</v>
      </c>
      <c r="L23" s="44" t="s">
        <v>49</v>
      </c>
      <c r="M23" s="43">
        <v>43559.541666666664</v>
      </c>
      <c r="N23" s="43">
        <v>43559.809027777781</v>
      </c>
      <c r="O23" s="44" t="s">
        <v>39</v>
      </c>
      <c r="P23" s="43">
        <v>43560.524305555555</v>
      </c>
      <c r="Q23" s="43">
        <v>43560.850694444445</v>
      </c>
      <c r="R23" s="44" t="s">
        <v>37</v>
      </c>
      <c r="S23" s="43">
        <v>43561.482638888891</v>
      </c>
      <c r="T23" s="43">
        <v>43561.788194444445</v>
      </c>
      <c r="U23" s="44" t="s">
        <v>38</v>
      </c>
      <c r="V23" s="4"/>
    </row>
    <row r="24" spans="1:22" ht="15.75" customHeight="1" thickBot="1" x14ac:dyDescent="0.3">
      <c r="A24" s="43">
        <v>43555.482638888891</v>
      </c>
      <c r="B24" s="43">
        <v>43555.850694444445</v>
      </c>
      <c r="C24" s="44" t="s">
        <v>50</v>
      </c>
      <c r="D24" s="43">
        <v>43556.440972222219</v>
      </c>
      <c r="E24" s="43">
        <v>43556.746527777781</v>
      </c>
      <c r="F24" s="44" t="s">
        <v>51</v>
      </c>
      <c r="G24" s="43">
        <v>43557.524305555555</v>
      </c>
      <c r="H24" s="43">
        <v>43557.850694444445</v>
      </c>
      <c r="I24" s="44" t="s">
        <v>30</v>
      </c>
      <c r="J24" s="43">
        <v>43558.524305555555</v>
      </c>
      <c r="K24" s="43">
        <v>43558.850694444445</v>
      </c>
      <c r="L24" s="44" t="s">
        <v>52</v>
      </c>
      <c r="M24" s="43">
        <v>43559.545138888891</v>
      </c>
      <c r="N24" s="43">
        <v>43559.850694444445</v>
      </c>
      <c r="O24" s="44" t="s">
        <v>28</v>
      </c>
      <c r="P24" s="43">
        <v>43560.586805555555</v>
      </c>
      <c r="Q24" s="43">
        <v>43560.913194444445</v>
      </c>
      <c r="R24" s="44" t="s">
        <v>31</v>
      </c>
      <c r="S24" s="43">
        <v>43561.482638888891</v>
      </c>
      <c r="T24" s="43">
        <v>43561.809027777781</v>
      </c>
      <c r="U24" s="44" t="s">
        <v>39</v>
      </c>
      <c r="V24" s="4"/>
    </row>
    <row r="25" spans="1:22" ht="15.75" customHeight="1" thickBot="1" x14ac:dyDescent="0.3">
      <c r="A25" s="43">
        <v>43555.503472222219</v>
      </c>
      <c r="B25" s="43">
        <v>43555.871527777781</v>
      </c>
      <c r="C25" s="44" t="s">
        <v>53</v>
      </c>
      <c r="D25" s="43">
        <v>43556.524305555555</v>
      </c>
      <c r="E25" s="43">
        <v>43556.850694444445</v>
      </c>
      <c r="F25" s="44" t="s">
        <v>52</v>
      </c>
      <c r="G25" s="43">
        <v>43557.545138888891</v>
      </c>
      <c r="H25" s="43">
        <v>43557.850694444445</v>
      </c>
      <c r="I25" s="44" t="s">
        <v>50</v>
      </c>
      <c r="J25" s="43">
        <v>43558.524305555555</v>
      </c>
      <c r="K25" s="43">
        <v>43558.850694444445</v>
      </c>
      <c r="L25" s="44" t="s">
        <v>42</v>
      </c>
      <c r="M25" s="43">
        <v>43559.586805555555</v>
      </c>
      <c r="N25" s="43">
        <v>43559.913194444445</v>
      </c>
      <c r="O25" s="44" t="s">
        <v>40</v>
      </c>
      <c r="P25" s="43">
        <v>43560.586805555555</v>
      </c>
      <c r="Q25" s="43">
        <v>43560.913194444445</v>
      </c>
      <c r="R25" s="44" t="s">
        <v>40</v>
      </c>
      <c r="S25" s="43">
        <v>43561.524305555555</v>
      </c>
      <c r="T25" s="43">
        <v>43561.892361111109</v>
      </c>
      <c r="U25" s="44" t="s">
        <v>51</v>
      </c>
      <c r="V25" s="4"/>
    </row>
    <row r="26" spans="1:22" ht="15.75" customHeight="1" thickBot="1" x14ac:dyDescent="0.3">
      <c r="A26" s="43">
        <v>43555.565972222219</v>
      </c>
      <c r="B26" s="43">
        <v>43555.871527777781</v>
      </c>
      <c r="C26" s="44" t="s">
        <v>36</v>
      </c>
      <c r="D26" s="43">
        <v>43556.607638888891</v>
      </c>
      <c r="E26" s="43">
        <v>43556.871527777781</v>
      </c>
      <c r="F26" s="45" t="s">
        <v>36</v>
      </c>
      <c r="G26" s="43">
        <v>43557.586805555555</v>
      </c>
      <c r="H26" s="43">
        <v>43557.913194444445</v>
      </c>
      <c r="I26" s="44" t="s">
        <v>33</v>
      </c>
      <c r="J26" s="43">
        <v>43558.586805555555</v>
      </c>
      <c r="K26" s="43">
        <v>43558.913194444445</v>
      </c>
      <c r="L26" s="44" t="s">
        <v>41</v>
      </c>
      <c r="M26" s="43">
        <v>43559.586805555555</v>
      </c>
      <c r="N26" s="43">
        <v>43559.850694444445</v>
      </c>
      <c r="O26" s="46" t="s">
        <v>50</v>
      </c>
      <c r="P26" s="43">
        <v>43560.586805555555</v>
      </c>
      <c r="Q26" s="43">
        <v>43560.913194444445</v>
      </c>
      <c r="R26" s="44" t="s">
        <v>30</v>
      </c>
      <c r="S26" s="43">
        <v>43561.586805555555</v>
      </c>
      <c r="T26" s="43">
        <v>43561.954861111109</v>
      </c>
      <c r="U26" s="44" t="s">
        <v>44</v>
      </c>
      <c r="V26" s="4"/>
    </row>
    <row r="27" spans="1:22" ht="15.75" customHeight="1" thickBot="1" x14ac:dyDescent="0.3">
      <c r="A27" s="43"/>
      <c r="B27" s="43"/>
      <c r="C27" s="44"/>
      <c r="D27" s="43">
        <v>43556.607638888891</v>
      </c>
      <c r="E27" s="43">
        <v>43556.913194444445</v>
      </c>
      <c r="F27" s="44" t="s">
        <v>54</v>
      </c>
      <c r="G27" s="43"/>
      <c r="H27" s="43"/>
      <c r="I27" s="44"/>
      <c r="J27" s="43">
        <v>43558.586805555555</v>
      </c>
      <c r="K27" s="43">
        <v>43558.913194444445</v>
      </c>
      <c r="L27" s="44" t="s">
        <v>40</v>
      </c>
      <c r="M27" s="43"/>
      <c r="N27" s="43"/>
      <c r="O27" s="44"/>
      <c r="P27" s="43">
        <v>43560.586805555555</v>
      </c>
      <c r="Q27" s="43">
        <v>43560.913194444445</v>
      </c>
      <c r="R27" s="47" t="s">
        <v>27</v>
      </c>
      <c r="S27" s="43">
        <v>43561.586805555555</v>
      </c>
      <c r="T27" s="43">
        <v>43561.850694444445</v>
      </c>
      <c r="U27" s="47" t="s">
        <v>28</v>
      </c>
      <c r="V27" s="4"/>
    </row>
    <row r="28" spans="1:22" ht="15.75" customHeight="1" thickBot="1" x14ac:dyDescent="0.3">
      <c r="A28" s="43"/>
      <c r="B28" s="43"/>
      <c r="C28" s="44"/>
      <c r="D28" s="43"/>
      <c r="E28" s="43"/>
      <c r="F28" s="44"/>
      <c r="G28" s="43"/>
      <c r="H28" s="43"/>
      <c r="I28" s="44"/>
      <c r="J28" s="43"/>
      <c r="K28" s="43"/>
      <c r="L28" s="44"/>
      <c r="M28" s="43"/>
      <c r="N28" s="43"/>
      <c r="O28" s="46"/>
      <c r="P28" s="43">
        <v>43560.586805555555</v>
      </c>
      <c r="Q28" s="43">
        <v>43560.913194444445</v>
      </c>
      <c r="R28" s="47" t="s">
        <v>27</v>
      </c>
      <c r="S28" s="43">
        <v>43561.628472222219</v>
      </c>
      <c r="T28" s="43">
        <v>43561.954861111109</v>
      </c>
      <c r="U28" s="46" t="s">
        <v>27</v>
      </c>
      <c r="V28" s="4"/>
    </row>
    <row r="29" spans="1:22" ht="15.75" customHeight="1" thickBot="1" x14ac:dyDescent="0.3">
      <c r="A29" s="43"/>
      <c r="B29" s="43"/>
      <c r="C29" s="44"/>
      <c r="D29" s="43"/>
      <c r="E29" s="43"/>
      <c r="F29" s="48"/>
      <c r="G29" s="43"/>
      <c r="H29" s="43"/>
      <c r="I29" s="48"/>
      <c r="J29" s="43"/>
      <c r="K29" s="43"/>
      <c r="L29" s="48"/>
      <c r="M29" s="43"/>
      <c r="N29" s="43"/>
      <c r="O29" s="48"/>
      <c r="P29" s="43"/>
      <c r="Q29" s="43"/>
      <c r="R29" s="49"/>
      <c r="S29" s="43">
        <v>43561.628472222219</v>
      </c>
      <c r="T29" s="43">
        <v>43561.954861111109</v>
      </c>
      <c r="U29" s="48" t="s">
        <v>31</v>
      </c>
      <c r="V29" s="4"/>
    </row>
    <row r="30" spans="1:22" ht="15.75" customHeight="1" thickBot="1" x14ac:dyDescent="0.3">
      <c r="A30" s="43"/>
      <c r="B30" s="43"/>
      <c r="C30" s="49"/>
      <c r="D30" s="43"/>
      <c r="E30" s="43"/>
      <c r="F30" s="48"/>
      <c r="G30" s="43"/>
      <c r="H30" s="43"/>
      <c r="I30" s="48"/>
      <c r="J30" s="43"/>
      <c r="K30" s="43"/>
      <c r="L30" s="48"/>
      <c r="M30" s="43"/>
      <c r="N30" s="43"/>
      <c r="O30" s="48"/>
      <c r="P30" s="43"/>
      <c r="Q30" s="43"/>
      <c r="R30" s="48"/>
      <c r="S30" s="43">
        <v>43561.649305555555</v>
      </c>
      <c r="T30" s="43">
        <v>43561.913194444445</v>
      </c>
      <c r="U30" s="48" t="s">
        <v>39</v>
      </c>
      <c r="V30" s="4"/>
    </row>
    <row r="31" spans="1:22" ht="15.75" customHeight="1" thickBot="1" x14ac:dyDescent="0.3">
      <c r="A31" s="50">
        <v>0.33333333333333331</v>
      </c>
      <c r="B31" s="51">
        <v>43555.694444444445</v>
      </c>
      <c r="C31" s="52" t="s">
        <v>55</v>
      </c>
      <c r="D31" s="53">
        <v>43556.326388888891</v>
      </c>
      <c r="E31" s="53">
        <v>43556.652777777781</v>
      </c>
      <c r="F31" s="54" t="s">
        <v>30</v>
      </c>
      <c r="G31" s="53">
        <v>43557.326388888891</v>
      </c>
      <c r="H31" s="53">
        <v>43557.652777777781</v>
      </c>
      <c r="I31" s="55" t="s">
        <v>48</v>
      </c>
      <c r="J31" s="53">
        <v>43558.326388888891</v>
      </c>
      <c r="K31" s="53">
        <v>43558.590277777781</v>
      </c>
      <c r="L31" s="55" t="s">
        <v>56</v>
      </c>
      <c r="M31" s="53">
        <v>43559.326388888891</v>
      </c>
      <c r="N31" s="53">
        <v>43559.631944444445</v>
      </c>
      <c r="O31" s="55" t="s">
        <v>35</v>
      </c>
      <c r="P31" s="53">
        <v>43560.326388888891</v>
      </c>
      <c r="Q31" s="53">
        <v>43560.631944444445</v>
      </c>
      <c r="R31" s="55" t="s">
        <v>57</v>
      </c>
      <c r="S31" s="53">
        <v>43561.357638888891</v>
      </c>
      <c r="T31" s="53">
        <v>43561.621527777781</v>
      </c>
      <c r="U31" s="55" t="s">
        <v>35</v>
      </c>
      <c r="V31" s="4"/>
    </row>
    <row r="32" spans="1:22" ht="15.75" customHeight="1" thickBot="1" x14ac:dyDescent="0.3">
      <c r="A32" s="50">
        <v>43555.326388888891</v>
      </c>
      <c r="B32" s="51">
        <v>43555.694444444445</v>
      </c>
      <c r="C32" s="52" t="s">
        <v>56</v>
      </c>
      <c r="D32" s="53">
        <v>43556.326388888891</v>
      </c>
      <c r="E32" s="53">
        <v>43556.652777777781</v>
      </c>
      <c r="F32" s="54" t="s">
        <v>48</v>
      </c>
      <c r="G32" s="53">
        <v>43557.326388888891</v>
      </c>
      <c r="H32" s="53">
        <v>43557.631944444445</v>
      </c>
      <c r="I32" s="55" t="s">
        <v>56</v>
      </c>
      <c r="J32" s="53">
        <v>43558.326388888891</v>
      </c>
      <c r="K32" s="53">
        <v>43558.694444444445</v>
      </c>
      <c r="L32" s="55" t="s">
        <v>35</v>
      </c>
      <c r="M32" s="53">
        <v>43559.326388888891</v>
      </c>
      <c r="N32" s="53">
        <v>43559.694444444445</v>
      </c>
      <c r="O32" s="55" t="s">
        <v>57</v>
      </c>
      <c r="P32" s="53">
        <v>43560.326388888891</v>
      </c>
      <c r="Q32" s="53">
        <v>43560.694444444445</v>
      </c>
      <c r="R32" s="55" t="s">
        <v>54</v>
      </c>
      <c r="S32" s="53">
        <v>43561.326388888891</v>
      </c>
      <c r="T32" s="53">
        <v>43561.631944444445</v>
      </c>
      <c r="U32" s="55" t="s">
        <v>57</v>
      </c>
      <c r="V32" s="4"/>
    </row>
    <row r="33" spans="1:22" ht="15.75" customHeight="1" thickBot="1" x14ac:dyDescent="0.3">
      <c r="A33" s="50">
        <v>43555.357638888891</v>
      </c>
      <c r="B33" s="51">
        <v>43555.621527777781</v>
      </c>
      <c r="C33" s="52" t="s">
        <v>58</v>
      </c>
      <c r="D33" s="53">
        <v>43556.326388888891</v>
      </c>
      <c r="E33" s="53">
        <v>43556.631944444445</v>
      </c>
      <c r="F33" s="54" t="s">
        <v>56</v>
      </c>
      <c r="G33" s="53">
        <v>43557.326388888891</v>
      </c>
      <c r="H33" s="53">
        <v>43557.694444444445</v>
      </c>
      <c r="I33" s="55" t="s">
        <v>34</v>
      </c>
      <c r="J33" s="53">
        <v>43558.336805555555</v>
      </c>
      <c r="K33" s="53">
        <v>43558.663194444445</v>
      </c>
      <c r="L33" s="55" t="s">
        <v>59</v>
      </c>
      <c r="M33" s="53">
        <v>43559.357638888891</v>
      </c>
      <c r="N33" s="53">
        <v>43559.725694444445</v>
      </c>
      <c r="O33" s="52" t="s">
        <v>60</v>
      </c>
      <c r="P33" s="53">
        <v>43560.326388888891</v>
      </c>
      <c r="Q33" s="53">
        <v>43560.652777777781</v>
      </c>
      <c r="R33" s="55" t="s">
        <v>61</v>
      </c>
      <c r="S33" s="53">
        <v>43561.357638888891</v>
      </c>
      <c r="T33" s="53">
        <v>43561.663194444445</v>
      </c>
      <c r="U33" s="55" t="s">
        <v>60</v>
      </c>
      <c r="V33" s="4"/>
    </row>
    <row r="34" spans="1:22" ht="15.75" customHeight="1" thickBot="1" x14ac:dyDescent="0.3">
      <c r="A34" s="50">
        <v>43555.326388888891</v>
      </c>
      <c r="B34" s="51">
        <v>43555.652777777781</v>
      </c>
      <c r="C34" s="52" t="s">
        <v>61</v>
      </c>
      <c r="D34" s="53">
        <v>43556.336805555555</v>
      </c>
      <c r="E34" s="53">
        <v>43556.663194444445</v>
      </c>
      <c r="F34" s="54" t="s">
        <v>62</v>
      </c>
      <c r="G34" s="53">
        <v>43557.336805555555</v>
      </c>
      <c r="H34" s="53">
        <v>43557.663194444445</v>
      </c>
      <c r="I34" s="55" t="s">
        <v>62</v>
      </c>
      <c r="J34" s="53">
        <v>43558.326388888891</v>
      </c>
      <c r="K34" s="53">
        <v>43558.652777777781</v>
      </c>
      <c r="L34" s="55" t="s">
        <v>61</v>
      </c>
      <c r="M34" s="53">
        <v>43559.326388888891</v>
      </c>
      <c r="N34" s="53">
        <v>43559.652777777781</v>
      </c>
      <c r="O34" s="55" t="s">
        <v>61</v>
      </c>
      <c r="P34" s="53">
        <v>43560.357638888891</v>
      </c>
      <c r="Q34" s="53">
        <v>43560.725694444445</v>
      </c>
      <c r="R34" s="55" t="s">
        <v>60</v>
      </c>
      <c r="S34" s="53">
        <v>43561.326388888891</v>
      </c>
      <c r="T34" s="53">
        <v>43561.652777777781</v>
      </c>
      <c r="U34" s="55" t="s">
        <v>61</v>
      </c>
      <c r="V34" s="4"/>
    </row>
    <row r="35" spans="1:22" ht="15.75" customHeight="1" thickBot="1" x14ac:dyDescent="0.3">
      <c r="A35" s="50"/>
      <c r="B35" s="51"/>
      <c r="C35" s="52"/>
      <c r="D35" s="53"/>
      <c r="E35" s="53"/>
      <c r="F35" s="54"/>
      <c r="G35" s="53"/>
      <c r="H35" s="53"/>
      <c r="I35" s="52"/>
      <c r="J35" s="53"/>
      <c r="K35" s="53"/>
      <c r="L35" s="55"/>
      <c r="M35" s="53"/>
      <c r="N35" s="53"/>
      <c r="O35" s="55"/>
      <c r="P35" s="53"/>
      <c r="Q35" s="53"/>
      <c r="R35" s="55"/>
      <c r="S35" s="53"/>
      <c r="T35" s="53"/>
      <c r="U35" s="55"/>
      <c r="V35" s="4"/>
    </row>
    <row r="36" spans="1:22" ht="15.75" customHeight="1" thickBot="1" x14ac:dyDescent="0.3">
      <c r="A36" s="56"/>
      <c r="B36" s="57"/>
      <c r="C36" s="58"/>
      <c r="D36" s="59"/>
      <c r="E36" s="59"/>
      <c r="F36" s="60"/>
      <c r="G36" s="59"/>
      <c r="H36" s="59"/>
      <c r="I36" s="61"/>
      <c r="J36" s="59"/>
      <c r="K36" s="59"/>
      <c r="L36" s="61"/>
      <c r="M36" s="59"/>
      <c r="N36" s="59"/>
      <c r="O36" s="61"/>
      <c r="P36" s="59"/>
      <c r="Q36" s="59"/>
      <c r="R36" s="61"/>
      <c r="S36" s="59"/>
      <c r="T36" s="59"/>
      <c r="U36" s="61"/>
      <c r="V36" s="4"/>
    </row>
    <row r="37" spans="1:22" ht="15.75" customHeight="1" thickBot="1" x14ac:dyDescent="0.3">
      <c r="A37" s="50">
        <v>43555.357638888891</v>
      </c>
      <c r="B37" s="51">
        <v>43555.725694444445</v>
      </c>
      <c r="C37" s="52" t="s">
        <v>44</v>
      </c>
      <c r="D37" s="53">
        <v>43556.357638888891</v>
      </c>
      <c r="E37" s="53">
        <v>43556.725694444445</v>
      </c>
      <c r="F37" s="54" t="s">
        <v>63</v>
      </c>
      <c r="G37" s="53">
        <v>43557.357638888891</v>
      </c>
      <c r="H37" s="53">
        <v>43557.725694444445</v>
      </c>
      <c r="I37" s="52" t="s">
        <v>63</v>
      </c>
      <c r="J37" s="53">
        <v>43558.357638888891</v>
      </c>
      <c r="K37" s="53">
        <v>43558.621527777781</v>
      </c>
      <c r="L37" s="55" t="s">
        <v>44</v>
      </c>
      <c r="M37" s="53">
        <v>43559.357638888891</v>
      </c>
      <c r="N37" s="53">
        <v>43559.725694444445</v>
      </c>
      <c r="O37" s="55" t="s">
        <v>36</v>
      </c>
      <c r="P37" s="53">
        <v>43560.357638888891</v>
      </c>
      <c r="Q37" s="53">
        <v>43560.621527777781</v>
      </c>
      <c r="R37" s="55" t="s">
        <v>63</v>
      </c>
      <c r="S37" s="53">
        <v>43561.357638888891</v>
      </c>
      <c r="T37" s="53">
        <v>43561.725694444445</v>
      </c>
      <c r="U37" s="55" t="s">
        <v>44</v>
      </c>
      <c r="V37" s="4"/>
    </row>
    <row r="38" spans="1:22" ht="15.75" customHeight="1" thickBot="1" x14ac:dyDescent="0.3">
      <c r="A38" s="50">
        <v>43555.357638888891</v>
      </c>
      <c r="B38" s="51">
        <v>43555.725694444445</v>
      </c>
      <c r="C38" s="52" t="s">
        <v>43</v>
      </c>
      <c r="D38" s="53">
        <v>43556.357638888891</v>
      </c>
      <c r="E38" s="53">
        <v>43556.663194444445</v>
      </c>
      <c r="F38" s="54" t="s">
        <v>44</v>
      </c>
      <c r="G38" s="53">
        <v>43557.357638888891</v>
      </c>
      <c r="H38" s="53">
        <v>43557.663194444445</v>
      </c>
      <c r="I38" s="55" t="s">
        <v>43</v>
      </c>
      <c r="J38" s="53">
        <v>43558.357638888891</v>
      </c>
      <c r="K38" s="53">
        <v>43558.663194444445</v>
      </c>
      <c r="L38" s="55" t="s">
        <v>63</v>
      </c>
      <c r="M38" s="53">
        <v>43559.357638888891</v>
      </c>
      <c r="N38" s="53">
        <v>43559.663194444445</v>
      </c>
      <c r="O38" s="55" t="s">
        <v>63</v>
      </c>
      <c r="P38" s="53">
        <v>43560.357638888891</v>
      </c>
      <c r="Q38" s="53">
        <v>43560.725694444445</v>
      </c>
      <c r="R38" s="55" t="s">
        <v>36</v>
      </c>
      <c r="S38" s="53">
        <v>43561.357638888891</v>
      </c>
      <c r="T38" s="53">
        <v>43561.725694444445</v>
      </c>
      <c r="U38" s="55" t="s">
        <v>54</v>
      </c>
    </row>
    <row r="39" spans="1:22" ht="15.75" customHeight="1" thickBot="1" x14ac:dyDescent="0.3">
      <c r="A39" s="56"/>
      <c r="B39" s="57"/>
      <c r="C39" s="58"/>
      <c r="D39" s="59"/>
      <c r="E39" s="59"/>
      <c r="F39" s="60"/>
      <c r="G39" s="59"/>
      <c r="H39" s="59"/>
      <c r="I39" s="58"/>
      <c r="J39" s="59"/>
      <c r="K39" s="59"/>
      <c r="L39" s="61"/>
      <c r="M39" s="59"/>
      <c r="N39" s="59"/>
      <c r="O39" s="61"/>
      <c r="P39" s="59"/>
      <c r="Q39" s="59"/>
      <c r="R39" s="61"/>
      <c r="S39" s="59"/>
      <c r="T39" s="59"/>
      <c r="U39" s="61"/>
      <c r="V39" s="4"/>
    </row>
    <row r="40" spans="1:22" ht="15.75" customHeight="1" thickBot="1" x14ac:dyDescent="0.3">
      <c r="A40" s="50">
        <v>43555.399305555555</v>
      </c>
      <c r="B40" s="51">
        <v>43555.767361111109</v>
      </c>
      <c r="C40" s="52" t="s">
        <v>64</v>
      </c>
      <c r="D40" s="53">
        <v>43556.399305555555</v>
      </c>
      <c r="E40" s="53">
        <v>43556.704861111109</v>
      </c>
      <c r="F40" s="54" t="s">
        <v>64</v>
      </c>
      <c r="G40" s="53">
        <v>43557.399305555555</v>
      </c>
      <c r="H40" s="53">
        <v>43557.704861111109</v>
      </c>
      <c r="I40" s="55" t="s">
        <v>64</v>
      </c>
      <c r="J40" s="53">
        <v>43558.378472222219</v>
      </c>
      <c r="K40" s="53">
        <v>43558.642361111109</v>
      </c>
      <c r="L40" s="55" t="s">
        <v>64</v>
      </c>
      <c r="M40" s="53">
        <v>43559.399305555555</v>
      </c>
      <c r="N40" s="53">
        <v>43559.725694444445</v>
      </c>
      <c r="O40" s="55" t="s">
        <v>59</v>
      </c>
      <c r="P40" s="53">
        <v>43560.399305555555</v>
      </c>
      <c r="Q40" s="53">
        <v>43560.725694444445</v>
      </c>
      <c r="R40" s="55" t="s">
        <v>59</v>
      </c>
      <c r="S40" s="53">
        <v>43561.440972222219</v>
      </c>
      <c r="T40" s="53">
        <v>43561.809027777781</v>
      </c>
      <c r="U40" s="55" t="s">
        <v>25</v>
      </c>
    </row>
    <row r="41" spans="1:22" ht="15.75" customHeight="1" thickBot="1" x14ac:dyDescent="0.3">
      <c r="A41" s="50">
        <v>43555.440972222219</v>
      </c>
      <c r="B41" s="51">
        <v>43555.767361111109</v>
      </c>
      <c r="C41" s="52" t="s">
        <v>37</v>
      </c>
      <c r="D41" s="53">
        <v>43556.440972222219</v>
      </c>
      <c r="E41" s="53">
        <v>43556.746527777781</v>
      </c>
      <c r="F41" s="54" t="s">
        <v>23</v>
      </c>
      <c r="G41" s="53">
        <v>43557.440972222219</v>
      </c>
      <c r="H41" s="53">
        <v>43557.767361111109</v>
      </c>
      <c r="I41" s="55" t="s">
        <v>22</v>
      </c>
      <c r="J41" s="53">
        <v>43558.440972222219</v>
      </c>
      <c r="K41" s="53">
        <v>43558.704861111109</v>
      </c>
      <c r="L41" s="55" t="s">
        <v>51</v>
      </c>
      <c r="M41" s="53">
        <v>43559.440972222219</v>
      </c>
      <c r="N41" s="53">
        <v>43559.767361111109</v>
      </c>
      <c r="O41" s="55" t="s">
        <v>46</v>
      </c>
      <c r="P41" s="53">
        <v>43560.440972222219</v>
      </c>
      <c r="Q41" s="53">
        <v>43560.809027777781</v>
      </c>
      <c r="R41" s="55" t="s">
        <v>45</v>
      </c>
      <c r="S41" s="53">
        <v>43561.440972222219</v>
      </c>
      <c r="T41" s="53">
        <v>43561.767361111109</v>
      </c>
      <c r="U41" s="55" t="s">
        <v>30</v>
      </c>
    </row>
    <row r="42" spans="1:22" ht="15.75" customHeight="1" thickBot="1" x14ac:dyDescent="0.3">
      <c r="A42" s="50">
        <v>43555.440972222219</v>
      </c>
      <c r="B42" s="51">
        <v>43555.809027777781</v>
      </c>
      <c r="C42" s="52" t="s">
        <v>29</v>
      </c>
      <c r="D42" s="53">
        <v>43556.440972222219</v>
      </c>
      <c r="E42" s="53">
        <v>43556.767361111109</v>
      </c>
      <c r="F42" s="54" t="s">
        <v>22</v>
      </c>
      <c r="G42" s="53">
        <v>43557.440972222219</v>
      </c>
      <c r="H42" s="53">
        <v>43557.746527777781</v>
      </c>
      <c r="I42" s="55" t="s">
        <v>51</v>
      </c>
      <c r="J42" s="53">
        <v>43558.440972222219</v>
      </c>
      <c r="K42" s="53">
        <v>43558.767361111109</v>
      </c>
      <c r="L42" s="55" t="s">
        <v>22</v>
      </c>
      <c r="M42" s="53">
        <v>43559.440972222219</v>
      </c>
      <c r="N42" s="53">
        <v>43559.809027777781</v>
      </c>
      <c r="O42" s="55" t="s">
        <v>65</v>
      </c>
      <c r="P42" s="53">
        <v>43560.440972222219</v>
      </c>
      <c r="Q42" s="53">
        <v>43560.809027777781</v>
      </c>
      <c r="R42" s="55" t="s">
        <v>25</v>
      </c>
      <c r="S42" s="53">
        <v>43561.482638888891</v>
      </c>
      <c r="T42" s="53">
        <v>43561.809027777781</v>
      </c>
      <c r="U42" s="55" t="s">
        <v>66</v>
      </c>
      <c r="V42" s="4"/>
    </row>
    <row r="43" spans="1:22" ht="15.75" customHeight="1" thickBot="1" x14ac:dyDescent="0.3">
      <c r="A43" s="50">
        <v>43555.482638888891</v>
      </c>
      <c r="B43" s="51">
        <v>43555.850694444445</v>
      </c>
      <c r="C43" s="52" t="s">
        <v>44</v>
      </c>
      <c r="D43" s="53">
        <v>43556.482638888891</v>
      </c>
      <c r="E43" s="53">
        <v>43556.850694444445</v>
      </c>
      <c r="F43" s="54" t="s">
        <v>50</v>
      </c>
      <c r="G43" s="53">
        <v>43557.524305555555</v>
      </c>
      <c r="H43" s="53">
        <v>43557.892361111109</v>
      </c>
      <c r="I43" s="55" t="s">
        <v>49</v>
      </c>
      <c r="J43" s="53">
        <v>43558.482638888891</v>
      </c>
      <c r="K43" s="53">
        <v>43558.850694444445</v>
      </c>
      <c r="L43" s="55" t="s">
        <v>65</v>
      </c>
      <c r="M43" s="53">
        <v>43559.482638888891</v>
      </c>
      <c r="N43" s="53">
        <v>43559.809027777781</v>
      </c>
      <c r="O43" s="55" t="s">
        <v>42</v>
      </c>
      <c r="P43" s="53">
        <v>43560.482638888891</v>
      </c>
      <c r="Q43" s="53">
        <v>43560.788194444445</v>
      </c>
      <c r="R43" s="55" t="s">
        <v>65</v>
      </c>
      <c r="S43" s="53">
        <v>43561.482638888891</v>
      </c>
      <c r="T43" s="53">
        <v>43561.850694444445</v>
      </c>
      <c r="U43" s="55" t="s">
        <v>44</v>
      </c>
      <c r="V43" s="4"/>
    </row>
    <row r="44" spans="1:22" ht="15.75" customHeight="1" thickBot="1" x14ac:dyDescent="0.3">
      <c r="A44" s="50">
        <v>43555.482638888891</v>
      </c>
      <c r="B44" s="51">
        <v>43555.767361111109</v>
      </c>
      <c r="C44" s="52" t="s">
        <v>60</v>
      </c>
      <c r="D44" s="53">
        <v>43556.482638888891</v>
      </c>
      <c r="E44" s="53">
        <v>43556.746527777781</v>
      </c>
      <c r="F44" s="54" t="s">
        <v>60</v>
      </c>
      <c r="G44" s="53">
        <v>43557.440972222219</v>
      </c>
      <c r="H44" s="53">
        <v>43557.746527777781</v>
      </c>
      <c r="I44" s="55" t="s">
        <v>47</v>
      </c>
      <c r="J44" s="53">
        <v>43558.440972222219</v>
      </c>
      <c r="K44" s="53">
        <v>43558.746527777781</v>
      </c>
      <c r="L44" s="55" t="s">
        <v>47</v>
      </c>
      <c r="M44" s="53">
        <v>43559.440972222219</v>
      </c>
      <c r="N44" s="53">
        <v>43559.704861111109</v>
      </c>
      <c r="O44" s="55" t="s">
        <v>47</v>
      </c>
      <c r="P44" s="53">
        <v>43560.524305555555</v>
      </c>
      <c r="Q44" s="53">
        <v>43560.788194444445</v>
      </c>
      <c r="R44" s="55" t="s">
        <v>49</v>
      </c>
      <c r="S44" s="53">
        <v>43561.482638888891</v>
      </c>
      <c r="T44" s="53">
        <v>43561.788194444445</v>
      </c>
      <c r="U44" s="55" t="s">
        <v>65</v>
      </c>
      <c r="V44" s="4"/>
    </row>
    <row r="45" spans="1:22" ht="15.75" customHeight="1" thickBot="1" x14ac:dyDescent="0.3">
      <c r="A45" s="50">
        <v>43555.503472222219</v>
      </c>
      <c r="B45" s="51">
        <v>43555.871527777781</v>
      </c>
      <c r="C45" s="52" t="s">
        <v>47</v>
      </c>
      <c r="D45" s="53">
        <v>43556.524305555555</v>
      </c>
      <c r="E45" s="53">
        <v>43556.892361111109</v>
      </c>
      <c r="F45" s="54" t="s">
        <v>49</v>
      </c>
      <c r="G45" s="53">
        <v>43557.524305555555</v>
      </c>
      <c r="H45" s="53">
        <v>43557.850694444445</v>
      </c>
      <c r="I45" s="55" t="s">
        <v>52</v>
      </c>
      <c r="J45" s="53">
        <v>43558.482638888891</v>
      </c>
      <c r="K45" s="53">
        <v>43558.850694444445</v>
      </c>
      <c r="L45" s="55" t="s">
        <v>28</v>
      </c>
      <c r="M45" s="53">
        <v>43559.524305555555</v>
      </c>
      <c r="N45" s="53">
        <v>43559.829861111109</v>
      </c>
      <c r="O45" s="55" t="s">
        <v>49</v>
      </c>
      <c r="P45" s="53">
        <v>43560.524305555555</v>
      </c>
      <c r="Q45" s="53">
        <v>43560.850694444445</v>
      </c>
      <c r="R45" s="55" t="s">
        <v>67</v>
      </c>
      <c r="S45" s="53">
        <v>43561.482638888891</v>
      </c>
      <c r="T45" s="53">
        <v>43561.850694444445</v>
      </c>
      <c r="U45" s="55" t="s">
        <v>64</v>
      </c>
      <c r="V45" s="4"/>
    </row>
    <row r="46" spans="1:22" ht="15.75" customHeight="1" thickBot="1" x14ac:dyDescent="0.3">
      <c r="A46" s="56"/>
      <c r="B46" s="57"/>
      <c r="C46" s="58"/>
      <c r="D46" s="59"/>
      <c r="E46" s="59"/>
      <c r="F46" s="60"/>
      <c r="G46" s="59"/>
      <c r="H46" s="59"/>
      <c r="I46" s="61"/>
      <c r="J46" s="59"/>
      <c r="K46" s="59"/>
      <c r="L46" s="61"/>
      <c r="M46" s="59"/>
      <c r="N46" s="59"/>
      <c r="O46" s="61"/>
      <c r="P46" s="59"/>
      <c r="Q46" s="59"/>
      <c r="R46" s="61"/>
      <c r="S46" s="59"/>
      <c r="T46" s="59"/>
      <c r="U46" s="61"/>
      <c r="V46" s="4"/>
    </row>
    <row r="47" spans="1:22" ht="15.75" customHeight="1" thickBot="1" x14ac:dyDescent="0.3">
      <c r="A47" s="56"/>
      <c r="B47" s="57"/>
      <c r="C47" s="58"/>
      <c r="D47" s="59"/>
      <c r="E47" s="59"/>
      <c r="F47" s="60"/>
      <c r="G47" s="59"/>
      <c r="H47" s="59"/>
      <c r="I47" s="61"/>
      <c r="J47" s="59"/>
      <c r="K47" s="59"/>
      <c r="L47" s="61"/>
      <c r="M47" s="59"/>
      <c r="N47" s="59"/>
      <c r="O47" s="61"/>
      <c r="P47" s="59"/>
      <c r="Q47" s="59"/>
      <c r="R47" s="61"/>
      <c r="S47" s="59"/>
      <c r="T47" s="59"/>
      <c r="U47" s="61"/>
      <c r="V47" s="4"/>
    </row>
    <row r="48" spans="1:22" ht="15.75" customHeight="1" thickBot="1" x14ac:dyDescent="0.3">
      <c r="A48" s="56"/>
      <c r="B48" s="57"/>
      <c r="C48" s="58"/>
      <c r="D48" s="59"/>
      <c r="E48" s="59"/>
      <c r="F48" s="60"/>
      <c r="G48" s="59"/>
      <c r="H48" s="59"/>
      <c r="I48" s="61"/>
      <c r="J48" s="59"/>
      <c r="K48" s="59"/>
      <c r="L48" s="61"/>
      <c r="M48" s="59"/>
      <c r="N48" s="59"/>
      <c r="O48" s="61"/>
      <c r="P48" s="59"/>
      <c r="Q48" s="59"/>
      <c r="R48" s="61"/>
      <c r="S48" s="59"/>
      <c r="T48" s="59"/>
      <c r="U48" s="61"/>
      <c r="V48" s="4"/>
    </row>
    <row r="49" spans="1:22" ht="15.75" customHeight="1" thickBot="1" x14ac:dyDescent="0.3">
      <c r="A49" s="56"/>
      <c r="B49" s="57"/>
      <c r="C49" s="58"/>
      <c r="D49" s="59"/>
      <c r="E49" s="59"/>
      <c r="F49" s="60"/>
      <c r="G49" s="59"/>
      <c r="H49" s="59"/>
      <c r="I49" s="61"/>
      <c r="J49" s="59"/>
      <c r="K49" s="59"/>
      <c r="L49" s="61"/>
      <c r="M49" s="59"/>
      <c r="N49" s="59"/>
      <c r="O49" s="61"/>
      <c r="P49" s="59"/>
      <c r="Q49" s="59"/>
      <c r="R49" s="61"/>
      <c r="S49" s="59"/>
      <c r="T49" s="59"/>
      <c r="U49" s="61"/>
    </row>
    <row r="50" spans="1:22" ht="15.75" customHeight="1" thickBot="1" x14ac:dyDescent="0.3">
      <c r="A50" s="50">
        <v>43555.503472222219</v>
      </c>
      <c r="B50" s="51">
        <v>43555.871527777781</v>
      </c>
      <c r="C50" s="52" t="s">
        <v>68</v>
      </c>
      <c r="D50" s="53">
        <v>43556.545138888891</v>
      </c>
      <c r="E50" s="53">
        <v>43556.913194444445</v>
      </c>
      <c r="F50" s="54" t="s">
        <v>68</v>
      </c>
      <c r="G50" s="53">
        <v>43557.545138888891</v>
      </c>
      <c r="H50" s="53">
        <v>43557.913194444445</v>
      </c>
      <c r="I50" s="55" t="s">
        <v>39</v>
      </c>
      <c r="J50" s="53">
        <v>43558.541666666664</v>
      </c>
      <c r="K50" s="53">
        <v>43558.809027777781</v>
      </c>
      <c r="L50" s="55" t="s">
        <v>39</v>
      </c>
      <c r="M50" s="53">
        <v>43559.545138888891</v>
      </c>
      <c r="N50" s="53">
        <v>43559.913194444445</v>
      </c>
      <c r="O50" s="55" t="s">
        <v>58</v>
      </c>
      <c r="P50" s="53">
        <v>43560.524305555555</v>
      </c>
      <c r="Q50" s="53">
        <v>43560.850694444445</v>
      </c>
      <c r="R50" s="55" t="s">
        <v>52</v>
      </c>
      <c r="S50" s="53">
        <v>43561.524305555555</v>
      </c>
      <c r="T50" s="53">
        <v>43561.850694444445</v>
      </c>
      <c r="U50" s="55" t="s">
        <v>42</v>
      </c>
      <c r="V50" s="4"/>
    </row>
    <row r="51" spans="1:22" ht="15.75" customHeight="1" thickBot="1" x14ac:dyDescent="0.3">
      <c r="A51" s="50">
        <v>43555.503472222219</v>
      </c>
      <c r="B51" s="51">
        <v>43555.871527777781</v>
      </c>
      <c r="C51" s="52" t="s">
        <v>44</v>
      </c>
      <c r="D51" s="53">
        <v>43556.586805555555</v>
      </c>
      <c r="E51" s="53">
        <v>43556.913194444445</v>
      </c>
      <c r="F51" s="54" t="s">
        <v>67</v>
      </c>
      <c r="G51" s="53">
        <v>43557.586805555555</v>
      </c>
      <c r="H51" s="53">
        <v>43557.913194444445</v>
      </c>
      <c r="I51" s="55" t="s">
        <v>69</v>
      </c>
      <c r="J51" s="53">
        <v>43558.545138888891</v>
      </c>
      <c r="K51" s="53">
        <v>43558.913194444445</v>
      </c>
      <c r="L51" s="55" t="s">
        <v>70</v>
      </c>
      <c r="M51" s="53">
        <v>43559.545138888891</v>
      </c>
      <c r="N51" s="53">
        <v>43559.913194444445</v>
      </c>
      <c r="O51" s="55" t="s">
        <v>70</v>
      </c>
      <c r="P51" s="53">
        <v>43560.524305555555</v>
      </c>
      <c r="Q51" s="53">
        <v>43560.788194444445</v>
      </c>
      <c r="R51" s="55" t="s">
        <v>49</v>
      </c>
      <c r="S51" s="53">
        <v>43561.524305555555</v>
      </c>
      <c r="T51" s="53">
        <v>43561.850694444445</v>
      </c>
      <c r="U51" s="55" t="s">
        <v>67</v>
      </c>
      <c r="V51" s="4"/>
    </row>
    <row r="52" spans="1:22" ht="15.75" customHeight="1" thickBot="1" x14ac:dyDescent="0.3">
      <c r="A52" s="50">
        <v>43555.545138888891</v>
      </c>
      <c r="B52" s="51">
        <v>43555.871527777781</v>
      </c>
      <c r="C52" s="52" t="s">
        <v>67</v>
      </c>
      <c r="D52" s="53">
        <v>43556.586805555555</v>
      </c>
      <c r="E52" s="53">
        <v>43556.913194444445</v>
      </c>
      <c r="F52" s="54" t="s">
        <v>26</v>
      </c>
      <c r="G52" s="53">
        <v>43557.586805555555</v>
      </c>
      <c r="H52" s="53">
        <v>43557.913194444445</v>
      </c>
      <c r="I52" s="55" t="s">
        <v>66</v>
      </c>
      <c r="J52" s="53">
        <v>43558.545138888891</v>
      </c>
      <c r="K52" s="53">
        <v>43558.913194444445</v>
      </c>
      <c r="L52" s="55" t="s">
        <v>58</v>
      </c>
      <c r="M52" s="53">
        <v>43559.586805555555</v>
      </c>
      <c r="N52" s="53">
        <v>43559.913194444445</v>
      </c>
      <c r="O52" s="55" t="s">
        <v>69</v>
      </c>
      <c r="P52" s="53">
        <v>43560.541666666664</v>
      </c>
      <c r="Q52" s="53">
        <v>43560.809027777781</v>
      </c>
      <c r="R52" s="55" t="s">
        <v>39</v>
      </c>
      <c r="S52" s="53">
        <v>43561.524305555555</v>
      </c>
      <c r="T52" s="53">
        <v>43561.850694444445</v>
      </c>
      <c r="U52" s="55" t="s">
        <v>22</v>
      </c>
      <c r="V52" s="4"/>
    </row>
    <row r="53" spans="1:22" ht="15.75" customHeight="1" thickBot="1" x14ac:dyDescent="0.3">
      <c r="A53" s="50">
        <v>43555.545138888891</v>
      </c>
      <c r="B53" s="51">
        <v>43555.871527777781</v>
      </c>
      <c r="C53" s="52" t="s">
        <v>66</v>
      </c>
      <c r="D53" s="53">
        <v>43556.586805555555</v>
      </c>
      <c r="E53" s="53">
        <v>43556.913194444445</v>
      </c>
      <c r="F53" s="54" t="s">
        <v>69</v>
      </c>
      <c r="G53" s="53">
        <v>43557.607638888891</v>
      </c>
      <c r="H53" s="53">
        <v>43557.913194444445</v>
      </c>
      <c r="I53" s="55" t="s">
        <v>68</v>
      </c>
      <c r="J53" s="53">
        <v>43558.545138888891</v>
      </c>
      <c r="K53" s="53">
        <v>43558.850694444445</v>
      </c>
      <c r="L53" s="55" t="s">
        <v>50</v>
      </c>
      <c r="M53" s="53">
        <v>43559.586805555555</v>
      </c>
      <c r="N53" s="53">
        <v>43559.913194444445</v>
      </c>
      <c r="O53" s="55" t="s">
        <v>27</v>
      </c>
      <c r="P53" s="53">
        <v>43560.545138888891</v>
      </c>
      <c r="Q53" s="53">
        <v>43560.913194444445</v>
      </c>
      <c r="R53" s="55" t="s">
        <v>23</v>
      </c>
      <c r="S53" s="53">
        <v>43561.524305555555</v>
      </c>
      <c r="T53" s="53">
        <v>43561.892361111109</v>
      </c>
      <c r="U53" s="55" t="s">
        <v>55</v>
      </c>
      <c r="V53" s="4"/>
    </row>
    <row r="54" spans="1:22" ht="15.75" customHeight="1" thickBot="1" x14ac:dyDescent="0.3">
      <c r="A54" s="50">
        <v>0.56597222222222221</v>
      </c>
      <c r="B54" s="51">
        <v>0.87152777777777779</v>
      </c>
      <c r="C54" s="52" t="s">
        <v>71</v>
      </c>
      <c r="D54" s="53">
        <v>43556.586805555555</v>
      </c>
      <c r="E54" s="53">
        <v>43556.913194444445</v>
      </c>
      <c r="F54" s="54" t="s">
        <v>66</v>
      </c>
      <c r="G54" s="53">
        <v>43557.649305555555</v>
      </c>
      <c r="H54" s="53">
        <v>43557.913194444445</v>
      </c>
      <c r="I54" s="55" t="s">
        <v>45</v>
      </c>
      <c r="J54" s="53">
        <v>43558.545138888891</v>
      </c>
      <c r="K54" s="53">
        <v>43558.913194444445</v>
      </c>
      <c r="L54" s="52" t="s">
        <v>39</v>
      </c>
      <c r="M54" s="53">
        <v>43559.586805555555</v>
      </c>
      <c r="N54" s="53">
        <v>43559.913194444445</v>
      </c>
      <c r="O54" s="55" t="s">
        <v>41</v>
      </c>
      <c r="P54" s="53">
        <v>43560.607638888891</v>
      </c>
      <c r="Q54" s="53">
        <v>43560.913194444445</v>
      </c>
      <c r="R54" s="55" t="s">
        <v>58</v>
      </c>
      <c r="S54" s="53">
        <v>43561.586805555555</v>
      </c>
      <c r="T54" s="53">
        <v>43561.954861111109</v>
      </c>
      <c r="U54" s="55" t="s">
        <v>43</v>
      </c>
      <c r="V54" s="4"/>
    </row>
    <row r="55" spans="1:22" ht="15.75" customHeight="1" thickBot="1" x14ac:dyDescent="0.3">
      <c r="A55" s="50">
        <v>43555.565972222219</v>
      </c>
      <c r="B55" s="51">
        <v>43555.871527777781</v>
      </c>
      <c r="C55" s="52" t="s">
        <v>45</v>
      </c>
      <c r="D55" s="53">
        <v>43556.607638888891</v>
      </c>
      <c r="E55" s="53">
        <v>43556.913194444445</v>
      </c>
      <c r="F55" s="54" t="s">
        <v>45</v>
      </c>
      <c r="G55" s="53">
        <v>43557.649305555555</v>
      </c>
      <c r="H55" s="53">
        <v>43557.913194444445</v>
      </c>
      <c r="I55" s="55" t="s">
        <v>25</v>
      </c>
      <c r="J55" s="53">
        <v>43558.586805555555</v>
      </c>
      <c r="K55" s="53">
        <v>43558.913194444445</v>
      </c>
      <c r="L55" s="55" t="s">
        <v>66</v>
      </c>
      <c r="M55" s="53">
        <v>43559.607638888891</v>
      </c>
      <c r="N55" s="53">
        <v>43559.913194444445</v>
      </c>
      <c r="O55" s="55" t="s">
        <v>39</v>
      </c>
      <c r="P55" s="53">
        <v>43560.607638888891</v>
      </c>
      <c r="Q55" s="53">
        <v>43560.913194444445</v>
      </c>
      <c r="R55" s="55" t="s">
        <v>70</v>
      </c>
      <c r="S55" s="53">
        <v>43561.586805555555</v>
      </c>
      <c r="T55" s="53">
        <v>43561.954861111109</v>
      </c>
      <c r="U55" s="55" t="s">
        <v>56</v>
      </c>
      <c r="V55" s="4"/>
    </row>
    <row r="56" spans="1:22" ht="15.75" customHeight="1" thickBot="1" x14ac:dyDescent="0.3">
      <c r="A56" s="50">
        <v>43555.607638888891</v>
      </c>
      <c r="B56" s="51">
        <v>43555.871527777781</v>
      </c>
      <c r="C56" s="52" t="s">
        <v>70</v>
      </c>
      <c r="D56" s="53">
        <v>43556.607638888891</v>
      </c>
      <c r="E56" s="53">
        <v>43556.913194444445</v>
      </c>
      <c r="F56" s="54" t="s">
        <v>25</v>
      </c>
      <c r="G56" s="53">
        <v>43557.649305555555</v>
      </c>
      <c r="H56" s="53">
        <v>43557.913194444445</v>
      </c>
      <c r="I56" s="55" t="s">
        <v>54</v>
      </c>
      <c r="J56" s="53">
        <v>43558.607638888891</v>
      </c>
      <c r="K56" s="53">
        <v>43558.913194444445</v>
      </c>
      <c r="L56" s="55" t="s">
        <v>68</v>
      </c>
      <c r="M56" s="53">
        <v>43559.649305555555</v>
      </c>
      <c r="N56" s="53">
        <v>43559.913194444445</v>
      </c>
      <c r="O56" s="55" t="s">
        <v>68</v>
      </c>
      <c r="P56" s="53">
        <v>43560.607638888891</v>
      </c>
      <c r="Q56" s="53">
        <v>43560.913194444445</v>
      </c>
      <c r="R56" s="55" t="s">
        <v>39</v>
      </c>
      <c r="S56" s="53">
        <v>43561.586805555555</v>
      </c>
      <c r="T56" s="53">
        <v>43561.954861111109</v>
      </c>
      <c r="U56" s="55" t="s">
        <v>23</v>
      </c>
      <c r="V56" s="4"/>
    </row>
    <row r="57" spans="1:22" ht="15.75" customHeight="1" thickBot="1" x14ac:dyDescent="0.3">
      <c r="A57" s="56">
        <v>43555.607638888891</v>
      </c>
      <c r="B57" s="57">
        <v>43555.871527777781</v>
      </c>
      <c r="C57" s="58" t="s">
        <v>65</v>
      </c>
      <c r="D57" s="59"/>
      <c r="E57" s="59"/>
      <c r="F57" s="60"/>
      <c r="G57" s="59"/>
      <c r="H57" s="59"/>
      <c r="I57" s="61"/>
      <c r="J57" s="59">
        <v>43558.586805555555</v>
      </c>
      <c r="K57" s="59">
        <v>43558.913194444445</v>
      </c>
      <c r="L57" s="61" t="s">
        <v>69</v>
      </c>
      <c r="M57" s="59">
        <v>43559.586805555555</v>
      </c>
      <c r="N57" s="59">
        <v>43559.913194444445</v>
      </c>
      <c r="O57" s="61" t="s">
        <v>26</v>
      </c>
      <c r="P57" s="59">
        <v>43560.586805555555</v>
      </c>
      <c r="Q57" s="59">
        <v>43560.913194444445</v>
      </c>
      <c r="R57" s="61" t="s">
        <v>26</v>
      </c>
      <c r="S57" s="59">
        <v>43561.628472222219</v>
      </c>
      <c r="T57" s="59">
        <v>43561.954861111109</v>
      </c>
      <c r="U57" s="61" t="s">
        <v>30</v>
      </c>
      <c r="V57" s="4"/>
    </row>
    <row r="58" spans="1:22" ht="15.75" customHeight="1" thickBot="1" x14ac:dyDescent="0.3">
      <c r="A58" s="56">
        <v>43555.545138888891</v>
      </c>
      <c r="B58" s="57">
        <v>43555.871527777781</v>
      </c>
      <c r="C58" s="63" t="s">
        <v>72</v>
      </c>
      <c r="D58" s="59"/>
      <c r="E58" s="59"/>
      <c r="F58" s="60"/>
      <c r="G58" s="59"/>
      <c r="H58" s="59"/>
      <c r="I58" s="61"/>
      <c r="J58" s="59"/>
      <c r="K58" s="59"/>
      <c r="L58" s="61"/>
      <c r="M58" s="59"/>
      <c r="N58" s="59"/>
      <c r="O58" s="61"/>
      <c r="P58" s="59"/>
      <c r="Q58" s="59"/>
      <c r="R58" s="61"/>
      <c r="S58" s="59">
        <v>43561.628472222219</v>
      </c>
      <c r="T58" s="59">
        <v>43561.954861111109</v>
      </c>
      <c r="U58" s="61" t="s">
        <v>41</v>
      </c>
      <c r="V58" s="4"/>
    </row>
    <row r="59" spans="1:22" ht="15.75" customHeight="1" thickBot="1" x14ac:dyDescent="0.3">
      <c r="A59" s="56"/>
      <c r="B59" s="57"/>
      <c r="C59" s="58"/>
      <c r="D59" s="59"/>
      <c r="E59" s="59"/>
      <c r="F59" s="60"/>
      <c r="G59" s="59"/>
      <c r="H59" s="59"/>
      <c r="I59" s="61"/>
      <c r="J59" s="59"/>
      <c r="K59" s="59"/>
      <c r="L59" s="61"/>
      <c r="M59" s="59"/>
      <c r="N59" s="59"/>
      <c r="O59" s="61"/>
      <c r="P59" s="59"/>
      <c r="Q59" s="59"/>
      <c r="R59" s="61"/>
      <c r="S59" s="59">
        <v>43561.649305555555</v>
      </c>
      <c r="T59" s="59">
        <v>43561.954861111109</v>
      </c>
      <c r="U59" s="61" t="s">
        <v>70</v>
      </c>
    </row>
    <row r="60" spans="1:22" ht="15.75" customHeight="1" thickBot="1" x14ac:dyDescent="0.3">
      <c r="A60" s="56"/>
      <c r="B60" s="57"/>
      <c r="C60" s="58"/>
      <c r="D60" s="59"/>
      <c r="E60" s="59"/>
      <c r="F60" s="60"/>
      <c r="G60" s="59"/>
      <c r="H60" s="59"/>
      <c r="I60" s="61"/>
      <c r="J60" s="59"/>
      <c r="K60" s="59"/>
      <c r="L60" s="61"/>
      <c r="M60" s="59"/>
      <c r="N60" s="59"/>
      <c r="O60" s="61"/>
      <c r="P60" s="59"/>
      <c r="Q60" s="59"/>
      <c r="R60" s="61"/>
      <c r="S60" s="59">
        <v>43561.649305555555</v>
      </c>
      <c r="T60" s="59">
        <v>43561.954861111109</v>
      </c>
      <c r="U60" s="61" t="s">
        <v>58</v>
      </c>
    </row>
    <row r="61" spans="1:22" ht="15.75" customHeight="1" thickBot="1" x14ac:dyDescent="0.3">
      <c r="A61" s="56"/>
      <c r="B61" s="57"/>
      <c r="C61" s="58"/>
      <c r="D61" s="59"/>
      <c r="E61" s="59"/>
      <c r="F61" s="60"/>
      <c r="G61" s="59"/>
      <c r="H61" s="59"/>
      <c r="I61" s="61"/>
      <c r="J61" s="59"/>
      <c r="K61" s="59"/>
      <c r="L61" s="61"/>
      <c r="M61" s="59"/>
      <c r="N61" s="59"/>
      <c r="O61" s="61"/>
      <c r="P61" s="59"/>
      <c r="Q61" s="59"/>
      <c r="R61" s="61"/>
      <c r="S61" s="59"/>
      <c r="T61" s="59"/>
      <c r="U61" s="61"/>
    </row>
    <row r="62" spans="1:22" ht="15.75" customHeight="1" thickBot="1" x14ac:dyDescent="0.3">
      <c r="A62" s="56"/>
      <c r="B62" s="57"/>
      <c r="C62" s="58"/>
      <c r="D62" s="59"/>
      <c r="E62" s="59"/>
      <c r="F62" s="60"/>
      <c r="G62" s="59"/>
      <c r="H62" s="59"/>
      <c r="I62" s="61"/>
      <c r="J62" s="59"/>
      <c r="K62" s="59"/>
      <c r="L62" s="61"/>
      <c r="M62" s="59"/>
      <c r="N62" s="59"/>
      <c r="O62" s="61"/>
      <c r="P62" s="59"/>
      <c r="Q62" s="59"/>
      <c r="R62" s="61"/>
      <c r="S62" s="59"/>
      <c r="T62" s="59"/>
      <c r="U62" s="61"/>
    </row>
    <row r="63" spans="1:22" ht="15.75" customHeight="1" thickBot="1" x14ac:dyDescent="0.3">
      <c r="A63" s="56"/>
      <c r="B63" s="57"/>
      <c r="C63" s="58"/>
      <c r="D63" s="59"/>
      <c r="E63" s="59"/>
      <c r="F63" s="60"/>
      <c r="G63" s="59"/>
      <c r="H63" s="59"/>
      <c r="I63" s="61"/>
      <c r="J63" s="59"/>
      <c r="K63" s="59"/>
      <c r="L63" s="61"/>
      <c r="M63" s="59"/>
      <c r="N63" s="59"/>
      <c r="O63" s="61"/>
      <c r="P63" s="59"/>
      <c r="Q63" s="59"/>
      <c r="R63" s="61"/>
      <c r="S63" s="59"/>
      <c r="T63" s="59"/>
      <c r="U63" s="61"/>
      <c r="V63" s="4"/>
    </row>
    <row r="64" spans="1:22" ht="15.75" customHeight="1" thickBot="1" x14ac:dyDescent="0.3">
      <c r="A64" s="56"/>
      <c r="B64" s="57"/>
      <c r="C64" s="58"/>
      <c r="D64" s="59"/>
      <c r="E64" s="59"/>
      <c r="F64" s="60"/>
      <c r="G64" s="59"/>
      <c r="H64" s="59"/>
      <c r="I64" s="61"/>
      <c r="J64" s="59"/>
      <c r="K64" s="59"/>
      <c r="L64" s="61"/>
      <c r="M64" s="59"/>
      <c r="N64" s="59"/>
      <c r="O64" s="61"/>
      <c r="P64" s="59"/>
      <c r="Q64" s="59"/>
      <c r="R64" s="61"/>
      <c r="S64" s="59"/>
      <c r="T64" s="59"/>
      <c r="U64" s="61"/>
      <c r="V64" s="4"/>
    </row>
    <row r="65" spans="1:22" ht="15.75" customHeight="1" thickBot="1" x14ac:dyDescent="0.3">
      <c r="A65" s="56"/>
      <c r="B65" s="57"/>
      <c r="C65" s="58"/>
      <c r="D65" s="59"/>
      <c r="E65" s="59"/>
      <c r="F65" s="60"/>
      <c r="G65" s="59"/>
      <c r="H65" s="59"/>
      <c r="I65" s="61"/>
      <c r="J65" s="59"/>
      <c r="K65" s="59"/>
      <c r="L65" s="61"/>
      <c r="M65" s="59"/>
      <c r="N65" s="59"/>
      <c r="O65" s="61"/>
      <c r="P65" s="59"/>
      <c r="Q65" s="59"/>
      <c r="R65" s="61"/>
      <c r="S65" s="59"/>
      <c r="T65" s="59"/>
      <c r="U65" s="61"/>
      <c r="V65" s="4"/>
    </row>
    <row r="66" spans="1:22" ht="15.75" customHeight="1" thickBot="1" x14ac:dyDescent="0.3">
      <c r="A66" s="56"/>
      <c r="B66" s="57"/>
      <c r="C66" s="58"/>
      <c r="D66" s="59"/>
      <c r="E66" s="59"/>
      <c r="F66" s="60"/>
      <c r="G66" s="59"/>
      <c r="H66" s="59"/>
      <c r="I66" s="61"/>
      <c r="J66" s="59"/>
      <c r="K66" s="59"/>
      <c r="L66" s="61"/>
      <c r="M66" s="59"/>
      <c r="N66" s="59"/>
      <c r="O66" s="61"/>
      <c r="P66" s="59"/>
      <c r="Q66" s="59"/>
      <c r="R66" s="61"/>
      <c r="S66" s="59"/>
      <c r="T66" s="59"/>
      <c r="U66" s="61"/>
      <c r="V66" s="4"/>
    </row>
    <row r="67" spans="1:22" ht="15.75" customHeight="1" thickBot="1" x14ac:dyDescent="0.3">
      <c r="A67" s="56"/>
      <c r="B67" s="57"/>
      <c r="C67" s="58"/>
      <c r="D67" s="59"/>
      <c r="E67" s="59"/>
      <c r="F67" s="60"/>
      <c r="G67" s="59"/>
      <c r="H67" s="59"/>
      <c r="I67" s="61"/>
      <c r="J67" s="59"/>
      <c r="K67" s="59"/>
      <c r="L67" s="61"/>
      <c r="M67" s="59"/>
      <c r="N67" s="59"/>
      <c r="O67" s="61"/>
      <c r="P67" s="59"/>
      <c r="Q67" s="59"/>
      <c r="R67" s="61"/>
      <c r="S67" s="59"/>
      <c r="T67" s="59"/>
      <c r="U67" s="61"/>
      <c r="V67" s="4"/>
    </row>
    <row r="68" spans="1:22" ht="15.75" customHeight="1" thickBot="1" x14ac:dyDescent="0.3">
      <c r="A68" s="56"/>
      <c r="B68" s="57"/>
      <c r="C68" s="58"/>
      <c r="D68" s="59"/>
      <c r="E68" s="59"/>
      <c r="F68" s="60"/>
      <c r="G68" s="59"/>
      <c r="H68" s="59"/>
      <c r="I68" s="61"/>
      <c r="J68" s="59"/>
      <c r="K68" s="59"/>
      <c r="L68" s="61"/>
      <c r="M68" s="59"/>
      <c r="N68" s="59"/>
      <c r="O68" s="61"/>
      <c r="P68" s="59"/>
      <c r="Q68" s="59"/>
      <c r="R68" s="61"/>
      <c r="S68" s="59"/>
      <c r="T68" s="59"/>
      <c r="U68" s="61"/>
      <c r="V68" s="4"/>
    </row>
    <row r="69" spans="1:22" ht="15.75" customHeight="1" thickBot="1" x14ac:dyDescent="0.3">
      <c r="A69" s="56"/>
      <c r="B69" s="57"/>
      <c r="C69" s="58"/>
      <c r="D69" s="59"/>
      <c r="E69" s="59"/>
      <c r="F69" s="60"/>
      <c r="G69" s="59"/>
      <c r="H69" s="59"/>
      <c r="I69" s="61"/>
      <c r="J69" s="59"/>
      <c r="K69" s="59"/>
      <c r="L69" s="61"/>
      <c r="M69" s="59"/>
      <c r="N69" s="59"/>
      <c r="O69" s="61"/>
      <c r="P69" s="59"/>
      <c r="Q69" s="59"/>
      <c r="R69" s="61"/>
      <c r="S69" s="59"/>
      <c r="T69" s="59"/>
      <c r="U69" s="61"/>
      <c r="V69" s="4"/>
    </row>
    <row r="70" spans="1:22" ht="15.75" customHeight="1" thickBot="1" x14ac:dyDescent="0.3">
      <c r="A70" s="64">
        <v>0.6875</v>
      </c>
      <c r="B70" s="65">
        <v>43555.819444444445</v>
      </c>
      <c r="C70" s="66" t="s">
        <v>73</v>
      </c>
      <c r="D70" s="67">
        <v>0.6875</v>
      </c>
      <c r="E70" s="67">
        <v>43556.819444444445</v>
      </c>
      <c r="F70" s="68" t="s">
        <v>73</v>
      </c>
      <c r="G70" s="69"/>
      <c r="H70" s="69"/>
      <c r="I70" s="70"/>
      <c r="J70" s="69"/>
      <c r="K70" s="69"/>
      <c r="L70" s="70"/>
      <c r="M70" s="67">
        <v>0.6875</v>
      </c>
      <c r="N70" s="67">
        <v>43559.819444444445</v>
      </c>
      <c r="O70" s="71" t="s">
        <v>73</v>
      </c>
      <c r="P70" s="67">
        <v>0.6875</v>
      </c>
      <c r="Q70" s="67">
        <v>43559.819444444445</v>
      </c>
      <c r="R70" s="71" t="s">
        <v>73</v>
      </c>
      <c r="S70" s="67">
        <v>0.6875</v>
      </c>
      <c r="T70" s="67">
        <v>43561.819444444445</v>
      </c>
      <c r="U70" s="71" t="s">
        <v>73</v>
      </c>
      <c r="V70" s="4"/>
    </row>
    <row r="71" spans="1:22" ht="15.75" customHeight="1" thickBot="1" x14ac:dyDescent="0.3">
      <c r="A71" s="56"/>
      <c r="B71" s="57"/>
      <c r="C71" s="58"/>
      <c r="D71" s="59"/>
      <c r="E71" s="59"/>
      <c r="F71" s="60"/>
      <c r="G71" s="59"/>
      <c r="H71" s="59"/>
      <c r="I71" s="61"/>
      <c r="J71" s="59"/>
      <c r="K71" s="59"/>
      <c r="L71" s="61"/>
      <c r="M71" s="59"/>
      <c r="N71" s="59"/>
      <c r="O71" s="61"/>
      <c r="P71" s="59"/>
      <c r="Q71" s="59"/>
      <c r="R71" s="61"/>
      <c r="S71" s="59"/>
      <c r="T71" s="59"/>
      <c r="U71" s="61"/>
      <c r="V71" s="4"/>
    </row>
    <row r="72" spans="1:22" ht="15.75" customHeight="1" thickBot="1" x14ac:dyDescent="0.3">
      <c r="A72" s="56"/>
      <c r="B72" s="57"/>
      <c r="C72" s="58"/>
      <c r="D72" s="59"/>
      <c r="E72" s="59"/>
      <c r="F72" s="60"/>
      <c r="G72" s="59"/>
      <c r="H72" s="59"/>
      <c r="I72" s="61"/>
      <c r="J72" s="59"/>
      <c r="K72" s="59"/>
      <c r="L72" s="61"/>
      <c r="M72" s="59"/>
      <c r="N72" s="59"/>
      <c r="O72" s="61"/>
      <c r="P72" s="59"/>
      <c r="Q72" s="59"/>
      <c r="R72" s="61"/>
      <c r="S72" s="59"/>
      <c r="T72" s="59"/>
      <c r="U72" s="61"/>
      <c r="V72" s="4"/>
    </row>
    <row r="73" spans="1:22" ht="15.75" customHeight="1" thickBot="1" x14ac:dyDescent="0.3">
      <c r="A73" s="56"/>
      <c r="B73" s="57"/>
      <c r="C73" s="58"/>
      <c r="D73" s="59"/>
      <c r="E73" s="59"/>
      <c r="F73" s="60"/>
      <c r="G73" s="59"/>
      <c r="H73" s="59"/>
      <c r="I73" s="61"/>
      <c r="J73" s="59"/>
      <c r="K73" s="59"/>
      <c r="L73" s="61"/>
      <c r="M73" s="59"/>
      <c r="N73" s="59"/>
      <c r="O73" s="61"/>
      <c r="P73" s="59"/>
      <c r="Q73" s="59"/>
      <c r="R73" s="61"/>
      <c r="S73" s="59"/>
      <c r="T73" s="59"/>
      <c r="U73" s="61"/>
      <c r="V73" s="4"/>
    </row>
    <row r="74" spans="1:22" ht="15.75" customHeight="1" thickBot="1" x14ac:dyDescent="0.3">
      <c r="A74" s="56"/>
      <c r="B74" s="57"/>
      <c r="C74" s="58"/>
      <c r="D74" s="59"/>
      <c r="E74" s="59"/>
      <c r="F74" s="60"/>
      <c r="G74" s="59"/>
      <c r="H74" s="59"/>
      <c r="I74" s="61"/>
      <c r="J74" s="59"/>
      <c r="K74" s="59"/>
      <c r="L74" s="61"/>
      <c r="M74" s="59"/>
      <c r="N74" s="59"/>
      <c r="O74" s="61"/>
      <c r="P74" s="59"/>
      <c r="Q74" s="59"/>
      <c r="R74" s="61"/>
      <c r="S74" s="59"/>
      <c r="T74" s="59"/>
      <c r="U74" s="61"/>
      <c r="V74" s="4"/>
    </row>
    <row r="75" spans="1:22" ht="15.75" customHeight="1" thickBot="1" x14ac:dyDescent="0.3">
      <c r="A75" s="56"/>
      <c r="B75" s="57"/>
      <c r="C75" s="58"/>
      <c r="D75" s="59"/>
      <c r="E75" s="59"/>
      <c r="F75" s="60"/>
      <c r="G75" s="59"/>
      <c r="H75" s="59"/>
      <c r="I75" s="61"/>
      <c r="J75" s="59"/>
      <c r="K75" s="59"/>
      <c r="L75" s="61"/>
      <c r="M75" s="59"/>
      <c r="N75" s="59"/>
      <c r="O75" s="61"/>
      <c r="P75" s="59"/>
      <c r="Q75" s="59"/>
      <c r="R75" s="61"/>
      <c r="S75" s="59"/>
      <c r="T75" s="59"/>
      <c r="U75" s="61"/>
      <c r="V75" s="4"/>
    </row>
    <row r="76" spans="1:22" ht="15.75" customHeight="1" thickBot="1" x14ac:dyDescent="0.3">
      <c r="A76" s="56"/>
      <c r="B76" s="57"/>
      <c r="C76" s="58"/>
      <c r="D76" s="59"/>
      <c r="E76" s="59"/>
      <c r="F76" s="60"/>
      <c r="G76" s="59"/>
      <c r="H76" s="59"/>
      <c r="I76" s="61"/>
      <c r="J76" s="59"/>
      <c r="K76" s="59"/>
      <c r="L76" s="61"/>
      <c r="M76" s="59"/>
      <c r="N76" s="59"/>
      <c r="O76" s="61"/>
      <c r="P76" s="59"/>
      <c r="Q76" s="59"/>
      <c r="R76" s="61"/>
      <c r="S76" s="59"/>
      <c r="T76" s="59"/>
      <c r="U76" s="61"/>
      <c r="V76" s="4"/>
    </row>
    <row r="77" spans="1:22" ht="15.75" customHeight="1" thickBot="1" x14ac:dyDescent="0.3">
      <c r="A77" s="56"/>
      <c r="B77" s="57"/>
      <c r="C77" s="58"/>
      <c r="D77" s="59"/>
      <c r="E77" s="59"/>
      <c r="F77" s="60"/>
      <c r="G77" s="59"/>
      <c r="H77" s="59"/>
      <c r="I77" s="61"/>
      <c r="J77" s="59"/>
      <c r="K77" s="59"/>
      <c r="L77" s="61"/>
      <c r="M77" s="59"/>
      <c r="N77" s="59"/>
      <c r="O77" s="61"/>
      <c r="P77" s="59"/>
      <c r="Q77" s="59"/>
      <c r="R77" s="61"/>
      <c r="S77" s="59"/>
      <c r="T77" s="59"/>
      <c r="U77" s="61"/>
    </row>
    <row r="78" spans="1:22" ht="15.75" customHeight="1" thickBot="1" x14ac:dyDescent="0.3">
      <c r="A78" s="72" t="s">
        <v>74</v>
      </c>
      <c r="B78" s="73"/>
      <c r="C78" s="74">
        <f>SUMPRODUCT(COUNTIF(C15:C77,C$83:C$101)*(F$83:F$101))</f>
        <v>32</v>
      </c>
      <c r="D78" s="74"/>
      <c r="E78" s="74"/>
      <c r="F78" s="74">
        <f>SUMPRODUCT(COUNTIF(F15:F77,C$83:C$101)*(F$83:F$101))</f>
        <v>31</v>
      </c>
      <c r="G78" s="74"/>
      <c r="H78" s="74"/>
      <c r="I78" s="74">
        <f>SUMPRODUCT(COUNTIF(I15:I77,C$83:C$101)*(F$83:F$101))</f>
        <v>29</v>
      </c>
      <c r="J78" s="74"/>
      <c r="K78" s="74"/>
      <c r="L78" s="74">
        <f>SUMPRODUCT(COUNTIF(L15:L77,C$83:C$101)*(F$83:F$101))</f>
        <v>31</v>
      </c>
      <c r="M78" s="74"/>
      <c r="N78" s="74"/>
      <c r="O78" s="74">
        <f>SUMPRODUCT(COUNTIF(O15:O77,C$83:C$101)*(F$83:F$101))</f>
        <v>31</v>
      </c>
      <c r="P78" s="74"/>
      <c r="Q78" s="74"/>
      <c r="R78" s="74">
        <f>SUMPRODUCT(COUNTIF(R15:R77,C$83:C$101)*(F$83:F$101))</f>
        <v>33</v>
      </c>
      <c r="S78" s="74"/>
      <c r="T78" s="74"/>
      <c r="U78" s="74">
        <f>SUMPRODUCT(COUNTIF(U15:U77,C$83:C$101)*(F$83:F$101))</f>
        <v>38</v>
      </c>
    </row>
    <row r="79" spans="1:22" ht="15.75" customHeight="1" thickBot="1" x14ac:dyDescent="0.3">
      <c r="A79" s="72" t="s">
        <v>75</v>
      </c>
      <c r="B79" s="73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2" ht="15.75" customHeight="1" thickBot="1" x14ac:dyDescent="0.3">
      <c r="A80" s="76"/>
      <c r="B80" s="77"/>
      <c r="C80" s="78"/>
      <c r="D80" s="78"/>
      <c r="E80" s="78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</row>
    <row r="81" spans="1:21" ht="15.75" customHeight="1" thickBot="1" x14ac:dyDescent="0.3">
      <c r="C81" t="s">
        <v>6</v>
      </c>
      <c r="F81" t="s">
        <v>8</v>
      </c>
      <c r="I81" t="s">
        <v>10</v>
      </c>
      <c r="L81" t="s">
        <v>12</v>
      </c>
      <c r="O81" t="s">
        <v>14</v>
      </c>
      <c r="R81" t="s">
        <v>16</v>
      </c>
      <c r="U81" t="s">
        <v>18</v>
      </c>
    </row>
    <row r="82" spans="1:21" ht="38.25" customHeight="1" thickBot="1" x14ac:dyDescent="0.3">
      <c r="A82" s="80"/>
      <c r="B82" s="81"/>
      <c r="C82" s="82"/>
      <c r="D82" s="80"/>
      <c r="E82" s="81"/>
      <c r="F82" s="82"/>
      <c r="G82" s="80"/>
      <c r="H82" s="81"/>
      <c r="I82" s="82"/>
      <c r="J82" s="80"/>
      <c r="K82" s="81"/>
      <c r="L82" s="82"/>
      <c r="M82" s="80"/>
      <c r="N82" s="81"/>
      <c r="O82" s="82"/>
      <c r="P82" s="80"/>
      <c r="Q82" s="81"/>
      <c r="R82" s="82"/>
      <c r="S82" s="80"/>
      <c r="T82" s="81"/>
      <c r="U82" s="82"/>
    </row>
    <row r="83" spans="1:21" ht="21" customHeight="1" x14ac:dyDescent="0.25">
      <c r="A83" s="330" t="s">
        <v>76</v>
      </c>
      <c r="B83" s="83"/>
      <c r="C83" s="84" t="s">
        <v>77</v>
      </c>
      <c r="D83" s="85"/>
      <c r="E83" s="85"/>
      <c r="F83" s="86">
        <v>-1</v>
      </c>
    </row>
    <row r="84" spans="1:21" ht="15.75" customHeight="1" x14ac:dyDescent="0.25">
      <c r="A84" s="331"/>
      <c r="B84" s="87"/>
      <c r="C84" s="88" t="s">
        <v>78</v>
      </c>
      <c r="D84" s="89"/>
      <c r="E84" s="89"/>
      <c r="F84" s="90">
        <v>-0.5</v>
      </c>
      <c r="I84" s="80"/>
    </row>
    <row r="85" spans="1:21" ht="15.75" customHeight="1" thickBot="1" x14ac:dyDescent="0.3">
      <c r="A85" s="332"/>
      <c r="B85" s="91"/>
      <c r="C85" s="92" t="s">
        <v>79</v>
      </c>
      <c r="D85" s="93"/>
      <c r="E85" s="93"/>
      <c r="F85" s="94">
        <v>-0.5</v>
      </c>
      <c r="I85" s="80"/>
    </row>
    <row r="86" spans="1:21" ht="15.75" customHeight="1" thickBot="1" x14ac:dyDescent="0.3">
      <c r="A86" s="95" t="s">
        <v>80</v>
      </c>
      <c r="B86" s="96"/>
      <c r="C86" s="97" t="str">
        <f>"*"</f>
        <v>*</v>
      </c>
      <c r="D86" s="98"/>
      <c r="E86" s="98"/>
      <c r="F86" s="99">
        <v>1</v>
      </c>
      <c r="I86" s="80"/>
    </row>
    <row r="87" spans="1:21" ht="15.75" customHeight="1" x14ac:dyDescent="0.25">
      <c r="A87" s="333" t="s">
        <v>81</v>
      </c>
      <c r="B87" s="100"/>
      <c r="C87" s="101"/>
      <c r="D87" s="102"/>
      <c r="E87" s="102"/>
      <c r="F87" s="103"/>
      <c r="I87" s="80"/>
    </row>
    <row r="88" spans="1:21" ht="15.75" customHeight="1" x14ac:dyDescent="0.25">
      <c r="A88" s="334"/>
      <c r="B88" s="104"/>
      <c r="C88" s="105"/>
      <c r="D88" s="106"/>
      <c r="E88" s="106"/>
      <c r="F88" s="107"/>
    </row>
    <row r="89" spans="1:21" ht="15.75" customHeight="1" x14ac:dyDescent="0.25">
      <c r="A89" s="334"/>
      <c r="B89" s="104"/>
      <c r="C89" s="105"/>
      <c r="D89" s="106"/>
      <c r="E89" s="106"/>
      <c r="F89" s="107"/>
      <c r="I89" s="108"/>
    </row>
    <row r="90" spans="1:21" ht="15.75" customHeight="1" x14ac:dyDescent="0.25">
      <c r="A90" s="334"/>
      <c r="B90" s="104"/>
      <c r="C90" s="105"/>
      <c r="D90" s="106"/>
      <c r="E90" s="106"/>
      <c r="F90" s="107"/>
      <c r="I90" s="108"/>
    </row>
    <row r="91" spans="1:21" ht="15.75" customHeight="1" x14ac:dyDescent="0.25">
      <c r="A91" s="334"/>
      <c r="B91" s="104"/>
      <c r="C91" s="105"/>
      <c r="D91" s="106"/>
      <c r="E91" s="106"/>
      <c r="F91" s="107"/>
      <c r="I91" s="108"/>
    </row>
    <row r="92" spans="1:21" ht="15.75" customHeight="1" x14ac:dyDescent="0.25">
      <c r="A92" s="334"/>
      <c r="B92" s="104"/>
      <c r="C92" s="105"/>
      <c r="D92" s="106"/>
      <c r="E92" s="106"/>
      <c r="F92" s="107"/>
      <c r="I92" s="108"/>
    </row>
    <row r="93" spans="1:21" ht="15.75" customHeight="1" x14ac:dyDescent="0.25">
      <c r="A93" s="334"/>
      <c r="B93" s="104"/>
      <c r="C93" s="105"/>
      <c r="D93" s="106"/>
      <c r="E93" s="106"/>
      <c r="F93" s="107"/>
    </row>
    <row r="94" spans="1:21" ht="15.75" customHeight="1" x14ac:dyDescent="0.25">
      <c r="A94" s="334"/>
      <c r="B94" s="104"/>
      <c r="C94" s="105"/>
      <c r="D94" s="106"/>
      <c r="E94" s="106"/>
      <c r="F94" s="107"/>
    </row>
    <row r="95" spans="1:21" ht="15.75" customHeight="1" x14ac:dyDescent="0.25">
      <c r="A95" s="334"/>
      <c r="B95" s="104"/>
      <c r="C95" s="105"/>
      <c r="D95" s="106"/>
      <c r="E95" s="106"/>
      <c r="F95" s="107"/>
    </row>
    <row r="96" spans="1:21" ht="15.75" customHeight="1" thickBot="1" x14ac:dyDescent="0.3">
      <c r="A96" s="335"/>
      <c r="B96" s="104"/>
      <c r="C96" s="105" t="s">
        <v>82</v>
      </c>
      <c r="D96" s="106"/>
      <c r="E96" s="106"/>
      <c r="F96" s="107">
        <v>-1</v>
      </c>
    </row>
    <row r="97" spans="3:6" ht="15.75" customHeight="1" x14ac:dyDescent="0.25">
      <c r="C97" s="109" t="s">
        <v>83</v>
      </c>
      <c r="D97" s="106"/>
      <c r="E97" s="106"/>
      <c r="F97" s="107">
        <v>-1</v>
      </c>
    </row>
    <row r="98" spans="3:6" ht="15.75" customHeight="1" x14ac:dyDescent="0.25">
      <c r="C98" s="105"/>
      <c r="D98" s="106"/>
      <c r="E98" s="106"/>
      <c r="F98" s="107"/>
    </row>
    <row r="99" spans="3:6" ht="15.75" customHeight="1" x14ac:dyDescent="0.25">
      <c r="C99" s="105"/>
      <c r="D99" s="106"/>
      <c r="E99" s="106"/>
      <c r="F99" s="107"/>
    </row>
    <row r="100" spans="3:6" ht="15.75" customHeight="1" x14ac:dyDescent="0.25">
      <c r="C100" s="105"/>
      <c r="D100" s="106"/>
      <c r="E100" s="106"/>
      <c r="F100" s="107"/>
    </row>
    <row r="101" spans="3:6" ht="15.75" customHeight="1" thickBot="1" x14ac:dyDescent="0.3">
      <c r="C101" s="110"/>
      <c r="D101" s="111"/>
      <c r="E101" s="111"/>
      <c r="F101" s="112"/>
    </row>
  </sheetData>
  <mergeCells count="4">
    <mergeCell ref="A4:U5"/>
    <mergeCell ref="A6:U6"/>
    <mergeCell ref="A83:A85"/>
    <mergeCell ref="A87:A96"/>
  </mergeCells>
  <conditionalFormatting sqref="C79:U79 C3:U3">
    <cfRule type="cellIs" dxfId="9772" priority="3" stopIfTrue="1" operator="lessThan">
      <formula>0</formula>
    </cfRule>
    <cfRule type="cellIs" dxfId="9771" priority="4" stopIfTrue="1" operator="greaterThan">
      <formula>0</formula>
    </cfRule>
  </conditionalFormatting>
  <conditionalFormatting sqref="C2:U2">
    <cfRule type="cellIs" dxfId="9770" priority="1" stopIfTrue="1" operator="lessThan">
      <formula>0</formula>
    </cfRule>
    <cfRule type="cellIs" dxfId="9769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legacyDrawing r:id="rId3"/>
  <controls>
    <mc:AlternateContent xmlns:mc="http://schemas.openxmlformats.org/markup-compatibility/2006">
      <mc:Choice Requires="x14">
        <control shapeId="1040" r:id="rId4" name="CommandButton7">
          <controlPr defaultSize="0" autoLine="0" r:id="rId5">
            <anchor moveWithCells="1">
              <from>
                <xdr:col>19</xdr:col>
                <xdr:colOff>28575</xdr:colOff>
                <xdr:row>81</xdr:row>
                <xdr:rowOff>28575</xdr:rowOff>
              </from>
              <to>
                <xdr:col>21</xdr:col>
                <xdr:colOff>0</xdr:colOff>
                <xdr:row>81</xdr:row>
                <xdr:rowOff>447675</xdr:rowOff>
              </to>
            </anchor>
          </controlPr>
        </control>
      </mc:Choice>
      <mc:Fallback>
        <control shapeId="1040" r:id="rId4" name="CommandButton7"/>
      </mc:Fallback>
    </mc:AlternateContent>
    <mc:AlternateContent xmlns:mc="http://schemas.openxmlformats.org/markup-compatibility/2006">
      <mc:Choice Requires="x14">
        <control shapeId="1039" r:id="rId6" name="CommandButton6">
          <controlPr defaultSize="0" autoLine="0" r:id="rId7">
            <anchor moveWithCells="1">
              <from>
                <xdr:col>16</xdr:col>
                <xdr:colOff>19050</xdr:colOff>
                <xdr:row>81</xdr:row>
                <xdr:rowOff>28575</xdr:rowOff>
              </from>
              <to>
                <xdr:col>17</xdr:col>
                <xdr:colOff>1733550</xdr:colOff>
                <xdr:row>81</xdr:row>
                <xdr:rowOff>457200</xdr:rowOff>
              </to>
            </anchor>
          </controlPr>
        </control>
      </mc:Choice>
      <mc:Fallback>
        <control shapeId="1039" r:id="rId6" name="CommandButton6"/>
      </mc:Fallback>
    </mc:AlternateContent>
    <mc:AlternateContent xmlns:mc="http://schemas.openxmlformats.org/markup-compatibility/2006">
      <mc:Choice Requires="x14">
        <control shapeId="1038" r:id="rId8" name="CommandButton5">
          <controlPr defaultSize="0" autoLine="0" r:id="rId9">
            <anchor moveWithCells="1">
              <from>
                <xdr:col>13</xdr:col>
                <xdr:colOff>28575</xdr:colOff>
                <xdr:row>81</xdr:row>
                <xdr:rowOff>19050</xdr:rowOff>
              </from>
              <to>
                <xdr:col>15</xdr:col>
                <xdr:colOff>9525</xdr:colOff>
                <xdr:row>81</xdr:row>
                <xdr:rowOff>466725</xdr:rowOff>
              </to>
            </anchor>
          </controlPr>
        </control>
      </mc:Choice>
      <mc:Fallback>
        <control shapeId="1038" r:id="rId8" name="CommandButton5"/>
      </mc:Fallback>
    </mc:AlternateContent>
    <mc:AlternateContent xmlns:mc="http://schemas.openxmlformats.org/markup-compatibility/2006">
      <mc:Choice Requires="x14">
        <control shapeId="1037" r:id="rId10" name="CommandButton4">
          <controlPr defaultSize="0" autoLine="0" r:id="rId11">
            <anchor moveWithCells="1">
              <from>
                <xdr:col>10</xdr:col>
                <xdr:colOff>28575</xdr:colOff>
                <xdr:row>81</xdr:row>
                <xdr:rowOff>19050</xdr:rowOff>
              </from>
              <to>
                <xdr:col>12</xdr:col>
                <xdr:colOff>0</xdr:colOff>
                <xdr:row>81</xdr:row>
                <xdr:rowOff>457200</xdr:rowOff>
              </to>
            </anchor>
          </controlPr>
        </control>
      </mc:Choice>
      <mc:Fallback>
        <control shapeId="1037" r:id="rId10" name="CommandButton4"/>
      </mc:Fallback>
    </mc:AlternateContent>
    <mc:AlternateContent xmlns:mc="http://schemas.openxmlformats.org/markup-compatibility/2006">
      <mc:Choice Requires="x14">
        <control shapeId="1036" r:id="rId12" name="CommandButton3">
          <controlPr defaultSize="0" autoLine="0" r:id="rId13">
            <anchor moveWithCells="1">
              <from>
                <xdr:col>7</xdr:col>
                <xdr:colOff>19050</xdr:colOff>
                <xdr:row>81</xdr:row>
                <xdr:rowOff>28575</xdr:rowOff>
              </from>
              <to>
                <xdr:col>8</xdr:col>
                <xdr:colOff>1447800</xdr:colOff>
                <xdr:row>81</xdr:row>
                <xdr:rowOff>457200</xdr:rowOff>
              </to>
            </anchor>
          </controlPr>
        </control>
      </mc:Choice>
      <mc:Fallback>
        <control shapeId="1036" r:id="rId12" name="CommandButton3"/>
      </mc:Fallback>
    </mc:AlternateContent>
    <mc:AlternateContent xmlns:mc="http://schemas.openxmlformats.org/markup-compatibility/2006">
      <mc:Choice Requires="x14">
        <control shapeId="1035" r:id="rId14" name="CommandButton2">
          <controlPr defaultSize="0" autoLine="0" r:id="rId15">
            <anchor moveWithCells="1">
              <from>
                <xdr:col>4</xdr:col>
                <xdr:colOff>19050</xdr:colOff>
                <xdr:row>81</xdr:row>
                <xdr:rowOff>19050</xdr:rowOff>
              </from>
              <to>
                <xdr:col>5</xdr:col>
                <xdr:colOff>1428750</xdr:colOff>
                <xdr:row>81</xdr:row>
                <xdr:rowOff>457200</xdr:rowOff>
              </to>
            </anchor>
          </controlPr>
        </control>
      </mc:Choice>
      <mc:Fallback>
        <control shapeId="1035" r:id="rId14" name="CommandButton2"/>
      </mc:Fallback>
    </mc:AlternateContent>
    <mc:AlternateContent xmlns:mc="http://schemas.openxmlformats.org/markup-compatibility/2006">
      <mc:Choice Requires="x14">
        <control shapeId="1034" r:id="rId16" name="CommandButton1">
          <controlPr defaultSize="0" autoLine="0" r:id="rId17">
            <anchor moveWithCells="1">
              <from>
                <xdr:col>1</xdr:col>
                <xdr:colOff>19050</xdr:colOff>
                <xdr:row>81</xdr:row>
                <xdr:rowOff>28575</xdr:rowOff>
              </from>
              <to>
                <xdr:col>2</xdr:col>
                <xdr:colOff>1266825</xdr:colOff>
                <xdr:row>81</xdr:row>
                <xdr:rowOff>447675</xdr:rowOff>
              </to>
            </anchor>
          </controlPr>
        </control>
      </mc:Choice>
      <mc:Fallback>
        <control shapeId="1034" r:id="rId16" name="CommandButton1"/>
      </mc:Fallback>
    </mc:AlternateContent>
    <mc:AlternateContent xmlns:mc="http://schemas.openxmlformats.org/markup-compatibility/2006">
      <mc:Choice Requires="x14">
        <control shapeId="1025" r:id="rId18" name="Button 1">
          <controlPr defaultSize="0" print="0" autoFill="0" autoPict="0" macro="[1]!Buttondimanche_Click">
            <anchor moveWithCells="1" sizeWithCells="1">
              <from>
                <xdr:col>0</xdr:col>
                <xdr:colOff>219075</xdr:colOff>
                <xdr:row>5</xdr:row>
                <xdr:rowOff>28575</xdr:rowOff>
              </from>
              <to>
                <xdr:col>1</xdr:col>
                <xdr:colOff>590550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9" name="Button 2">
          <controlPr defaultSize="0" print="0" autoFill="0" autoPict="0" macro="[1]!Buttonlundi_Click">
            <anchor moveWithCells="1" sizeWithCells="1">
              <from>
                <xdr:col>3</xdr:col>
                <xdr:colOff>285750</xdr:colOff>
                <xdr:row>5</xdr:row>
                <xdr:rowOff>9525</xdr:rowOff>
              </from>
              <to>
                <xdr:col>4</xdr:col>
                <xdr:colOff>571500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1]!Buttonmardi_Click">
            <anchor moveWithCells="1" sizeWithCells="1">
              <from>
                <xdr:col>6</xdr:col>
                <xdr:colOff>400050</xdr:colOff>
                <xdr:row>5</xdr:row>
                <xdr:rowOff>19050</xdr:rowOff>
              </from>
              <to>
                <xdr:col>7</xdr:col>
                <xdr:colOff>561975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1]!Buttonmercredi_Click">
            <anchor moveWithCells="1" sizeWithCells="1">
              <from>
                <xdr:col>9</xdr:col>
                <xdr:colOff>457200</xdr:colOff>
                <xdr:row>5</xdr:row>
                <xdr:rowOff>9525</xdr:rowOff>
              </from>
              <to>
                <xdr:col>10</xdr:col>
                <xdr:colOff>561975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1]!Buttonjeudi_Click">
            <anchor moveWithCells="1" sizeWithCells="1">
              <from>
                <xdr:col>12</xdr:col>
                <xdr:colOff>428625</xdr:colOff>
                <xdr:row>5</xdr:row>
                <xdr:rowOff>9525</xdr:rowOff>
              </from>
              <to>
                <xdr:col>13</xdr:col>
                <xdr:colOff>552450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1]!Buttonvendredi_Click">
            <anchor moveWithCells="1" sizeWithCells="1">
              <from>
                <xdr:col>15</xdr:col>
                <xdr:colOff>390525</xdr:colOff>
                <xdr:row>5</xdr:row>
                <xdr:rowOff>9525</xdr:rowOff>
              </from>
              <to>
                <xdr:col>16</xdr:col>
                <xdr:colOff>495300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1]!Buttonsamedi_Click">
            <anchor moveWithCells="1" sizeWithCells="1">
              <from>
                <xdr:col>18</xdr:col>
                <xdr:colOff>342900</xdr:colOff>
                <xdr:row>5</xdr:row>
                <xdr:rowOff>0</xdr:rowOff>
              </from>
              <to>
                <xdr:col>19</xdr:col>
                <xdr:colOff>514350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5" name="Button 8">
          <controlPr defaultSize="0" print="0" autoFill="0" autoPict="0" macro="[1]!déprotège">
            <anchor moveWithCells="1" sizeWithCells="1">
              <from>
                <xdr:col>8</xdr:col>
                <xdr:colOff>85725</xdr:colOff>
                <xdr:row>83</xdr:row>
                <xdr:rowOff>161925</xdr:rowOff>
              </from>
              <to>
                <xdr:col>8</xdr:col>
                <xdr:colOff>1381125</xdr:colOff>
                <xdr:row>86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26" name="Button 9">
          <controlPr defaultSize="0" print="0" autoFill="0" autoPict="0" macro="[1]!protège">
            <anchor moveWithCells="1" sizeWithCells="1">
              <from>
                <xdr:col>8</xdr:col>
                <xdr:colOff>85725</xdr:colOff>
                <xdr:row>89</xdr:row>
                <xdr:rowOff>0</xdr:rowOff>
              </from>
              <to>
                <xdr:col>8</xdr:col>
                <xdr:colOff>1381125</xdr:colOff>
                <xdr:row>91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BV101"/>
  <sheetViews>
    <sheetView showGridLines="0" tabSelected="1" zoomScaleNormal="100" zoomScaleSheetLayoutView="100" workbookViewId="0">
      <pane xSplit="7" topLeftCell="O1" activePane="topRight" state="frozen"/>
      <selection pane="topRight" activeCell="O6" sqref="O6:O7"/>
    </sheetView>
  </sheetViews>
  <sheetFormatPr baseColWidth="10" defaultColWidth="11.42578125" defaultRowHeight="15" x14ac:dyDescent="0.25"/>
  <cols>
    <col min="1" max="1" width="11.42578125" customWidth="1"/>
    <col min="2" max="2" width="25.5703125" customWidth="1"/>
    <col min="3" max="3" width="12.140625" customWidth="1"/>
    <col min="4" max="4" width="11.42578125" customWidth="1"/>
    <col min="5" max="5" width="9.85546875" bestFit="1" customWidth="1"/>
    <col min="6" max="6" width="11.7109375" customWidth="1"/>
    <col min="7" max="7" width="12.28515625" customWidth="1"/>
    <col min="8" max="19" width="7.7109375" customWidth="1"/>
    <col min="20" max="23" width="8.7109375" customWidth="1"/>
    <col min="24" max="72" width="7.7109375" customWidth="1"/>
  </cols>
  <sheetData>
    <row r="1" spans="1:73" ht="20.25" customHeight="1" thickBot="1" x14ac:dyDescent="0.3">
      <c r="A1" s="340" t="str">
        <f>datedimanche</f>
        <v>31.03.2019</v>
      </c>
      <c r="B1" s="340"/>
      <c r="C1" s="340"/>
      <c r="D1" s="341"/>
      <c r="E1" s="113"/>
      <c r="F1" s="113"/>
      <c r="G1" s="113"/>
      <c r="H1" s="114">
        <v>0.33333333333333331</v>
      </c>
      <c r="I1" s="115">
        <f>H$6+0.01042</f>
        <v>43555.343753333334</v>
      </c>
      <c r="J1" s="115">
        <f t="shared" ref="J1:BT1" si="0">I$6+0.01042</f>
        <v>43555.354169999999</v>
      </c>
      <c r="K1" s="115">
        <f t="shared" si="0"/>
        <v>43555.364586666663</v>
      </c>
      <c r="L1" s="115">
        <f t="shared" si="0"/>
        <v>43555.375003333327</v>
      </c>
      <c r="M1" s="115">
        <f t="shared" si="0"/>
        <v>43555.385419999991</v>
      </c>
      <c r="N1" s="115">
        <f t="shared" si="0"/>
        <v>43555.395836666656</v>
      </c>
      <c r="O1" s="115">
        <f t="shared" si="0"/>
        <v>43555.40625333332</v>
      </c>
      <c r="P1" s="115">
        <f t="shared" si="0"/>
        <v>43555.416669999984</v>
      </c>
      <c r="Q1" s="115">
        <f t="shared" si="0"/>
        <v>43555.427086666648</v>
      </c>
      <c r="R1" s="115">
        <f t="shared" si="0"/>
        <v>43555.437503333313</v>
      </c>
      <c r="S1" s="115">
        <f t="shared" si="0"/>
        <v>43555.447919999977</v>
      </c>
      <c r="T1" s="115">
        <f t="shared" si="0"/>
        <v>43555.458336666641</v>
      </c>
      <c r="U1" s="115">
        <f t="shared" si="0"/>
        <v>43555.468753333305</v>
      </c>
      <c r="V1" s="115">
        <f t="shared" si="0"/>
        <v>43555.47916999997</v>
      </c>
      <c r="W1" s="115">
        <f t="shared" si="0"/>
        <v>43555.489586666634</v>
      </c>
      <c r="X1" s="115">
        <f t="shared" si="0"/>
        <v>43555.500003333298</v>
      </c>
      <c r="Y1" s="115">
        <f t="shared" si="0"/>
        <v>43555.510419999962</v>
      </c>
      <c r="Z1" s="115">
        <f t="shared" si="0"/>
        <v>43555.520836666627</v>
      </c>
      <c r="AA1" s="115">
        <f t="shared" si="0"/>
        <v>43555.531253333291</v>
      </c>
      <c r="AB1" s="115">
        <f t="shared" si="0"/>
        <v>43555.541669999955</v>
      </c>
      <c r="AC1" s="115">
        <f>AE$6+0.01042</f>
        <v>43555.583336666612</v>
      </c>
      <c r="AD1" s="115">
        <f t="shared" si="0"/>
        <v>43555.562503333284</v>
      </c>
      <c r="AE1" s="115">
        <f t="shared" si="0"/>
        <v>43555.572919999948</v>
      </c>
      <c r="AF1" s="115" t="e">
        <f>#REF!+0.01042</f>
        <v>#REF!</v>
      </c>
      <c r="AG1" s="115">
        <f t="shared" si="0"/>
        <v>43555.593753333276</v>
      </c>
      <c r="AH1" s="115">
        <f t="shared" si="0"/>
        <v>43555.60416999994</v>
      </c>
      <c r="AI1" s="115">
        <f t="shared" si="0"/>
        <v>43555.614586666605</v>
      </c>
      <c r="AJ1" s="115">
        <f t="shared" si="0"/>
        <v>43555.625003333269</v>
      </c>
      <c r="AK1" s="115">
        <f t="shared" si="0"/>
        <v>43555.635419999933</v>
      </c>
      <c r="AL1" s="115">
        <f t="shared" si="0"/>
        <v>43555.645836666597</v>
      </c>
      <c r="AM1" s="115">
        <f t="shared" si="0"/>
        <v>43555.656253333262</v>
      </c>
      <c r="AN1" s="115">
        <f>AN$6+0.01042</f>
        <v>43555.67708666659</v>
      </c>
      <c r="AO1" s="115" t="e">
        <f>#REF!+0.01042</f>
        <v>#REF!</v>
      </c>
      <c r="AP1" s="115">
        <f t="shared" si="0"/>
        <v>43555.687503333254</v>
      </c>
      <c r="AQ1" s="115">
        <f t="shared" si="0"/>
        <v>43555.697919999919</v>
      </c>
      <c r="AR1" s="115">
        <f t="shared" si="0"/>
        <v>43555.708336666583</v>
      </c>
      <c r="AS1" s="115">
        <f t="shared" si="0"/>
        <v>43555.718753333247</v>
      </c>
      <c r="AT1" s="115">
        <f t="shared" si="0"/>
        <v>43555.729169999911</v>
      </c>
      <c r="AU1" s="115">
        <f t="shared" si="0"/>
        <v>43555.739586666576</v>
      </c>
      <c r="AV1" s="115">
        <f t="shared" si="0"/>
        <v>43555.75000333324</v>
      </c>
      <c r="AW1" s="115">
        <f t="shared" si="0"/>
        <v>43555.760419999904</v>
      </c>
      <c r="AX1" s="115">
        <f t="shared" si="0"/>
        <v>43555.770836666568</v>
      </c>
      <c r="AY1" s="115">
        <f t="shared" si="0"/>
        <v>43555.781253333233</v>
      </c>
      <c r="AZ1" s="115">
        <f t="shared" si="0"/>
        <v>43555.791669999897</v>
      </c>
      <c r="BA1" s="115">
        <f t="shared" si="0"/>
        <v>43555.802086666561</v>
      </c>
      <c r="BB1" s="115">
        <f t="shared" si="0"/>
        <v>43555.812503333225</v>
      </c>
      <c r="BC1" s="115">
        <f t="shared" si="0"/>
        <v>43555.82291999989</v>
      </c>
      <c r="BD1" s="115">
        <f t="shared" si="0"/>
        <v>43555.833336666554</v>
      </c>
      <c r="BE1" s="115">
        <f t="shared" si="0"/>
        <v>43555.843753333218</v>
      </c>
      <c r="BF1" s="115">
        <f t="shared" si="0"/>
        <v>43555.854169999882</v>
      </c>
      <c r="BG1" s="115">
        <f t="shared" si="0"/>
        <v>43555.864586666547</v>
      </c>
      <c r="BH1" s="115">
        <f t="shared" si="0"/>
        <v>43555.875003333211</v>
      </c>
      <c r="BI1" s="115">
        <f t="shared" si="0"/>
        <v>43555.885419999875</v>
      </c>
      <c r="BJ1" s="115">
        <f t="shared" si="0"/>
        <v>43555.895836666539</v>
      </c>
      <c r="BK1" s="115">
        <f t="shared" si="0"/>
        <v>43555.906253333203</v>
      </c>
      <c r="BL1" s="115">
        <f t="shared" si="0"/>
        <v>43555.916669999868</v>
      </c>
      <c r="BM1" s="115">
        <f t="shared" si="0"/>
        <v>43555.927086666532</v>
      </c>
      <c r="BN1" s="115">
        <f t="shared" si="0"/>
        <v>43555.937503333196</v>
      </c>
      <c r="BO1" s="115">
        <f t="shared" si="0"/>
        <v>43555.94791999986</v>
      </c>
      <c r="BP1" s="115">
        <f t="shared" si="0"/>
        <v>43555.958336666525</v>
      </c>
      <c r="BQ1" s="115">
        <f t="shared" si="0"/>
        <v>43555.968753333189</v>
      </c>
      <c r="BR1" s="115">
        <f t="shared" si="0"/>
        <v>43555.979169999853</v>
      </c>
      <c r="BS1" s="115">
        <f t="shared" si="0"/>
        <v>43555.989586666517</v>
      </c>
      <c r="BT1" s="115">
        <f t="shared" si="0"/>
        <v>43556.000003333182</v>
      </c>
    </row>
    <row r="2" spans="1:73" ht="15.75" customHeight="1" thickBot="1" x14ac:dyDescent="0.3">
      <c r="A2" s="342"/>
      <c r="B2" s="342"/>
      <c r="C2" s="342"/>
      <c r="D2" s="343"/>
      <c r="E2" s="113"/>
      <c r="F2" s="113"/>
      <c r="G2" s="113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7"/>
      <c r="V2" s="117"/>
      <c r="W2" s="117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</row>
    <row r="3" spans="1:73" ht="15.75" customHeight="1" thickBot="1" x14ac:dyDescent="0.3">
      <c r="A3" s="98"/>
      <c r="B3" s="119"/>
      <c r="F3" s="120"/>
      <c r="G3" s="120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6"/>
      <c r="AI3" s="316"/>
      <c r="AJ3" s="316"/>
      <c r="AK3" s="316"/>
      <c r="AL3" s="316"/>
      <c r="AM3" s="316"/>
      <c r="AN3" s="316"/>
      <c r="AO3" s="316"/>
      <c r="AP3" s="316"/>
      <c r="AQ3" s="316"/>
      <c r="AR3" s="316"/>
      <c r="AS3" s="316"/>
      <c r="AT3" s="316"/>
      <c r="AU3" s="316"/>
      <c r="AV3" s="316"/>
      <c r="AW3" s="316"/>
      <c r="AX3" s="316"/>
      <c r="AY3" s="316"/>
      <c r="AZ3" s="316"/>
      <c r="BA3" s="316"/>
      <c r="BB3" s="316"/>
      <c r="BC3" s="316"/>
      <c r="BD3" s="316"/>
      <c r="BE3" s="316"/>
      <c r="BF3" s="316"/>
      <c r="BG3" s="316"/>
      <c r="BH3" s="316"/>
      <c r="BI3" s="316"/>
      <c r="BJ3" s="316"/>
      <c r="BK3" s="316"/>
      <c r="BL3" s="316"/>
      <c r="BM3" s="316"/>
      <c r="BN3" s="316"/>
      <c r="BO3" s="316"/>
      <c r="BP3" s="316"/>
      <c r="BQ3" s="316"/>
      <c r="BR3" s="316"/>
      <c r="BS3" s="316"/>
      <c r="BT3" s="316"/>
    </row>
    <row r="4" spans="1:73" ht="18" customHeight="1" thickBot="1" x14ac:dyDescent="0.55000000000000004">
      <c r="A4" s="121" t="s">
        <v>84</v>
      </c>
      <c r="B4" s="121" t="s">
        <v>85</v>
      </c>
      <c r="C4" s="122" t="s">
        <v>86</v>
      </c>
      <c r="F4" s="123"/>
      <c r="G4" s="123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7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16"/>
      <c r="BE4" s="316"/>
      <c r="BF4" s="316"/>
      <c r="BG4" s="316"/>
      <c r="BH4" s="316"/>
      <c r="BI4" s="316"/>
      <c r="BJ4" s="316"/>
      <c r="BK4" s="316"/>
      <c r="BL4" s="316"/>
      <c r="BM4" s="316"/>
      <c r="BN4" s="316"/>
      <c r="BO4" s="316"/>
      <c r="BP4" s="316"/>
      <c r="BQ4" s="316"/>
      <c r="BR4" s="316"/>
      <c r="BS4" s="316"/>
      <c r="BT4" s="316"/>
    </row>
    <row r="5" spans="1:73" ht="19.5" customHeight="1" thickBot="1" x14ac:dyDescent="0.55000000000000004">
      <c r="A5" s="124">
        <f xml:space="preserve"> fctdimanche</f>
        <v>0</v>
      </c>
      <c r="B5" s="125">
        <f>REELDIMANCHE</f>
        <v>32</v>
      </c>
      <c r="C5" s="126">
        <f>ECARTDIMANCHE</f>
        <v>32</v>
      </c>
      <c r="D5" s="127"/>
      <c r="E5" s="127"/>
      <c r="F5" s="127"/>
      <c r="G5" s="127"/>
      <c r="H5" s="113"/>
      <c r="I5" s="113"/>
      <c r="J5" s="113"/>
      <c r="K5" s="113"/>
      <c r="L5" s="118"/>
      <c r="M5" s="118"/>
      <c r="N5" s="118"/>
      <c r="O5" s="11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</row>
    <row r="6" spans="1:73" ht="15" customHeight="1" x14ac:dyDescent="0.25">
      <c r="A6" s="118"/>
      <c r="B6" s="344" t="s">
        <v>87</v>
      </c>
      <c r="C6" s="346" t="s">
        <v>88</v>
      </c>
      <c r="D6" s="346" t="s">
        <v>88</v>
      </c>
      <c r="E6" s="348" t="s">
        <v>89</v>
      </c>
      <c r="F6" s="338" t="s">
        <v>90</v>
      </c>
      <c r="G6" s="338" t="s">
        <v>91</v>
      </c>
      <c r="H6" s="336">
        <f>DATE(YEAR($C$8),MONTH($C$8),DAY($C$8))+(8/24)</f>
        <v>43555.333333333336</v>
      </c>
      <c r="I6" s="336">
        <f>H$6+(15/24/60)</f>
        <v>43555.34375</v>
      </c>
      <c r="J6" s="336">
        <f>I$6+(15/24/60)</f>
        <v>43555.354166666664</v>
      </c>
      <c r="K6" s="336">
        <f t="shared" ref="K6:BT6" si="1">J$6+(15/24/60)</f>
        <v>43555.364583333328</v>
      </c>
      <c r="L6" s="336">
        <f t="shared" si="1"/>
        <v>43555.374999999993</v>
      </c>
      <c r="M6" s="336">
        <f t="shared" si="1"/>
        <v>43555.385416666657</v>
      </c>
      <c r="N6" s="336">
        <f t="shared" si="1"/>
        <v>43555.395833333321</v>
      </c>
      <c r="O6" s="336">
        <f t="shared" si="1"/>
        <v>43555.406249999985</v>
      </c>
      <c r="P6" s="336">
        <f t="shared" si="1"/>
        <v>43555.41666666665</v>
      </c>
      <c r="Q6" s="336">
        <f t="shared" si="1"/>
        <v>43555.427083333314</v>
      </c>
      <c r="R6" s="336">
        <f t="shared" si="1"/>
        <v>43555.437499999978</v>
      </c>
      <c r="S6" s="336">
        <f t="shared" si="1"/>
        <v>43555.447916666642</v>
      </c>
      <c r="T6" s="336">
        <f t="shared" si="1"/>
        <v>43555.458333333307</v>
      </c>
      <c r="U6" s="336">
        <f t="shared" si="1"/>
        <v>43555.468749999971</v>
      </c>
      <c r="V6" s="336">
        <f t="shared" si="1"/>
        <v>43555.479166666635</v>
      </c>
      <c r="W6" s="336">
        <f t="shared" si="1"/>
        <v>43555.489583333299</v>
      </c>
      <c r="X6" s="336">
        <f t="shared" si="1"/>
        <v>43555.499999999964</v>
      </c>
      <c r="Y6" s="336">
        <f t="shared" si="1"/>
        <v>43555.510416666628</v>
      </c>
      <c r="Z6" s="336">
        <f t="shared" si="1"/>
        <v>43555.520833333292</v>
      </c>
      <c r="AA6" s="336">
        <f t="shared" si="1"/>
        <v>43555.531249999956</v>
      </c>
      <c r="AB6" s="336">
        <f t="shared" si="1"/>
        <v>43555.541666666621</v>
      </c>
      <c r="AC6" s="336">
        <f t="shared" si="1"/>
        <v>43555.552083333285</v>
      </c>
      <c r="AD6" s="336">
        <f t="shared" si="1"/>
        <v>43555.562499999949</v>
      </c>
      <c r="AE6" s="336">
        <f t="shared" si="1"/>
        <v>43555.572916666613</v>
      </c>
      <c r="AF6" s="336">
        <f t="shared" si="1"/>
        <v>43555.583333333278</v>
      </c>
      <c r="AG6" s="336">
        <f t="shared" si="1"/>
        <v>43555.593749999942</v>
      </c>
      <c r="AH6" s="336">
        <f t="shared" si="1"/>
        <v>43555.604166666606</v>
      </c>
      <c r="AI6" s="336">
        <f t="shared" si="1"/>
        <v>43555.61458333327</v>
      </c>
      <c r="AJ6" s="336">
        <f t="shared" si="1"/>
        <v>43555.624999999935</v>
      </c>
      <c r="AK6" s="336">
        <f t="shared" si="1"/>
        <v>43555.635416666599</v>
      </c>
      <c r="AL6" s="336">
        <f t="shared" si="1"/>
        <v>43555.645833333263</v>
      </c>
      <c r="AM6" s="336">
        <f t="shared" si="1"/>
        <v>43555.656249999927</v>
      </c>
      <c r="AN6" s="336">
        <f t="shared" si="1"/>
        <v>43555.666666666591</v>
      </c>
      <c r="AO6" s="336">
        <f t="shared" si="1"/>
        <v>43555.677083333256</v>
      </c>
      <c r="AP6" s="336">
        <f t="shared" si="1"/>
        <v>43555.68749999992</v>
      </c>
      <c r="AQ6" s="336">
        <f t="shared" si="1"/>
        <v>43555.697916666584</v>
      </c>
      <c r="AR6" s="336">
        <f t="shared" si="1"/>
        <v>43555.708333333248</v>
      </c>
      <c r="AS6" s="336">
        <f t="shared" si="1"/>
        <v>43555.718749999913</v>
      </c>
      <c r="AT6" s="336">
        <f t="shared" si="1"/>
        <v>43555.729166666577</v>
      </c>
      <c r="AU6" s="336">
        <f t="shared" si="1"/>
        <v>43555.739583333241</v>
      </c>
      <c r="AV6" s="336">
        <f t="shared" si="1"/>
        <v>43555.749999999905</v>
      </c>
      <c r="AW6" s="336">
        <f t="shared" si="1"/>
        <v>43555.76041666657</v>
      </c>
      <c r="AX6" s="336">
        <f t="shared" si="1"/>
        <v>43555.770833333234</v>
      </c>
      <c r="AY6" s="336">
        <f t="shared" si="1"/>
        <v>43555.781249999898</v>
      </c>
      <c r="AZ6" s="336">
        <f t="shared" si="1"/>
        <v>43555.791666666562</v>
      </c>
      <c r="BA6" s="336">
        <f t="shared" si="1"/>
        <v>43555.802083333227</v>
      </c>
      <c r="BB6" s="336">
        <f t="shared" si="1"/>
        <v>43555.812499999891</v>
      </c>
      <c r="BC6" s="336">
        <f t="shared" si="1"/>
        <v>43555.822916666555</v>
      </c>
      <c r="BD6" s="336">
        <f t="shared" si="1"/>
        <v>43555.833333333219</v>
      </c>
      <c r="BE6" s="336">
        <f t="shared" si="1"/>
        <v>43555.843749999884</v>
      </c>
      <c r="BF6" s="336">
        <f t="shared" si="1"/>
        <v>43555.854166666548</v>
      </c>
      <c r="BG6" s="336">
        <f t="shared" si="1"/>
        <v>43555.864583333212</v>
      </c>
      <c r="BH6" s="336">
        <f t="shared" si="1"/>
        <v>43555.874999999876</v>
      </c>
      <c r="BI6" s="336">
        <f t="shared" si="1"/>
        <v>43555.885416666541</v>
      </c>
      <c r="BJ6" s="336">
        <f t="shared" si="1"/>
        <v>43555.895833333205</v>
      </c>
      <c r="BK6" s="336">
        <f t="shared" si="1"/>
        <v>43555.906249999869</v>
      </c>
      <c r="BL6" s="336">
        <f t="shared" si="1"/>
        <v>43555.916666666533</v>
      </c>
      <c r="BM6" s="336">
        <f t="shared" si="1"/>
        <v>43555.927083333198</v>
      </c>
      <c r="BN6" s="336">
        <f t="shared" si="1"/>
        <v>43555.937499999862</v>
      </c>
      <c r="BO6" s="336">
        <f t="shared" si="1"/>
        <v>43555.947916666526</v>
      </c>
      <c r="BP6" s="336">
        <f t="shared" si="1"/>
        <v>43555.95833333319</v>
      </c>
      <c r="BQ6" s="336">
        <f t="shared" si="1"/>
        <v>43555.968749999854</v>
      </c>
      <c r="BR6" s="336">
        <f t="shared" si="1"/>
        <v>43555.979166666519</v>
      </c>
      <c r="BS6" s="336">
        <f t="shared" si="1"/>
        <v>43555.989583333183</v>
      </c>
      <c r="BT6" s="336">
        <f t="shared" si="1"/>
        <v>43555.999999999847</v>
      </c>
    </row>
    <row r="7" spans="1:73" ht="15.75" thickBot="1" x14ac:dyDescent="0.3">
      <c r="A7" s="118"/>
      <c r="B7" s="345"/>
      <c r="C7" s="347"/>
      <c r="D7" s="347"/>
      <c r="E7" s="349"/>
      <c r="F7" s="350"/>
      <c r="G7" s="339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/>
      <c r="Z7" s="337"/>
      <c r="AA7" s="337"/>
      <c r="AB7" s="337"/>
      <c r="AC7" s="337"/>
      <c r="AD7" s="337"/>
      <c r="AE7" s="337"/>
      <c r="AF7" s="337"/>
      <c r="AG7" s="337"/>
      <c r="AH7" s="337"/>
      <c r="AI7" s="337"/>
      <c r="AJ7" s="337"/>
      <c r="AK7" s="337"/>
      <c r="AL7" s="337"/>
      <c r="AM7" s="337"/>
      <c r="AN7" s="337"/>
      <c r="AO7" s="337"/>
      <c r="AP7" s="337"/>
      <c r="AQ7" s="337"/>
      <c r="AR7" s="337"/>
      <c r="AS7" s="337"/>
      <c r="AT7" s="337"/>
      <c r="AU7" s="337"/>
      <c r="AV7" s="337"/>
      <c r="AW7" s="337"/>
      <c r="AX7" s="337"/>
      <c r="AY7" s="337"/>
      <c r="AZ7" s="337"/>
      <c r="BA7" s="337"/>
      <c r="BB7" s="337"/>
      <c r="BC7" s="337"/>
      <c r="BD7" s="337"/>
      <c r="BE7" s="337"/>
      <c r="BF7" s="337"/>
      <c r="BG7" s="337"/>
      <c r="BH7" s="337"/>
      <c r="BI7" s="337"/>
      <c r="BJ7" s="337"/>
      <c r="BK7" s="337"/>
      <c r="BL7" s="337"/>
      <c r="BM7" s="337"/>
      <c r="BN7" s="337"/>
      <c r="BO7" s="337"/>
      <c r="BP7" s="337"/>
      <c r="BQ7" s="337"/>
      <c r="BR7" s="337"/>
      <c r="BS7" s="337"/>
      <c r="BT7" s="337"/>
    </row>
    <row r="8" spans="1:73" ht="16.5" thickBot="1" x14ac:dyDescent="0.3">
      <c r="A8" s="129"/>
      <c r="B8" s="130" t="str">
        <f>'Etat staff'!C15</f>
        <v xml:space="preserve"> LAURA</v>
      </c>
      <c r="C8" s="131">
        <f>'Etat staff'!A15</f>
        <v>43555.315972222219</v>
      </c>
      <c r="D8" s="132">
        <f>'Etat staff'!B15</f>
        <v>43555.642361111109</v>
      </c>
      <c r="E8" s="133">
        <f>IF(BU8*24&lt;5.75,0.25/24,IF(BU8*24&lt;6.75,0.5/24,IF(BU8*24&lt;9,1/24,IF(BU8*24&lt;13.25,1.25/24,1.5/24))))</f>
        <v>4.1666666666666664E-2</v>
      </c>
      <c r="F8" s="134"/>
      <c r="G8" s="135"/>
      <c r="H8" s="136"/>
      <c r="I8" s="137" t="s">
        <v>92</v>
      </c>
      <c r="J8" s="137" t="s">
        <v>92</v>
      </c>
      <c r="K8" s="137" t="s">
        <v>92</v>
      </c>
      <c r="L8" s="138" t="s">
        <v>93</v>
      </c>
      <c r="M8" s="138" t="s">
        <v>93</v>
      </c>
      <c r="N8" s="138" t="s">
        <v>93</v>
      </c>
      <c r="O8" s="138" t="s">
        <v>93</v>
      </c>
      <c r="P8" s="138" t="s">
        <v>94</v>
      </c>
      <c r="Q8" s="138" t="s">
        <v>93</v>
      </c>
      <c r="R8" s="138" t="s">
        <v>93</v>
      </c>
      <c r="S8" s="138" t="s">
        <v>93</v>
      </c>
      <c r="T8" s="138" t="s">
        <v>93</v>
      </c>
      <c r="U8" s="138" t="s">
        <v>93</v>
      </c>
      <c r="V8" s="138" t="s">
        <v>93</v>
      </c>
      <c r="W8" s="138" t="s">
        <v>93</v>
      </c>
      <c r="X8" s="139" t="s">
        <v>95</v>
      </c>
      <c r="Y8" s="139" t="s">
        <v>95</v>
      </c>
      <c r="Z8" s="139" t="s">
        <v>95</v>
      </c>
      <c r="AA8" s="140" t="s">
        <v>93</v>
      </c>
      <c r="AB8" s="140" t="s">
        <v>93</v>
      </c>
      <c r="AC8" s="140" t="s">
        <v>93</v>
      </c>
      <c r="AD8" s="140" t="s">
        <v>93</v>
      </c>
      <c r="AE8" s="140" t="s">
        <v>93</v>
      </c>
      <c r="AF8" s="140" t="s">
        <v>93</v>
      </c>
      <c r="AG8" s="140" t="s">
        <v>93</v>
      </c>
      <c r="AH8" s="140" t="s">
        <v>93</v>
      </c>
      <c r="AI8" s="140" t="s">
        <v>93</v>
      </c>
      <c r="AJ8" s="140" t="s">
        <v>93</v>
      </c>
      <c r="AK8" s="140" t="s">
        <v>93</v>
      </c>
      <c r="AL8" s="141"/>
      <c r="AM8" s="141"/>
      <c r="AN8" s="141"/>
      <c r="AO8" s="141"/>
      <c r="AP8" s="141"/>
      <c r="AQ8" s="141"/>
      <c r="AR8" s="141"/>
      <c r="AS8" s="141"/>
      <c r="AT8" s="141"/>
      <c r="AU8" s="141"/>
      <c r="AV8" s="141"/>
      <c r="AW8" s="141"/>
      <c r="AX8" s="141"/>
      <c r="AY8" s="141"/>
      <c r="AZ8" s="141"/>
      <c r="BA8" s="141"/>
      <c r="BB8" s="141"/>
      <c r="BC8" s="141"/>
      <c r="BD8" s="141"/>
      <c r="BE8" s="141"/>
      <c r="BF8" s="141"/>
      <c r="BG8" s="141"/>
      <c r="BH8" s="141"/>
      <c r="BI8" s="141"/>
      <c r="BJ8" s="141"/>
      <c r="BK8" s="141"/>
      <c r="BL8" s="141"/>
      <c r="BM8" s="141"/>
      <c r="BN8" s="141"/>
      <c r="BO8" s="141"/>
      <c r="BP8" s="141"/>
      <c r="BQ8" s="142"/>
      <c r="BR8" s="142"/>
      <c r="BS8" s="142"/>
      <c r="BT8" s="143"/>
      <c r="BU8" s="144">
        <f>D8-C8+0.16666/24</f>
        <v>0.33333305555717241</v>
      </c>
    </row>
    <row r="9" spans="1:73" ht="16.5" thickBot="1" x14ac:dyDescent="0.3">
      <c r="A9" s="129"/>
      <c r="B9" s="145" t="str">
        <f>'Etat staff'!C16</f>
        <v xml:space="preserve"> DAISY</v>
      </c>
      <c r="C9" s="146">
        <f>'Etat staff'!A16</f>
        <v>43555.357638888891</v>
      </c>
      <c r="D9" s="132">
        <f>'Etat staff'!B16</f>
        <v>43555.684027777781</v>
      </c>
      <c r="E9" s="147">
        <f t="shared" ref="E9:E13" si="2">IF(BU9*24&lt;5.75,0.25/24,IF(BU9*24&lt;6.75,0.5/24,IF(BU9*24&lt;9,1/24,IF(BU9*24&lt;13.25,1.25/24,1.5/24))))</f>
        <v>4.1666666666666664E-2</v>
      </c>
      <c r="F9" s="148"/>
      <c r="G9" s="149"/>
      <c r="H9" s="150" t="s">
        <v>96</v>
      </c>
      <c r="I9" s="150" t="s">
        <v>96</v>
      </c>
      <c r="J9" s="150" t="s">
        <v>96</v>
      </c>
      <c r="K9" s="151" t="s">
        <v>92</v>
      </c>
      <c r="L9" s="151" t="s">
        <v>92</v>
      </c>
      <c r="M9" s="151" t="s">
        <v>92</v>
      </c>
      <c r="N9" s="151" t="s">
        <v>92</v>
      </c>
      <c r="O9" s="151" t="s">
        <v>92</v>
      </c>
      <c r="P9" s="151" t="s">
        <v>92</v>
      </c>
      <c r="Q9" s="151" t="s">
        <v>92</v>
      </c>
      <c r="R9" s="151" t="s">
        <v>92</v>
      </c>
      <c r="S9" s="151" t="s">
        <v>92</v>
      </c>
      <c r="T9" s="151" t="s">
        <v>92</v>
      </c>
      <c r="U9" s="151" t="s">
        <v>93</v>
      </c>
      <c r="V9" s="151" t="s">
        <v>93</v>
      </c>
      <c r="W9" s="151" t="s">
        <v>93</v>
      </c>
      <c r="X9" s="151" t="s">
        <v>93</v>
      </c>
      <c r="Y9" s="151" t="s">
        <v>93</v>
      </c>
      <c r="Z9" s="151" t="s">
        <v>93</v>
      </c>
      <c r="AA9" s="151" t="s">
        <v>93</v>
      </c>
      <c r="AB9" s="152" t="s">
        <v>95</v>
      </c>
      <c r="AC9" s="152" t="s">
        <v>95</v>
      </c>
      <c r="AD9" s="152" t="s">
        <v>95</v>
      </c>
      <c r="AE9" s="151" t="s">
        <v>92</v>
      </c>
      <c r="AF9" s="151" t="s">
        <v>92</v>
      </c>
      <c r="AG9" s="151" t="s">
        <v>92</v>
      </c>
      <c r="AH9" s="151" t="s">
        <v>92</v>
      </c>
      <c r="AI9" s="151" t="s">
        <v>92</v>
      </c>
      <c r="AJ9" s="153" t="s">
        <v>93</v>
      </c>
      <c r="AK9" s="153" t="s">
        <v>93</v>
      </c>
      <c r="AL9" s="153" t="s">
        <v>93</v>
      </c>
      <c r="AM9" s="153" t="s">
        <v>93</v>
      </c>
      <c r="AN9" s="154" t="s">
        <v>93</v>
      </c>
      <c r="AO9" s="154" t="s">
        <v>93</v>
      </c>
      <c r="AP9" s="155"/>
      <c r="AQ9" s="155"/>
      <c r="AR9" s="155"/>
      <c r="AS9" s="155"/>
      <c r="AT9" s="155"/>
      <c r="AU9" s="155"/>
      <c r="AV9" s="155"/>
      <c r="AW9" s="155"/>
      <c r="AX9" s="155"/>
      <c r="AY9" s="155"/>
      <c r="AZ9" s="155"/>
      <c r="BA9" s="155"/>
      <c r="BB9" s="155"/>
      <c r="BC9" s="155"/>
      <c r="BD9" s="155"/>
      <c r="BE9" s="155"/>
      <c r="BF9" s="155"/>
      <c r="BG9" s="155"/>
      <c r="BH9" s="155"/>
      <c r="BI9" s="155"/>
      <c r="BJ9" s="155"/>
      <c r="BK9" s="155"/>
      <c r="BL9" s="155"/>
      <c r="BM9" s="155"/>
      <c r="BN9" s="155"/>
      <c r="BO9" s="155"/>
      <c r="BP9" s="155"/>
      <c r="BQ9" s="156"/>
      <c r="BR9" s="156"/>
      <c r="BS9" s="156"/>
      <c r="BT9" s="157"/>
      <c r="BU9" s="144">
        <f t="shared" ref="BU9:BU72" si="3">D9-C9+0.16666/24</f>
        <v>0.33333305555717241</v>
      </c>
    </row>
    <row r="10" spans="1:73" ht="16.5" thickBot="1" x14ac:dyDescent="0.3">
      <c r="A10" s="129"/>
      <c r="B10" s="145" t="str">
        <f>'Etat staff'!C17</f>
        <v xml:space="preserve"> LAURA</v>
      </c>
      <c r="C10" s="146">
        <f>'Etat staff'!A17</f>
        <v>43555.482638888891</v>
      </c>
      <c r="D10" s="132">
        <f>'Etat staff'!B17</f>
        <v>43555.809027777781</v>
      </c>
      <c r="E10" s="147">
        <f t="shared" si="2"/>
        <v>4.1666666666666664E-2</v>
      </c>
      <c r="F10" s="148"/>
      <c r="G10" s="149"/>
      <c r="H10" s="158"/>
      <c r="I10" s="159"/>
      <c r="J10" s="159"/>
      <c r="K10" s="159"/>
      <c r="L10" s="155"/>
      <c r="M10" s="155"/>
      <c r="N10" s="155"/>
      <c r="O10" s="155"/>
      <c r="P10" s="150"/>
      <c r="Q10" s="150"/>
      <c r="R10" s="150" t="s">
        <v>96</v>
      </c>
      <c r="S10" s="150" t="s">
        <v>96</v>
      </c>
      <c r="T10" s="150" t="s">
        <v>96</v>
      </c>
      <c r="U10" s="150" t="s">
        <v>96</v>
      </c>
      <c r="V10" s="153" t="s">
        <v>92</v>
      </c>
      <c r="W10" s="153" t="s">
        <v>92</v>
      </c>
      <c r="X10" s="153" t="s">
        <v>92</v>
      </c>
      <c r="Y10" s="153" t="s">
        <v>92</v>
      </c>
      <c r="Z10" s="153" t="s">
        <v>92</v>
      </c>
      <c r="AA10" s="153" t="s">
        <v>92</v>
      </c>
      <c r="AB10" s="153" t="s">
        <v>92</v>
      </c>
      <c r="AC10" s="153" t="s">
        <v>92</v>
      </c>
      <c r="AD10" s="153" t="s">
        <v>92</v>
      </c>
      <c r="AE10" s="153" t="s">
        <v>92</v>
      </c>
      <c r="AF10" s="152" t="s">
        <v>95</v>
      </c>
      <c r="AG10" s="152" t="s">
        <v>95</v>
      </c>
      <c r="AH10" s="152" t="s">
        <v>95</v>
      </c>
      <c r="AI10" s="153" t="s">
        <v>92</v>
      </c>
      <c r="AJ10" s="153" t="s">
        <v>92</v>
      </c>
      <c r="AK10" s="153" t="s">
        <v>92</v>
      </c>
      <c r="AL10" s="153" t="s">
        <v>92</v>
      </c>
      <c r="AM10" s="153" t="s">
        <v>92</v>
      </c>
      <c r="AN10" s="153" t="s">
        <v>92</v>
      </c>
      <c r="AO10" s="153" t="s">
        <v>92</v>
      </c>
      <c r="AP10" s="153" t="s">
        <v>92</v>
      </c>
      <c r="AQ10" s="153" t="s">
        <v>92</v>
      </c>
      <c r="AR10" s="153" t="s">
        <v>93</v>
      </c>
      <c r="AS10" s="153" t="s">
        <v>93</v>
      </c>
      <c r="AT10" s="153" t="s">
        <v>93</v>
      </c>
      <c r="AU10" s="153" t="s">
        <v>93</v>
      </c>
      <c r="AV10" s="153" t="s">
        <v>93</v>
      </c>
      <c r="AW10" s="153" t="s">
        <v>93</v>
      </c>
      <c r="AX10" s="153" t="s">
        <v>93</v>
      </c>
      <c r="AY10" s="153" t="s">
        <v>93</v>
      </c>
      <c r="AZ10" s="153" t="s">
        <v>93</v>
      </c>
      <c r="BA10" s="153" t="s">
        <v>93</v>
      </c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5"/>
      <c r="BN10" s="155"/>
      <c r="BO10" s="155"/>
      <c r="BP10" s="155"/>
      <c r="BQ10" s="156"/>
      <c r="BR10" s="156"/>
      <c r="BS10" s="156"/>
      <c r="BT10" s="157"/>
      <c r="BU10" s="144">
        <f t="shared" si="3"/>
        <v>0.33333305555717241</v>
      </c>
    </row>
    <row r="11" spans="1:73" ht="16.5" thickBot="1" x14ac:dyDescent="0.3">
      <c r="A11" s="129"/>
      <c r="B11" s="145" t="str">
        <f>'Etat staff'!C18</f>
        <v xml:space="preserve"> CAMILLE</v>
      </c>
      <c r="C11" s="318">
        <f>'Etat staff'!A18</f>
        <v>43555.545138888891</v>
      </c>
      <c r="D11" s="319">
        <f>'Etat staff'!B18</f>
        <v>43556</v>
      </c>
      <c r="E11" s="147">
        <f t="shared" si="2"/>
        <v>5.2083333333333336E-2</v>
      </c>
      <c r="F11" s="148"/>
      <c r="G11" s="149"/>
      <c r="H11" s="158"/>
      <c r="I11" s="159"/>
      <c r="J11" s="159"/>
      <c r="K11" s="159"/>
      <c r="L11" s="155"/>
      <c r="M11" s="155"/>
      <c r="N11" s="155"/>
      <c r="O11" s="155"/>
      <c r="P11" s="155"/>
      <c r="Q11" s="155"/>
      <c r="R11" s="155"/>
      <c r="S11" s="155"/>
      <c r="T11" s="150"/>
      <c r="U11" s="150"/>
      <c r="V11" s="150"/>
      <c r="W11" s="150"/>
      <c r="X11" s="150" t="s">
        <v>96</v>
      </c>
      <c r="Y11" s="150" t="s">
        <v>96</v>
      </c>
      <c r="Z11" s="150" t="s">
        <v>96</v>
      </c>
      <c r="AA11" s="150" t="s">
        <v>96</v>
      </c>
      <c r="AB11" s="153" t="s">
        <v>93</v>
      </c>
      <c r="AC11" s="153" t="s">
        <v>93</v>
      </c>
      <c r="AD11" s="153" t="s">
        <v>93</v>
      </c>
      <c r="AE11" s="153" t="s">
        <v>93</v>
      </c>
      <c r="AF11" s="153" t="s">
        <v>93</v>
      </c>
      <c r="AG11" s="153" t="s">
        <v>93</v>
      </c>
      <c r="AH11" s="153" t="s">
        <v>93</v>
      </c>
      <c r="AI11" s="153" t="s">
        <v>93</v>
      </c>
      <c r="AJ11" s="153" t="s">
        <v>93</v>
      </c>
      <c r="AK11" s="153" t="s">
        <v>93</v>
      </c>
      <c r="AL11" s="153" t="s">
        <v>93</v>
      </c>
      <c r="AM11" s="153" t="s">
        <v>93</v>
      </c>
      <c r="AN11" s="152" t="s">
        <v>95</v>
      </c>
      <c r="AO11" s="152" t="s">
        <v>95</v>
      </c>
      <c r="AP11" s="152" t="s">
        <v>95</v>
      </c>
      <c r="AQ11" s="153" t="s">
        <v>92</v>
      </c>
      <c r="AR11" s="153" t="s">
        <v>92</v>
      </c>
      <c r="AS11" s="153" t="s">
        <v>92</v>
      </c>
      <c r="AT11" s="153" t="s">
        <v>92</v>
      </c>
      <c r="AU11" s="153" t="s">
        <v>92</v>
      </c>
      <c r="AV11" s="153" t="s">
        <v>92</v>
      </c>
      <c r="AW11" s="153" t="s">
        <v>92</v>
      </c>
      <c r="AX11" s="153" t="s">
        <v>92</v>
      </c>
      <c r="AY11" s="153" t="s">
        <v>92</v>
      </c>
      <c r="AZ11" s="153" t="s">
        <v>92</v>
      </c>
      <c r="BA11" s="153" t="s">
        <v>92</v>
      </c>
      <c r="BB11" s="153" t="s">
        <v>92</v>
      </c>
      <c r="BC11" s="153" t="s">
        <v>92</v>
      </c>
      <c r="BD11" s="153" t="s">
        <v>92</v>
      </c>
      <c r="BE11" s="153" t="s">
        <v>92</v>
      </c>
      <c r="BF11" s="153" t="s">
        <v>92</v>
      </c>
      <c r="BG11" s="153" t="s">
        <v>92</v>
      </c>
      <c r="BH11" s="155"/>
      <c r="BI11" s="155"/>
      <c r="BJ11" s="155"/>
      <c r="BK11" s="155"/>
      <c r="BL11" s="155"/>
      <c r="BM11" s="155"/>
      <c r="BN11" s="155"/>
      <c r="BO11" s="155"/>
      <c r="BP11" s="155"/>
      <c r="BQ11" s="156"/>
      <c r="BR11" s="156"/>
      <c r="BS11" s="156"/>
      <c r="BT11" s="157"/>
      <c r="BU11" s="144">
        <f t="shared" si="3"/>
        <v>0.46180527777616087</v>
      </c>
    </row>
    <row r="12" spans="1:73" ht="16.5" thickBot="1" x14ac:dyDescent="0.3">
      <c r="A12" s="129"/>
      <c r="B12" s="145">
        <f>'Etat staff'!C19</f>
        <v>0</v>
      </c>
      <c r="C12" s="146">
        <f>'Etat staff'!A19</f>
        <v>0</v>
      </c>
      <c r="D12" s="132">
        <f>'Etat staff'!B19</f>
        <v>0</v>
      </c>
      <c r="E12" s="147">
        <f t="shared" si="2"/>
        <v>1.0416666666666666E-2</v>
      </c>
      <c r="F12" s="148"/>
      <c r="G12" s="149"/>
      <c r="H12" s="158"/>
      <c r="I12" s="159"/>
      <c r="J12" s="159"/>
      <c r="K12" s="159"/>
      <c r="L12" s="155"/>
      <c r="M12" s="155"/>
      <c r="N12" s="155"/>
      <c r="O12" s="155"/>
      <c r="P12" s="155"/>
      <c r="Q12" s="155"/>
      <c r="R12" s="155"/>
      <c r="S12" s="155"/>
      <c r="T12" s="150"/>
      <c r="U12" s="150"/>
      <c r="V12" s="150"/>
      <c r="W12" s="150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3"/>
      <c r="AO12" s="153"/>
      <c r="AP12" s="153"/>
      <c r="AQ12" s="153"/>
      <c r="AR12" s="151"/>
      <c r="AS12" s="151"/>
      <c r="AT12" s="151"/>
      <c r="AU12" s="151"/>
      <c r="AV12" s="153"/>
      <c r="AW12" s="153"/>
      <c r="AX12" s="153"/>
      <c r="AY12" s="153"/>
      <c r="AZ12" s="154"/>
      <c r="BA12" s="154"/>
      <c r="BB12" s="154"/>
      <c r="BC12" s="154"/>
      <c r="BD12" s="154"/>
      <c r="BE12" s="154"/>
      <c r="BF12" s="154"/>
      <c r="BG12" s="154"/>
      <c r="BH12" s="154"/>
      <c r="BI12" s="154"/>
      <c r="BJ12" s="154"/>
      <c r="BK12" s="154"/>
      <c r="BL12" s="155"/>
      <c r="BM12" s="155"/>
      <c r="BN12" s="155"/>
      <c r="BO12" s="155"/>
      <c r="BP12" s="155"/>
      <c r="BQ12" s="156"/>
      <c r="BR12" s="156"/>
      <c r="BS12" s="156"/>
      <c r="BT12" s="157"/>
      <c r="BU12" s="144">
        <f t="shared" si="3"/>
        <v>6.9441666666666671E-3</v>
      </c>
    </row>
    <row r="13" spans="1:73" ht="16.5" thickBot="1" x14ac:dyDescent="0.3">
      <c r="A13" s="129"/>
      <c r="B13" s="160">
        <f>'Etat staff'!C20</f>
        <v>0</v>
      </c>
      <c r="C13" s="146">
        <f>'Etat staff'!A20</f>
        <v>0</v>
      </c>
      <c r="D13" s="132">
        <f>'Etat staff'!B20</f>
        <v>0</v>
      </c>
      <c r="E13" s="161">
        <f t="shared" si="2"/>
        <v>1.0416666666666666E-2</v>
      </c>
      <c r="F13" s="162"/>
      <c r="G13" s="163"/>
      <c r="H13" s="164"/>
      <c r="I13" s="165"/>
      <c r="J13" s="165"/>
      <c r="K13" s="165"/>
      <c r="L13" s="166"/>
      <c r="M13" s="166"/>
      <c r="N13" s="166"/>
      <c r="O13" s="166"/>
      <c r="P13" s="166"/>
      <c r="Q13" s="166"/>
      <c r="R13" s="166"/>
      <c r="S13" s="166"/>
      <c r="T13" s="167"/>
      <c r="U13" s="167"/>
      <c r="V13" s="167"/>
      <c r="W13" s="167"/>
      <c r="X13" s="168"/>
      <c r="Y13" s="168"/>
      <c r="Z13" s="168"/>
      <c r="AA13" s="168"/>
      <c r="AB13" s="168"/>
      <c r="AC13" s="168"/>
      <c r="AD13" s="168"/>
      <c r="AE13" s="168"/>
      <c r="AF13" s="168"/>
      <c r="AG13" s="168"/>
      <c r="AH13" s="168"/>
      <c r="AI13" s="168"/>
      <c r="AJ13" s="168"/>
      <c r="AK13" s="168"/>
      <c r="AL13" s="168"/>
      <c r="AM13" s="168"/>
      <c r="AN13" s="168"/>
      <c r="AO13" s="168"/>
      <c r="AP13" s="168"/>
      <c r="AQ13" s="168"/>
      <c r="AR13" s="168"/>
      <c r="AS13" s="168"/>
      <c r="AT13" s="168"/>
      <c r="AU13" s="168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166"/>
      <c r="BM13" s="166"/>
      <c r="BN13" s="166"/>
      <c r="BO13" s="166"/>
      <c r="BP13" s="166"/>
      <c r="BQ13" s="170"/>
      <c r="BR13" s="170"/>
      <c r="BS13" s="170"/>
      <c r="BT13" s="171"/>
      <c r="BU13" s="144">
        <f t="shared" si="3"/>
        <v>6.9441666666666671E-3</v>
      </c>
    </row>
    <row r="14" spans="1:73" ht="15" customHeight="1" thickBot="1" x14ac:dyDescent="0.3">
      <c r="A14" s="129"/>
      <c r="B14" s="172"/>
      <c r="C14" s="173"/>
      <c r="D14" s="174"/>
      <c r="E14" s="175"/>
      <c r="F14" s="176"/>
      <c r="G14" s="176"/>
      <c r="H14" s="177"/>
      <c r="I14" s="177"/>
      <c r="J14" s="177"/>
      <c r="K14" s="177"/>
      <c r="L14" s="177"/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  <c r="AE14" s="177"/>
      <c r="AF14" s="177"/>
      <c r="AG14" s="177"/>
      <c r="AH14" s="177"/>
      <c r="AI14" s="177"/>
      <c r="AJ14" s="177"/>
      <c r="AK14" s="177"/>
      <c r="AL14" s="177"/>
      <c r="AM14" s="177"/>
      <c r="AN14" s="177"/>
      <c r="AO14" s="177"/>
      <c r="AP14" s="177"/>
      <c r="AQ14" s="177"/>
      <c r="AR14" s="178"/>
      <c r="AS14" s="178"/>
      <c r="AT14" s="178"/>
      <c r="AU14" s="178"/>
      <c r="AV14" s="177"/>
      <c r="AW14" s="177"/>
      <c r="AX14" s="177"/>
      <c r="AY14" s="177"/>
      <c r="AZ14" s="177"/>
      <c r="BA14" s="177"/>
      <c r="BB14" s="177"/>
      <c r="BC14" s="177"/>
      <c r="BD14" s="177"/>
      <c r="BE14" s="177"/>
      <c r="BF14" s="177"/>
      <c r="BG14" s="177"/>
      <c r="BH14" s="177"/>
      <c r="BI14" s="177"/>
      <c r="BJ14" s="177"/>
      <c r="BK14" s="177"/>
      <c r="BL14" s="177"/>
      <c r="BM14" s="177"/>
      <c r="BN14" s="177"/>
      <c r="BO14" s="177"/>
      <c r="BP14" s="177"/>
      <c r="BQ14" s="177"/>
      <c r="BR14" s="177"/>
      <c r="BS14" s="177"/>
      <c r="BT14" s="177"/>
      <c r="BU14" s="144"/>
    </row>
    <row r="15" spans="1:73" ht="30.75" thickBot="1" x14ac:dyDescent="0.3">
      <c r="A15" s="129"/>
      <c r="B15" s="179" t="s">
        <v>97</v>
      </c>
      <c r="C15" s="180" t="s">
        <v>88</v>
      </c>
      <c r="D15" s="180" t="s">
        <v>88</v>
      </c>
      <c r="E15" s="181" t="s">
        <v>89</v>
      </c>
      <c r="F15" s="182" t="s">
        <v>90</v>
      </c>
      <c r="G15" s="182" t="s">
        <v>91</v>
      </c>
      <c r="H15" s="336">
        <f>DATE(YEAR($C$8),MONTH($C$8),DAY($C$8))+(8/24)</f>
        <v>43555.333333333336</v>
      </c>
      <c r="I15" s="336">
        <f>H$6+(15/24/60)</f>
        <v>43555.34375</v>
      </c>
      <c r="J15" s="336">
        <f>I$6+(15/24/60)</f>
        <v>43555.354166666664</v>
      </c>
      <c r="K15" s="336">
        <f t="shared" ref="K15:BT15" si="4">J$6+(15/24/60)</f>
        <v>43555.364583333328</v>
      </c>
      <c r="L15" s="336">
        <f t="shared" si="4"/>
        <v>43555.374999999993</v>
      </c>
      <c r="M15" s="336">
        <f t="shared" si="4"/>
        <v>43555.385416666657</v>
      </c>
      <c r="N15" s="336">
        <f t="shared" si="4"/>
        <v>43555.395833333321</v>
      </c>
      <c r="O15" s="336">
        <f t="shared" si="4"/>
        <v>43555.406249999985</v>
      </c>
      <c r="P15" s="336">
        <f t="shared" si="4"/>
        <v>43555.41666666665</v>
      </c>
      <c r="Q15" s="336">
        <f t="shared" si="4"/>
        <v>43555.427083333314</v>
      </c>
      <c r="R15" s="336">
        <f t="shared" si="4"/>
        <v>43555.437499999978</v>
      </c>
      <c r="S15" s="336">
        <f t="shared" si="4"/>
        <v>43555.447916666642</v>
      </c>
      <c r="T15" s="336">
        <f t="shared" si="4"/>
        <v>43555.458333333307</v>
      </c>
      <c r="U15" s="336">
        <f t="shared" si="4"/>
        <v>43555.468749999971</v>
      </c>
      <c r="V15" s="336">
        <f t="shared" si="4"/>
        <v>43555.479166666635</v>
      </c>
      <c r="W15" s="336">
        <f t="shared" si="4"/>
        <v>43555.489583333299</v>
      </c>
      <c r="X15" s="336">
        <f t="shared" si="4"/>
        <v>43555.499999999964</v>
      </c>
      <c r="Y15" s="336">
        <f t="shared" si="4"/>
        <v>43555.510416666628</v>
      </c>
      <c r="Z15" s="336">
        <f t="shared" si="4"/>
        <v>43555.520833333292</v>
      </c>
      <c r="AA15" s="336">
        <f t="shared" si="4"/>
        <v>43555.531249999956</v>
      </c>
      <c r="AB15" s="336">
        <f t="shared" si="4"/>
        <v>43555.541666666621</v>
      </c>
      <c r="AC15" s="336">
        <f t="shared" si="4"/>
        <v>43555.552083333285</v>
      </c>
      <c r="AD15" s="336">
        <f t="shared" si="4"/>
        <v>43555.562499999949</v>
      </c>
      <c r="AE15" s="336">
        <f t="shared" si="4"/>
        <v>43555.572916666613</v>
      </c>
      <c r="AF15" s="336">
        <f t="shared" si="4"/>
        <v>43555.583333333278</v>
      </c>
      <c r="AG15" s="336">
        <f t="shared" si="4"/>
        <v>43555.593749999942</v>
      </c>
      <c r="AH15" s="336">
        <f t="shared" si="4"/>
        <v>43555.604166666606</v>
      </c>
      <c r="AI15" s="336">
        <f t="shared" si="4"/>
        <v>43555.61458333327</v>
      </c>
      <c r="AJ15" s="336">
        <f t="shared" si="4"/>
        <v>43555.624999999935</v>
      </c>
      <c r="AK15" s="336">
        <f t="shared" si="4"/>
        <v>43555.635416666599</v>
      </c>
      <c r="AL15" s="336">
        <f t="shared" si="4"/>
        <v>43555.645833333263</v>
      </c>
      <c r="AM15" s="336">
        <f t="shared" si="4"/>
        <v>43555.656249999927</v>
      </c>
      <c r="AN15" s="336">
        <f t="shared" si="4"/>
        <v>43555.666666666591</v>
      </c>
      <c r="AO15" s="336">
        <f t="shared" si="4"/>
        <v>43555.677083333256</v>
      </c>
      <c r="AP15" s="336">
        <f t="shared" si="4"/>
        <v>43555.68749999992</v>
      </c>
      <c r="AQ15" s="336">
        <f t="shared" si="4"/>
        <v>43555.697916666584</v>
      </c>
      <c r="AR15" s="336">
        <f t="shared" si="4"/>
        <v>43555.708333333248</v>
      </c>
      <c r="AS15" s="336">
        <f t="shared" si="4"/>
        <v>43555.718749999913</v>
      </c>
      <c r="AT15" s="336">
        <f t="shared" si="4"/>
        <v>43555.729166666577</v>
      </c>
      <c r="AU15" s="336">
        <f t="shared" si="4"/>
        <v>43555.739583333241</v>
      </c>
      <c r="AV15" s="336">
        <f t="shared" si="4"/>
        <v>43555.749999999905</v>
      </c>
      <c r="AW15" s="336">
        <f t="shared" si="4"/>
        <v>43555.76041666657</v>
      </c>
      <c r="AX15" s="336">
        <f t="shared" si="4"/>
        <v>43555.770833333234</v>
      </c>
      <c r="AY15" s="336">
        <f t="shared" si="4"/>
        <v>43555.781249999898</v>
      </c>
      <c r="AZ15" s="336">
        <f t="shared" si="4"/>
        <v>43555.791666666562</v>
      </c>
      <c r="BA15" s="336">
        <f t="shared" si="4"/>
        <v>43555.802083333227</v>
      </c>
      <c r="BB15" s="336">
        <f t="shared" si="4"/>
        <v>43555.812499999891</v>
      </c>
      <c r="BC15" s="336">
        <f t="shared" si="4"/>
        <v>43555.822916666555</v>
      </c>
      <c r="BD15" s="336">
        <f t="shared" si="4"/>
        <v>43555.833333333219</v>
      </c>
      <c r="BE15" s="336">
        <f t="shared" si="4"/>
        <v>43555.843749999884</v>
      </c>
      <c r="BF15" s="336">
        <f t="shared" si="4"/>
        <v>43555.854166666548</v>
      </c>
      <c r="BG15" s="336">
        <f t="shared" si="4"/>
        <v>43555.864583333212</v>
      </c>
      <c r="BH15" s="336">
        <f t="shared" si="4"/>
        <v>43555.874999999876</v>
      </c>
      <c r="BI15" s="336">
        <f t="shared" si="4"/>
        <v>43555.885416666541</v>
      </c>
      <c r="BJ15" s="336">
        <f t="shared" si="4"/>
        <v>43555.895833333205</v>
      </c>
      <c r="BK15" s="336">
        <f t="shared" si="4"/>
        <v>43555.906249999869</v>
      </c>
      <c r="BL15" s="336">
        <f t="shared" si="4"/>
        <v>43555.916666666533</v>
      </c>
      <c r="BM15" s="336">
        <f t="shared" si="4"/>
        <v>43555.927083333198</v>
      </c>
      <c r="BN15" s="336">
        <f t="shared" si="4"/>
        <v>43555.937499999862</v>
      </c>
      <c r="BO15" s="336">
        <f t="shared" si="4"/>
        <v>43555.947916666526</v>
      </c>
      <c r="BP15" s="336">
        <f t="shared" si="4"/>
        <v>43555.95833333319</v>
      </c>
      <c r="BQ15" s="336">
        <f t="shared" si="4"/>
        <v>43555.968749999854</v>
      </c>
      <c r="BR15" s="336">
        <f t="shared" si="4"/>
        <v>43555.979166666519</v>
      </c>
      <c r="BS15" s="336">
        <f t="shared" si="4"/>
        <v>43555.989583333183</v>
      </c>
      <c r="BT15" s="336">
        <f t="shared" si="4"/>
        <v>43555.999999999847</v>
      </c>
      <c r="BU15" s="144"/>
    </row>
    <row r="16" spans="1:73" x14ac:dyDescent="0.25">
      <c r="A16" s="129"/>
      <c r="B16" s="183" t="str">
        <f>'Etat staff'!C21</f>
        <v xml:space="preserve"> OPHELIE</v>
      </c>
      <c r="C16" s="184">
        <f>'Etat staff'!A21</f>
        <v>43555.357638888891</v>
      </c>
      <c r="D16" s="184">
        <f>'Etat staff'!B21</f>
        <v>43555.684027777781</v>
      </c>
      <c r="E16" s="185">
        <f>IF(BU16*24&lt;5.75,0.25/24,IF(BU16*24&lt;6.75,0.5/24,IF(BU16*24&lt;9,1/24,IF(BU16*24&lt;13.25,1.25/24,1.5/24))))</f>
        <v>4.1666666666666664E-2</v>
      </c>
      <c r="F16" s="186"/>
      <c r="G16" s="18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337"/>
      <c r="AE16" s="337"/>
      <c r="AF16" s="337"/>
      <c r="AG16" s="337"/>
      <c r="AH16" s="337"/>
      <c r="AI16" s="337"/>
      <c r="AJ16" s="337"/>
      <c r="AK16" s="337"/>
      <c r="AL16" s="337"/>
      <c r="AM16" s="337"/>
      <c r="AN16" s="337"/>
      <c r="AO16" s="337"/>
      <c r="AP16" s="337"/>
      <c r="AQ16" s="337"/>
      <c r="AR16" s="337"/>
      <c r="AS16" s="337"/>
      <c r="AT16" s="337"/>
      <c r="AU16" s="337"/>
      <c r="AV16" s="337"/>
      <c r="AW16" s="337"/>
      <c r="AX16" s="337"/>
      <c r="AY16" s="337"/>
      <c r="AZ16" s="337"/>
      <c r="BA16" s="337"/>
      <c r="BB16" s="337"/>
      <c r="BC16" s="337"/>
      <c r="BD16" s="337"/>
      <c r="BE16" s="337"/>
      <c r="BF16" s="337"/>
      <c r="BG16" s="337"/>
      <c r="BH16" s="337"/>
      <c r="BI16" s="337"/>
      <c r="BJ16" s="337"/>
      <c r="BK16" s="337"/>
      <c r="BL16" s="337"/>
      <c r="BM16" s="337"/>
      <c r="BN16" s="337"/>
      <c r="BO16" s="337"/>
      <c r="BP16" s="337"/>
      <c r="BQ16" s="337"/>
      <c r="BR16" s="337"/>
      <c r="BS16" s="337"/>
      <c r="BT16" s="337"/>
      <c r="BU16" s="144">
        <f t="shared" si="3"/>
        <v>0.33333305555717241</v>
      </c>
    </row>
    <row r="17" spans="1:73" ht="15" customHeight="1" x14ac:dyDescent="0.25">
      <c r="A17" s="129"/>
      <c r="B17" s="193" t="str">
        <f>'Etat staff'!C22</f>
        <v xml:space="preserve"> CANDY</v>
      </c>
      <c r="C17" s="194">
        <f>'Etat staff'!A22</f>
        <v>43555.440972222219</v>
      </c>
      <c r="D17" s="194">
        <f>'Etat staff'!B22</f>
        <v>43555.767361111109</v>
      </c>
      <c r="E17" s="195">
        <f t="shared" ref="E17:E25" si="5">IF(BU17*24&lt;5.75,0.25/24,IF(BU17*24&lt;6.75,0.5/24,IF(BU17*24&lt;9,1/24,IF(BU17*24&lt;13.25,1.25/24,1.5/24))))</f>
        <v>4.1666666666666664E-2</v>
      </c>
      <c r="F17" s="196"/>
      <c r="G17" s="197"/>
      <c r="H17" s="158"/>
      <c r="I17" s="158"/>
      <c r="J17" s="158"/>
      <c r="K17" s="158"/>
      <c r="L17" s="158"/>
      <c r="M17" s="158"/>
      <c r="N17" s="158"/>
      <c r="O17" s="158" t="s">
        <v>96</v>
      </c>
      <c r="P17" s="158" t="s">
        <v>96</v>
      </c>
      <c r="Q17" s="158" t="s">
        <v>96</v>
      </c>
      <c r="R17" s="158" t="s">
        <v>96</v>
      </c>
      <c r="S17" s="153" t="s">
        <v>98</v>
      </c>
      <c r="T17" s="153" t="s">
        <v>99</v>
      </c>
      <c r="U17" s="153" t="s">
        <v>99</v>
      </c>
      <c r="V17" s="153" t="s">
        <v>99</v>
      </c>
      <c r="W17" s="153" t="s">
        <v>99</v>
      </c>
      <c r="X17" s="188" t="s">
        <v>98</v>
      </c>
      <c r="Y17" s="188" t="s">
        <v>98</v>
      </c>
      <c r="Z17" s="188" t="s">
        <v>98</v>
      </c>
      <c r="AA17" s="188" t="s">
        <v>98</v>
      </c>
      <c r="AB17" s="153" t="s">
        <v>99</v>
      </c>
      <c r="AC17" s="153" t="s">
        <v>99</v>
      </c>
      <c r="AD17" s="153" t="s">
        <v>99</v>
      </c>
      <c r="AE17" s="153" t="s">
        <v>99</v>
      </c>
      <c r="AF17" s="152" t="s">
        <v>95</v>
      </c>
      <c r="AG17" s="152" t="s">
        <v>95</v>
      </c>
      <c r="AH17" s="152" t="s">
        <v>95</v>
      </c>
      <c r="AI17" s="189" t="s">
        <v>98</v>
      </c>
      <c r="AJ17" s="198" t="s">
        <v>101</v>
      </c>
      <c r="AK17" s="198" t="s">
        <v>101</v>
      </c>
      <c r="AL17" s="198" t="s">
        <v>101</v>
      </c>
      <c r="AM17" s="198" t="s">
        <v>101</v>
      </c>
      <c r="AN17" s="198" t="s">
        <v>101</v>
      </c>
      <c r="AO17" s="198" t="s">
        <v>101</v>
      </c>
      <c r="AP17" s="198" t="s">
        <v>101</v>
      </c>
      <c r="AQ17" s="198" t="s">
        <v>101</v>
      </c>
      <c r="AR17" s="153" t="s">
        <v>99</v>
      </c>
      <c r="AS17" s="153" t="s">
        <v>99</v>
      </c>
      <c r="AT17" s="153" t="s">
        <v>99</v>
      </c>
      <c r="AU17" s="153" t="s">
        <v>99</v>
      </c>
      <c r="AV17" s="154" t="s">
        <v>98</v>
      </c>
      <c r="AW17" s="154" t="s">
        <v>98</v>
      </c>
      <c r="AX17" s="155"/>
      <c r="AY17" s="155"/>
      <c r="AZ17" s="155"/>
      <c r="BA17" s="155"/>
      <c r="BB17" s="155"/>
      <c r="BC17" s="155"/>
      <c r="BD17" s="155"/>
      <c r="BE17" s="15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56"/>
      <c r="BR17" s="156"/>
      <c r="BS17" s="156"/>
      <c r="BT17" s="157"/>
      <c r="BU17" s="144">
        <f t="shared" si="3"/>
        <v>0.33333305555717241</v>
      </c>
    </row>
    <row r="18" spans="1:73" ht="18" customHeight="1" x14ac:dyDescent="0.25">
      <c r="A18" s="129"/>
      <c r="B18" s="193" t="str">
        <f>'Etat staff'!C23</f>
        <v xml:space="preserve"> SOANJHARA</v>
      </c>
      <c r="C18" s="194">
        <f>'Etat staff'!A23</f>
        <v>43555.440972222219</v>
      </c>
      <c r="D18" s="194">
        <f>'Etat staff'!B23</f>
        <v>43555.746527777781</v>
      </c>
      <c r="E18" s="195">
        <f t="shared" si="5"/>
        <v>4.1666666666666664E-2</v>
      </c>
      <c r="F18" s="199"/>
      <c r="G18" s="200"/>
      <c r="H18" s="158"/>
      <c r="I18" s="159"/>
      <c r="J18" s="159"/>
      <c r="K18" s="159"/>
      <c r="L18" s="155"/>
      <c r="M18" s="155"/>
      <c r="N18" s="155"/>
      <c r="O18" s="155"/>
      <c r="P18" s="155" t="s">
        <v>96</v>
      </c>
      <c r="Q18" s="155" t="s">
        <v>96</v>
      </c>
      <c r="R18" s="155" t="s">
        <v>96</v>
      </c>
      <c r="S18" s="153" t="s">
        <v>98</v>
      </c>
      <c r="T18" s="198" t="s">
        <v>101</v>
      </c>
      <c r="U18" s="198" t="s">
        <v>101</v>
      </c>
      <c r="V18" s="198" t="s">
        <v>101</v>
      </c>
      <c r="W18" s="198" t="s">
        <v>101</v>
      </c>
      <c r="X18" s="198" t="s">
        <v>101</v>
      </c>
      <c r="Y18" s="198" t="s">
        <v>101</v>
      </c>
      <c r="Z18" s="198" t="s">
        <v>101</v>
      </c>
      <c r="AA18" s="198" t="s">
        <v>101</v>
      </c>
      <c r="AB18" s="198" t="s">
        <v>101</v>
      </c>
      <c r="AC18" s="198" t="s">
        <v>101</v>
      </c>
      <c r="AD18" s="198" t="s">
        <v>101</v>
      </c>
      <c r="AE18" s="198" t="s">
        <v>101</v>
      </c>
      <c r="AF18" s="152" t="s">
        <v>95</v>
      </c>
      <c r="AG18" s="152" t="s">
        <v>95</v>
      </c>
      <c r="AH18" s="152" t="s">
        <v>95</v>
      </c>
      <c r="AI18" s="198" t="s">
        <v>101</v>
      </c>
      <c r="AJ18" s="153" t="s">
        <v>99</v>
      </c>
      <c r="AK18" s="153" t="s">
        <v>99</v>
      </c>
      <c r="AL18" s="153" t="s">
        <v>99</v>
      </c>
      <c r="AM18" s="153" t="s">
        <v>99</v>
      </c>
      <c r="AN18" s="154" t="s">
        <v>98</v>
      </c>
      <c r="AO18" s="154" t="s">
        <v>98</v>
      </c>
      <c r="AP18" s="154" t="s">
        <v>98</v>
      </c>
      <c r="AQ18" s="154" t="s">
        <v>98</v>
      </c>
      <c r="AR18" s="154" t="s">
        <v>98</v>
      </c>
      <c r="AS18" s="154" t="s">
        <v>94</v>
      </c>
      <c r="AT18" s="154" t="s">
        <v>98</v>
      </c>
      <c r="AU18" s="154" t="s">
        <v>98</v>
      </c>
      <c r="AV18" s="155"/>
      <c r="AW18" s="155"/>
      <c r="AX18" s="155"/>
      <c r="AY18" s="155"/>
      <c r="AZ18" s="155"/>
      <c r="BA18" s="155"/>
      <c r="BB18" s="155"/>
      <c r="BC18" s="155"/>
      <c r="BD18" s="155"/>
      <c r="BE18" s="155"/>
      <c r="BF18" s="155"/>
      <c r="BG18" s="155"/>
      <c r="BH18" s="155"/>
      <c r="BI18" s="155"/>
      <c r="BJ18" s="155"/>
      <c r="BK18" s="155"/>
      <c r="BL18" s="155"/>
      <c r="BM18" s="155"/>
      <c r="BN18" s="155"/>
      <c r="BO18" s="155"/>
      <c r="BP18" s="155"/>
      <c r="BQ18" s="156"/>
      <c r="BR18" s="156"/>
      <c r="BS18" s="156"/>
      <c r="BT18" s="157"/>
      <c r="BU18" s="144">
        <f t="shared" si="3"/>
        <v>0.31249972222868971</v>
      </c>
    </row>
    <row r="19" spans="1:73" ht="18" customHeight="1" x14ac:dyDescent="0.25">
      <c r="A19" s="129"/>
      <c r="B19" s="193" t="str">
        <f>'Etat staff'!C24</f>
        <v xml:space="preserve"> DAVID</v>
      </c>
      <c r="C19" s="194">
        <f>'Etat staff'!A24</f>
        <v>43555.482638888891</v>
      </c>
      <c r="D19" s="194">
        <f>'Etat staff'!B24</f>
        <v>43555.850694444445</v>
      </c>
      <c r="E19" s="195">
        <f t="shared" si="5"/>
        <v>4.1666666666666664E-2</v>
      </c>
      <c r="F19" s="199"/>
      <c r="G19" s="200"/>
      <c r="H19" s="158"/>
      <c r="I19" s="159"/>
      <c r="J19" s="159"/>
      <c r="K19" s="159"/>
      <c r="L19" s="155"/>
      <c r="M19" s="155"/>
      <c r="N19" s="155"/>
      <c r="O19" s="155"/>
      <c r="P19" s="155"/>
      <c r="Q19" s="155"/>
      <c r="R19" s="155"/>
      <c r="S19" s="155" t="s">
        <v>96</v>
      </c>
      <c r="T19" s="155" t="s">
        <v>96</v>
      </c>
      <c r="U19" s="155" t="s">
        <v>96</v>
      </c>
      <c r="V19" s="155" t="s">
        <v>96</v>
      </c>
      <c r="W19" s="153" t="s">
        <v>98</v>
      </c>
      <c r="X19" s="153" t="s">
        <v>99</v>
      </c>
      <c r="Y19" s="153" t="s">
        <v>99</v>
      </c>
      <c r="Z19" s="153" t="s">
        <v>99</v>
      </c>
      <c r="AA19" s="153" t="s">
        <v>99</v>
      </c>
      <c r="AB19" s="153" t="s">
        <v>98</v>
      </c>
      <c r="AC19" s="153" t="s">
        <v>98</v>
      </c>
      <c r="AD19" s="153" t="s">
        <v>98</v>
      </c>
      <c r="AE19" s="153" t="s">
        <v>98</v>
      </c>
      <c r="AF19" s="153" t="s">
        <v>98</v>
      </c>
      <c r="AG19" s="153" t="s">
        <v>98</v>
      </c>
      <c r="AH19" s="153" t="s">
        <v>98</v>
      </c>
      <c r="AI19" s="153" t="s">
        <v>98</v>
      </c>
      <c r="AJ19" s="152" t="s">
        <v>95</v>
      </c>
      <c r="AK19" s="152" t="s">
        <v>95</v>
      </c>
      <c r="AL19" s="152" t="s">
        <v>95</v>
      </c>
      <c r="AM19" s="154" t="s">
        <v>98</v>
      </c>
      <c r="AN19" s="153" t="s">
        <v>99</v>
      </c>
      <c r="AO19" s="153" t="s">
        <v>99</v>
      </c>
      <c r="AP19" s="153" t="s">
        <v>99</v>
      </c>
      <c r="AQ19" s="153" t="s">
        <v>99</v>
      </c>
      <c r="AR19" s="154" t="s">
        <v>94</v>
      </c>
      <c r="AS19" s="154" t="s">
        <v>98</v>
      </c>
      <c r="AT19" s="154" t="s">
        <v>98</v>
      </c>
      <c r="AU19" s="154" t="s">
        <v>98</v>
      </c>
      <c r="AV19" s="153" t="s">
        <v>99</v>
      </c>
      <c r="AW19" s="153" t="s">
        <v>99</v>
      </c>
      <c r="AX19" s="153" t="s">
        <v>99</v>
      </c>
      <c r="AY19" s="153" t="s">
        <v>99</v>
      </c>
      <c r="AZ19" s="154" t="s">
        <v>98</v>
      </c>
      <c r="BA19" s="154" t="s">
        <v>98</v>
      </c>
      <c r="BB19" s="154" t="s">
        <v>98</v>
      </c>
      <c r="BC19" s="154" t="s">
        <v>98</v>
      </c>
      <c r="BD19" s="154" t="s">
        <v>98</v>
      </c>
      <c r="BE19" s="154" t="s">
        <v>98</v>
      </c>
      <c r="BF19" s="155"/>
      <c r="BG19" s="155"/>
      <c r="BH19" s="155"/>
      <c r="BI19" s="155"/>
      <c r="BJ19" s="155"/>
      <c r="BK19" s="155"/>
      <c r="BL19" s="155"/>
      <c r="BM19" s="155"/>
      <c r="BN19" s="155"/>
      <c r="BO19" s="155"/>
      <c r="BP19" s="155"/>
      <c r="BQ19" s="156"/>
      <c r="BR19" s="156"/>
      <c r="BS19" s="156"/>
      <c r="BT19" s="157"/>
      <c r="BU19" s="144">
        <f t="shared" si="3"/>
        <v>0.37499972222141376</v>
      </c>
    </row>
    <row r="20" spans="1:73" ht="18" customHeight="1" x14ac:dyDescent="0.25">
      <c r="A20" s="129"/>
      <c r="B20" s="193" t="str">
        <f>'Etat staff'!C25</f>
        <v xml:space="preserve"> SIKE BEM</v>
      </c>
      <c r="C20" s="194">
        <f>'Etat staff'!A25</f>
        <v>43555.503472222219</v>
      </c>
      <c r="D20" s="194">
        <f>'Etat staff'!B25</f>
        <v>43555.871527777781</v>
      </c>
      <c r="E20" s="195">
        <f t="shared" si="5"/>
        <v>4.1666666666666664E-2</v>
      </c>
      <c r="F20" s="199"/>
      <c r="G20" s="200"/>
      <c r="H20" s="158"/>
      <c r="I20" s="159"/>
      <c r="J20" s="159"/>
      <c r="K20" s="159"/>
      <c r="L20" s="155"/>
      <c r="M20" s="155"/>
      <c r="N20" s="155"/>
      <c r="O20" s="155"/>
      <c r="P20" s="155"/>
      <c r="Q20" s="155"/>
      <c r="R20" s="155"/>
      <c r="S20" s="155"/>
      <c r="T20" s="155" t="s">
        <v>96</v>
      </c>
      <c r="U20" s="155" t="s">
        <v>96</v>
      </c>
      <c r="V20" s="155" t="s">
        <v>96</v>
      </c>
      <c r="W20" s="155" t="s">
        <v>96</v>
      </c>
      <c r="X20" s="153" t="s">
        <v>98</v>
      </c>
      <c r="Y20" s="153" t="s">
        <v>98</v>
      </c>
      <c r="Z20" s="153" t="s">
        <v>98</v>
      </c>
      <c r="AA20" s="153" t="s">
        <v>98</v>
      </c>
      <c r="AB20" s="153" t="s">
        <v>98</v>
      </c>
      <c r="AC20" s="153" t="s">
        <v>98</v>
      </c>
      <c r="AD20" s="153" t="s">
        <v>98</v>
      </c>
      <c r="AE20" s="153" t="s">
        <v>98</v>
      </c>
      <c r="AF20" s="153" t="s">
        <v>98</v>
      </c>
      <c r="AG20" s="153" t="s">
        <v>98</v>
      </c>
      <c r="AH20" s="153" t="s">
        <v>98</v>
      </c>
      <c r="AI20" s="153" t="s">
        <v>98</v>
      </c>
      <c r="AJ20" s="152" t="s">
        <v>95</v>
      </c>
      <c r="AK20" s="152" t="s">
        <v>95</v>
      </c>
      <c r="AL20" s="152" t="s">
        <v>95</v>
      </c>
      <c r="AM20" s="154" t="s">
        <v>98</v>
      </c>
      <c r="AN20" s="154" t="s">
        <v>98</v>
      </c>
      <c r="AO20" s="154" t="s">
        <v>98</v>
      </c>
      <c r="AP20" s="154" t="s">
        <v>98</v>
      </c>
      <c r="AQ20" s="154" t="s">
        <v>98</v>
      </c>
      <c r="AR20" s="154" t="s">
        <v>98</v>
      </c>
      <c r="AS20" s="154" t="s">
        <v>98</v>
      </c>
      <c r="AT20" s="154" t="s">
        <v>98</v>
      </c>
      <c r="AU20" s="154" t="s">
        <v>98</v>
      </c>
      <c r="AV20" s="154" t="s">
        <v>98</v>
      </c>
      <c r="AW20" s="154" t="s">
        <v>98</v>
      </c>
      <c r="AX20" s="154" t="s">
        <v>98</v>
      </c>
      <c r="AY20" s="154" t="s">
        <v>98</v>
      </c>
      <c r="AZ20" s="154" t="s">
        <v>98</v>
      </c>
      <c r="BA20" s="154" t="s">
        <v>98</v>
      </c>
      <c r="BB20" s="154" t="s">
        <v>98</v>
      </c>
      <c r="BC20" s="154" t="s">
        <v>98</v>
      </c>
      <c r="BD20" s="154" t="s">
        <v>98</v>
      </c>
      <c r="BE20" s="154" t="s">
        <v>98</v>
      </c>
      <c r="BF20" s="154" t="s">
        <v>98</v>
      </c>
      <c r="BG20" s="154" t="s">
        <v>98</v>
      </c>
      <c r="BH20" s="155"/>
      <c r="BI20" s="155"/>
      <c r="BJ20" s="155"/>
      <c r="BK20" s="155"/>
      <c r="BL20" s="155"/>
      <c r="BM20" s="155"/>
      <c r="BN20" s="155"/>
      <c r="BO20" s="155"/>
      <c r="BP20" s="155"/>
      <c r="BQ20" s="156"/>
      <c r="BR20" s="156"/>
      <c r="BS20" s="156"/>
      <c r="BT20" s="157"/>
      <c r="BU20" s="144">
        <f t="shared" si="3"/>
        <v>0.37499972222868971</v>
      </c>
    </row>
    <row r="21" spans="1:73" ht="18" customHeight="1" x14ac:dyDescent="0.25">
      <c r="A21" s="129"/>
      <c r="B21" s="193" t="str">
        <f>'Etat staff'!C26</f>
        <v xml:space="preserve"> PAGNA</v>
      </c>
      <c r="C21" s="194">
        <f>'Etat staff'!A26</f>
        <v>43555.565972222219</v>
      </c>
      <c r="D21" s="194">
        <f>'Etat staff'!B26</f>
        <v>43555.871527777781</v>
      </c>
      <c r="E21" s="195">
        <f t="shared" si="5"/>
        <v>4.1666666666666664E-2</v>
      </c>
      <c r="F21" s="199"/>
      <c r="G21" s="200"/>
      <c r="H21" s="158"/>
      <c r="I21" s="159"/>
      <c r="J21" s="159"/>
      <c r="K21" s="159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 t="s">
        <v>96</v>
      </c>
      <c r="AA21" s="155" t="s">
        <v>96</v>
      </c>
      <c r="AB21" s="155" t="s">
        <v>96</v>
      </c>
      <c r="AC21" s="155" t="s">
        <v>96</v>
      </c>
      <c r="AD21" s="155" t="s">
        <v>96</v>
      </c>
      <c r="AE21" s="153" t="s">
        <v>98</v>
      </c>
      <c r="AF21" s="153" t="s">
        <v>98</v>
      </c>
      <c r="AG21" s="153" t="s">
        <v>98</v>
      </c>
      <c r="AH21" s="153" t="s">
        <v>98</v>
      </c>
      <c r="AI21" s="153" t="s">
        <v>98</v>
      </c>
      <c r="AJ21" s="153" t="s">
        <v>98</v>
      </c>
      <c r="AK21" s="153" t="s">
        <v>98</v>
      </c>
      <c r="AL21" s="153" t="s">
        <v>98</v>
      </c>
      <c r="AM21" s="154" t="s">
        <v>98</v>
      </c>
      <c r="AN21" s="152" t="s">
        <v>95</v>
      </c>
      <c r="AO21" s="152" t="s">
        <v>95</v>
      </c>
      <c r="AP21" s="152" t="s">
        <v>95</v>
      </c>
      <c r="AQ21" s="154" t="s">
        <v>98</v>
      </c>
      <c r="AR21" s="154" t="s">
        <v>98</v>
      </c>
      <c r="AS21" s="154" t="s">
        <v>98</v>
      </c>
      <c r="AT21" s="154" t="s">
        <v>98</v>
      </c>
      <c r="AU21" s="154" t="s">
        <v>98</v>
      </c>
      <c r="AV21" s="154" t="s">
        <v>94</v>
      </c>
      <c r="AW21" s="154" t="s">
        <v>98</v>
      </c>
      <c r="AX21" s="154" t="s">
        <v>98</v>
      </c>
      <c r="AY21" s="154" t="s">
        <v>98</v>
      </c>
      <c r="AZ21" s="154" t="s">
        <v>98</v>
      </c>
      <c r="BA21" s="154" t="s">
        <v>98</v>
      </c>
      <c r="BB21" s="154" t="s">
        <v>98</v>
      </c>
      <c r="BC21" s="154" t="s">
        <v>98</v>
      </c>
      <c r="BD21" s="154" t="s">
        <v>98</v>
      </c>
      <c r="BE21" s="154" t="s">
        <v>98</v>
      </c>
      <c r="BF21" s="154" t="s">
        <v>98</v>
      </c>
      <c r="BG21" s="154" t="s">
        <v>98</v>
      </c>
      <c r="BH21" s="155"/>
      <c r="BI21" s="155"/>
      <c r="BJ21" s="155"/>
      <c r="BK21" s="155"/>
      <c r="BL21" s="155"/>
      <c r="BM21" s="155"/>
      <c r="BN21" s="155"/>
      <c r="BO21" s="155"/>
      <c r="BP21" s="155"/>
      <c r="BQ21" s="156"/>
      <c r="BR21" s="156"/>
      <c r="BS21" s="156"/>
      <c r="BT21" s="157"/>
      <c r="BU21" s="144">
        <f t="shared" si="3"/>
        <v>0.31249972222868971</v>
      </c>
    </row>
    <row r="22" spans="1:73" ht="18" customHeight="1" x14ac:dyDescent="0.25">
      <c r="A22" s="129"/>
      <c r="B22" s="193">
        <f>'Etat staff'!C27</f>
        <v>0</v>
      </c>
      <c r="C22" s="194">
        <f>'Etat staff'!A27</f>
        <v>0</v>
      </c>
      <c r="D22" s="194">
        <f>'Etat staff'!B27</f>
        <v>0</v>
      </c>
      <c r="E22" s="195">
        <f t="shared" si="5"/>
        <v>1.0416666666666666E-2</v>
      </c>
      <c r="F22" s="199"/>
      <c r="G22" s="200"/>
      <c r="H22" s="158"/>
      <c r="I22" s="159"/>
      <c r="J22" s="159"/>
      <c r="K22" s="159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 t="s">
        <v>96</v>
      </c>
      <c r="Y22" s="155" t="s">
        <v>96</v>
      </c>
      <c r="Z22" s="155" t="s">
        <v>96</v>
      </c>
      <c r="AA22" s="155" t="s">
        <v>96</v>
      </c>
      <c r="AB22" s="153" t="s">
        <v>98</v>
      </c>
      <c r="AC22" s="153" t="s">
        <v>98</v>
      </c>
      <c r="AD22" s="153" t="s">
        <v>98</v>
      </c>
      <c r="AE22" s="153" t="s">
        <v>98</v>
      </c>
      <c r="AF22" s="153" t="s">
        <v>98</v>
      </c>
      <c r="AG22" s="153" t="s">
        <v>98</v>
      </c>
      <c r="AH22" s="153" t="s">
        <v>98</v>
      </c>
      <c r="AI22" s="153" t="s">
        <v>98</v>
      </c>
      <c r="AJ22" s="153" t="s">
        <v>98</v>
      </c>
      <c r="AK22" s="153" t="s">
        <v>98</v>
      </c>
      <c r="AL22" s="153" t="s">
        <v>98</v>
      </c>
      <c r="AM22" s="154" t="s">
        <v>98</v>
      </c>
      <c r="AN22" s="154" t="s">
        <v>98</v>
      </c>
      <c r="AO22" s="154" t="s">
        <v>98</v>
      </c>
      <c r="AP22" s="154" t="s">
        <v>98</v>
      </c>
      <c r="AQ22" s="154" t="s">
        <v>98</v>
      </c>
      <c r="AR22" s="152" t="s">
        <v>95</v>
      </c>
      <c r="AS22" s="152" t="s">
        <v>95</v>
      </c>
      <c r="AT22" s="152" t="s">
        <v>95</v>
      </c>
      <c r="AU22" s="154" t="s">
        <v>98</v>
      </c>
      <c r="AV22" s="154" t="s">
        <v>94</v>
      </c>
      <c r="AW22" s="154" t="s">
        <v>98</v>
      </c>
      <c r="AX22" s="154" t="s">
        <v>98</v>
      </c>
      <c r="AY22" s="154" t="s">
        <v>98</v>
      </c>
      <c r="AZ22" s="154" t="s">
        <v>98</v>
      </c>
      <c r="BA22" s="154" t="s">
        <v>98</v>
      </c>
      <c r="BB22" s="154" t="s">
        <v>98</v>
      </c>
      <c r="BC22" s="154" t="s">
        <v>98</v>
      </c>
      <c r="BD22" s="155"/>
      <c r="BE22" s="15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56"/>
      <c r="BR22" s="156"/>
      <c r="BS22" s="156"/>
      <c r="BT22" s="157"/>
      <c r="BU22" s="144">
        <f t="shared" si="3"/>
        <v>6.9441666666666671E-3</v>
      </c>
    </row>
    <row r="23" spans="1:73" ht="18" customHeight="1" x14ac:dyDescent="0.25">
      <c r="A23" s="129"/>
      <c r="B23" s="193">
        <f>'Etat staff'!C28</f>
        <v>0</v>
      </c>
      <c r="C23" s="194">
        <f>'Etat staff'!A28</f>
        <v>0</v>
      </c>
      <c r="D23" s="194">
        <f>'Etat staff'!B28</f>
        <v>0</v>
      </c>
      <c r="E23" s="195">
        <f t="shared" si="5"/>
        <v>1.0416666666666666E-2</v>
      </c>
      <c r="F23" s="199"/>
      <c r="G23" s="200"/>
      <c r="H23" s="158"/>
      <c r="I23" s="159"/>
      <c r="J23" s="159"/>
      <c r="K23" s="159"/>
      <c r="L23" s="155"/>
      <c r="M23" s="155"/>
      <c r="N23" s="155"/>
      <c r="O23" s="155"/>
      <c r="P23" s="155"/>
      <c r="Q23" s="155"/>
      <c r="R23" s="155"/>
      <c r="S23" s="155"/>
      <c r="T23" s="150"/>
      <c r="U23" s="150"/>
      <c r="V23" s="150"/>
      <c r="W23" s="150"/>
      <c r="X23" s="155" t="s">
        <v>96</v>
      </c>
      <c r="Y23" s="155" t="s">
        <v>96</v>
      </c>
      <c r="Z23" s="155" t="s">
        <v>96</v>
      </c>
      <c r="AA23" s="155" t="s">
        <v>96</v>
      </c>
      <c r="AB23" s="153" t="s">
        <v>98</v>
      </c>
      <c r="AC23" s="153" t="s">
        <v>98</v>
      </c>
      <c r="AD23" s="153" t="s">
        <v>98</v>
      </c>
      <c r="AE23" s="153" t="s">
        <v>98</v>
      </c>
      <c r="AF23" s="153" t="s">
        <v>98</v>
      </c>
      <c r="AG23" s="153" t="s">
        <v>98</v>
      </c>
      <c r="AH23" s="153" t="s">
        <v>98</v>
      </c>
      <c r="AI23" s="153" t="s">
        <v>98</v>
      </c>
      <c r="AJ23" s="153" t="s">
        <v>98</v>
      </c>
      <c r="AK23" s="153" t="s">
        <v>98</v>
      </c>
      <c r="AL23" s="153" t="s">
        <v>98</v>
      </c>
      <c r="AM23" s="154" t="s">
        <v>98</v>
      </c>
      <c r="AN23" s="154" t="s">
        <v>98</v>
      </c>
      <c r="AO23" s="154" t="s">
        <v>98</v>
      </c>
      <c r="AP23" s="154" t="s">
        <v>98</v>
      </c>
      <c r="AQ23" s="154" t="s">
        <v>98</v>
      </c>
      <c r="AR23" s="152" t="s">
        <v>95</v>
      </c>
      <c r="AS23" s="152" t="s">
        <v>95</v>
      </c>
      <c r="AT23" s="152" t="s">
        <v>95</v>
      </c>
      <c r="AU23" s="154" t="s">
        <v>98</v>
      </c>
      <c r="AV23" s="154" t="s">
        <v>98</v>
      </c>
      <c r="AW23" s="154" t="s">
        <v>98</v>
      </c>
      <c r="AX23" s="154" t="s">
        <v>98</v>
      </c>
      <c r="AY23" s="154" t="s">
        <v>98</v>
      </c>
      <c r="AZ23" s="154" t="s">
        <v>94</v>
      </c>
      <c r="BA23" s="154" t="s">
        <v>98</v>
      </c>
      <c r="BB23" s="154" t="s">
        <v>98</v>
      </c>
      <c r="BC23" s="154" t="s">
        <v>98</v>
      </c>
      <c r="BD23" s="154" t="s">
        <v>98</v>
      </c>
      <c r="BE23" s="154" t="s">
        <v>98</v>
      </c>
      <c r="BF23" s="154" t="s">
        <v>98</v>
      </c>
      <c r="BG23" s="154" t="s">
        <v>98</v>
      </c>
      <c r="BH23" s="155"/>
      <c r="BI23" s="155"/>
      <c r="BJ23" s="155"/>
      <c r="BK23" s="155"/>
      <c r="BL23" s="155"/>
      <c r="BM23" s="155"/>
      <c r="BN23" s="155"/>
      <c r="BO23" s="155"/>
      <c r="BP23" s="155"/>
      <c r="BQ23" s="156"/>
      <c r="BR23" s="156"/>
      <c r="BS23" s="156"/>
      <c r="BT23" s="157"/>
      <c r="BU23" s="144">
        <f t="shared" si="3"/>
        <v>6.9441666666666671E-3</v>
      </c>
    </row>
    <row r="24" spans="1:73" x14ac:dyDescent="0.25">
      <c r="A24" s="129"/>
      <c r="B24" s="193">
        <f>'Etat staff'!C29</f>
        <v>0</v>
      </c>
      <c r="C24" s="194">
        <f>'Etat staff'!A29</f>
        <v>0</v>
      </c>
      <c r="D24" s="194">
        <f>'Etat staff'!B29</f>
        <v>0</v>
      </c>
      <c r="E24" s="195">
        <f t="shared" si="5"/>
        <v>1.0416666666666666E-2</v>
      </c>
      <c r="F24" s="199"/>
      <c r="G24" s="200"/>
      <c r="H24" s="158"/>
      <c r="I24" s="159"/>
      <c r="J24" s="159"/>
      <c r="K24" s="159"/>
      <c r="L24" s="155"/>
      <c r="M24" s="155"/>
      <c r="N24" s="155"/>
      <c r="O24" s="155"/>
      <c r="P24" s="155"/>
      <c r="Q24" s="155"/>
      <c r="R24" s="155"/>
      <c r="S24" s="155"/>
      <c r="T24" s="150"/>
      <c r="U24" s="150"/>
      <c r="V24" s="150"/>
      <c r="W24" s="150"/>
      <c r="X24" s="155" t="s">
        <v>96</v>
      </c>
      <c r="Y24" s="155" t="s">
        <v>96</v>
      </c>
      <c r="Z24" s="155" t="s">
        <v>96</v>
      </c>
      <c r="AA24" s="155" t="s">
        <v>96</v>
      </c>
      <c r="AB24" s="153" t="s">
        <v>98</v>
      </c>
      <c r="AC24" s="153" t="s">
        <v>98</v>
      </c>
      <c r="AD24" s="153" t="s">
        <v>98</v>
      </c>
      <c r="AE24" s="153" t="s">
        <v>98</v>
      </c>
      <c r="AF24" s="153" t="s">
        <v>98</v>
      </c>
      <c r="AG24" s="153" t="s">
        <v>98</v>
      </c>
      <c r="AH24" s="153" t="s">
        <v>98</v>
      </c>
      <c r="AI24" s="153" t="s">
        <v>98</v>
      </c>
      <c r="AJ24" s="153" t="s">
        <v>98</v>
      </c>
      <c r="AK24" s="153" t="s">
        <v>98</v>
      </c>
      <c r="AL24" s="153" t="s">
        <v>98</v>
      </c>
      <c r="AM24" s="153" t="s">
        <v>98</v>
      </c>
      <c r="AN24" s="152" t="s">
        <v>95</v>
      </c>
      <c r="AO24" s="152" t="s">
        <v>95</v>
      </c>
      <c r="AP24" s="152" t="s">
        <v>95</v>
      </c>
      <c r="AQ24" s="154" t="s">
        <v>98</v>
      </c>
      <c r="AR24" s="154" t="s">
        <v>98</v>
      </c>
      <c r="AS24" s="154" t="s">
        <v>98</v>
      </c>
      <c r="AT24" s="154" t="s">
        <v>98</v>
      </c>
      <c r="AU24" s="154" t="s">
        <v>98</v>
      </c>
      <c r="AV24" s="154" t="s">
        <v>98</v>
      </c>
      <c r="AW24" s="154" t="s">
        <v>98</v>
      </c>
      <c r="AX24" s="154" t="s">
        <v>98</v>
      </c>
      <c r="AY24" s="154" t="s">
        <v>98</v>
      </c>
      <c r="AZ24" s="154" t="s">
        <v>94</v>
      </c>
      <c r="BA24" s="154" t="s">
        <v>98</v>
      </c>
      <c r="BB24" s="154" t="s">
        <v>98</v>
      </c>
      <c r="BC24" s="154" t="s">
        <v>98</v>
      </c>
      <c r="BD24" s="154" t="s">
        <v>98</v>
      </c>
      <c r="BE24" s="154" t="s">
        <v>98</v>
      </c>
      <c r="BF24" s="154" t="s">
        <v>98</v>
      </c>
      <c r="BG24" s="154" t="s">
        <v>98</v>
      </c>
      <c r="BH24" s="155"/>
      <c r="BI24" s="155"/>
      <c r="BJ24" s="155"/>
      <c r="BK24" s="155"/>
      <c r="BL24" s="155"/>
      <c r="BM24" s="155"/>
      <c r="BN24" s="155"/>
      <c r="BO24" s="155"/>
      <c r="BP24" s="155"/>
      <c r="BQ24" s="156"/>
      <c r="BR24" s="156"/>
      <c r="BS24" s="156"/>
      <c r="BT24" s="157"/>
      <c r="BU24" s="144">
        <f t="shared" si="3"/>
        <v>6.9441666666666671E-3</v>
      </c>
    </row>
    <row r="25" spans="1:73" ht="15.75" thickBot="1" x14ac:dyDescent="0.3">
      <c r="A25" s="129"/>
      <c r="B25" s="201">
        <f>'Etat staff'!C30</f>
        <v>0</v>
      </c>
      <c r="C25" s="202">
        <f>'Etat staff'!A30</f>
        <v>0</v>
      </c>
      <c r="D25" s="202">
        <f>'Etat staff'!B30</f>
        <v>0</v>
      </c>
      <c r="E25" s="203">
        <f t="shared" si="5"/>
        <v>1.0416666666666666E-2</v>
      </c>
      <c r="F25" s="204"/>
      <c r="G25" s="205"/>
      <c r="H25" s="164"/>
      <c r="I25" s="165"/>
      <c r="J25" s="165"/>
      <c r="K25" s="165"/>
      <c r="L25" s="166"/>
      <c r="M25" s="166"/>
      <c r="N25" s="166"/>
      <c r="O25" s="166"/>
      <c r="P25" s="166"/>
      <c r="Q25" s="166"/>
      <c r="R25" s="166"/>
      <c r="S25" s="166"/>
      <c r="T25" s="167"/>
      <c r="U25" s="167"/>
      <c r="V25" s="167"/>
      <c r="W25" s="167"/>
      <c r="X25" s="167"/>
      <c r="Y25" s="167"/>
      <c r="Z25" s="167"/>
      <c r="AA25" s="167"/>
      <c r="AB25" s="167" t="s">
        <v>96</v>
      </c>
      <c r="AC25" s="167" t="s">
        <v>96</v>
      </c>
      <c r="AD25" s="167" t="s">
        <v>96</v>
      </c>
      <c r="AE25" s="167" t="s">
        <v>96</v>
      </c>
      <c r="AF25" s="168"/>
      <c r="AG25" s="168"/>
      <c r="AH25" s="168"/>
      <c r="AI25" s="168"/>
      <c r="AJ25" s="168"/>
      <c r="AK25" s="168"/>
      <c r="AL25" s="168"/>
      <c r="AM25" s="168"/>
      <c r="AN25" s="169"/>
      <c r="AO25" s="169"/>
      <c r="AP25" s="169"/>
      <c r="AQ25" s="169"/>
      <c r="AR25" s="169"/>
      <c r="AS25" s="169"/>
      <c r="AT25" s="169"/>
      <c r="AU25" s="169"/>
      <c r="AV25" s="169"/>
      <c r="AW25" s="169"/>
      <c r="AX25" s="169"/>
      <c r="AY25" s="169"/>
      <c r="AZ25" s="206"/>
      <c r="BA25" s="206"/>
      <c r="BB25" s="206"/>
      <c r="BC25" s="206"/>
      <c r="BD25" s="206"/>
      <c r="BE25" s="206"/>
      <c r="BF25" s="206"/>
      <c r="BG25" s="206"/>
      <c r="BH25" s="206"/>
      <c r="BI25" s="206"/>
      <c r="BJ25" s="206"/>
      <c r="BK25" s="206"/>
      <c r="BL25" s="166"/>
      <c r="BM25" s="166"/>
      <c r="BN25" s="166"/>
      <c r="BO25" s="166"/>
      <c r="BP25" s="166"/>
      <c r="BQ25" s="170"/>
      <c r="BR25" s="170"/>
      <c r="BS25" s="170"/>
      <c r="BT25" s="171"/>
      <c r="BU25" s="144">
        <f t="shared" si="3"/>
        <v>6.9441666666666671E-3</v>
      </c>
    </row>
    <row r="26" spans="1:73" ht="15.75" thickBot="1" x14ac:dyDescent="0.3">
      <c r="A26" s="129"/>
      <c r="B26" s="172"/>
      <c r="C26" s="173"/>
      <c r="D26" s="207"/>
      <c r="E26" s="208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1"/>
      <c r="AK26" s="178"/>
      <c r="AL26" s="178"/>
      <c r="AM26" s="178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09"/>
      <c r="BI26" s="209"/>
      <c r="BJ26" s="209"/>
      <c r="BK26" s="209"/>
      <c r="BL26" s="209"/>
      <c r="BM26" s="209"/>
      <c r="BN26" s="209"/>
      <c r="BO26" s="209"/>
      <c r="BP26" s="209"/>
      <c r="BQ26" s="209"/>
      <c r="BR26" s="209"/>
      <c r="BS26" s="209"/>
      <c r="BT26" s="209"/>
      <c r="BU26" s="144"/>
    </row>
    <row r="27" spans="1:73" x14ac:dyDescent="0.25">
      <c r="A27" s="118"/>
      <c r="B27" s="351"/>
      <c r="C27" s="353" t="s">
        <v>88</v>
      </c>
      <c r="D27" s="353" t="s">
        <v>88</v>
      </c>
      <c r="E27" s="355" t="s">
        <v>89</v>
      </c>
      <c r="F27" s="357" t="s">
        <v>90</v>
      </c>
      <c r="G27" s="357" t="s">
        <v>91</v>
      </c>
      <c r="H27" s="336">
        <f>DATE(YEAR($C$8),MONTH($C$8),DAY($C$8))+(8/24)</f>
        <v>43555.333333333336</v>
      </c>
      <c r="I27" s="336">
        <f>H$6+(15/24/60)</f>
        <v>43555.34375</v>
      </c>
      <c r="J27" s="336">
        <f t="shared" ref="J27:BT27" si="6">I$6+(15/24/60)</f>
        <v>43555.354166666664</v>
      </c>
      <c r="K27" s="336">
        <f t="shared" si="6"/>
        <v>43555.364583333328</v>
      </c>
      <c r="L27" s="336">
        <f t="shared" si="6"/>
        <v>43555.374999999993</v>
      </c>
      <c r="M27" s="336">
        <f t="shared" si="6"/>
        <v>43555.385416666657</v>
      </c>
      <c r="N27" s="336">
        <f t="shared" si="6"/>
        <v>43555.395833333321</v>
      </c>
      <c r="O27" s="336">
        <f t="shared" si="6"/>
        <v>43555.406249999985</v>
      </c>
      <c r="P27" s="336">
        <f t="shared" si="6"/>
        <v>43555.41666666665</v>
      </c>
      <c r="Q27" s="336">
        <f t="shared" si="6"/>
        <v>43555.427083333314</v>
      </c>
      <c r="R27" s="336">
        <f t="shared" si="6"/>
        <v>43555.437499999978</v>
      </c>
      <c r="S27" s="336">
        <f t="shared" si="6"/>
        <v>43555.447916666642</v>
      </c>
      <c r="T27" s="336">
        <f t="shared" si="6"/>
        <v>43555.458333333307</v>
      </c>
      <c r="U27" s="336">
        <f t="shared" si="6"/>
        <v>43555.468749999971</v>
      </c>
      <c r="V27" s="336">
        <f t="shared" si="6"/>
        <v>43555.479166666635</v>
      </c>
      <c r="W27" s="336">
        <f t="shared" si="6"/>
        <v>43555.489583333299</v>
      </c>
      <c r="X27" s="336">
        <f t="shared" si="6"/>
        <v>43555.499999999964</v>
      </c>
      <c r="Y27" s="336">
        <f t="shared" si="6"/>
        <v>43555.510416666628</v>
      </c>
      <c r="Z27" s="336">
        <f t="shared" si="6"/>
        <v>43555.520833333292</v>
      </c>
      <c r="AA27" s="336">
        <f t="shared" si="6"/>
        <v>43555.531249999956</v>
      </c>
      <c r="AB27" s="336">
        <f t="shared" si="6"/>
        <v>43555.541666666621</v>
      </c>
      <c r="AC27" s="336">
        <f t="shared" si="6"/>
        <v>43555.552083333285</v>
      </c>
      <c r="AD27" s="336">
        <f t="shared" si="6"/>
        <v>43555.562499999949</v>
      </c>
      <c r="AE27" s="336">
        <f t="shared" si="6"/>
        <v>43555.572916666613</v>
      </c>
      <c r="AF27" s="336">
        <f t="shared" si="6"/>
        <v>43555.583333333278</v>
      </c>
      <c r="AG27" s="336">
        <f t="shared" si="6"/>
        <v>43555.593749999942</v>
      </c>
      <c r="AH27" s="336">
        <f t="shared" si="6"/>
        <v>43555.604166666606</v>
      </c>
      <c r="AI27" s="336">
        <f t="shared" si="6"/>
        <v>43555.61458333327</v>
      </c>
      <c r="AJ27" s="336">
        <f t="shared" si="6"/>
        <v>43555.624999999935</v>
      </c>
      <c r="AK27" s="336">
        <f t="shared" si="6"/>
        <v>43555.635416666599</v>
      </c>
      <c r="AL27" s="336">
        <f t="shared" si="6"/>
        <v>43555.645833333263</v>
      </c>
      <c r="AM27" s="336">
        <f t="shared" si="6"/>
        <v>43555.656249999927</v>
      </c>
      <c r="AN27" s="336">
        <f t="shared" si="6"/>
        <v>43555.666666666591</v>
      </c>
      <c r="AO27" s="336">
        <f t="shared" si="6"/>
        <v>43555.677083333256</v>
      </c>
      <c r="AP27" s="336">
        <f t="shared" si="6"/>
        <v>43555.68749999992</v>
      </c>
      <c r="AQ27" s="336">
        <f t="shared" si="6"/>
        <v>43555.697916666584</v>
      </c>
      <c r="AR27" s="336">
        <f t="shared" si="6"/>
        <v>43555.708333333248</v>
      </c>
      <c r="AS27" s="336">
        <f t="shared" si="6"/>
        <v>43555.718749999913</v>
      </c>
      <c r="AT27" s="336">
        <f t="shared" si="6"/>
        <v>43555.729166666577</v>
      </c>
      <c r="AU27" s="336">
        <f t="shared" si="6"/>
        <v>43555.739583333241</v>
      </c>
      <c r="AV27" s="336">
        <f t="shared" si="6"/>
        <v>43555.749999999905</v>
      </c>
      <c r="AW27" s="336">
        <f t="shared" si="6"/>
        <v>43555.76041666657</v>
      </c>
      <c r="AX27" s="336">
        <f t="shared" si="6"/>
        <v>43555.770833333234</v>
      </c>
      <c r="AY27" s="336">
        <f t="shared" si="6"/>
        <v>43555.781249999898</v>
      </c>
      <c r="AZ27" s="336">
        <f t="shared" si="6"/>
        <v>43555.791666666562</v>
      </c>
      <c r="BA27" s="336">
        <f t="shared" si="6"/>
        <v>43555.802083333227</v>
      </c>
      <c r="BB27" s="336">
        <f t="shared" si="6"/>
        <v>43555.812499999891</v>
      </c>
      <c r="BC27" s="336">
        <f t="shared" si="6"/>
        <v>43555.822916666555</v>
      </c>
      <c r="BD27" s="336">
        <f t="shared" si="6"/>
        <v>43555.833333333219</v>
      </c>
      <c r="BE27" s="336">
        <f t="shared" si="6"/>
        <v>43555.843749999884</v>
      </c>
      <c r="BF27" s="336">
        <f t="shared" si="6"/>
        <v>43555.854166666548</v>
      </c>
      <c r="BG27" s="336">
        <f t="shared" si="6"/>
        <v>43555.864583333212</v>
      </c>
      <c r="BH27" s="336">
        <f t="shared" si="6"/>
        <v>43555.874999999876</v>
      </c>
      <c r="BI27" s="336">
        <f t="shared" si="6"/>
        <v>43555.885416666541</v>
      </c>
      <c r="BJ27" s="336">
        <f t="shared" si="6"/>
        <v>43555.895833333205</v>
      </c>
      <c r="BK27" s="336">
        <f t="shared" si="6"/>
        <v>43555.906249999869</v>
      </c>
      <c r="BL27" s="336">
        <f t="shared" si="6"/>
        <v>43555.916666666533</v>
      </c>
      <c r="BM27" s="336">
        <f t="shared" si="6"/>
        <v>43555.927083333198</v>
      </c>
      <c r="BN27" s="336">
        <f t="shared" si="6"/>
        <v>43555.937499999862</v>
      </c>
      <c r="BO27" s="336">
        <f t="shared" si="6"/>
        <v>43555.947916666526</v>
      </c>
      <c r="BP27" s="336">
        <f t="shared" si="6"/>
        <v>43555.95833333319</v>
      </c>
      <c r="BQ27" s="336">
        <f t="shared" si="6"/>
        <v>43555.968749999854</v>
      </c>
      <c r="BR27" s="336">
        <f t="shared" si="6"/>
        <v>43555.979166666519</v>
      </c>
      <c r="BS27" s="336">
        <f t="shared" si="6"/>
        <v>43555.989583333183</v>
      </c>
      <c r="BT27" s="336">
        <f t="shared" si="6"/>
        <v>43555.999999999847</v>
      </c>
      <c r="BU27" s="144"/>
    </row>
    <row r="28" spans="1:73" ht="15.75" thickBot="1" x14ac:dyDescent="0.3">
      <c r="A28" s="118"/>
      <c r="B28" s="352"/>
      <c r="C28" s="354"/>
      <c r="D28" s="354"/>
      <c r="E28" s="356"/>
      <c r="F28" s="358"/>
      <c r="G28" s="358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G28" s="337"/>
      <c r="AH28" s="337"/>
      <c r="AI28" s="337"/>
      <c r="AJ28" s="337"/>
      <c r="AK28" s="337"/>
      <c r="AL28" s="337"/>
      <c r="AM28" s="337"/>
      <c r="AN28" s="337"/>
      <c r="AO28" s="337"/>
      <c r="AP28" s="337"/>
      <c r="AQ28" s="337"/>
      <c r="AR28" s="337"/>
      <c r="AS28" s="337"/>
      <c r="AT28" s="337"/>
      <c r="AU28" s="337"/>
      <c r="AV28" s="337"/>
      <c r="AW28" s="337"/>
      <c r="AX28" s="337"/>
      <c r="AY28" s="337"/>
      <c r="AZ28" s="337"/>
      <c r="BA28" s="337"/>
      <c r="BB28" s="337"/>
      <c r="BC28" s="337"/>
      <c r="BD28" s="337"/>
      <c r="BE28" s="337"/>
      <c r="BF28" s="337"/>
      <c r="BG28" s="337"/>
      <c r="BH28" s="337"/>
      <c r="BI28" s="337"/>
      <c r="BJ28" s="337"/>
      <c r="BK28" s="337"/>
      <c r="BL28" s="337"/>
      <c r="BM28" s="337"/>
      <c r="BN28" s="337"/>
      <c r="BO28" s="337"/>
      <c r="BP28" s="337"/>
      <c r="BQ28" s="337"/>
      <c r="BR28" s="337"/>
      <c r="BS28" s="337"/>
      <c r="BT28" s="337"/>
      <c r="BU28" s="144"/>
    </row>
    <row r="29" spans="1:73" x14ac:dyDescent="0.25">
      <c r="A29" s="118"/>
      <c r="B29" s="212">
        <f>'Etat staff'!C9</f>
        <v>0</v>
      </c>
      <c r="C29" s="213">
        <f>'Etat staff'!A9</f>
        <v>0</v>
      </c>
      <c r="D29" s="214">
        <f>'Etat staff'!B9</f>
        <v>0</v>
      </c>
      <c r="E29" s="215" t="s">
        <v>102</v>
      </c>
      <c r="F29" s="216"/>
      <c r="G29" s="216"/>
      <c r="H29" s="217" t="s">
        <v>103</v>
      </c>
      <c r="I29" s="217" t="s">
        <v>103</v>
      </c>
      <c r="J29" s="217" t="s">
        <v>103</v>
      </c>
      <c r="K29" s="217" t="s">
        <v>103</v>
      </c>
      <c r="L29" s="218" t="s">
        <v>103</v>
      </c>
      <c r="M29" s="218" t="s">
        <v>103</v>
      </c>
      <c r="N29" s="218" t="s">
        <v>103</v>
      </c>
      <c r="O29" s="218" t="s">
        <v>103</v>
      </c>
      <c r="P29" s="218" t="s">
        <v>103</v>
      </c>
      <c r="Q29" s="218" t="s">
        <v>103</v>
      </c>
      <c r="R29" s="218" t="s">
        <v>103</v>
      </c>
      <c r="S29" s="218" t="s">
        <v>103</v>
      </c>
      <c r="T29" s="218" t="s">
        <v>103</v>
      </c>
      <c r="U29" s="218" t="s">
        <v>103</v>
      </c>
      <c r="V29" s="218" t="s">
        <v>103</v>
      </c>
      <c r="W29" s="218" t="s">
        <v>103</v>
      </c>
      <c r="X29" s="218" t="s">
        <v>95</v>
      </c>
      <c r="Y29" s="218" t="s">
        <v>95</v>
      </c>
      <c r="Z29" s="218" t="s">
        <v>95</v>
      </c>
      <c r="AA29" s="218" t="s">
        <v>95</v>
      </c>
      <c r="AB29" s="218" t="s">
        <v>103</v>
      </c>
      <c r="AC29" s="218" t="s">
        <v>103</v>
      </c>
      <c r="AD29" s="218" t="s">
        <v>103</v>
      </c>
      <c r="AE29" s="218" t="s">
        <v>103</v>
      </c>
      <c r="AF29" s="218" t="s">
        <v>103</v>
      </c>
      <c r="AG29" s="218" t="s">
        <v>103</v>
      </c>
      <c r="AH29" s="218" t="s">
        <v>103</v>
      </c>
      <c r="AI29" s="218" t="s">
        <v>103</v>
      </c>
      <c r="AJ29" s="218" t="s">
        <v>103</v>
      </c>
      <c r="AK29" s="218" t="s">
        <v>103</v>
      </c>
      <c r="AL29" s="218" t="s">
        <v>103</v>
      </c>
      <c r="AM29" s="218" t="s">
        <v>103</v>
      </c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2"/>
      <c r="BR29" s="142"/>
      <c r="BS29" s="142"/>
      <c r="BT29" s="143"/>
      <c r="BU29" s="144">
        <f t="shared" si="3"/>
        <v>6.9441666666666671E-3</v>
      </c>
    </row>
    <row r="30" spans="1:73" x14ac:dyDescent="0.25">
      <c r="A30" s="118"/>
      <c r="B30" s="219">
        <f>'Etat staff'!C10</f>
        <v>0</v>
      </c>
      <c r="C30" s="220">
        <f>'Etat staff'!A10</f>
        <v>0</v>
      </c>
      <c r="D30" s="221">
        <f>'Etat staff'!B10</f>
        <v>0</v>
      </c>
      <c r="E30" s="222" t="s">
        <v>102</v>
      </c>
      <c r="F30" s="223"/>
      <c r="G30" s="223"/>
      <c r="H30" s="224"/>
      <c r="I30" s="224"/>
      <c r="J30" s="224"/>
      <c r="K30" s="224"/>
      <c r="L30" s="225"/>
      <c r="M30" s="225"/>
      <c r="N30" s="225"/>
      <c r="O30" s="225"/>
      <c r="P30" s="225"/>
      <c r="Q30" s="225"/>
      <c r="R30" s="225"/>
      <c r="S30" s="225"/>
      <c r="T30" s="188" t="s">
        <v>103</v>
      </c>
      <c r="U30" s="188" t="s">
        <v>103</v>
      </c>
      <c r="V30" s="188" t="s">
        <v>103</v>
      </c>
      <c r="W30" s="188" t="s">
        <v>103</v>
      </c>
      <c r="X30" s="188" t="s">
        <v>103</v>
      </c>
      <c r="Y30" s="188" t="s">
        <v>103</v>
      </c>
      <c r="Z30" s="188" t="s">
        <v>103</v>
      </c>
      <c r="AA30" s="188" t="s">
        <v>103</v>
      </c>
      <c r="AB30" s="188" t="s">
        <v>103</v>
      </c>
      <c r="AC30" s="188" t="s">
        <v>103</v>
      </c>
      <c r="AD30" s="188" t="s">
        <v>103</v>
      </c>
      <c r="AE30" s="188" t="s">
        <v>103</v>
      </c>
      <c r="AF30" s="188" t="s">
        <v>95</v>
      </c>
      <c r="AG30" s="188" t="s">
        <v>95</v>
      </c>
      <c r="AH30" s="188" t="s">
        <v>95</v>
      </c>
      <c r="AI30" s="188" t="s">
        <v>95</v>
      </c>
      <c r="AJ30" s="188" t="s">
        <v>103</v>
      </c>
      <c r="AK30" s="188" t="s">
        <v>103</v>
      </c>
      <c r="AL30" s="188" t="s">
        <v>103</v>
      </c>
      <c r="AM30" s="188" t="s">
        <v>103</v>
      </c>
      <c r="AN30" s="188" t="s">
        <v>103</v>
      </c>
      <c r="AO30" s="188" t="s">
        <v>103</v>
      </c>
      <c r="AP30" s="188" t="s">
        <v>103</v>
      </c>
      <c r="AQ30" s="188" t="s">
        <v>103</v>
      </c>
      <c r="AR30" s="226" t="s">
        <v>103</v>
      </c>
      <c r="AS30" s="226" t="s">
        <v>103</v>
      </c>
      <c r="AT30" s="226" t="s">
        <v>103</v>
      </c>
      <c r="AU30" s="226" t="s">
        <v>103</v>
      </c>
      <c r="AV30" s="226" t="s">
        <v>103</v>
      </c>
      <c r="AW30" s="226" t="s">
        <v>103</v>
      </c>
      <c r="AX30" s="226" t="s">
        <v>103</v>
      </c>
      <c r="AY30" s="226" t="s">
        <v>103</v>
      </c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1"/>
      <c r="BR30" s="191"/>
      <c r="BS30" s="191"/>
      <c r="BT30" s="192"/>
      <c r="BU30" s="144">
        <f t="shared" si="3"/>
        <v>6.9441666666666671E-3</v>
      </c>
    </row>
    <row r="31" spans="1:73" x14ac:dyDescent="0.25">
      <c r="A31" s="118"/>
      <c r="B31" s="219">
        <f>'Etat staff'!C11</f>
        <v>0</v>
      </c>
      <c r="C31" s="220">
        <f>'Etat staff'!A11</f>
        <v>0</v>
      </c>
      <c r="D31" s="221">
        <f>'Etat staff'!B11</f>
        <v>0</v>
      </c>
      <c r="E31" s="222" t="s">
        <v>102</v>
      </c>
      <c r="F31" s="223"/>
      <c r="G31" s="223"/>
      <c r="H31" s="224"/>
      <c r="I31" s="224"/>
      <c r="J31" s="224"/>
      <c r="K31" s="224"/>
      <c r="L31" s="225"/>
      <c r="M31" s="225"/>
      <c r="N31" s="225"/>
      <c r="O31" s="225"/>
      <c r="P31" s="225"/>
      <c r="Q31" s="225"/>
      <c r="R31" s="225"/>
      <c r="S31" s="225"/>
      <c r="T31" s="225"/>
      <c r="U31" s="225"/>
      <c r="V31" s="225"/>
      <c r="W31" s="225"/>
      <c r="X31" s="225"/>
      <c r="Y31" s="225"/>
      <c r="Z31" s="225"/>
      <c r="AA31" s="225"/>
      <c r="AB31" s="188" t="s">
        <v>103</v>
      </c>
      <c r="AC31" s="188" t="s">
        <v>103</v>
      </c>
      <c r="AD31" s="188" t="s">
        <v>103</v>
      </c>
      <c r="AE31" s="188" t="s">
        <v>103</v>
      </c>
      <c r="AF31" s="188" t="s">
        <v>103</v>
      </c>
      <c r="AG31" s="188" t="s">
        <v>103</v>
      </c>
      <c r="AH31" s="188" t="s">
        <v>103</v>
      </c>
      <c r="AI31" s="188" t="s">
        <v>103</v>
      </c>
      <c r="AJ31" s="188" t="s">
        <v>103</v>
      </c>
      <c r="AK31" s="188" t="s">
        <v>103</v>
      </c>
      <c r="AL31" s="188" t="s">
        <v>103</v>
      </c>
      <c r="AM31" s="188" t="s">
        <v>103</v>
      </c>
      <c r="AN31" s="188" t="s">
        <v>95</v>
      </c>
      <c r="AO31" s="188" t="s">
        <v>95</v>
      </c>
      <c r="AP31" s="188" t="s">
        <v>95</v>
      </c>
      <c r="AQ31" s="188" t="s">
        <v>95</v>
      </c>
      <c r="AR31" s="188" t="s">
        <v>103</v>
      </c>
      <c r="AS31" s="188" t="s">
        <v>103</v>
      </c>
      <c r="AT31" s="188" t="s">
        <v>103</v>
      </c>
      <c r="AU31" s="188" t="s">
        <v>103</v>
      </c>
      <c r="AV31" s="188" t="s">
        <v>103</v>
      </c>
      <c r="AW31" s="188" t="s">
        <v>103</v>
      </c>
      <c r="AX31" s="188" t="s">
        <v>103</v>
      </c>
      <c r="AY31" s="188" t="s">
        <v>103</v>
      </c>
      <c r="AZ31" s="226" t="s">
        <v>103</v>
      </c>
      <c r="BA31" s="226" t="s">
        <v>103</v>
      </c>
      <c r="BB31" s="226" t="s">
        <v>103</v>
      </c>
      <c r="BC31" s="226" t="s">
        <v>103</v>
      </c>
      <c r="BD31" s="226" t="s">
        <v>103</v>
      </c>
      <c r="BE31" s="226" t="s">
        <v>103</v>
      </c>
      <c r="BF31" s="226" t="s">
        <v>103</v>
      </c>
      <c r="BG31" s="226" t="s">
        <v>103</v>
      </c>
      <c r="BH31" s="190"/>
      <c r="BI31" s="190"/>
      <c r="BJ31" s="190"/>
      <c r="BK31" s="190"/>
      <c r="BL31" s="190"/>
      <c r="BM31" s="190"/>
      <c r="BN31" s="190"/>
      <c r="BO31" s="190"/>
      <c r="BP31" s="190"/>
      <c r="BQ31" s="191"/>
      <c r="BR31" s="191"/>
      <c r="BS31" s="191"/>
      <c r="BT31" s="192"/>
      <c r="BU31" s="144">
        <f t="shared" si="3"/>
        <v>6.9441666666666671E-3</v>
      </c>
    </row>
    <row r="32" spans="1:73" x14ac:dyDescent="0.25">
      <c r="A32" s="118"/>
      <c r="B32" s="219">
        <f>'Etat staff'!C12</f>
        <v>0</v>
      </c>
      <c r="C32" s="220">
        <f>'Etat staff'!A12</f>
        <v>0</v>
      </c>
      <c r="D32" s="221">
        <f>'Etat staff'!B12</f>
        <v>0</v>
      </c>
      <c r="E32" s="222" t="s">
        <v>102</v>
      </c>
      <c r="F32" s="223"/>
      <c r="G32" s="223"/>
      <c r="H32" s="227" t="s">
        <v>103</v>
      </c>
      <c r="I32" s="188" t="s">
        <v>103</v>
      </c>
      <c r="J32" s="188" t="s">
        <v>103</v>
      </c>
      <c r="K32" s="188" t="s">
        <v>103</v>
      </c>
      <c r="L32" s="188" t="s">
        <v>103</v>
      </c>
      <c r="M32" s="188" t="s">
        <v>103</v>
      </c>
      <c r="N32" s="188" t="s">
        <v>103</v>
      </c>
      <c r="O32" s="188" t="s">
        <v>103</v>
      </c>
      <c r="P32" s="188" t="s">
        <v>103</v>
      </c>
      <c r="Q32" s="188" t="s">
        <v>103</v>
      </c>
      <c r="R32" s="188" t="s">
        <v>103</v>
      </c>
      <c r="S32" s="188" t="s">
        <v>103</v>
      </c>
      <c r="T32" s="188" t="s">
        <v>95</v>
      </c>
      <c r="U32" s="188" t="s">
        <v>95</v>
      </c>
      <c r="V32" s="188" t="s">
        <v>95</v>
      </c>
      <c r="W32" s="188" t="s">
        <v>103</v>
      </c>
      <c r="X32" s="188" t="s">
        <v>103</v>
      </c>
      <c r="Y32" s="188" t="s">
        <v>103</v>
      </c>
      <c r="Z32" s="188" t="s">
        <v>103</v>
      </c>
      <c r="AA32" s="188" t="s">
        <v>103</v>
      </c>
      <c r="AB32" s="188" t="s">
        <v>103</v>
      </c>
      <c r="AC32" s="188" t="s">
        <v>103</v>
      </c>
      <c r="AD32" s="188" t="s">
        <v>103</v>
      </c>
      <c r="AE32" s="188" t="s">
        <v>103</v>
      </c>
      <c r="AF32" s="226" t="s">
        <v>103</v>
      </c>
      <c r="AG32" s="226" t="s">
        <v>103</v>
      </c>
      <c r="AH32" s="226" t="s">
        <v>103</v>
      </c>
      <c r="AI32" s="226" t="s">
        <v>103</v>
      </c>
      <c r="AJ32" s="226" t="s">
        <v>103</v>
      </c>
      <c r="AK32" s="226" t="s">
        <v>103</v>
      </c>
      <c r="AL32" s="226" t="s">
        <v>103</v>
      </c>
      <c r="AM32" s="226" t="s">
        <v>103</v>
      </c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1"/>
      <c r="BR32" s="191"/>
      <c r="BS32" s="191"/>
      <c r="BT32" s="192"/>
      <c r="BU32" s="144">
        <f t="shared" si="3"/>
        <v>6.9441666666666671E-3</v>
      </c>
    </row>
    <row r="33" spans="1:74" x14ac:dyDescent="0.25">
      <c r="A33" s="118"/>
      <c r="B33" s="219" t="str">
        <f>'Etat staff'!C13</f>
        <v xml:space="preserve"> JULIE</v>
      </c>
      <c r="C33" s="220">
        <f>'Etat staff'!A13</f>
        <v>43555.440972222219</v>
      </c>
      <c r="D33" s="221">
        <f>'Etat staff'!B13</f>
        <v>43555.767361111109</v>
      </c>
      <c r="E33" s="222" t="s">
        <v>102</v>
      </c>
      <c r="F33" s="223"/>
      <c r="G33" s="223"/>
      <c r="H33" s="224"/>
      <c r="I33" s="224"/>
      <c r="J33" s="224"/>
      <c r="K33" s="224"/>
      <c r="L33" s="225"/>
      <c r="M33" s="225"/>
      <c r="N33" s="225"/>
      <c r="O33" s="225"/>
      <c r="P33" s="188" t="s">
        <v>103</v>
      </c>
      <c r="Q33" s="188" t="s">
        <v>103</v>
      </c>
      <c r="R33" s="188" t="s">
        <v>103</v>
      </c>
      <c r="S33" s="188" t="s">
        <v>103</v>
      </c>
      <c r="T33" s="188" t="s">
        <v>103</v>
      </c>
      <c r="U33" s="188" t="s">
        <v>103</v>
      </c>
      <c r="V33" s="188" t="s">
        <v>103</v>
      </c>
      <c r="W33" s="188" t="s">
        <v>103</v>
      </c>
      <c r="X33" s="188" t="s">
        <v>103</v>
      </c>
      <c r="Y33" s="188" t="s">
        <v>103</v>
      </c>
      <c r="Z33" s="188" t="s">
        <v>103</v>
      </c>
      <c r="AA33" s="188" t="s">
        <v>103</v>
      </c>
      <c r="AB33" s="188" t="s">
        <v>95</v>
      </c>
      <c r="AC33" s="188" t="s">
        <v>95</v>
      </c>
      <c r="AD33" s="188" t="s">
        <v>95</v>
      </c>
      <c r="AE33" s="226" t="s">
        <v>103</v>
      </c>
      <c r="AF33" s="226" t="s">
        <v>103</v>
      </c>
      <c r="AG33" s="226" t="s">
        <v>103</v>
      </c>
      <c r="AH33" s="226" t="s">
        <v>103</v>
      </c>
      <c r="AI33" s="226" t="s">
        <v>103</v>
      </c>
      <c r="AJ33" s="226" t="s">
        <v>103</v>
      </c>
      <c r="AK33" s="226" t="s">
        <v>103</v>
      </c>
      <c r="AL33" s="226" t="s">
        <v>103</v>
      </c>
      <c r="AM33" s="226" t="s">
        <v>103</v>
      </c>
      <c r="AN33" s="226" t="s">
        <v>103</v>
      </c>
      <c r="AO33" s="226" t="s">
        <v>103</v>
      </c>
      <c r="AP33" s="226" t="s">
        <v>103</v>
      </c>
      <c r="AQ33" s="226" t="s">
        <v>103</v>
      </c>
      <c r="AR33" s="226" t="s">
        <v>103</v>
      </c>
      <c r="AS33" s="226" t="s">
        <v>103</v>
      </c>
      <c r="AT33" s="226" t="s">
        <v>103</v>
      </c>
      <c r="AU33" s="226" t="s">
        <v>103</v>
      </c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1"/>
      <c r="BR33" s="191"/>
      <c r="BS33" s="191"/>
      <c r="BT33" s="192"/>
      <c r="BU33" s="144">
        <f t="shared" si="3"/>
        <v>0.33333305555717241</v>
      </c>
    </row>
    <row r="34" spans="1:74" ht="15.75" thickBot="1" x14ac:dyDescent="0.3">
      <c r="A34" s="129"/>
      <c r="B34" s="228" t="str">
        <f>'Etat staff'!C14</f>
        <v xml:space="preserve"> LANCELOT</v>
      </c>
      <c r="C34" s="229">
        <f>'Etat staff'!A14</f>
        <v>43555.565972222219</v>
      </c>
      <c r="D34" s="230">
        <f>'Etat staff'!B14</f>
        <v>43555.871527777781</v>
      </c>
      <c r="E34" s="231" t="s">
        <v>102</v>
      </c>
      <c r="F34" s="232"/>
      <c r="G34" s="232"/>
      <c r="H34" s="233"/>
      <c r="I34" s="233"/>
      <c r="J34" s="233"/>
      <c r="K34" s="233"/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154" t="s">
        <v>103</v>
      </c>
      <c r="AC34" s="154" t="s">
        <v>103</v>
      </c>
      <c r="AD34" s="154" t="s">
        <v>103</v>
      </c>
      <c r="AE34" s="154" t="s">
        <v>103</v>
      </c>
      <c r="AF34" s="154" t="s">
        <v>103</v>
      </c>
      <c r="AG34" s="154" t="s">
        <v>103</v>
      </c>
      <c r="AH34" s="154" t="s">
        <v>103</v>
      </c>
      <c r="AI34" s="154" t="s">
        <v>103</v>
      </c>
      <c r="AJ34" s="154" t="s">
        <v>103</v>
      </c>
      <c r="AK34" s="154" t="s">
        <v>103</v>
      </c>
      <c r="AL34" s="154" t="s">
        <v>103</v>
      </c>
      <c r="AM34" s="154" t="s">
        <v>103</v>
      </c>
      <c r="AN34" s="190" t="s">
        <v>95</v>
      </c>
      <c r="AO34" s="190" t="s">
        <v>95</v>
      </c>
      <c r="AP34" s="190" t="s">
        <v>95</v>
      </c>
      <c r="AQ34" s="190" t="s">
        <v>103</v>
      </c>
      <c r="AR34" s="190" t="s">
        <v>103</v>
      </c>
      <c r="AS34" s="190" t="s">
        <v>103</v>
      </c>
      <c r="AT34" s="190" t="s">
        <v>103</v>
      </c>
      <c r="AU34" s="190" t="s">
        <v>103</v>
      </c>
      <c r="AV34" s="190" t="s">
        <v>103</v>
      </c>
      <c r="AW34" s="190" t="s">
        <v>103</v>
      </c>
      <c r="AX34" s="190" t="s">
        <v>103</v>
      </c>
      <c r="AY34" s="190" t="s">
        <v>103</v>
      </c>
      <c r="AZ34" s="190" t="s">
        <v>103</v>
      </c>
      <c r="BA34" s="190" t="s">
        <v>103</v>
      </c>
      <c r="BB34" s="190" t="s">
        <v>103</v>
      </c>
      <c r="BC34" s="190" t="s">
        <v>103</v>
      </c>
      <c r="BD34" s="235" t="s">
        <v>104</v>
      </c>
      <c r="BE34" s="235" t="s">
        <v>104</v>
      </c>
      <c r="BF34" s="235" t="s">
        <v>104</v>
      </c>
      <c r="BG34" s="235" t="s">
        <v>104</v>
      </c>
      <c r="BH34" s="190"/>
      <c r="BI34" s="190"/>
      <c r="BJ34" s="190"/>
      <c r="BK34" s="190"/>
      <c r="BL34" s="190"/>
      <c r="BM34" s="190"/>
      <c r="BN34" s="190"/>
      <c r="BO34" s="190"/>
      <c r="BP34" s="190"/>
      <c r="BQ34" s="191"/>
      <c r="BR34" s="191"/>
      <c r="BS34" s="191"/>
      <c r="BT34" s="192"/>
      <c r="BU34" s="144">
        <f t="shared" si="3"/>
        <v>0.31249972222868971</v>
      </c>
    </row>
    <row r="35" spans="1:74" x14ac:dyDescent="0.25">
      <c r="A35" s="129"/>
      <c r="B35" s="236" t="str">
        <f>'Etat staff'!C31</f>
        <v xml:space="preserve"> CELIA</v>
      </c>
      <c r="C35" s="237">
        <f>'Etat staff'!A31</f>
        <v>0.33333333333333331</v>
      </c>
      <c r="D35" s="238">
        <f>'Etat staff'!B31</f>
        <v>43555.694444444445</v>
      </c>
      <c r="E35" s="239">
        <f>IF(BU35*24&lt;5.75,0.25/24,IF(BU35*24&lt;6.75,0.5/24,IF(BU35*24&lt;9,1/24,IF(BU35*24&lt;13.25,1.25/24,1.5/24))))</f>
        <v>6.25E-2</v>
      </c>
      <c r="F35" s="240"/>
      <c r="G35" s="240"/>
      <c r="H35" s="241">
        <v>1</v>
      </c>
      <c r="I35" s="241">
        <v>1</v>
      </c>
      <c r="J35" s="241">
        <v>1</v>
      </c>
      <c r="K35" s="241">
        <v>1</v>
      </c>
      <c r="L35" s="242">
        <v>1</v>
      </c>
      <c r="M35" s="242">
        <v>1</v>
      </c>
      <c r="N35" s="242">
        <v>1</v>
      </c>
      <c r="O35" s="242">
        <v>1</v>
      </c>
      <c r="P35" s="242">
        <v>1</v>
      </c>
      <c r="Q35" s="242">
        <v>1</v>
      </c>
      <c r="R35" s="242">
        <v>1</v>
      </c>
      <c r="S35" s="242">
        <v>1</v>
      </c>
      <c r="T35" s="243" t="s">
        <v>95</v>
      </c>
      <c r="U35" s="243" t="s">
        <v>95</v>
      </c>
      <c r="V35" s="243" t="s">
        <v>95</v>
      </c>
      <c r="W35" s="243">
        <v>35</v>
      </c>
      <c r="X35" s="244">
        <v>35</v>
      </c>
      <c r="Y35" s="244">
        <v>35</v>
      </c>
      <c r="Z35" s="244">
        <v>35</v>
      </c>
      <c r="AA35" s="243" t="s">
        <v>98</v>
      </c>
      <c r="AB35" s="243" t="s">
        <v>98</v>
      </c>
      <c r="AC35" s="243" t="s">
        <v>98</v>
      </c>
      <c r="AD35" s="243" t="s">
        <v>98</v>
      </c>
      <c r="AE35" s="243" t="s">
        <v>98</v>
      </c>
      <c r="AF35" s="243" t="s">
        <v>94</v>
      </c>
      <c r="AG35" s="243" t="s">
        <v>105</v>
      </c>
      <c r="AH35" s="243" t="s">
        <v>98</v>
      </c>
      <c r="AI35" s="243" t="s">
        <v>98</v>
      </c>
      <c r="AJ35" s="243" t="s">
        <v>98</v>
      </c>
      <c r="AK35" s="243" t="s">
        <v>98</v>
      </c>
      <c r="AL35" s="243" t="s">
        <v>98</v>
      </c>
      <c r="AM35" s="243" t="s">
        <v>98</v>
      </c>
      <c r="AN35" s="243" t="s">
        <v>98</v>
      </c>
      <c r="AO35" s="243" t="s">
        <v>98</v>
      </c>
      <c r="AP35" s="243" t="s">
        <v>98</v>
      </c>
      <c r="AQ35" s="243" t="s">
        <v>98</v>
      </c>
      <c r="AR35" s="155"/>
      <c r="AS35" s="155"/>
      <c r="AT35" s="155"/>
      <c r="AU35" s="155"/>
      <c r="AV35" s="155"/>
      <c r="AW35" s="155"/>
      <c r="AX35" s="155"/>
      <c r="AY35" s="155"/>
      <c r="AZ35" s="155"/>
      <c r="BA35" s="155"/>
      <c r="BB35" s="155"/>
      <c r="BC35" s="155"/>
      <c r="BD35" s="155"/>
      <c r="BE35" s="155"/>
      <c r="BF35" s="155"/>
      <c r="BG35" s="155"/>
      <c r="BH35" s="155"/>
      <c r="BI35" s="155"/>
      <c r="BJ35" s="155"/>
      <c r="BK35" s="155"/>
      <c r="BL35" s="155"/>
      <c r="BM35" s="155"/>
      <c r="BN35" s="155"/>
      <c r="BO35" s="155"/>
      <c r="BP35" s="155"/>
      <c r="BQ35" s="156"/>
      <c r="BR35" s="156"/>
      <c r="BS35" s="156"/>
      <c r="BT35" s="157"/>
      <c r="BU35" s="144">
        <f t="shared" si="3"/>
        <v>43555.368055277773</v>
      </c>
    </row>
    <row r="36" spans="1:74" x14ac:dyDescent="0.25">
      <c r="A36" s="129"/>
      <c r="B36" s="245" t="str">
        <f>'Etat staff'!C32</f>
        <v xml:space="preserve"> AUDE</v>
      </c>
      <c r="C36" s="237">
        <f>'Etat staff'!A32</f>
        <v>43555.326388888891</v>
      </c>
      <c r="D36" s="238">
        <f>'Etat staff'!B32</f>
        <v>43555.694444444445</v>
      </c>
      <c r="E36" s="239">
        <f t="shared" ref="E36:E81" si="7">IF(BU36*24&lt;5.75,0.25/24,IF(BU36*24&lt;6.75,0.5/24,IF(BU36*24&lt;9,1/24,IF(BU36*24&lt;13.25,1.25/24,1.5/24))))</f>
        <v>4.1666666666666664E-2</v>
      </c>
      <c r="F36" s="240"/>
      <c r="G36" s="240"/>
      <c r="H36" s="246">
        <v>33</v>
      </c>
      <c r="I36" s="246">
        <v>33</v>
      </c>
      <c r="J36" s="246">
        <v>33</v>
      </c>
      <c r="K36" s="246">
        <v>33</v>
      </c>
      <c r="L36" s="154">
        <v>33</v>
      </c>
      <c r="M36" s="154">
        <v>33</v>
      </c>
      <c r="N36" s="154">
        <v>33</v>
      </c>
      <c r="O36" s="154">
        <v>33</v>
      </c>
      <c r="P36" s="154" t="s">
        <v>94</v>
      </c>
      <c r="Q36" s="154">
        <v>30</v>
      </c>
      <c r="R36" s="154">
        <v>30</v>
      </c>
      <c r="S36" s="154">
        <v>30</v>
      </c>
      <c r="T36" s="247">
        <v>39</v>
      </c>
      <c r="U36" s="247">
        <v>39</v>
      </c>
      <c r="V36" s="247">
        <v>39</v>
      </c>
      <c r="W36" s="247">
        <v>39</v>
      </c>
      <c r="X36" s="243" t="s">
        <v>95</v>
      </c>
      <c r="Y36" s="243" t="s">
        <v>95</v>
      </c>
      <c r="Z36" s="243" t="s">
        <v>95</v>
      </c>
      <c r="AA36" s="243">
        <v>37</v>
      </c>
      <c r="AB36" s="243">
        <v>37</v>
      </c>
      <c r="AC36" s="243">
        <v>37</v>
      </c>
      <c r="AD36" s="243">
        <v>37</v>
      </c>
      <c r="AE36" s="243">
        <v>37</v>
      </c>
      <c r="AF36" s="189" t="s">
        <v>100</v>
      </c>
      <c r="AG36" s="189" t="s">
        <v>100</v>
      </c>
      <c r="AH36" s="189" t="s">
        <v>100</v>
      </c>
      <c r="AI36" s="189" t="s">
        <v>100</v>
      </c>
      <c r="AJ36" s="248" t="s">
        <v>106</v>
      </c>
      <c r="AK36" s="248" t="s">
        <v>106</v>
      </c>
      <c r="AL36" s="248" t="s">
        <v>106</v>
      </c>
      <c r="AM36" s="248" t="s">
        <v>106</v>
      </c>
      <c r="AN36" s="243" t="s">
        <v>94</v>
      </c>
      <c r="AO36" s="243" t="s">
        <v>105</v>
      </c>
      <c r="AP36" s="243" t="s">
        <v>98</v>
      </c>
      <c r="AQ36" s="243" t="s">
        <v>98</v>
      </c>
      <c r="AR36" s="155"/>
      <c r="AS36" s="155"/>
      <c r="AT36" s="155"/>
      <c r="AU36" s="155"/>
      <c r="AV36" s="155"/>
      <c r="AW36" s="155"/>
      <c r="AX36" s="155"/>
      <c r="AY36" s="155"/>
      <c r="AZ36" s="155"/>
      <c r="BA36" s="155"/>
      <c r="BB36" s="155"/>
      <c r="BC36" s="155"/>
      <c r="BD36" s="155"/>
      <c r="BE36" s="155"/>
      <c r="BF36" s="155"/>
      <c r="BG36" s="155"/>
      <c r="BH36" s="155"/>
      <c r="BI36" s="155"/>
      <c r="BJ36" s="155"/>
      <c r="BK36" s="155"/>
      <c r="BL36" s="155"/>
      <c r="BM36" s="155"/>
      <c r="BN36" s="155"/>
      <c r="BO36" s="155"/>
      <c r="BP36" s="155"/>
      <c r="BQ36" s="156"/>
      <c r="BR36" s="156"/>
      <c r="BS36" s="156"/>
      <c r="BT36" s="157"/>
      <c r="BU36" s="144">
        <f t="shared" si="3"/>
        <v>0.37499972222141376</v>
      </c>
    </row>
    <row r="37" spans="1:74" x14ac:dyDescent="0.25">
      <c r="A37" s="129"/>
      <c r="B37" s="245" t="str">
        <f>'Etat staff'!C33</f>
        <v xml:space="preserve"> LOUIS</v>
      </c>
      <c r="C37" s="237">
        <f>'Etat staff'!A33</f>
        <v>43555.357638888891</v>
      </c>
      <c r="D37" s="238">
        <f>'Etat staff'!B33</f>
        <v>43555.621527777781</v>
      </c>
      <c r="E37" s="239">
        <f t="shared" si="7"/>
        <v>2.0833333333333332E-2</v>
      </c>
      <c r="F37" s="240"/>
      <c r="G37" s="240"/>
      <c r="H37" s="249"/>
      <c r="I37" s="249"/>
      <c r="J37" s="249"/>
      <c r="K37" s="249">
        <v>39</v>
      </c>
      <c r="L37" s="189">
        <v>39</v>
      </c>
      <c r="M37" s="189">
        <v>39</v>
      </c>
      <c r="N37" s="189">
        <v>39</v>
      </c>
      <c r="O37" s="189">
        <v>39</v>
      </c>
      <c r="P37" s="243">
        <v>39</v>
      </c>
      <c r="Q37" s="243">
        <v>39</v>
      </c>
      <c r="R37" s="243">
        <v>39</v>
      </c>
      <c r="S37" s="243">
        <v>39</v>
      </c>
      <c r="T37" s="243" t="s">
        <v>94</v>
      </c>
      <c r="U37" s="243">
        <v>36</v>
      </c>
      <c r="V37" s="243">
        <v>36</v>
      </c>
      <c r="W37" s="243">
        <v>36</v>
      </c>
      <c r="X37" s="250">
        <v>36</v>
      </c>
      <c r="Y37" s="250">
        <v>36</v>
      </c>
      <c r="Z37" s="250">
        <v>36</v>
      </c>
      <c r="AA37" s="250">
        <v>36</v>
      </c>
      <c r="AB37" s="251">
        <v>36</v>
      </c>
      <c r="AC37" s="251">
        <v>36</v>
      </c>
      <c r="AD37" s="251">
        <v>36</v>
      </c>
      <c r="AE37" s="243" t="s">
        <v>105</v>
      </c>
      <c r="AF37" s="243" t="s">
        <v>94</v>
      </c>
      <c r="AG37" s="252" t="s">
        <v>107</v>
      </c>
      <c r="AH37" s="252" t="s">
        <v>107</v>
      </c>
      <c r="AI37" s="252" t="s">
        <v>107</v>
      </c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155"/>
      <c r="AY37" s="155"/>
      <c r="AZ37" s="155"/>
      <c r="BA37" s="155"/>
      <c r="BB37" s="155"/>
      <c r="BC37" s="155"/>
      <c r="BD37" s="155"/>
      <c r="BE37" s="155"/>
      <c r="BF37" s="155"/>
      <c r="BG37" s="155"/>
      <c r="BH37" s="155"/>
      <c r="BI37" s="155"/>
      <c r="BJ37" s="155"/>
      <c r="BK37" s="155"/>
      <c r="BL37" s="155"/>
      <c r="BM37" s="155"/>
      <c r="BN37" s="155"/>
      <c r="BO37" s="155"/>
      <c r="BP37" s="155"/>
      <c r="BQ37" s="156"/>
      <c r="BR37" s="156"/>
      <c r="BS37" s="156"/>
      <c r="BT37" s="157"/>
      <c r="BU37" s="144">
        <f t="shared" si="3"/>
        <v>0.27083305555717241</v>
      </c>
    </row>
    <row r="38" spans="1:74" x14ac:dyDescent="0.25">
      <c r="A38" s="129"/>
      <c r="B38" s="245" t="str">
        <f>'Etat staff'!C34</f>
        <v xml:space="preserve"> SOAD</v>
      </c>
      <c r="C38" s="237">
        <f>'Etat staff'!A34</f>
        <v>43555.326388888891</v>
      </c>
      <c r="D38" s="238">
        <f>'Etat staff'!B34</f>
        <v>43555.652777777781</v>
      </c>
      <c r="E38" s="239">
        <f t="shared" si="7"/>
        <v>4.1666666666666664E-2</v>
      </c>
      <c r="F38" s="240"/>
      <c r="G38" s="240"/>
      <c r="H38" s="253" t="s">
        <v>98</v>
      </c>
      <c r="I38" s="253" t="s">
        <v>98</v>
      </c>
      <c r="J38" s="253" t="s">
        <v>98</v>
      </c>
      <c r="K38" s="253" t="s">
        <v>98</v>
      </c>
      <c r="L38" s="189" t="s">
        <v>94</v>
      </c>
      <c r="M38" s="189" t="s">
        <v>98</v>
      </c>
      <c r="N38" s="189" t="s">
        <v>98</v>
      </c>
      <c r="O38" s="189" t="s">
        <v>98</v>
      </c>
      <c r="P38" s="248" t="s">
        <v>106</v>
      </c>
      <c r="Q38" s="248" t="s">
        <v>106</v>
      </c>
      <c r="R38" s="248" t="s">
        <v>106</v>
      </c>
      <c r="S38" s="248" t="s">
        <v>106</v>
      </c>
      <c r="T38" s="189">
        <v>30</v>
      </c>
      <c r="U38" s="189">
        <v>30</v>
      </c>
      <c r="V38" s="189">
        <v>30</v>
      </c>
      <c r="W38" s="189">
        <v>30</v>
      </c>
      <c r="X38" s="254" t="s">
        <v>95</v>
      </c>
      <c r="Y38" s="254" t="s">
        <v>95</v>
      </c>
      <c r="Z38" s="254" t="s">
        <v>95</v>
      </c>
      <c r="AA38" s="189" t="s">
        <v>100</v>
      </c>
      <c r="AB38" s="189" t="s">
        <v>100</v>
      </c>
      <c r="AC38" s="189" t="s">
        <v>100</v>
      </c>
      <c r="AD38" s="189" t="s">
        <v>100</v>
      </c>
      <c r="AE38" s="189" t="s">
        <v>100</v>
      </c>
      <c r="AF38" s="252" t="s">
        <v>108</v>
      </c>
      <c r="AG38" s="252" t="s">
        <v>108</v>
      </c>
      <c r="AH38" s="252" t="s">
        <v>108</v>
      </c>
      <c r="AI38" s="252" t="s">
        <v>108</v>
      </c>
      <c r="AJ38" s="243" t="s">
        <v>109</v>
      </c>
      <c r="AK38" s="243" t="s">
        <v>109</v>
      </c>
      <c r="AL38" s="243" t="s">
        <v>109</v>
      </c>
      <c r="AM38" s="243" t="s">
        <v>109</v>
      </c>
      <c r="AN38" s="155"/>
      <c r="AO38" s="155"/>
      <c r="AP38" s="155"/>
      <c r="AQ38" s="155"/>
      <c r="AR38" s="155"/>
      <c r="AS38" s="155"/>
      <c r="AT38" s="155"/>
      <c r="AU38" s="155"/>
      <c r="AV38" s="155"/>
      <c r="AW38" s="155"/>
      <c r="AX38" s="155"/>
      <c r="AY38" s="155"/>
      <c r="AZ38" s="155"/>
      <c r="BA38" s="155"/>
      <c r="BB38" s="155"/>
      <c r="BC38" s="155"/>
      <c r="BD38" s="155"/>
      <c r="BE38" s="155"/>
      <c r="BF38" s="155"/>
      <c r="BG38" s="155"/>
      <c r="BH38" s="155"/>
      <c r="BI38" s="155"/>
      <c r="BJ38" s="155"/>
      <c r="BK38" s="155"/>
      <c r="BL38" s="155"/>
      <c r="BM38" s="155"/>
      <c r="BN38" s="155"/>
      <c r="BO38" s="155"/>
      <c r="BP38" s="155"/>
      <c r="BQ38" s="156"/>
      <c r="BR38" s="156"/>
      <c r="BS38" s="156"/>
      <c r="BT38" s="157"/>
      <c r="BU38" s="144">
        <f t="shared" si="3"/>
        <v>0.33333305555717241</v>
      </c>
    </row>
    <row r="39" spans="1:74" x14ac:dyDescent="0.25">
      <c r="A39" s="129"/>
      <c r="B39" s="245">
        <f>'Etat staff'!C35</f>
        <v>0</v>
      </c>
      <c r="C39" s="237">
        <f>'Etat staff'!A35</f>
        <v>0</v>
      </c>
      <c r="D39" s="238">
        <f>'Etat staff'!B35</f>
        <v>0</v>
      </c>
      <c r="E39" s="239">
        <f t="shared" si="7"/>
        <v>1.0416666666666666E-2</v>
      </c>
      <c r="F39" s="240"/>
      <c r="G39" s="240"/>
      <c r="H39" s="255"/>
      <c r="I39" s="255"/>
      <c r="J39" s="255"/>
      <c r="K39" s="255"/>
      <c r="L39" s="243"/>
      <c r="M39" s="243"/>
      <c r="N39" s="243"/>
      <c r="O39" s="243"/>
      <c r="P39" s="243"/>
      <c r="Q39" s="243"/>
      <c r="R39" s="243"/>
      <c r="S39" s="243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  <c r="AM39" s="243"/>
      <c r="AN39" s="155"/>
      <c r="AO39" s="155"/>
      <c r="AP39" s="155"/>
      <c r="AQ39" s="155"/>
      <c r="AR39" s="155"/>
      <c r="AS39" s="155"/>
      <c r="AT39" s="155"/>
      <c r="AU39" s="155"/>
      <c r="AV39" s="155"/>
      <c r="AW39" s="155"/>
      <c r="AX39" s="155"/>
      <c r="AY39" s="155"/>
      <c r="AZ39" s="155"/>
      <c r="BA39" s="155"/>
      <c r="BB39" s="155"/>
      <c r="BC39" s="155"/>
      <c r="BD39" s="155"/>
      <c r="BE39" s="155"/>
      <c r="BF39" s="155"/>
      <c r="BG39" s="155"/>
      <c r="BH39" s="155"/>
      <c r="BI39" s="155"/>
      <c r="BJ39" s="155"/>
      <c r="BK39" s="155"/>
      <c r="BL39" s="155"/>
      <c r="BM39" s="155"/>
      <c r="BN39" s="155"/>
      <c r="BO39" s="155"/>
      <c r="BP39" s="155"/>
      <c r="BQ39" s="156"/>
      <c r="BR39" s="156"/>
      <c r="BS39" s="156"/>
      <c r="BT39" s="157"/>
      <c r="BU39" s="144">
        <f t="shared" si="3"/>
        <v>6.9441666666666671E-3</v>
      </c>
      <c r="BV39" s="256"/>
    </row>
    <row r="40" spans="1:74" x14ac:dyDescent="0.25">
      <c r="A40" s="129"/>
      <c r="B40" s="245">
        <f>'Etat staff'!C36</f>
        <v>0</v>
      </c>
      <c r="C40" s="237">
        <f>'Etat staff'!A36</f>
        <v>0</v>
      </c>
      <c r="D40" s="238">
        <f>'Etat staff'!B36</f>
        <v>0</v>
      </c>
      <c r="E40" s="239">
        <f t="shared" si="7"/>
        <v>1.0416666666666666E-2</v>
      </c>
      <c r="F40" s="240"/>
      <c r="G40" s="240"/>
      <c r="H40" s="255"/>
      <c r="I40" s="255"/>
      <c r="J40" s="255"/>
      <c r="K40" s="255"/>
      <c r="L40" s="243"/>
      <c r="M40" s="243"/>
      <c r="N40" s="243"/>
      <c r="O40" s="243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257"/>
      <c r="AG40" s="257"/>
      <c r="AH40" s="257"/>
      <c r="AI40" s="257"/>
      <c r="AJ40" s="243"/>
      <c r="AK40" s="243"/>
      <c r="AL40" s="243"/>
      <c r="AM40" s="243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55"/>
      <c r="BM40" s="155"/>
      <c r="BN40" s="155"/>
      <c r="BO40" s="155"/>
      <c r="BP40" s="155"/>
      <c r="BQ40" s="156"/>
      <c r="BR40" s="156"/>
      <c r="BS40" s="156"/>
      <c r="BT40" s="157"/>
      <c r="BU40" s="144">
        <f t="shared" si="3"/>
        <v>6.9441666666666671E-3</v>
      </c>
    </row>
    <row r="41" spans="1:74" x14ac:dyDescent="0.25">
      <c r="A41" s="129"/>
      <c r="B41" s="245" t="str">
        <f>'Etat staff'!C37</f>
        <v xml:space="preserve"> ALEXANDRE</v>
      </c>
      <c r="C41" s="237">
        <f>'Etat staff'!A37</f>
        <v>43555.357638888891</v>
      </c>
      <c r="D41" s="238">
        <f>'Etat staff'!B37</f>
        <v>43555.725694444445</v>
      </c>
      <c r="E41" s="239">
        <f t="shared" si="7"/>
        <v>4.1666666666666664E-2</v>
      </c>
      <c r="F41" s="240"/>
      <c r="G41" s="240"/>
      <c r="H41" s="258" t="s">
        <v>96</v>
      </c>
      <c r="I41" s="251" t="s">
        <v>96</v>
      </c>
      <c r="J41" s="251" t="s">
        <v>96</v>
      </c>
      <c r="K41" s="251" t="s">
        <v>96</v>
      </c>
      <c r="L41" s="259" t="s">
        <v>110</v>
      </c>
      <c r="M41" s="259" t="s">
        <v>110</v>
      </c>
      <c r="N41" s="259" t="s">
        <v>110</v>
      </c>
      <c r="O41" s="259" t="s">
        <v>110</v>
      </c>
      <c r="P41" s="189" t="s">
        <v>100</v>
      </c>
      <c r="Q41" s="189" t="s">
        <v>100</v>
      </c>
      <c r="R41" s="189" t="s">
        <v>100</v>
      </c>
      <c r="S41" s="189" t="s">
        <v>100</v>
      </c>
      <c r="T41" s="189">
        <v>35</v>
      </c>
      <c r="U41" s="189">
        <v>35</v>
      </c>
      <c r="V41" s="189">
        <v>35</v>
      </c>
      <c r="W41" s="189" t="s">
        <v>98</v>
      </c>
      <c r="X41" s="198" t="s">
        <v>95</v>
      </c>
      <c r="Y41" s="198" t="s">
        <v>95</v>
      </c>
      <c r="Z41" s="198" t="s">
        <v>95</v>
      </c>
      <c r="AA41" s="189">
        <v>35</v>
      </c>
      <c r="AB41" s="189">
        <v>35</v>
      </c>
      <c r="AC41" s="189">
        <v>35</v>
      </c>
      <c r="AD41" s="189">
        <v>35</v>
      </c>
      <c r="AE41" s="189">
        <v>35</v>
      </c>
      <c r="AF41" s="260" t="s">
        <v>111</v>
      </c>
      <c r="AG41" s="260" t="s">
        <v>111</v>
      </c>
      <c r="AH41" s="260" t="s">
        <v>111</v>
      </c>
      <c r="AI41" s="260" t="s">
        <v>111</v>
      </c>
      <c r="AJ41" s="154" t="s">
        <v>94</v>
      </c>
      <c r="AK41" s="154" t="s">
        <v>105</v>
      </c>
      <c r="AL41" s="252" t="s">
        <v>107</v>
      </c>
      <c r="AM41" s="252" t="s">
        <v>107</v>
      </c>
      <c r="AN41" s="243" t="s">
        <v>98</v>
      </c>
      <c r="AO41" s="243" t="s">
        <v>98</v>
      </c>
      <c r="AP41" s="243" t="s">
        <v>98</v>
      </c>
      <c r="AQ41" s="243" t="s">
        <v>98</v>
      </c>
      <c r="AR41" s="243" t="s">
        <v>98</v>
      </c>
      <c r="AS41" s="243" t="s">
        <v>98</v>
      </c>
      <c r="AT41" s="155"/>
      <c r="AU41" s="155"/>
      <c r="AV41" s="155"/>
      <c r="AW41" s="155"/>
      <c r="AX41" s="155"/>
      <c r="AY41" s="155"/>
      <c r="AZ41" s="155"/>
      <c r="BA41" s="155"/>
      <c r="BB41" s="155"/>
      <c r="BC41" s="155"/>
      <c r="BD41" s="155"/>
      <c r="BE41" s="155"/>
      <c r="BF41" s="155"/>
      <c r="BG41" s="155"/>
      <c r="BH41" s="155"/>
      <c r="BI41" s="155"/>
      <c r="BJ41" s="155"/>
      <c r="BK41" s="155"/>
      <c r="BL41" s="155"/>
      <c r="BM41" s="155"/>
      <c r="BN41" s="155"/>
      <c r="BO41" s="155"/>
      <c r="BP41" s="155"/>
      <c r="BQ41" s="156"/>
      <c r="BR41" s="156"/>
      <c r="BS41" s="156"/>
      <c r="BT41" s="157"/>
      <c r="BU41" s="144">
        <f t="shared" si="3"/>
        <v>0.37499972222141376</v>
      </c>
    </row>
    <row r="42" spans="1:74" x14ac:dyDescent="0.25">
      <c r="A42" s="129"/>
      <c r="B42" s="245" t="str">
        <f>'Etat staff'!C38</f>
        <v xml:space="preserve"> MIKE</v>
      </c>
      <c r="C42" s="237">
        <f>'Etat staff'!A38</f>
        <v>43555.357638888891</v>
      </c>
      <c r="D42" s="238">
        <f>'Etat staff'!B38</f>
        <v>43555.725694444445</v>
      </c>
      <c r="E42" s="239">
        <f t="shared" si="7"/>
        <v>4.1666666666666664E-2</v>
      </c>
      <c r="F42" s="261"/>
      <c r="G42" s="261"/>
      <c r="H42" s="258" t="s">
        <v>96</v>
      </c>
      <c r="I42" s="251" t="s">
        <v>96</v>
      </c>
      <c r="J42" s="251" t="s">
        <v>96</v>
      </c>
      <c r="K42" s="251" t="s">
        <v>96</v>
      </c>
      <c r="L42" s="189">
        <v>30</v>
      </c>
      <c r="M42" s="189">
        <v>30</v>
      </c>
      <c r="N42" s="189">
        <v>30</v>
      </c>
      <c r="O42" s="189">
        <v>30</v>
      </c>
      <c r="P42" s="189">
        <v>30</v>
      </c>
      <c r="Q42" s="189">
        <v>38</v>
      </c>
      <c r="R42" s="189">
        <v>38</v>
      </c>
      <c r="S42" s="189">
        <v>38</v>
      </c>
      <c r="T42" s="189">
        <v>38</v>
      </c>
      <c r="U42" s="189">
        <v>38</v>
      </c>
      <c r="V42" s="189">
        <v>38</v>
      </c>
      <c r="W42" s="189">
        <v>38</v>
      </c>
      <c r="X42" s="198" t="s">
        <v>95</v>
      </c>
      <c r="Y42" s="198" t="s">
        <v>95</v>
      </c>
      <c r="Z42" s="198" t="s">
        <v>95</v>
      </c>
      <c r="AA42" s="189">
        <v>32</v>
      </c>
      <c r="AB42" s="189">
        <v>32</v>
      </c>
      <c r="AC42" s="189">
        <v>32</v>
      </c>
      <c r="AD42" s="189">
        <v>32</v>
      </c>
      <c r="AE42" s="189">
        <v>32</v>
      </c>
      <c r="AF42" s="154">
        <v>38</v>
      </c>
      <c r="AG42" s="154">
        <v>38</v>
      </c>
      <c r="AH42" s="154">
        <v>38</v>
      </c>
      <c r="AI42" s="154">
        <v>38</v>
      </c>
      <c r="AJ42" s="154" t="s">
        <v>94</v>
      </c>
      <c r="AK42" s="154" t="s">
        <v>105</v>
      </c>
      <c r="AL42" s="252" t="s">
        <v>107</v>
      </c>
      <c r="AM42" s="252" t="s">
        <v>107</v>
      </c>
      <c r="AN42" s="243" t="s">
        <v>98</v>
      </c>
      <c r="AO42" s="243" t="s">
        <v>98</v>
      </c>
      <c r="AP42" s="243" t="s">
        <v>98</v>
      </c>
      <c r="AQ42" s="243" t="s">
        <v>98</v>
      </c>
      <c r="AR42" s="243" t="s">
        <v>98</v>
      </c>
      <c r="AS42" s="243" t="s">
        <v>98</v>
      </c>
      <c r="AT42" s="155"/>
      <c r="AU42" s="155"/>
      <c r="AV42" s="155"/>
      <c r="AW42" s="155"/>
      <c r="AX42" s="155"/>
      <c r="AY42" s="155"/>
      <c r="AZ42" s="155"/>
      <c r="BA42" s="155"/>
      <c r="BB42" s="155"/>
      <c r="BC42" s="155"/>
      <c r="BD42" s="155"/>
      <c r="BE42" s="155"/>
      <c r="BF42" s="155"/>
      <c r="BG42" s="155"/>
      <c r="BH42" s="155"/>
      <c r="BI42" s="155"/>
      <c r="BJ42" s="155"/>
      <c r="BK42" s="155"/>
      <c r="BL42" s="155"/>
      <c r="BM42" s="155"/>
      <c r="BN42" s="155"/>
      <c r="BO42" s="155"/>
      <c r="BP42" s="155"/>
      <c r="BQ42" s="156"/>
      <c r="BR42" s="156"/>
      <c r="BS42" s="156"/>
      <c r="BT42" s="157"/>
      <c r="BU42" s="144">
        <f t="shared" si="3"/>
        <v>0.37499972222141376</v>
      </c>
    </row>
    <row r="43" spans="1:74" x14ac:dyDescent="0.25">
      <c r="A43" s="129"/>
      <c r="B43" s="245">
        <f>'Etat staff'!C39</f>
        <v>0</v>
      </c>
      <c r="C43" s="237">
        <f>'Etat staff'!A39</f>
        <v>0</v>
      </c>
      <c r="D43" s="238">
        <f>'Etat staff'!B39</f>
        <v>0</v>
      </c>
      <c r="E43" s="239">
        <f t="shared" si="7"/>
        <v>1.0416666666666666E-2</v>
      </c>
      <c r="F43" s="261"/>
      <c r="G43" s="261"/>
      <c r="H43" s="158"/>
      <c r="I43" s="158"/>
      <c r="J43" s="158"/>
      <c r="K43" s="158"/>
      <c r="L43" s="262"/>
      <c r="M43" s="262"/>
      <c r="N43" s="262"/>
      <c r="O43" s="262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54"/>
      <c r="AS43" s="154"/>
      <c r="AT43" s="154"/>
      <c r="AU43" s="154"/>
      <c r="AV43" s="154"/>
      <c r="AW43" s="154"/>
      <c r="AX43" s="154"/>
      <c r="AY43" s="154"/>
      <c r="AZ43" s="155"/>
      <c r="BA43" s="155"/>
      <c r="BB43" s="155"/>
      <c r="BC43" s="155"/>
      <c r="BD43" s="155"/>
      <c r="BE43" s="155"/>
      <c r="BF43" s="155"/>
      <c r="BG43" s="155"/>
      <c r="BH43" s="155"/>
      <c r="BI43" s="155"/>
      <c r="BJ43" s="155"/>
      <c r="BK43" s="155"/>
      <c r="BL43" s="155"/>
      <c r="BM43" s="155"/>
      <c r="BN43" s="155"/>
      <c r="BO43" s="155"/>
      <c r="BP43" s="155"/>
      <c r="BQ43" s="156"/>
      <c r="BR43" s="156"/>
      <c r="BS43" s="156"/>
      <c r="BT43" s="157"/>
      <c r="BU43" s="144">
        <f t="shared" si="3"/>
        <v>6.9441666666666671E-3</v>
      </c>
    </row>
    <row r="44" spans="1:74" x14ac:dyDescent="0.25">
      <c r="A44" s="129"/>
      <c r="B44" s="245" t="str">
        <f>'Etat staff'!C40</f>
        <v xml:space="preserve"> JULIAN</v>
      </c>
      <c r="C44" s="237">
        <f>'Etat staff'!A40</f>
        <v>43555.399305555555</v>
      </c>
      <c r="D44" s="238">
        <f>'Etat staff'!B40</f>
        <v>43555.767361111109</v>
      </c>
      <c r="E44" s="239">
        <f t="shared" si="7"/>
        <v>4.1666666666666664E-2</v>
      </c>
      <c r="F44" s="261"/>
      <c r="G44" s="261"/>
      <c r="H44" s="158"/>
      <c r="I44" s="158"/>
      <c r="J44" s="158"/>
      <c r="K44" s="158"/>
      <c r="L44" s="251" t="s">
        <v>96</v>
      </c>
      <c r="M44" s="251" t="s">
        <v>96</v>
      </c>
      <c r="N44" s="251" t="s">
        <v>96</v>
      </c>
      <c r="O44" s="251" t="s">
        <v>96</v>
      </c>
      <c r="P44" s="243">
        <v>33</v>
      </c>
      <c r="Q44" s="243">
        <v>33</v>
      </c>
      <c r="R44" s="243">
        <v>33</v>
      </c>
      <c r="S44" s="243">
        <v>33</v>
      </c>
      <c r="T44" s="243">
        <v>33</v>
      </c>
      <c r="U44" s="243">
        <v>33</v>
      </c>
      <c r="V44" s="243">
        <v>33</v>
      </c>
      <c r="W44" s="243">
        <v>33</v>
      </c>
      <c r="X44" s="243">
        <v>37</v>
      </c>
      <c r="Y44" s="243">
        <v>37</v>
      </c>
      <c r="Z44" s="243">
        <v>37</v>
      </c>
      <c r="AA44" s="243" t="s">
        <v>98</v>
      </c>
      <c r="AB44" s="189" t="s">
        <v>95</v>
      </c>
      <c r="AC44" s="189" t="s">
        <v>95</v>
      </c>
      <c r="AD44" s="189" t="s">
        <v>95</v>
      </c>
      <c r="AE44" s="189">
        <v>36</v>
      </c>
      <c r="AF44" s="189">
        <v>36</v>
      </c>
      <c r="AG44" s="189">
        <v>36</v>
      </c>
      <c r="AH44" s="189">
        <v>36</v>
      </c>
      <c r="AI44" s="189">
        <v>36</v>
      </c>
      <c r="AJ44" s="189">
        <v>36</v>
      </c>
      <c r="AK44" s="189">
        <v>36</v>
      </c>
      <c r="AL44" s="189">
        <v>36</v>
      </c>
      <c r="AM44" s="189">
        <v>36</v>
      </c>
      <c r="AN44" s="189">
        <v>36</v>
      </c>
      <c r="AO44" s="189">
        <v>36</v>
      </c>
      <c r="AP44" s="189">
        <v>36</v>
      </c>
      <c r="AQ44" s="189" t="s">
        <v>98</v>
      </c>
      <c r="AR44" s="154" t="s">
        <v>94</v>
      </c>
      <c r="AS44" s="154" t="s">
        <v>105</v>
      </c>
      <c r="AT44" s="154" t="s">
        <v>98</v>
      </c>
      <c r="AU44" s="154" t="s">
        <v>98</v>
      </c>
      <c r="AV44" s="252" t="s">
        <v>107</v>
      </c>
      <c r="AW44" s="252" t="s">
        <v>107</v>
      </c>
      <c r="AX44" s="155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5"/>
      <c r="BL44" s="155"/>
      <c r="BM44" s="155"/>
      <c r="BN44" s="155"/>
      <c r="BO44" s="155"/>
      <c r="BP44" s="155"/>
      <c r="BQ44" s="156"/>
      <c r="BR44" s="156"/>
      <c r="BS44" s="156"/>
      <c r="BT44" s="157"/>
      <c r="BU44" s="144">
        <f t="shared" si="3"/>
        <v>0.37499972222141376</v>
      </c>
    </row>
    <row r="45" spans="1:74" x14ac:dyDescent="0.25">
      <c r="A45" s="129"/>
      <c r="B45" s="245" t="str">
        <f>'Etat staff'!C41</f>
        <v xml:space="preserve"> ALADIN</v>
      </c>
      <c r="C45" s="237">
        <f>'Etat staff'!A41</f>
        <v>43555.440972222219</v>
      </c>
      <c r="D45" s="238">
        <f>'Etat staff'!B41</f>
        <v>43555.767361111109</v>
      </c>
      <c r="E45" s="239">
        <f t="shared" si="7"/>
        <v>4.1666666666666664E-2</v>
      </c>
      <c r="F45" s="261"/>
      <c r="G45" s="261"/>
      <c r="H45" s="158"/>
      <c r="I45" s="158"/>
      <c r="J45" s="158"/>
      <c r="K45" s="158"/>
      <c r="L45" s="262"/>
      <c r="M45" s="262"/>
      <c r="N45" s="262"/>
      <c r="O45" s="262"/>
      <c r="P45" s="251" t="s">
        <v>96</v>
      </c>
      <c r="Q45" s="251" t="s">
        <v>96</v>
      </c>
      <c r="R45" s="251" t="s">
        <v>96</v>
      </c>
      <c r="S45" s="251" t="s">
        <v>96</v>
      </c>
      <c r="T45" s="242">
        <v>1</v>
      </c>
      <c r="U45" s="242">
        <v>1</v>
      </c>
      <c r="V45" s="242">
        <v>1</v>
      </c>
      <c r="W45" s="242">
        <v>1</v>
      </c>
      <c r="X45" s="242">
        <v>1</v>
      </c>
      <c r="Y45" s="242">
        <v>1</v>
      </c>
      <c r="Z45" s="242">
        <v>1</v>
      </c>
      <c r="AA45" s="242">
        <v>1</v>
      </c>
      <c r="AB45" s="242">
        <v>1</v>
      </c>
      <c r="AC45" s="242">
        <v>1</v>
      </c>
      <c r="AD45" s="242">
        <v>1</v>
      </c>
      <c r="AE45" s="242">
        <v>1</v>
      </c>
      <c r="AF45" s="189" t="s">
        <v>95</v>
      </c>
      <c r="AG45" s="189" t="s">
        <v>95</v>
      </c>
      <c r="AH45" s="189" t="s">
        <v>95</v>
      </c>
      <c r="AI45" s="154">
        <v>39</v>
      </c>
      <c r="AJ45" s="154">
        <v>39</v>
      </c>
      <c r="AK45" s="154">
        <v>39</v>
      </c>
      <c r="AL45" s="154">
        <v>39</v>
      </c>
      <c r="AM45" s="154">
        <v>33</v>
      </c>
      <c r="AN45" s="154">
        <v>33</v>
      </c>
      <c r="AO45" s="154">
        <v>33</v>
      </c>
      <c r="AP45" s="154">
        <v>33</v>
      </c>
      <c r="AQ45" s="154">
        <v>33</v>
      </c>
      <c r="AR45" s="154">
        <v>33</v>
      </c>
      <c r="AS45" s="154">
        <v>33</v>
      </c>
      <c r="AT45" s="154">
        <v>33</v>
      </c>
      <c r="AU45" s="154" t="s">
        <v>94</v>
      </c>
      <c r="AV45" s="154" t="s">
        <v>105</v>
      </c>
      <c r="AW45" s="154" t="s">
        <v>98</v>
      </c>
      <c r="AX45" s="155"/>
      <c r="AY45" s="155"/>
      <c r="AZ45" s="155"/>
      <c r="BA45" s="155"/>
      <c r="BB45" s="155"/>
      <c r="BC45" s="155"/>
      <c r="BD45" s="155"/>
      <c r="BE45" s="155"/>
      <c r="BF45" s="155"/>
      <c r="BG45" s="155"/>
      <c r="BH45" s="155"/>
      <c r="BI45" s="155"/>
      <c r="BJ45" s="155"/>
      <c r="BK45" s="155"/>
      <c r="BL45" s="155"/>
      <c r="BM45" s="155"/>
      <c r="BN45" s="155"/>
      <c r="BO45" s="155"/>
      <c r="BP45" s="155"/>
      <c r="BQ45" s="156"/>
      <c r="BR45" s="156"/>
      <c r="BS45" s="156"/>
      <c r="BT45" s="157"/>
      <c r="BU45" s="144">
        <f t="shared" si="3"/>
        <v>0.33333305555717241</v>
      </c>
    </row>
    <row r="46" spans="1:74" x14ac:dyDescent="0.25">
      <c r="A46" s="129"/>
      <c r="B46" s="245" t="str">
        <f>'Etat staff'!C42</f>
        <v xml:space="preserve"> CARLA</v>
      </c>
      <c r="C46" s="237">
        <f>'Etat staff'!A42</f>
        <v>43555.440972222219</v>
      </c>
      <c r="D46" s="238">
        <f>'Etat staff'!B42</f>
        <v>43555.809027777781</v>
      </c>
      <c r="E46" s="239">
        <f t="shared" si="7"/>
        <v>4.1666666666666664E-2</v>
      </c>
      <c r="F46" s="261"/>
      <c r="G46" s="261"/>
      <c r="H46" s="158"/>
      <c r="I46" s="158"/>
      <c r="J46" s="158"/>
      <c r="K46" s="158"/>
      <c r="L46" s="155"/>
      <c r="M46" s="155"/>
      <c r="N46" s="155"/>
      <c r="O46" s="155"/>
      <c r="P46" s="251" t="s">
        <v>96</v>
      </c>
      <c r="Q46" s="251" t="s">
        <v>96</v>
      </c>
      <c r="R46" s="251" t="s">
        <v>96</v>
      </c>
      <c r="S46" s="251" t="s">
        <v>96</v>
      </c>
      <c r="T46" s="248" t="s">
        <v>106</v>
      </c>
      <c r="U46" s="248" t="s">
        <v>106</v>
      </c>
      <c r="V46" s="248" t="s">
        <v>106</v>
      </c>
      <c r="W46" s="248" t="s">
        <v>106</v>
      </c>
      <c r="X46" s="243">
        <v>30</v>
      </c>
      <c r="Y46" s="243">
        <v>30</v>
      </c>
      <c r="Z46" s="243">
        <v>30</v>
      </c>
      <c r="AA46" s="243">
        <v>30</v>
      </c>
      <c r="AB46" s="243">
        <v>30</v>
      </c>
      <c r="AC46" s="243">
        <v>30</v>
      </c>
      <c r="AD46" s="243">
        <v>30</v>
      </c>
      <c r="AE46" s="243">
        <v>30</v>
      </c>
      <c r="AF46" s="189" t="s">
        <v>95</v>
      </c>
      <c r="AG46" s="189" t="s">
        <v>95</v>
      </c>
      <c r="AH46" s="189" t="s">
        <v>95</v>
      </c>
      <c r="AI46" s="189">
        <v>33</v>
      </c>
      <c r="AJ46" s="189">
        <v>33</v>
      </c>
      <c r="AK46" s="189">
        <v>33</v>
      </c>
      <c r="AL46" s="189">
        <v>33</v>
      </c>
      <c r="AM46" s="189">
        <v>32</v>
      </c>
      <c r="AN46" s="189">
        <v>32</v>
      </c>
      <c r="AO46" s="189">
        <v>32</v>
      </c>
      <c r="AP46" s="189">
        <v>32</v>
      </c>
      <c r="AQ46" s="189">
        <v>32</v>
      </c>
      <c r="AR46" s="154" t="s">
        <v>94</v>
      </c>
      <c r="AS46" s="154" t="s">
        <v>105</v>
      </c>
      <c r="AT46" s="154" t="s">
        <v>98</v>
      </c>
      <c r="AU46" s="154" t="s">
        <v>98</v>
      </c>
      <c r="AV46" s="154" t="s">
        <v>98</v>
      </c>
      <c r="AW46" s="154" t="s">
        <v>98</v>
      </c>
      <c r="AX46" s="154" t="s">
        <v>98</v>
      </c>
      <c r="AY46" s="154" t="s">
        <v>98</v>
      </c>
      <c r="AZ46" s="154" t="s">
        <v>98</v>
      </c>
      <c r="BA46" s="154" t="s">
        <v>98</v>
      </c>
      <c r="BB46" s="155"/>
      <c r="BC46" s="155"/>
      <c r="BD46" s="155"/>
      <c r="BE46" s="155"/>
      <c r="BF46" s="155"/>
      <c r="BG46" s="155"/>
      <c r="BH46" s="155"/>
      <c r="BI46" s="155"/>
      <c r="BJ46" s="155"/>
      <c r="BK46" s="155"/>
      <c r="BL46" s="155"/>
      <c r="BM46" s="155"/>
      <c r="BN46" s="155"/>
      <c r="BO46" s="155"/>
      <c r="BP46" s="155"/>
      <c r="BQ46" s="156"/>
      <c r="BR46" s="156"/>
      <c r="BS46" s="156"/>
      <c r="BT46" s="157"/>
      <c r="BU46" s="144">
        <f t="shared" si="3"/>
        <v>0.37499972222868971</v>
      </c>
    </row>
    <row r="47" spans="1:74" x14ac:dyDescent="0.25">
      <c r="A47" s="129"/>
      <c r="B47" s="245" t="str">
        <f>'Etat staff'!C43</f>
        <v xml:space="preserve"> ALEXANDRE</v>
      </c>
      <c r="C47" s="237">
        <f>'Etat staff'!A43</f>
        <v>43555.482638888891</v>
      </c>
      <c r="D47" s="238">
        <f>'Etat staff'!B43</f>
        <v>43555.850694444445</v>
      </c>
      <c r="E47" s="239">
        <f t="shared" si="7"/>
        <v>4.1666666666666664E-2</v>
      </c>
      <c r="F47" s="261"/>
      <c r="G47" s="261"/>
      <c r="H47" s="158"/>
      <c r="I47" s="158"/>
      <c r="J47" s="158"/>
      <c r="K47" s="158"/>
      <c r="L47" s="155"/>
      <c r="M47" s="155"/>
      <c r="N47" s="155"/>
      <c r="O47" s="155"/>
      <c r="P47" s="155"/>
      <c r="Q47" s="155"/>
      <c r="R47" s="155"/>
      <c r="S47" s="155"/>
      <c r="T47" s="251" t="s">
        <v>96</v>
      </c>
      <c r="U47" s="251" t="s">
        <v>96</v>
      </c>
      <c r="V47" s="251" t="s">
        <v>96</v>
      </c>
      <c r="W47" s="251" t="s">
        <v>96</v>
      </c>
      <c r="X47" s="243">
        <v>33</v>
      </c>
      <c r="Y47" s="243">
        <v>33</v>
      </c>
      <c r="Z47" s="243">
        <v>33</v>
      </c>
      <c r="AA47" s="243">
        <v>33</v>
      </c>
      <c r="AB47" s="243">
        <v>33</v>
      </c>
      <c r="AC47" s="243">
        <v>33</v>
      </c>
      <c r="AD47" s="243">
        <v>33</v>
      </c>
      <c r="AE47" s="243">
        <v>33</v>
      </c>
      <c r="AF47" s="243">
        <v>33</v>
      </c>
      <c r="AG47" s="243">
        <v>33</v>
      </c>
      <c r="AH47" s="243">
        <v>33</v>
      </c>
      <c r="AI47" s="243" t="s">
        <v>98</v>
      </c>
      <c r="AJ47" s="198" t="s">
        <v>95</v>
      </c>
      <c r="AK47" s="198" t="s">
        <v>95</v>
      </c>
      <c r="AL47" s="198" t="s">
        <v>95</v>
      </c>
      <c r="AM47" s="243">
        <v>39</v>
      </c>
      <c r="AN47" s="243">
        <v>39</v>
      </c>
      <c r="AO47" s="243">
        <v>39</v>
      </c>
      <c r="AP47" s="243">
        <v>39</v>
      </c>
      <c r="AQ47" s="243">
        <v>39</v>
      </c>
      <c r="AR47" s="243">
        <v>39</v>
      </c>
      <c r="AS47" s="243">
        <v>39</v>
      </c>
      <c r="AT47" s="243">
        <v>39</v>
      </c>
      <c r="AU47" s="243">
        <v>39</v>
      </c>
      <c r="AV47" s="243">
        <v>39</v>
      </c>
      <c r="AW47" s="243">
        <v>39</v>
      </c>
      <c r="AX47" s="243">
        <v>39</v>
      </c>
      <c r="AY47" s="243">
        <v>39</v>
      </c>
      <c r="AZ47" s="243" t="s">
        <v>94</v>
      </c>
      <c r="BA47" s="243" t="s">
        <v>105</v>
      </c>
      <c r="BB47" s="252" t="s">
        <v>107</v>
      </c>
      <c r="BC47" s="252" t="s">
        <v>107</v>
      </c>
      <c r="BD47" s="252" t="s">
        <v>107</v>
      </c>
      <c r="BE47" s="252" t="s">
        <v>107</v>
      </c>
      <c r="BF47" s="155"/>
      <c r="BG47" s="155"/>
      <c r="BH47" s="155"/>
      <c r="BI47" s="155"/>
      <c r="BJ47" s="155"/>
      <c r="BK47" s="155"/>
      <c r="BL47" s="155"/>
      <c r="BM47" s="155"/>
      <c r="BN47" s="155"/>
      <c r="BO47" s="155"/>
      <c r="BP47" s="155"/>
      <c r="BQ47" s="156"/>
      <c r="BR47" s="156"/>
      <c r="BS47" s="156"/>
      <c r="BT47" s="157"/>
      <c r="BU47" s="144">
        <f t="shared" si="3"/>
        <v>0.37499972222141376</v>
      </c>
    </row>
    <row r="48" spans="1:74" x14ac:dyDescent="0.25">
      <c r="A48" s="129"/>
      <c r="B48" s="245" t="str">
        <f>'Etat staff'!C44</f>
        <v xml:space="preserve"> ANTHONY</v>
      </c>
      <c r="C48" s="237">
        <f>'Etat staff'!A44</f>
        <v>43555.482638888891</v>
      </c>
      <c r="D48" s="238">
        <f>'Etat staff'!B44</f>
        <v>43555.767361111109</v>
      </c>
      <c r="E48" s="239">
        <f t="shared" si="7"/>
        <v>4.1666666666666664E-2</v>
      </c>
      <c r="F48" s="261"/>
      <c r="G48" s="261"/>
      <c r="H48" s="158"/>
      <c r="I48" s="158"/>
      <c r="J48" s="158"/>
      <c r="K48" s="158"/>
      <c r="L48" s="155"/>
      <c r="M48" s="155"/>
      <c r="N48" s="155"/>
      <c r="O48" s="155"/>
      <c r="P48" s="155"/>
      <c r="Q48" s="155"/>
      <c r="R48" s="155"/>
      <c r="S48" s="155"/>
      <c r="T48" s="251" t="s">
        <v>96</v>
      </c>
      <c r="U48" s="251" t="s">
        <v>96</v>
      </c>
      <c r="V48" s="251" t="s">
        <v>96</v>
      </c>
      <c r="W48" s="251" t="s">
        <v>96</v>
      </c>
      <c r="X48" s="243">
        <v>39</v>
      </c>
      <c r="Y48" s="243">
        <v>39</v>
      </c>
      <c r="Z48" s="243">
        <v>39</v>
      </c>
      <c r="AA48" s="243">
        <v>39</v>
      </c>
      <c r="AB48" s="243">
        <v>39</v>
      </c>
      <c r="AC48" s="243">
        <v>39</v>
      </c>
      <c r="AD48" s="243">
        <v>39</v>
      </c>
      <c r="AE48" s="243">
        <v>39</v>
      </c>
      <c r="AF48" s="243">
        <v>39</v>
      </c>
      <c r="AG48" s="243">
        <v>39</v>
      </c>
      <c r="AH48" s="243">
        <v>39</v>
      </c>
      <c r="AI48" s="243" t="s">
        <v>98</v>
      </c>
      <c r="AJ48" s="243" t="s">
        <v>95</v>
      </c>
      <c r="AK48" s="243" t="s">
        <v>95</v>
      </c>
      <c r="AL48" s="243" t="s">
        <v>95</v>
      </c>
      <c r="AM48" s="243">
        <v>37</v>
      </c>
      <c r="AN48" s="243">
        <v>37</v>
      </c>
      <c r="AO48" s="243">
        <v>37</v>
      </c>
      <c r="AP48" s="243">
        <v>37</v>
      </c>
      <c r="AQ48" s="243">
        <v>37</v>
      </c>
      <c r="AR48" s="243">
        <v>37</v>
      </c>
      <c r="AS48" s="243">
        <v>37</v>
      </c>
      <c r="AT48" s="243">
        <v>37</v>
      </c>
      <c r="AU48" s="243" t="s">
        <v>94</v>
      </c>
      <c r="AV48" s="243" t="s">
        <v>105</v>
      </c>
      <c r="AW48" s="243" t="s">
        <v>98</v>
      </c>
      <c r="AX48" s="155"/>
      <c r="AY48" s="155"/>
      <c r="AZ48" s="155"/>
      <c r="BA48" s="155"/>
      <c r="BB48" s="155"/>
      <c r="BC48" s="155"/>
      <c r="BD48" s="155"/>
      <c r="BE48" s="155"/>
      <c r="BF48" s="155"/>
      <c r="BG48" s="155"/>
      <c r="BH48" s="155"/>
      <c r="BI48" s="155"/>
      <c r="BJ48" s="155"/>
      <c r="BK48" s="155"/>
      <c r="BL48" s="155"/>
      <c r="BM48" s="155"/>
      <c r="BN48" s="155"/>
      <c r="BO48" s="155"/>
      <c r="BP48" s="155"/>
      <c r="BQ48" s="156"/>
      <c r="BR48" s="156"/>
      <c r="BS48" s="156"/>
      <c r="BT48" s="157"/>
      <c r="BU48" s="144">
        <f t="shared" si="3"/>
        <v>0.2916663888856551</v>
      </c>
    </row>
    <row r="49" spans="1:73" x14ac:dyDescent="0.25">
      <c r="A49" s="129"/>
      <c r="B49" s="245" t="str">
        <f>'Etat staff'!C45</f>
        <v xml:space="preserve"> TIMOTHE</v>
      </c>
      <c r="C49" s="237">
        <f>'Etat staff'!A45</f>
        <v>43555.503472222219</v>
      </c>
      <c r="D49" s="238">
        <f>'Etat staff'!B45</f>
        <v>43555.871527777781</v>
      </c>
      <c r="E49" s="239">
        <f t="shared" si="7"/>
        <v>4.1666666666666664E-2</v>
      </c>
      <c r="F49" s="261"/>
      <c r="G49" s="261"/>
      <c r="H49" s="158"/>
      <c r="I49" s="158"/>
      <c r="J49" s="158"/>
      <c r="K49" s="158"/>
      <c r="L49" s="155"/>
      <c r="M49" s="155"/>
      <c r="N49" s="155"/>
      <c r="O49" s="155"/>
      <c r="P49" s="155"/>
      <c r="Q49" s="155"/>
      <c r="R49" s="155"/>
      <c r="S49" s="155"/>
      <c r="T49" s="251" t="s">
        <v>96</v>
      </c>
      <c r="U49" s="251" t="s">
        <v>96</v>
      </c>
      <c r="V49" s="251" t="s">
        <v>96</v>
      </c>
      <c r="W49" s="251" t="s">
        <v>96</v>
      </c>
      <c r="X49" s="243">
        <v>38</v>
      </c>
      <c r="Y49" s="243">
        <v>38</v>
      </c>
      <c r="Z49" s="243">
        <v>38</v>
      </c>
      <c r="AA49" s="243">
        <v>38</v>
      </c>
      <c r="AB49" s="243">
        <v>38</v>
      </c>
      <c r="AC49" s="243">
        <v>38</v>
      </c>
      <c r="AD49" s="243">
        <v>38</v>
      </c>
      <c r="AE49" s="243">
        <v>38</v>
      </c>
      <c r="AF49" s="248" t="s">
        <v>106</v>
      </c>
      <c r="AG49" s="248" t="s">
        <v>106</v>
      </c>
      <c r="AH49" s="248" t="s">
        <v>106</v>
      </c>
      <c r="AI49" s="248" t="s">
        <v>106</v>
      </c>
      <c r="AJ49" s="243" t="s">
        <v>95</v>
      </c>
      <c r="AK49" s="243" t="s">
        <v>95</v>
      </c>
      <c r="AL49" s="243" t="s">
        <v>95</v>
      </c>
      <c r="AM49" s="243" t="s">
        <v>112</v>
      </c>
      <c r="AN49" s="243" t="s">
        <v>112</v>
      </c>
      <c r="AO49" s="243" t="s">
        <v>112</v>
      </c>
      <c r="AP49" s="243" t="s">
        <v>112</v>
      </c>
      <c r="AQ49" s="243" t="s">
        <v>112</v>
      </c>
      <c r="AR49" s="243" t="s">
        <v>112</v>
      </c>
      <c r="AS49" s="243" t="s">
        <v>112</v>
      </c>
      <c r="AT49" s="243" t="s">
        <v>112</v>
      </c>
      <c r="AU49" s="243" t="s">
        <v>98</v>
      </c>
      <c r="AV49" s="243" t="s">
        <v>98</v>
      </c>
      <c r="AW49" s="243" t="s">
        <v>98</v>
      </c>
      <c r="AX49" s="243" t="s">
        <v>98</v>
      </c>
      <c r="AY49" s="243" t="s">
        <v>98</v>
      </c>
      <c r="AZ49" s="153" t="s">
        <v>99</v>
      </c>
      <c r="BA49" s="153" t="s">
        <v>99</v>
      </c>
      <c r="BB49" s="153" t="s">
        <v>99</v>
      </c>
      <c r="BC49" s="153" t="s">
        <v>99</v>
      </c>
      <c r="BD49" s="243" t="s">
        <v>98</v>
      </c>
      <c r="BE49" s="243" t="s">
        <v>98</v>
      </c>
      <c r="BF49" s="155"/>
      <c r="BG49" s="155"/>
      <c r="BH49" s="155"/>
      <c r="BI49" s="155"/>
      <c r="BJ49" s="155"/>
      <c r="BK49" s="155"/>
      <c r="BL49" s="155"/>
      <c r="BM49" s="155"/>
      <c r="BN49" s="155"/>
      <c r="BO49" s="155"/>
      <c r="BP49" s="155"/>
      <c r="BQ49" s="156"/>
      <c r="BR49" s="156"/>
      <c r="BS49" s="156"/>
      <c r="BT49" s="157"/>
      <c r="BU49" s="144">
        <f t="shared" si="3"/>
        <v>0.37499972222868971</v>
      </c>
    </row>
    <row r="50" spans="1:73" x14ac:dyDescent="0.25">
      <c r="A50" s="129"/>
      <c r="B50" s="245">
        <f>'Etat staff'!C46</f>
        <v>0</v>
      </c>
      <c r="C50" s="237">
        <f>'Etat staff'!A46</f>
        <v>0</v>
      </c>
      <c r="D50" s="238">
        <f>'Etat staff'!B46</f>
        <v>0</v>
      </c>
      <c r="E50" s="239">
        <f t="shared" si="7"/>
        <v>1.0416666666666666E-2</v>
      </c>
      <c r="F50" s="261"/>
      <c r="G50" s="261"/>
      <c r="H50" s="158"/>
      <c r="I50" s="158"/>
      <c r="J50" s="158"/>
      <c r="K50" s="158"/>
      <c r="L50" s="155"/>
      <c r="M50" s="155"/>
      <c r="N50" s="155"/>
      <c r="O50" s="155"/>
      <c r="P50" s="155"/>
      <c r="Q50" s="155"/>
      <c r="R50" s="155"/>
      <c r="S50" s="155"/>
      <c r="T50" s="263"/>
      <c r="U50" s="263"/>
      <c r="V50" s="263"/>
      <c r="W50" s="263"/>
      <c r="X50" s="263"/>
      <c r="Y50" s="263"/>
      <c r="Z50" s="263"/>
      <c r="AA50" s="26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  <c r="BA50" s="243"/>
      <c r="BB50" s="243"/>
      <c r="BC50" s="243"/>
      <c r="BD50" s="243"/>
      <c r="BE50" s="243"/>
      <c r="BF50" s="243"/>
      <c r="BG50" s="243"/>
      <c r="BH50" s="263"/>
      <c r="BI50" s="263"/>
      <c r="BJ50" s="263"/>
      <c r="BK50" s="263"/>
      <c r="BL50" s="263"/>
      <c r="BM50" s="263"/>
      <c r="BN50" s="263"/>
      <c r="BO50" s="263"/>
      <c r="BP50" s="155"/>
      <c r="BQ50" s="156"/>
      <c r="BR50" s="156"/>
      <c r="BS50" s="156"/>
      <c r="BT50" s="157"/>
      <c r="BU50" s="144">
        <f t="shared" si="3"/>
        <v>6.9441666666666671E-3</v>
      </c>
    </row>
    <row r="51" spans="1:73" x14ac:dyDescent="0.25">
      <c r="A51" s="129"/>
      <c r="B51" s="245">
        <f>'Etat staff'!C47</f>
        <v>0</v>
      </c>
      <c r="C51" s="237">
        <f>'Etat staff'!A47</f>
        <v>0</v>
      </c>
      <c r="D51" s="238">
        <f>'Etat staff'!B47</f>
        <v>0</v>
      </c>
      <c r="E51" s="239">
        <f t="shared" si="7"/>
        <v>1.0416666666666666E-2</v>
      </c>
      <c r="F51" s="261"/>
      <c r="G51" s="261"/>
      <c r="H51" s="158"/>
      <c r="I51" s="158"/>
      <c r="J51" s="158"/>
      <c r="K51" s="158"/>
      <c r="L51" s="155"/>
      <c r="M51" s="155"/>
      <c r="N51" s="155"/>
      <c r="O51" s="155"/>
      <c r="P51" s="155"/>
      <c r="Q51" s="155"/>
      <c r="R51" s="155"/>
      <c r="S51" s="155"/>
      <c r="T51" s="263"/>
      <c r="U51" s="263"/>
      <c r="V51" s="263"/>
      <c r="W51" s="263"/>
      <c r="X51" s="263"/>
      <c r="Y51" s="263"/>
      <c r="Z51" s="263"/>
      <c r="AA51" s="26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AX51" s="243"/>
      <c r="AY51" s="243"/>
      <c r="AZ51" s="243"/>
      <c r="BA51" s="243"/>
      <c r="BB51" s="243"/>
      <c r="BC51" s="243"/>
      <c r="BD51" s="243"/>
      <c r="BE51" s="243"/>
      <c r="BF51" s="243"/>
      <c r="BG51" s="243"/>
      <c r="BH51" s="263"/>
      <c r="BI51" s="263"/>
      <c r="BJ51" s="263"/>
      <c r="BK51" s="263"/>
      <c r="BL51" s="263"/>
      <c r="BM51" s="263"/>
      <c r="BN51" s="263"/>
      <c r="BO51" s="263"/>
      <c r="BP51" s="155"/>
      <c r="BQ51" s="156"/>
      <c r="BR51" s="156"/>
      <c r="BS51" s="156"/>
      <c r="BT51" s="157"/>
      <c r="BU51" s="144">
        <f t="shared" si="3"/>
        <v>6.9441666666666671E-3</v>
      </c>
    </row>
    <row r="52" spans="1:73" x14ac:dyDescent="0.25">
      <c r="A52" s="129"/>
      <c r="B52" s="245">
        <f>'Etat staff'!C48</f>
        <v>0</v>
      </c>
      <c r="C52" s="237">
        <f>'Etat staff'!A48</f>
        <v>0</v>
      </c>
      <c r="D52" s="238">
        <f>'Etat staff'!B48</f>
        <v>0</v>
      </c>
      <c r="E52" s="239">
        <f t="shared" si="7"/>
        <v>1.0416666666666666E-2</v>
      </c>
      <c r="F52" s="261"/>
      <c r="G52" s="261"/>
      <c r="H52" s="158"/>
      <c r="I52" s="158"/>
      <c r="J52" s="158"/>
      <c r="K52" s="158"/>
      <c r="L52" s="155"/>
      <c r="M52" s="155"/>
      <c r="N52" s="155"/>
      <c r="O52" s="155"/>
      <c r="P52" s="155"/>
      <c r="Q52" s="155"/>
      <c r="R52" s="155"/>
      <c r="S52" s="155"/>
      <c r="T52" s="263"/>
      <c r="U52" s="263"/>
      <c r="V52" s="263"/>
      <c r="W52" s="263"/>
      <c r="X52" s="263"/>
      <c r="Y52" s="263"/>
      <c r="Z52" s="263"/>
      <c r="AA52" s="26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  <c r="AT52" s="243"/>
      <c r="AU52" s="243"/>
      <c r="AV52" s="243"/>
      <c r="AW52" s="243"/>
      <c r="AX52" s="243"/>
      <c r="AY52" s="243"/>
      <c r="AZ52" s="243"/>
      <c r="BA52" s="243"/>
      <c r="BB52" s="243"/>
      <c r="BC52" s="243"/>
      <c r="BD52" s="243"/>
      <c r="BE52" s="243"/>
      <c r="BF52" s="243"/>
      <c r="BG52" s="243"/>
      <c r="BH52" s="263"/>
      <c r="BI52" s="263"/>
      <c r="BJ52" s="263"/>
      <c r="BK52" s="263"/>
      <c r="BL52" s="263"/>
      <c r="BM52" s="263"/>
      <c r="BN52" s="263"/>
      <c r="BO52" s="263"/>
      <c r="BP52" s="155"/>
      <c r="BQ52" s="156"/>
      <c r="BR52" s="156"/>
      <c r="BS52" s="156"/>
      <c r="BT52" s="157"/>
      <c r="BU52" s="144">
        <f t="shared" si="3"/>
        <v>6.9441666666666671E-3</v>
      </c>
    </row>
    <row r="53" spans="1:73" x14ac:dyDescent="0.25">
      <c r="A53" s="129"/>
      <c r="B53" s="245">
        <f>'Etat staff'!C49</f>
        <v>0</v>
      </c>
      <c r="C53" s="237">
        <f>'Etat staff'!A49</f>
        <v>0</v>
      </c>
      <c r="D53" s="238">
        <f>'Etat staff'!B49</f>
        <v>0</v>
      </c>
      <c r="E53" s="239">
        <f t="shared" si="7"/>
        <v>1.0416666666666666E-2</v>
      </c>
      <c r="F53" s="261"/>
      <c r="G53" s="261"/>
      <c r="H53" s="158"/>
      <c r="I53" s="158"/>
      <c r="J53" s="158"/>
      <c r="K53" s="158"/>
      <c r="L53" s="155"/>
      <c r="M53" s="155"/>
      <c r="N53" s="155"/>
      <c r="O53" s="155"/>
      <c r="P53" s="155"/>
      <c r="Q53" s="155"/>
      <c r="R53" s="155"/>
      <c r="S53" s="155"/>
      <c r="T53" s="263"/>
      <c r="U53" s="263"/>
      <c r="V53" s="263"/>
      <c r="W53" s="263"/>
      <c r="X53" s="263"/>
      <c r="Y53" s="263"/>
      <c r="Z53" s="263"/>
      <c r="AA53" s="26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M53" s="243"/>
      <c r="AN53" s="243"/>
      <c r="AO53" s="243"/>
      <c r="AP53" s="243"/>
      <c r="AQ53" s="243"/>
      <c r="AR53" s="243"/>
      <c r="AS53" s="243"/>
      <c r="AT53" s="243"/>
      <c r="AU53" s="243"/>
      <c r="AV53" s="243"/>
      <c r="AW53" s="243"/>
      <c r="AX53" s="243"/>
      <c r="AY53" s="243"/>
      <c r="AZ53" s="243"/>
      <c r="BA53" s="243"/>
      <c r="BB53" s="243"/>
      <c r="BC53" s="243"/>
      <c r="BD53" s="243"/>
      <c r="BE53" s="243"/>
      <c r="BF53" s="243"/>
      <c r="BG53" s="243"/>
      <c r="BH53" s="263"/>
      <c r="BI53" s="263"/>
      <c r="BJ53" s="263"/>
      <c r="BK53" s="263"/>
      <c r="BL53" s="263"/>
      <c r="BM53" s="263"/>
      <c r="BN53" s="263"/>
      <c r="BO53" s="263"/>
      <c r="BP53" s="155"/>
      <c r="BQ53" s="156"/>
      <c r="BR53" s="156"/>
      <c r="BS53" s="156"/>
      <c r="BT53" s="157"/>
      <c r="BU53" s="144">
        <f t="shared" si="3"/>
        <v>6.9441666666666671E-3</v>
      </c>
    </row>
    <row r="54" spans="1:73" x14ac:dyDescent="0.25">
      <c r="A54" s="129"/>
      <c r="B54" s="245" t="str">
        <f>'Etat staff'!C50</f>
        <v xml:space="preserve"> MATHIAS</v>
      </c>
      <c r="C54" s="237">
        <f>'Etat staff'!A50</f>
        <v>43555.503472222219</v>
      </c>
      <c r="D54" s="238">
        <f>'Etat staff'!B50</f>
        <v>43555.871527777781</v>
      </c>
      <c r="E54" s="239">
        <f t="shared" si="7"/>
        <v>4.1666666666666664E-2</v>
      </c>
      <c r="F54" s="261"/>
      <c r="G54" s="261"/>
      <c r="H54" s="158"/>
      <c r="I54" s="158"/>
      <c r="J54" s="158"/>
      <c r="K54" s="158"/>
      <c r="L54" s="155"/>
      <c r="M54" s="155"/>
      <c r="N54" s="155"/>
      <c r="O54" s="155"/>
      <c r="P54" s="155"/>
      <c r="Q54" s="155"/>
      <c r="R54" s="155"/>
      <c r="S54" s="155"/>
      <c r="T54" s="251" t="s">
        <v>96</v>
      </c>
      <c r="U54" s="251" t="s">
        <v>96</v>
      </c>
      <c r="V54" s="251" t="s">
        <v>96</v>
      </c>
      <c r="W54" s="251" t="s">
        <v>96</v>
      </c>
      <c r="X54" s="243" t="s">
        <v>100</v>
      </c>
      <c r="Y54" s="243" t="s">
        <v>100</v>
      </c>
      <c r="Z54" s="243" t="s">
        <v>100</v>
      </c>
      <c r="AA54" s="243" t="s">
        <v>100</v>
      </c>
      <c r="AB54" s="243" t="s">
        <v>112</v>
      </c>
      <c r="AC54" s="243" t="s">
        <v>112</v>
      </c>
      <c r="AD54" s="243" t="s">
        <v>112</v>
      </c>
      <c r="AE54" s="243" t="s">
        <v>112</v>
      </c>
      <c r="AF54" s="243" t="s">
        <v>112</v>
      </c>
      <c r="AG54" s="243" t="s">
        <v>112</v>
      </c>
      <c r="AH54" s="243" t="s">
        <v>112</v>
      </c>
      <c r="AI54" s="243" t="s">
        <v>112</v>
      </c>
      <c r="AJ54" s="243" t="s">
        <v>95</v>
      </c>
      <c r="AK54" s="243" t="s">
        <v>95</v>
      </c>
      <c r="AL54" s="243" t="s">
        <v>95</v>
      </c>
      <c r="AM54" s="242">
        <v>1</v>
      </c>
      <c r="AN54" s="242">
        <v>1</v>
      </c>
      <c r="AO54" s="242">
        <v>1</v>
      </c>
      <c r="AP54" s="242">
        <v>1</v>
      </c>
      <c r="AQ54" s="242">
        <v>1</v>
      </c>
      <c r="AR54" s="242">
        <v>1</v>
      </c>
      <c r="AS54" s="242">
        <v>1</v>
      </c>
      <c r="AT54" s="242">
        <v>1</v>
      </c>
      <c r="AU54" s="242">
        <v>1</v>
      </c>
      <c r="AV54" s="242">
        <v>1</v>
      </c>
      <c r="AW54" s="242">
        <v>1</v>
      </c>
      <c r="AX54" s="242">
        <v>1</v>
      </c>
      <c r="AY54" s="242">
        <v>1</v>
      </c>
      <c r="AZ54" s="154" t="s">
        <v>94</v>
      </c>
      <c r="BA54" s="154" t="s">
        <v>105</v>
      </c>
      <c r="BB54" s="154" t="s">
        <v>98</v>
      </c>
      <c r="BC54" s="154" t="s">
        <v>98</v>
      </c>
      <c r="BD54" s="154" t="s">
        <v>98</v>
      </c>
      <c r="BE54" s="154" t="s">
        <v>98</v>
      </c>
      <c r="BF54" s="154" t="s">
        <v>98</v>
      </c>
      <c r="BG54" s="154" t="s">
        <v>98</v>
      </c>
      <c r="BH54" s="154" t="s">
        <v>113</v>
      </c>
      <c r="BI54" s="154"/>
      <c r="BJ54" s="154"/>
      <c r="BK54" s="154"/>
      <c r="BL54" s="263"/>
      <c r="BM54" s="263"/>
      <c r="BN54" s="263"/>
      <c r="BO54" s="263"/>
      <c r="BP54" s="155"/>
      <c r="BQ54" s="156"/>
      <c r="BR54" s="156"/>
      <c r="BS54" s="156"/>
      <c r="BT54" s="157"/>
      <c r="BU54" s="144">
        <f t="shared" si="3"/>
        <v>0.37499972222868971</v>
      </c>
    </row>
    <row r="55" spans="1:73" x14ac:dyDescent="0.25">
      <c r="A55" s="129"/>
      <c r="B55" s="245" t="str">
        <f>'Etat staff'!C51</f>
        <v xml:space="preserve"> ALEXANDRE</v>
      </c>
      <c r="C55" s="237">
        <f>'Etat staff'!A51</f>
        <v>43555.503472222219</v>
      </c>
      <c r="D55" s="238">
        <f>'Etat staff'!B51</f>
        <v>43555.871527777781</v>
      </c>
      <c r="E55" s="239">
        <f t="shared" si="7"/>
        <v>4.1666666666666664E-2</v>
      </c>
      <c r="F55" s="261"/>
      <c r="G55" s="261"/>
      <c r="H55" s="158"/>
      <c r="I55" s="158"/>
      <c r="J55" s="158"/>
      <c r="K55" s="158"/>
      <c r="L55" s="155"/>
      <c r="M55" s="155"/>
      <c r="N55" s="155"/>
      <c r="O55" s="155"/>
      <c r="P55" s="155"/>
      <c r="Q55" s="155"/>
      <c r="R55" s="155"/>
      <c r="S55" s="155"/>
      <c r="T55" s="251" t="s">
        <v>96</v>
      </c>
      <c r="U55" s="251" t="s">
        <v>96</v>
      </c>
      <c r="V55" s="251" t="s">
        <v>96</v>
      </c>
      <c r="W55" s="251" t="s">
        <v>96</v>
      </c>
      <c r="X55" s="248" t="s">
        <v>106</v>
      </c>
      <c r="Y55" s="248" t="s">
        <v>106</v>
      </c>
      <c r="Z55" s="248" t="s">
        <v>106</v>
      </c>
      <c r="AA55" s="248" t="s">
        <v>106</v>
      </c>
      <c r="AB55" s="260" t="s">
        <v>111</v>
      </c>
      <c r="AC55" s="260" t="s">
        <v>111</v>
      </c>
      <c r="AD55" s="260" t="s">
        <v>111</v>
      </c>
      <c r="AE55" s="260" t="s">
        <v>111</v>
      </c>
      <c r="AF55" s="259" t="s">
        <v>110</v>
      </c>
      <c r="AG55" s="259" t="s">
        <v>110</v>
      </c>
      <c r="AH55" s="259" t="s">
        <v>110</v>
      </c>
      <c r="AI55" s="259" t="s">
        <v>110</v>
      </c>
      <c r="AJ55" s="155" t="s">
        <v>95</v>
      </c>
      <c r="AK55" s="155" t="s">
        <v>95</v>
      </c>
      <c r="AL55" s="155" t="s">
        <v>95</v>
      </c>
      <c r="AM55" s="154">
        <v>35</v>
      </c>
      <c r="AN55" s="154">
        <v>35</v>
      </c>
      <c r="AO55" s="154">
        <v>35</v>
      </c>
      <c r="AP55" s="154">
        <v>35</v>
      </c>
      <c r="AQ55" s="154">
        <v>35</v>
      </c>
      <c r="AR55" s="154">
        <v>35</v>
      </c>
      <c r="AS55" s="154">
        <v>35</v>
      </c>
      <c r="AT55" s="154">
        <v>35</v>
      </c>
      <c r="AU55" s="154">
        <v>35</v>
      </c>
      <c r="AV55" s="154">
        <v>35</v>
      </c>
      <c r="AW55" s="154">
        <v>35</v>
      </c>
      <c r="AX55" s="154">
        <v>35</v>
      </c>
      <c r="AY55" s="154">
        <v>35</v>
      </c>
      <c r="AZ55" s="154" t="s">
        <v>94</v>
      </c>
      <c r="BA55" s="154" t="s">
        <v>105</v>
      </c>
      <c r="BB55" s="154" t="s">
        <v>98</v>
      </c>
      <c r="BC55" s="154" t="s">
        <v>98</v>
      </c>
      <c r="BD55" s="154" t="s">
        <v>98</v>
      </c>
      <c r="BE55" s="154" t="s">
        <v>98</v>
      </c>
      <c r="BF55" s="154" t="s">
        <v>98</v>
      </c>
      <c r="BG55" s="154" t="s">
        <v>98</v>
      </c>
      <c r="BH55" s="154" t="s">
        <v>113</v>
      </c>
      <c r="BI55" s="154"/>
      <c r="BJ55" s="154"/>
      <c r="BK55" s="154"/>
      <c r="BL55" s="263"/>
      <c r="BM55" s="263"/>
      <c r="BN55" s="263"/>
      <c r="BO55" s="263"/>
      <c r="BP55" s="155"/>
      <c r="BQ55" s="156"/>
      <c r="BR55" s="156"/>
      <c r="BS55" s="156"/>
      <c r="BT55" s="157"/>
      <c r="BU55" s="144">
        <f t="shared" si="3"/>
        <v>0.37499972222868971</v>
      </c>
    </row>
    <row r="56" spans="1:73" x14ac:dyDescent="0.25">
      <c r="A56" s="129"/>
      <c r="B56" s="245" t="str">
        <f>'Etat staff'!C52</f>
        <v xml:space="preserve"> MELANIE</v>
      </c>
      <c r="C56" s="237">
        <f>'Etat staff'!A52</f>
        <v>43555.545138888891</v>
      </c>
      <c r="D56" s="238">
        <f>'Etat staff'!B52</f>
        <v>43555.871527777781</v>
      </c>
      <c r="E56" s="239">
        <f t="shared" si="7"/>
        <v>4.1666666666666664E-2</v>
      </c>
      <c r="F56" s="261"/>
      <c r="G56" s="261"/>
      <c r="H56" s="158"/>
      <c r="I56" s="158"/>
      <c r="J56" s="158"/>
      <c r="K56" s="158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155"/>
      <c r="W56" s="155"/>
      <c r="X56" s="251" t="s">
        <v>96</v>
      </c>
      <c r="Y56" s="251" t="s">
        <v>96</v>
      </c>
      <c r="Z56" s="251" t="s">
        <v>96</v>
      </c>
      <c r="AA56" s="251" t="s">
        <v>96</v>
      </c>
      <c r="AB56" s="154" t="s">
        <v>100</v>
      </c>
      <c r="AC56" s="154" t="s">
        <v>100</v>
      </c>
      <c r="AD56" s="154" t="s">
        <v>100</v>
      </c>
      <c r="AE56" s="154" t="s">
        <v>100</v>
      </c>
      <c r="AF56" s="154">
        <v>35</v>
      </c>
      <c r="AG56" s="154">
        <v>35</v>
      </c>
      <c r="AH56" s="154">
        <v>35</v>
      </c>
      <c r="AI56" s="154">
        <v>35</v>
      </c>
      <c r="AJ56" s="154">
        <v>35</v>
      </c>
      <c r="AK56" s="154">
        <v>35</v>
      </c>
      <c r="AL56" s="154">
        <v>35</v>
      </c>
      <c r="AM56" s="154" t="s">
        <v>98</v>
      </c>
      <c r="AN56" s="154" t="s">
        <v>95</v>
      </c>
      <c r="AO56" s="154" t="s">
        <v>95</v>
      </c>
      <c r="AP56" s="154" t="s">
        <v>95</v>
      </c>
      <c r="AQ56" s="154">
        <v>38</v>
      </c>
      <c r="AR56" s="154">
        <v>38</v>
      </c>
      <c r="AS56" s="154">
        <v>38</v>
      </c>
      <c r="AT56" s="154">
        <v>38</v>
      </c>
      <c r="AU56" s="154">
        <v>38</v>
      </c>
      <c r="AV56" s="154">
        <v>38</v>
      </c>
      <c r="AW56" s="154">
        <v>38</v>
      </c>
      <c r="AX56" s="154">
        <v>38</v>
      </c>
      <c r="AY56" s="154">
        <v>38</v>
      </c>
      <c r="AZ56" s="154" t="s">
        <v>94</v>
      </c>
      <c r="BA56" s="154" t="s">
        <v>105</v>
      </c>
      <c r="BB56" s="154" t="s">
        <v>98</v>
      </c>
      <c r="BC56" s="154" t="s">
        <v>98</v>
      </c>
      <c r="BD56" s="154" t="s">
        <v>98</v>
      </c>
      <c r="BE56" s="154" t="s">
        <v>98</v>
      </c>
      <c r="BF56" s="154" t="s">
        <v>98</v>
      </c>
      <c r="BG56" s="154" t="s">
        <v>98</v>
      </c>
      <c r="BH56" s="154" t="s">
        <v>113</v>
      </c>
      <c r="BI56" s="154"/>
      <c r="BJ56" s="154"/>
      <c r="BK56" s="154"/>
      <c r="BL56" s="263"/>
      <c r="BM56" s="263"/>
      <c r="BN56" s="263"/>
      <c r="BO56" s="263"/>
      <c r="BP56" s="155"/>
      <c r="BQ56" s="156"/>
      <c r="BR56" s="156"/>
      <c r="BS56" s="156"/>
      <c r="BT56" s="157"/>
      <c r="BU56" s="144">
        <f t="shared" si="3"/>
        <v>0.33333305555717241</v>
      </c>
    </row>
    <row r="57" spans="1:73" x14ac:dyDescent="0.25">
      <c r="A57" s="129"/>
      <c r="B57" s="245" t="str">
        <f>'Etat staff'!C53</f>
        <v xml:space="preserve"> MARIE</v>
      </c>
      <c r="C57" s="237">
        <f>'Etat staff'!A53</f>
        <v>43555.545138888891</v>
      </c>
      <c r="D57" s="238">
        <f>'Etat staff'!B53</f>
        <v>43555.871527777781</v>
      </c>
      <c r="E57" s="239">
        <f t="shared" si="7"/>
        <v>4.1666666666666664E-2</v>
      </c>
      <c r="F57" s="261"/>
      <c r="G57" s="261"/>
      <c r="H57" s="158"/>
      <c r="I57" s="158"/>
      <c r="J57" s="158"/>
      <c r="K57" s="158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5"/>
      <c r="W57" s="155"/>
      <c r="X57" s="251" t="s">
        <v>96</v>
      </c>
      <c r="Y57" s="251" t="s">
        <v>96</v>
      </c>
      <c r="Z57" s="251" t="s">
        <v>96</v>
      </c>
      <c r="AA57" s="251" t="s">
        <v>96</v>
      </c>
      <c r="AB57" s="248" t="s">
        <v>106</v>
      </c>
      <c r="AC57" s="248" t="s">
        <v>106</v>
      </c>
      <c r="AD57" s="248" t="s">
        <v>106</v>
      </c>
      <c r="AE57" s="248" t="s">
        <v>106</v>
      </c>
      <c r="AF57" s="154">
        <v>30</v>
      </c>
      <c r="AG57" s="154">
        <v>30</v>
      </c>
      <c r="AH57" s="154">
        <v>30</v>
      </c>
      <c r="AI57" s="154">
        <v>30</v>
      </c>
      <c r="AJ57" s="154">
        <v>30</v>
      </c>
      <c r="AK57" s="154">
        <v>30</v>
      </c>
      <c r="AL57" s="154">
        <v>30</v>
      </c>
      <c r="AM57" s="154" t="s">
        <v>98</v>
      </c>
      <c r="AN57" s="243" t="s">
        <v>95</v>
      </c>
      <c r="AO57" s="243" t="s">
        <v>95</v>
      </c>
      <c r="AP57" s="243" t="s">
        <v>95</v>
      </c>
      <c r="AQ57" s="154">
        <v>36</v>
      </c>
      <c r="AR57" s="154">
        <v>36</v>
      </c>
      <c r="AS57" s="154">
        <v>36</v>
      </c>
      <c r="AT57" s="154">
        <v>36</v>
      </c>
      <c r="AU57" s="154">
        <v>36</v>
      </c>
      <c r="AV57" s="154">
        <v>36</v>
      </c>
      <c r="AW57" s="154">
        <v>36</v>
      </c>
      <c r="AX57" s="154">
        <v>36</v>
      </c>
      <c r="AY57" s="154">
        <v>36</v>
      </c>
      <c r="AZ57" s="154" t="s">
        <v>94</v>
      </c>
      <c r="BA57" s="154" t="s">
        <v>105</v>
      </c>
      <c r="BB57" s="154" t="s">
        <v>98</v>
      </c>
      <c r="BC57" s="154" t="s">
        <v>98</v>
      </c>
      <c r="BD57" s="154" t="s">
        <v>98</v>
      </c>
      <c r="BE57" s="154" t="s">
        <v>98</v>
      </c>
      <c r="BF57" s="154" t="s">
        <v>98</v>
      </c>
      <c r="BG57" s="154" t="s">
        <v>98</v>
      </c>
      <c r="BH57" s="154" t="s">
        <v>113</v>
      </c>
      <c r="BI57" s="154"/>
      <c r="BJ57" s="154"/>
      <c r="BK57" s="154"/>
      <c r="BL57" s="263"/>
      <c r="BM57" s="263"/>
      <c r="BN57" s="263"/>
      <c r="BO57" s="263"/>
      <c r="BP57" s="155"/>
      <c r="BQ57" s="156"/>
      <c r="BR57" s="156"/>
      <c r="BS57" s="156"/>
      <c r="BT57" s="157"/>
      <c r="BU57" s="144">
        <f t="shared" si="3"/>
        <v>0.33333305555717241</v>
      </c>
    </row>
    <row r="58" spans="1:73" x14ac:dyDescent="0.25">
      <c r="A58" s="129"/>
      <c r="B58" s="245" t="str">
        <f>'Etat staff'!C54</f>
        <v>MEGANE</v>
      </c>
      <c r="C58" s="237">
        <f>'Etat staff'!A54</f>
        <v>0.56597222222222221</v>
      </c>
      <c r="D58" s="238">
        <f>'Etat staff'!B54</f>
        <v>0.87152777777777779</v>
      </c>
      <c r="E58" s="239">
        <f t="shared" si="7"/>
        <v>4.1666666666666664E-2</v>
      </c>
      <c r="F58" s="261"/>
      <c r="G58" s="261"/>
      <c r="H58" s="158"/>
      <c r="I58" s="158"/>
      <c r="J58" s="158"/>
      <c r="K58" s="158"/>
      <c r="L58" s="155"/>
      <c r="M58" s="155"/>
      <c r="N58" s="155"/>
      <c r="O58" s="155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251" t="s">
        <v>96</v>
      </c>
      <c r="AC58" s="251" t="s">
        <v>96</v>
      </c>
      <c r="AD58" s="251" t="s">
        <v>96</v>
      </c>
      <c r="AE58" s="251" t="s">
        <v>96</v>
      </c>
      <c r="AF58" s="242">
        <v>1</v>
      </c>
      <c r="AG58" s="242">
        <v>1</v>
      </c>
      <c r="AH58" s="242">
        <v>1</v>
      </c>
      <c r="AI58" s="242">
        <v>1</v>
      </c>
      <c r="AJ58" s="242">
        <v>1</v>
      </c>
      <c r="AK58" s="242">
        <v>1</v>
      </c>
      <c r="AL58" s="242">
        <v>1</v>
      </c>
      <c r="AM58" s="242">
        <v>30</v>
      </c>
      <c r="AN58" s="242">
        <v>30</v>
      </c>
      <c r="AO58" s="242">
        <v>30</v>
      </c>
      <c r="AP58" s="242">
        <v>30</v>
      </c>
      <c r="AQ58" s="242">
        <v>30</v>
      </c>
      <c r="AR58" s="154" t="s">
        <v>95</v>
      </c>
      <c r="AS58" s="154" t="s">
        <v>95</v>
      </c>
      <c r="AT58" s="154" t="s">
        <v>95</v>
      </c>
      <c r="AU58" s="154">
        <v>33</v>
      </c>
      <c r="AV58" s="154">
        <v>33</v>
      </c>
      <c r="AW58" s="154">
        <v>33</v>
      </c>
      <c r="AX58" s="154">
        <v>33</v>
      </c>
      <c r="AY58" s="154">
        <v>33</v>
      </c>
      <c r="AZ58" s="154" t="s">
        <v>94</v>
      </c>
      <c r="BA58" s="154" t="s">
        <v>105</v>
      </c>
      <c r="BB58" s="154" t="s">
        <v>98</v>
      </c>
      <c r="BC58" s="154" t="s">
        <v>98</v>
      </c>
      <c r="BD58" s="154" t="s">
        <v>98</v>
      </c>
      <c r="BE58" s="154" t="s">
        <v>98</v>
      </c>
      <c r="BF58" s="154" t="s">
        <v>98</v>
      </c>
      <c r="BG58" s="154" t="s">
        <v>98</v>
      </c>
      <c r="BH58" s="154" t="s">
        <v>113</v>
      </c>
      <c r="BI58" s="154"/>
      <c r="BJ58" s="154"/>
      <c r="BK58" s="154"/>
      <c r="BL58" s="263"/>
      <c r="BM58" s="263"/>
      <c r="BN58" s="263"/>
      <c r="BO58" s="263"/>
      <c r="BP58" s="155"/>
      <c r="BQ58" s="156"/>
      <c r="BR58" s="156"/>
      <c r="BS58" s="156"/>
      <c r="BT58" s="157"/>
      <c r="BU58" s="144">
        <f t="shared" si="3"/>
        <v>0.31249972222222222</v>
      </c>
    </row>
    <row r="59" spans="1:73" x14ac:dyDescent="0.25">
      <c r="A59" s="129"/>
      <c r="B59" s="245" t="str">
        <f>'Etat staff'!C55</f>
        <v xml:space="preserve"> LYDIE</v>
      </c>
      <c r="C59" s="237">
        <f>'Etat staff'!A55</f>
        <v>43555.565972222219</v>
      </c>
      <c r="D59" s="238">
        <f>'Etat staff'!B55</f>
        <v>43555.871527777781</v>
      </c>
      <c r="E59" s="239">
        <f t="shared" si="7"/>
        <v>4.1666666666666664E-2</v>
      </c>
      <c r="F59" s="261"/>
      <c r="G59" s="261"/>
      <c r="H59" s="158"/>
      <c r="I59" s="158"/>
      <c r="J59" s="158"/>
      <c r="K59" s="158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  <c r="AA59" s="155"/>
      <c r="AB59" s="251" t="s">
        <v>96</v>
      </c>
      <c r="AC59" s="251" t="s">
        <v>96</v>
      </c>
      <c r="AD59" s="251" t="s">
        <v>96</v>
      </c>
      <c r="AE59" s="251" t="s">
        <v>96</v>
      </c>
      <c r="AF59" s="154">
        <v>37</v>
      </c>
      <c r="AG59" s="154">
        <v>37</v>
      </c>
      <c r="AH59" s="154">
        <v>37</v>
      </c>
      <c r="AI59" s="154">
        <v>37</v>
      </c>
      <c r="AJ59" s="154">
        <v>37</v>
      </c>
      <c r="AK59" s="154">
        <v>37</v>
      </c>
      <c r="AL59" s="154">
        <v>37</v>
      </c>
      <c r="AM59" s="248" t="s">
        <v>106</v>
      </c>
      <c r="AN59" s="248" t="s">
        <v>106</v>
      </c>
      <c r="AO59" s="248" t="s">
        <v>106</v>
      </c>
      <c r="AP59" s="248" t="s">
        <v>106</v>
      </c>
      <c r="AQ59" s="248" t="s">
        <v>106</v>
      </c>
      <c r="AR59" s="189" t="s">
        <v>95</v>
      </c>
      <c r="AS59" s="189" t="s">
        <v>95</v>
      </c>
      <c r="AT59" s="189" t="s">
        <v>95</v>
      </c>
      <c r="AU59" s="189">
        <v>37</v>
      </c>
      <c r="AV59" s="189">
        <v>37</v>
      </c>
      <c r="AW59" s="189">
        <v>37</v>
      </c>
      <c r="AX59" s="189">
        <v>37</v>
      </c>
      <c r="AY59" s="189">
        <v>37</v>
      </c>
      <c r="AZ59" s="154" t="s">
        <v>94</v>
      </c>
      <c r="BA59" s="154" t="s">
        <v>105</v>
      </c>
      <c r="BB59" s="154" t="s">
        <v>98</v>
      </c>
      <c r="BC59" s="154" t="s">
        <v>98</v>
      </c>
      <c r="BD59" s="154" t="s">
        <v>98</v>
      </c>
      <c r="BE59" s="154" t="s">
        <v>98</v>
      </c>
      <c r="BF59" s="154" t="s">
        <v>98</v>
      </c>
      <c r="BG59" s="154" t="s">
        <v>98</v>
      </c>
      <c r="BH59" s="154" t="s">
        <v>113</v>
      </c>
      <c r="BI59" s="154"/>
      <c r="BJ59" s="154"/>
      <c r="BK59" s="154"/>
      <c r="BL59" s="263"/>
      <c r="BM59" s="263"/>
      <c r="BN59" s="263"/>
      <c r="BO59" s="263"/>
      <c r="BP59" s="155"/>
      <c r="BQ59" s="156"/>
      <c r="BR59" s="156"/>
      <c r="BS59" s="156"/>
      <c r="BT59" s="157"/>
      <c r="BU59" s="144">
        <f t="shared" si="3"/>
        <v>0.31249972222868971</v>
      </c>
    </row>
    <row r="60" spans="1:73" x14ac:dyDescent="0.25">
      <c r="A60" s="129"/>
      <c r="B60" s="245" t="str">
        <f>'Etat staff'!C56</f>
        <v xml:space="preserve"> ALICE</v>
      </c>
      <c r="C60" s="237">
        <f>'Etat staff'!A56</f>
        <v>43555.607638888891</v>
      </c>
      <c r="D60" s="238">
        <f>'Etat staff'!B56</f>
        <v>43555.871527777781</v>
      </c>
      <c r="E60" s="239">
        <f t="shared" si="7"/>
        <v>2.0833333333333332E-2</v>
      </c>
      <c r="F60" s="261"/>
      <c r="G60" s="261"/>
      <c r="H60" s="158"/>
      <c r="I60" s="158"/>
      <c r="J60" s="158"/>
      <c r="K60" s="158"/>
      <c r="L60" s="155"/>
      <c r="M60" s="155"/>
      <c r="N60" s="155"/>
      <c r="O60" s="155"/>
      <c r="P60" s="155"/>
      <c r="Q60" s="155"/>
      <c r="R60" s="155"/>
      <c r="S60" s="155"/>
      <c r="T60" s="155"/>
      <c r="U60" s="155"/>
      <c r="V60" s="155"/>
      <c r="W60" s="155"/>
      <c r="X60" s="155"/>
      <c r="Y60" s="155"/>
      <c r="Z60" s="155"/>
      <c r="AA60" s="155"/>
      <c r="AB60" s="155"/>
      <c r="AC60" s="155"/>
      <c r="AD60" s="155"/>
      <c r="AE60" s="155"/>
      <c r="AF60" s="251" t="s">
        <v>96</v>
      </c>
      <c r="AG60" s="251" t="s">
        <v>96</v>
      </c>
      <c r="AH60" s="251" t="s">
        <v>96</v>
      </c>
      <c r="AI60" s="251" t="s">
        <v>96</v>
      </c>
      <c r="AJ60" s="154">
        <v>38</v>
      </c>
      <c r="AK60" s="154">
        <v>38</v>
      </c>
      <c r="AL60" s="154">
        <v>38</v>
      </c>
      <c r="AM60" s="154">
        <v>38</v>
      </c>
      <c r="AN60" s="154">
        <v>38</v>
      </c>
      <c r="AO60" s="154">
        <v>38</v>
      </c>
      <c r="AP60" s="154">
        <v>38</v>
      </c>
      <c r="AQ60" s="154" t="s">
        <v>94</v>
      </c>
      <c r="AR60" s="154">
        <v>31</v>
      </c>
      <c r="AS60" s="154">
        <v>31</v>
      </c>
      <c r="AT60" s="154">
        <v>31</v>
      </c>
      <c r="AU60" s="189" t="s">
        <v>112</v>
      </c>
      <c r="AV60" s="189" t="s">
        <v>112</v>
      </c>
      <c r="AW60" s="189" t="s">
        <v>112</v>
      </c>
      <c r="AX60" s="189" t="s">
        <v>112</v>
      </c>
      <c r="AY60" s="189" t="s">
        <v>112</v>
      </c>
      <c r="AZ60" s="154" t="s">
        <v>94</v>
      </c>
      <c r="BA60" s="154" t="s">
        <v>105</v>
      </c>
      <c r="BB60" s="154" t="s">
        <v>98</v>
      </c>
      <c r="BC60" s="154" t="s">
        <v>98</v>
      </c>
      <c r="BD60" s="154" t="s">
        <v>98</v>
      </c>
      <c r="BE60" s="154" t="s">
        <v>98</v>
      </c>
      <c r="BF60" s="154" t="s">
        <v>98</v>
      </c>
      <c r="BG60" s="154" t="s">
        <v>98</v>
      </c>
      <c r="BH60" s="154" t="s">
        <v>113</v>
      </c>
      <c r="BI60" s="154"/>
      <c r="BJ60" s="154"/>
      <c r="BK60" s="154"/>
      <c r="BL60" s="263"/>
      <c r="BM60" s="263"/>
      <c r="BN60" s="263"/>
      <c r="BO60" s="263"/>
      <c r="BP60" s="155"/>
      <c r="BQ60" s="156"/>
      <c r="BR60" s="156"/>
      <c r="BS60" s="156"/>
      <c r="BT60" s="157"/>
      <c r="BU60" s="144">
        <f t="shared" si="3"/>
        <v>0.27083305555717241</v>
      </c>
    </row>
    <row r="61" spans="1:73" x14ac:dyDescent="0.25">
      <c r="A61" s="129"/>
      <c r="B61" s="245" t="str">
        <f>'Etat staff'!C57</f>
        <v xml:space="preserve"> MEGGIE</v>
      </c>
      <c r="C61" s="237">
        <f>'Etat staff'!A57</f>
        <v>43555.607638888891</v>
      </c>
      <c r="D61" s="238">
        <f>'Etat staff'!B57</f>
        <v>43555.871527777781</v>
      </c>
      <c r="E61" s="239">
        <f t="shared" si="7"/>
        <v>2.0833333333333332E-2</v>
      </c>
      <c r="F61" s="261"/>
      <c r="G61" s="261"/>
      <c r="H61" s="158"/>
      <c r="I61" s="158"/>
      <c r="J61" s="158"/>
      <c r="K61" s="158"/>
      <c r="L61" s="155"/>
      <c r="M61" s="155"/>
      <c r="N61" s="155"/>
      <c r="O61" s="155"/>
      <c r="P61" s="155"/>
      <c r="Q61" s="155"/>
      <c r="R61" s="155"/>
      <c r="S61" s="155"/>
      <c r="T61" s="155"/>
      <c r="U61" s="155"/>
      <c r="V61" s="155"/>
      <c r="W61" s="155"/>
      <c r="X61" s="251" t="s">
        <v>96</v>
      </c>
      <c r="Y61" s="155"/>
      <c r="Z61" s="155"/>
      <c r="AA61" s="155"/>
      <c r="AB61" s="155"/>
      <c r="AC61" s="155"/>
      <c r="AD61" s="155"/>
      <c r="AE61" s="155"/>
      <c r="AF61" s="251" t="s">
        <v>96</v>
      </c>
      <c r="AG61" s="251" t="s">
        <v>96</v>
      </c>
      <c r="AH61" s="251" t="s">
        <v>96</v>
      </c>
      <c r="AI61" s="251" t="s">
        <v>96</v>
      </c>
      <c r="AJ61" s="154" t="s">
        <v>112</v>
      </c>
      <c r="AK61" s="154" t="s">
        <v>112</v>
      </c>
      <c r="AL61" s="154" t="s">
        <v>112</v>
      </c>
      <c r="AM61" s="242">
        <v>2</v>
      </c>
      <c r="AN61" s="242">
        <v>2</v>
      </c>
      <c r="AO61" s="242">
        <v>2</v>
      </c>
      <c r="AP61" s="242">
        <v>2</v>
      </c>
      <c r="AQ61" s="154" t="s">
        <v>94</v>
      </c>
      <c r="AR61" s="154">
        <v>32</v>
      </c>
      <c r="AS61" s="154">
        <v>32</v>
      </c>
      <c r="AT61" s="154">
        <v>32</v>
      </c>
      <c r="AU61" s="154">
        <v>32</v>
      </c>
      <c r="AV61" s="154">
        <v>32</v>
      </c>
      <c r="AW61" s="154">
        <v>32</v>
      </c>
      <c r="AX61" s="154">
        <v>32</v>
      </c>
      <c r="AY61" s="154">
        <v>32</v>
      </c>
      <c r="AZ61" s="154" t="s">
        <v>94</v>
      </c>
      <c r="BA61" s="154" t="s">
        <v>105</v>
      </c>
      <c r="BB61" s="154" t="s">
        <v>98</v>
      </c>
      <c r="BC61" s="154" t="s">
        <v>98</v>
      </c>
      <c r="BD61" s="154" t="s">
        <v>98</v>
      </c>
      <c r="BE61" s="154" t="s">
        <v>98</v>
      </c>
      <c r="BF61" s="154" t="s">
        <v>98</v>
      </c>
      <c r="BG61" s="154" t="s">
        <v>98</v>
      </c>
      <c r="BH61" s="154" t="s">
        <v>113</v>
      </c>
      <c r="BI61" s="154"/>
      <c r="BJ61" s="154"/>
      <c r="BK61" s="154"/>
      <c r="BL61" s="263"/>
      <c r="BM61" s="263"/>
      <c r="BN61" s="263"/>
      <c r="BO61" s="263"/>
      <c r="BP61" s="155"/>
      <c r="BQ61" s="156"/>
      <c r="BR61" s="156"/>
      <c r="BS61" s="156"/>
      <c r="BT61" s="157"/>
      <c r="BU61" s="144">
        <f t="shared" si="3"/>
        <v>0.27083305555717241</v>
      </c>
    </row>
    <row r="62" spans="1:73" x14ac:dyDescent="0.25">
      <c r="A62" s="129"/>
      <c r="B62" s="264" t="str">
        <f>'Etat staff'!C58</f>
        <v xml:space="preserve"> FRANCISCO DISPO</v>
      </c>
      <c r="C62" s="237">
        <f>'Etat staff'!A58</f>
        <v>43555.545138888891</v>
      </c>
      <c r="D62" s="238">
        <f>'Etat staff'!B58</f>
        <v>43555.871527777781</v>
      </c>
      <c r="E62" s="239">
        <f t="shared" si="7"/>
        <v>4.1666666666666664E-2</v>
      </c>
      <c r="F62" s="261"/>
      <c r="G62" s="261"/>
      <c r="H62" s="158"/>
      <c r="I62" s="158"/>
      <c r="J62" s="158"/>
      <c r="K62" s="158"/>
      <c r="L62" s="155"/>
      <c r="M62" s="155"/>
      <c r="N62" s="155"/>
      <c r="O62" s="155"/>
      <c r="P62" s="155"/>
      <c r="Q62" s="155"/>
      <c r="R62" s="155"/>
      <c r="S62" s="155"/>
      <c r="T62" s="155"/>
      <c r="U62" s="155"/>
      <c r="V62" s="155"/>
      <c r="W62" s="155"/>
      <c r="X62" s="251" t="s">
        <v>96</v>
      </c>
      <c r="Y62" s="251" t="s">
        <v>96</v>
      </c>
      <c r="Z62" s="251" t="s">
        <v>96</v>
      </c>
      <c r="AA62" s="251" t="s">
        <v>96</v>
      </c>
      <c r="AB62" s="154">
        <v>31</v>
      </c>
      <c r="AC62" s="154">
        <v>31</v>
      </c>
      <c r="AD62" s="154">
        <v>31</v>
      </c>
      <c r="AE62" s="154">
        <v>31</v>
      </c>
      <c r="AF62" s="154">
        <v>32</v>
      </c>
      <c r="AG62" s="154">
        <v>32</v>
      </c>
      <c r="AH62" s="154">
        <v>32</v>
      </c>
      <c r="AI62" s="154">
        <v>32</v>
      </c>
      <c r="AJ62" s="154">
        <v>32</v>
      </c>
      <c r="AK62" s="154">
        <v>32</v>
      </c>
      <c r="AL62" s="154">
        <v>32</v>
      </c>
      <c r="AM62" s="154">
        <v>31</v>
      </c>
      <c r="AN62" s="154">
        <v>31</v>
      </c>
      <c r="AO62" s="154">
        <v>31</v>
      </c>
      <c r="AP62" s="154">
        <v>31</v>
      </c>
      <c r="AQ62" s="154">
        <v>31</v>
      </c>
      <c r="AR62" s="154" t="s">
        <v>95</v>
      </c>
      <c r="AS62" s="154" t="s">
        <v>95</v>
      </c>
      <c r="AT62" s="154" t="s">
        <v>95</v>
      </c>
      <c r="AU62" s="242">
        <v>2</v>
      </c>
      <c r="AV62" s="242">
        <v>2</v>
      </c>
      <c r="AW62" s="242">
        <v>2</v>
      </c>
      <c r="AX62" s="242">
        <v>2</v>
      </c>
      <c r="AY62" s="242">
        <v>2</v>
      </c>
      <c r="AZ62" s="154" t="s">
        <v>94</v>
      </c>
      <c r="BA62" s="154" t="s">
        <v>105</v>
      </c>
      <c r="BB62" s="154" t="s">
        <v>98</v>
      </c>
      <c r="BC62" s="154" t="s">
        <v>98</v>
      </c>
      <c r="BD62" s="154" t="s">
        <v>98</v>
      </c>
      <c r="BE62" s="154" t="s">
        <v>98</v>
      </c>
      <c r="BF62" s="154" t="s">
        <v>98</v>
      </c>
      <c r="BG62" s="154" t="s">
        <v>98</v>
      </c>
      <c r="BH62" s="154" t="s">
        <v>113</v>
      </c>
      <c r="BI62" s="154"/>
      <c r="BJ62" s="154"/>
      <c r="BK62" s="154"/>
      <c r="BL62" s="263"/>
      <c r="BM62" s="263"/>
      <c r="BN62" s="263"/>
      <c r="BO62" s="263"/>
      <c r="BP62" s="155"/>
      <c r="BQ62" s="156"/>
      <c r="BR62" s="156"/>
      <c r="BS62" s="156"/>
      <c r="BT62" s="157"/>
      <c r="BU62" s="144">
        <f t="shared" si="3"/>
        <v>0.33333305555717241</v>
      </c>
    </row>
    <row r="63" spans="1:73" x14ac:dyDescent="0.25">
      <c r="A63" s="129"/>
      <c r="B63" s="245">
        <f>'Etat staff'!C59</f>
        <v>0</v>
      </c>
      <c r="C63" s="237">
        <f>'Etat staff'!A59</f>
        <v>0</v>
      </c>
      <c r="D63" s="238">
        <f>'Etat staff'!B59</f>
        <v>0</v>
      </c>
      <c r="E63" s="239">
        <f t="shared" si="7"/>
        <v>1.0416666666666666E-2</v>
      </c>
      <c r="F63" s="261"/>
      <c r="G63" s="261"/>
      <c r="H63" s="158"/>
      <c r="I63" s="158"/>
      <c r="J63" s="158"/>
      <c r="K63" s="158"/>
      <c r="L63" s="155"/>
      <c r="M63" s="155"/>
      <c r="N63" s="155"/>
      <c r="O63" s="155"/>
      <c r="P63" s="155"/>
      <c r="Q63" s="155"/>
      <c r="R63" s="155"/>
      <c r="S63" s="155"/>
      <c r="T63" s="155"/>
      <c r="U63" s="155"/>
      <c r="V63" s="155"/>
      <c r="W63" s="155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  <c r="BA63" s="154"/>
      <c r="BB63" s="154"/>
      <c r="BC63" s="154"/>
      <c r="BD63" s="154"/>
      <c r="BE63" s="154"/>
      <c r="BF63" s="154"/>
      <c r="BG63" s="154"/>
      <c r="BH63" s="154"/>
      <c r="BI63" s="154"/>
      <c r="BJ63" s="154"/>
      <c r="BK63" s="154"/>
      <c r="BL63" s="154"/>
      <c r="BM63" s="154"/>
      <c r="BN63" s="154"/>
      <c r="BO63" s="154"/>
      <c r="BP63" s="154"/>
      <c r="BQ63" s="265"/>
      <c r="BR63" s="265"/>
      <c r="BS63" s="265"/>
      <c r="BT63" s="157"/>
      <c r="BU63" s="144">
        <f t="shared" si="3"/>
        <v>6.9441666666666671E-3</v>
      </c>
    </row>
    <row r="64" spans="1:73" x14ac:dyDescent="0.25">
      <c r="A64" s="129"/>
      <c r="B64" s="245">
        <f>'Etat staff'!C60</f>
        <v>0</v>
      </c>
      <c r="C64" s="237">
        <f>'Etat staff'!A60</f>
        <v>0</v>
      </c>
      <c r="D64" s="238">
        <f>'Etat staff'!B60</f>
        <v>0</v>
      </c>
      <c r="E64" s="239">
        <f t="shared" si="7"/>
        <v>1.0416666666666666E-2</v>
      </c>
      <c r="F64" s="261"/>
      <c r="G64" s="261"/>
      <c r="H64" s="158"/>
      <c r="I64" s="158"/>
      <c r="J64" s="158"/>
      <c r="K64" s="158"/>
      <c r="L64" s="155"/>
      <c r="M64" s="155"/>
      <c r="N64" s="155"/>
      <c r="O64" s="155"/>
      <c r="P64" s="155"/>
      <c r="Q64" s="155"/>
      <c r="R64" s="155"/>
      <c r="S64" s="155"/>
      <c r="T64" s="155"/>
      <c r="U64" s="155"/>
      <c r="V64" s="155"/>
      <c r="W64" s="155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4"/>
      <c r="AK64" s="154"/>
      <c r="AL64" s="154"/>
      <c r="AM64" s="154"/>
      <c r="AN64" s="154"/>
      <c r="AO64" s="154"/>
      <c r="AP64" s="154"/>
      <c r="AQ64" s="154"/>
      <c r="AR64" s="154"/>
      <c r="AS64" s="154"/>
      <c r="AT64" s="154"/>
      <c r="AU64" s="154"/>
      <c r="AV64" s="154"/>
      <c r="AW64" s="154"/>
      <c r="AX64" s="154"/>
      <c r="AY64" s="154"/>
      <c r="AZ64" s="154"/>
      <c r="BA64" s="154"/>
      <c r="BB64" s="154"/>
      <c r="BC64" s="154"/>
      <c r="BD64" s="154"/>
      <c r="BE64" s="154"/>
      <c r="BF64" s="154"/>
      <c r="BG64" s="154"/>
      <c r="BH64" s="154"/>
      <c r="BI64" s="154"/>
      <c r="BJ64" s="154"/>
      <c r="BK64" s="154"/>
      <c r="BL64" s="154"/>
      <c r="BM64" s="154"/>
      <c r="BN64" s="154"/>
      <c r="BO64" s="154"/>
      <c r="BP64" s="154"/>
      <c r="BQ64" s="265"/>
      <c r="BR64" s="265"/>
      <c r="BS64" s="265"/>
      <c r="BT64" s="157"/>
      <c r="BU64" s="144">
        <f t="shared" si="3"/>
        <v>6.9441666666666671E-3</v>
      </c>
    </row>
    <row r="65" spans="1:73" x14ac:dyDescent="0.25">
      <c r="A65" s="129"/>
      <c r="B65" s="245">
        <f>'Etat staff'!C61</f>
        <v>0</v>
      </c>
      <c r="C65" s="237">
        <f>'Etat staff'!A61</f>
        <v>0</v>
      </c>
      <c r="D65" s="238">
        <f>'Etat staff'!B61</f>
        <v>0</v>
      </c>
      <c r="E65" s="239">
        <f t="shared" si="7"/>
        <v>1.0416666666666666E-2</v>
      </c>
      <c r="F65" s="261"/>
      <c r="G65" s="261"/>
      <c r="H65" s="158"/>
      <c r="I65" s="158"/>
      <c r="J65" s="158"/>
      <c r="K65" s="158"/>
      <c r="L65" s="155"/>
      <c r="M65" s="155"/>
      <c r="N65" s="155"/>
      <c r="O65" s="155"/>
      <c r="P65" s="155"/>
      <c r="Q65" s="155"/>
      <c r="R65" s="155"/>
      <c r="S65" s="155"/>
      <c r="T65" s="155"/>
      <c r="U65" s="155"/>
      <c r="V65" s="155"/>
      <c r="W65" s="155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4"/>
      <c r="AR65" s="154"/>
      <c r="AS65" s="154"/>
      <c r="AT65" s="154"/>
      <c r="AU65" s="154"/>
      <c r="AV65" s="154"/>
      <c r="AW65" s="154"/>
      <c r="AX65" s="154"/>
      <c r="AY65" s="154"/>
      <c r="AZ65" s="154"/>
      <c r="BA65" s="154"/>
      <c r="BB65" s="154"/>
      <c r="BC65" s="154"/>
      <c r="BD65" s="154"/>
      <c r="BE65" s="154"/>
      <c r="BF65" s="154"/>
      <c r="BG65" s="154"/>
      <c r="BH65" s="154"/>
      <c r="BI65" s="154"/>
      <c r="BJ65" s="154"/>
      <c r="BK65" s="154"/>
      <c r="BL65" s="154"/>
      <c r="BM65" s="154"/>
      <c r="BN65" s="154"/>
      <c r="BO65" s="154"/>
      <c r="BP65" s="154"/>
      <c r="BQ65" s="265"/>
      <c r="BR65" s="265"/>
      <c r="BS65" s="265"/>
      <c r="BT65" s="157"/>
      <c r="BU65" s="144">
        <f t="shared" si="3"/>
        <v>6.9441666666666671E-3</v>
      </c>
    </row>
    <row r="66" spans="1:73" x14ac:dyDescent="0.25">
      <c r="A66" s="129"/>
      <c r="B66" s="245">
        <f>'Etat staff'!C62</f>
        <v>0</v>
      </c>
      <c r="C66" s="237">
        <f>'Etat staff'!A62</f>
        <v>0</v>
      </c>
      <c r="D66" s="238">
        <f>'Etat staff'!B62</f>
        <v>0</v>
      </c>
      <c r="E66" s="239">
        <f t="shared" si="7"/>
        <v>1.0416666666666666E-2</v>
      </c>
      <c r="F66" s="261"/>
      <c r="G66" s="261"/>
      <c r="H66" s="158"/>
      <c r="I66" s="158"/>
      <c r="J66" s="158"/>
      <c r="K66" s="158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154"/>
      <c r="AO66" s="154"/>
      <c r="AP66" s="154"/>
      <c r="AQ66" s="154"/>
      <c r="AR66" s="154"/>
      <c r="AS66" s="154"/>
      <c r="AT66" s="154"/>
      <c r="AU66" s="154"/>
      <c r="AV66" s="154"/>
      <c r="AW66" s="154"/>
      <c r="AX66" s="154"/>
      <c r="AY66" s="154"/>
      <c r="AZ66" s="154"/>
      <c r="BA66" s="154"/>
      <c r="BB66" s="154"/>
      <c r="BC66" s="154"/>
      <c r="BD66" s="154"/>
      <c r="BE66" s="154"/>
      <c r="BF66" s="154"/>
      <c r="BG66" s="154"/>
      <c r="BH66" s="154"/>
      <c r="BI66" s="154"/>
      <c r="BJ66" s="154"/>
      <c r="BK66" s="154"/>
      <c r="BL66" s="154"/>
      <c r="BM66" s="154"/>
      <c r="BN66" s="154"/>
      <c r="BO66" s="154"/>
      <c r="BP66" s="154"/>
      <c r="BQ66" s="265"/>
      <c r="BR66" s="265"/>
      <c r="BS66" s="265"/>
      <c r="BT66" s="157"/>
      <c r="BU66" s="144">
        <f t="shared" si="3"/>
        <v>6.9441666666666671E-3</v>
      </c>
    </row>
    <row r="67" spans="1:73" x14ac:dyDescent="0.25">
      <c r="A67" s="129"/>
      <c r="B67" s="245">
        <f>'Etat staff'!C63</f>
        <v>0</v>
      </c>
      <c r="C67" s="237">
        <f>'Etat staff'!A63</f>
        <v>0</v>
      </c>
      <c r="D67" s="238">
        <f>'Etat staff'!B63</f>
        <v>0</v>
      </c>
      <c r="E67" s="239">
        <f t="shared" si="7"/>
        <v>1.0416666666666666E-2</v>
      </c>
      <c r="F67" s="261"/>
      <c r="G67" s="261"/>
      <c r="H67" s="158"/>
      <c r="I67" s="158"/>
      <c r="J67" s="158"/>
      <c r="K67" s="158"/>
      <c r="L67" s="155"/>
      <c r="M67" s="155"/>
      <c r="N67" s="155"/>
      <c r="O67" s="155"/>
      <c r="P67" s="155"/>
      <c r="Q67" s="155"/>
      <c r="R67" s="155"/>
      <c r="S67" s="155"/>
      <c r="T67" s="155"/>
      <c r="U67" s="155"/>
      <c r="V67" s="155"/>
      <c r="W67" s="155"/>
      <c r="X67" s="154"/>
      <c r="Y67" s="154"/>
      <c r="Z67" s="154"/>
      <c r="AA67" s="154"/>
      <c r="AB67" s="154"/>
      <c r="AC67" s="154"/>
      <c r="AD67" s="154"/>
      <c r="AE67" s="154"/>
      <c r="AF67" s="154"/>
      <c r="AG67" s="154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4"/>
      <c r="AT67" s="154"/>
      <c r="AU67" s="154"/>
      <c r="AV67" s="154"/>
      <c r="AW67" s="154"/>
      <c r="AX67" s="154"/>
      <c r="AY67" s="154"/>
      <c r="AZ67" s="154"/>
      <c r="BA67" s="154"/>
      <c r="BB67" s="154"/>
      <c r="BC67" s="154"/>
      <c r="BD67" s="154"/>
      <c r="BE67" s="154"/>
      <c r="BF67" s="154"/>
      <c r="BG67" s="154"/>
      <c r="BH67" s="154"/>
      <c r="BI67" s="154"/>
      <c r="BJ67" s="154"/>
      <c r="BK67" s="154"/>
      <c r="BL67" s="154"/>
      <c r="BM67" s="154"/>
      <c r="BN67" s="154"/>
      <c r="BO67" s="154"/>
      <c r="BP67" s="154"/>
      <c r="BQ67" s="265"/>
      <c r="BR67" s="265"/>
      <c r="BS67" s="265"/>
      <c r="BT67" s="157"/>
      <c r="BU67" s="144">
        <f t="shared" si="3"/>
        <v>6.9441666666666671E-3</v>
      </c>
    </row>
    <row r="68" spans="1:73" x14ac:dyDescent="0.25">
      <c r="A68" s="129"/>
      <c r="B68" s="245">
        <f>'Etat staff'!C64</f>
        <v>0</v>
      </c>
      <c r="C68" s="237">
        <f>'Etat staff'!A64</f>
        <v>0</v>
      </c>
      <c r="D68" s="238">
        <f>'Etat staff'!B64</f>
        <v>0</v>
      </c>
      <c r="E68" s="239">
        <f t="shared" si="7"/>
        <v>1.0416666666666666E-2</v>
      </c>
      <c r="F68" s="261"/>
      <c r="G68" s="261"/>
      <c r="H68" s="158"/>
      <c r="I68" s="158"/>
      <c r="J68" s="158"/>
      <c r="K68" s="158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4"/>
      <c r="AQ68" s="154"/>
      <c r="AR68" s="154"/>
      <c r="AS68" s="154"/>
      <c r="AT68" s="154"/>
      <c r="AU68" s="154"/>
      <c r="AV68" s="154"/>
      <c r="AW68" s="154"/>
      <c r="AX68" s="154"/>
      <c r="AY68" s="154"/>
      <c r="AZ68" s="154"/>
      <c r="BA68" s="154"/>
      <c r="BB68" s="154"/>
      <c r="BC68" s="154"/>
      <c r="BD68" s="154"/>
      <c r="BE68" s="154"/>
      <c r="BF68" s="154"/>
      <c r="BG68" s="154"/>
      <c r="BH68" s="154"/>
      <c r="BI68" s="154"/>
      <c r="BJ68" s="154"/>
      <c r="BK68" s="154"/>
      <c r="BL68" s="154"/>
      <c r="BM68" s="154"/>
      <c r="BN68" s="154"/>
      <c r="BO68" s="154"/>
      <c r="BP68" s="154"/>
      <c r="BQ68" s="265"/>
      <c r="BR68" s="265"/>
      <c r="BS68" s="265"/>
      <c r="BT68" s="157"/>
      <c r="BU68" s="144">
        <f t="shared" si="3"/>
        <v>6.9441666666666671E-3</v>
      </c>
    </row>
    <row r="69" spans="1:73" x14ac:dyDescent="0.25">
      <c r="A69" s="129"/>
      <c r="B69" s="245">
        <f>'Etat staff'!C65</f>
        <v>0</v>
      </c>
      <c r="C69" s="237">
        <f>'Etat staff'!A65</f>
        <v>0</v>
      </c>
      <c r="D69" s="238">
        <f>'Etat staff'!B65</f>
        <v>0</v>
      </c>
      <c r="E69" s="239">
        <f t="shared" si="7"/>
        <v>1.0416666666666666E-2</v>
      </c>
      <c r="F69" s="261"/>
      <c r="G69" s="261"/>
      <c r="H69" s="158"/>
      <c r="I69" s="158"/>
      <c r="J69" s="158"/>
      <c r="K69" s="158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155"/>
      <c r="W69" s="155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54"/>
      <c r="AT69" s="154"/>
      <c r="AU69" s="154"/>
      <c r="AV69" s="154"/>
      <c r="AW69" s="154"/>
      <c r="AX69" s="154"/>
      <c r="AY69" s="154"/>
      <c r="AZ69" s="154"/>
      <c r="BA69" s="154"/>
      <c r="BB69" s="154"/>
      <c r="BC69" s="154"/>
      <c r="BD69" s="154"/>
      <c r="BE69" s="154"/>
      <c r="BF69" s="154"/>
      <c r="BG69" s="154"/>
      <c r="BH69" s="154"/>
      <c r="BI69" s="154"/>
      <c r="BJ69" s="154"/>
      <c r="BK69" s="154"/>
      <c r="BL69" s="154"/>
      <c r="BM69" s="154"/>
      <c r="BN69" s="154"/>
      <c r="BO69" s="154"/>
      <c r="BP69" s="154"/>
      <c r="BQ69" s="265"/>
      <c r="BR69" s="265"/>
      <c r="BS69" s="265"/>
      <c r="BT69" s="157"/>
      <c r="BU69" s="144">
        <f t="shared" si="3"/>
        <v>6.9441666666666671E-3</v>
      </c>
    </row>
    <row r="70" spans="1:73" x14ac:dyDescent="0.25">
      <c r="A70" s="129"/>
      <c r="B70" s="245">
        <f>'Etat staff'!C66</f>
        <v>0</v>
      </c>
      <c r="C70" s="237">
        <f>'Etat staff'!A66</f>
        <v>0</v>
      </c>
      <c r="D70" s="238">
        <f>'Etat staff'!B66</f>
        <v>0</v>
      </c>
      <c r="E70" s="239">
        <f t="shared" si="7"/>
        <v>1.0416666666666666E-2</v>
      </c>
      <c r="F70" s="261"/>
      <c r="G70" s="261"/>
      <c r="H70" s="158"/>
      <c r="I70" s="158"/>
      <c r="J70" s="158"/>
      <c r="K70" s="158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  <c r="W70" s="155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  <c r="BA70" s="154"/>
      <c r="BB70" s="154"/>
      <c r="BC70" s="154"/>
      <c r="BD70" s="154"/>
      <c r="BE70" s="154"/>
      <c r="BF70" s="154"/>
      <c r="BG70" s="154"/>
      <c r="BH70" s="154"/>
      <c r="BI70" s="154"/>
      <c r="BJ70" s="154"/>
      <c r="BK70" s="154"/>
      <c r="BL70" s="154"/>
      <c r="BM70" s="154"/>
      <c r="BN70" s="154"/>
      <c r="BO70" s="154"/>
      <c r="BP70" s="154"/>
      <c r="BQ70" s="265"/>
      <c r="BR70" s="265"/>
      <c r="BS70" s="265"/>
      <c r="BT70" s="157"/>
      <c r="BU70" s="144">
        <f t="shared" si="3"/>
        <v>6.9441666666666671E-3</v>
      </c>
    </row>
    <row r="71" spans="1:73" x14ac:dyDescent="0.25">
      <c r="A71" s="129"/>
      <c r="B71" s="245">
        <f>'Etat staff'!C67</f>
        <v>0</v>
      </c>
      <c r="C71" s="237">
        <f>'Etat staff'!A67</f>
        <v>0</v>
      </c>
      <c r="D71" s="238">
        <f>'Etat staff'!B67</f>
        <v>0</v>
      </c>
      <c r="E71" s="239">
        <f t="shared" si="7"/>
        <v>1.0416666666666666E-2</v>
      </c>
      <c r="F71" s="261"/>
      <c r="G71" s="261"/>
      <c r="H71" s="158"/>
      <c r="I71" s="158"/>
      <c r="J71" s="158"/>
      <c r="K71" s="158"/>
      <c r="L71" s="155"/>
      <c r="M71" s="155"/>
      <c r="N71" s="155"/>
      <c r="O71" s="155"/>
      <c r="P71" s="155"/>
      <c r="Q71" s="155"/>
      <c r="R71" s="155"/>
      <c r="S71" s="155"/>
      <c r="T71" s="155"/>
      <c r="U71" s="155"/>
      <c r="V71" s="155"/>
      <c r="W71" s="155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  <c r="AT71" s="154"/>
      <c r="AU71" s="154"/>
      <c r="AV71" s="154"/>
      <c r="AW71" s="154"/>
      <c r="AX71" s="154"/>
      <c r="AY71" s="154"/>
      <c r="AZ71" s="154"/>
      <c r="BA71" s="154"/>
      <c r="BB71" s="154"/>
      <c r="BC71" s="154"/>
      <c r="BD71" s="154"/>
      <c r="BE71" s="154"/>
      <c r="BF71" s="154"/>
      <c r="BG71" s="154"/>
      <c r="BH71" s="154"/>
      <c r="BI71" s="154"/>
      <c r="BJ71" s="154"/>
      <c r="BK71" s="154"/>
      <c r="BL71" s="154"/>
      <c r="BM71" s="154"/>
      <c r="BN71" s="154"/>
      <c r="BO71" s="154"/>
      <c r="BP71" s="154"/>
      <c r="BQ71" s="265"/>
      <c r="BR71" s="265"/>
      <c r="BS71" s="265"/>
      <c r="BT71" s="157"/>
      <c r="BU71" s="144">
        <f t="shared" si="3"/>
        <v>6.9441666666666671E-3</v>
      </c>
    </row>
    <row r="72" spans="1:73" x14ac:dyDescent="0.25">
      <c r="A72" s="129"/>
      <c r="B72" s="245">
        <f>'Etat staff'!C68</f>
        <v>0</v>
      </c>
      <c r="C72" s="237">
        <f>'Etat staff'!A68</f>
        <v>0</v>
      </c>
      <c r="D72" s="238">
        <f>'Etat staff'!B68</f>
        <v>0</v>
      </c>
      <c r="E72" s="239">
        <f t="shared" si="7"/>
        <v>1.0416666666666666E-2</v>
      </c>
      <c r="F72" s="261"/>
      <c r="G72" s="261"/>
      <c r="H72" s="158"/>
      <c r="I72" s="158"/>
      <c r="J72" s="158"/>
      <c r="K72" s="158"/>
      <c r="L72" s="155"/>
      <c r="M72" s="155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4"/>
      <c r="AO72" s="154"/>
      <c r="AP72" s="154"/>
      <c r="AQ72" s="154"/>
      <c r="AR72" s="154"/>
      <c r="AS72" s="154"/>
      <c r="AT72" s="154"/>
      <c r="AU72" s="154"/>
      <c r="AV72" s="154"/>
      <c r="AW72" s="154"/>
      <c r="AX72" s="154"/>
      <c r="AY72" s="154"/>
      <c r="AZ72" s="154"/>
      <c r="BA72" s="154"/>
      <c r="BB72" s="154"/>
      <c r="BC72" s="154"/>
      <c r="BD72" s="154"/>
      <c r="BE72" s="154"/>
      <c r="BF72" s="154"/>
      <c r="BG72" s="154"/>
      <c r="BH72" s="154"/>
      <c r="BI72" s="154"/>
      <c r="BJ72" s="154"/>
      <c r="BK72" s="154"/>
      <c r="BL72" s="154"/>
      <c r="BM72" s="154"/>
      <c r="BN72" s="154"/>
      <c r="BO72" s="154"/>
      <c r="BP72" s="154"/>
      <c r="BQ72" s="265"/>
      <c r="BR72" s="265"/>
      <c r="BS72" s="265"/>
      <c r="BT72" s="157"/>
      <c r="BU72" s="144">
        <f t="shared" si="3"/>
        <v>6.9441666666666671E-3</v>
      </c>
    </row>
    <row r="73" spans="1:73" x14ac:dyDescent="0.25">
      <c r="A73" s="129"/>
      <c r="B73" s="245">
        <f>'Etat staff'!C69</f>
        <v>0</v>
      </c>
      <c r="C73" s="237">
        <f>'Etat staff'!A69</f>
        <v>0</v>
      </c>
      <c r="D73" s="238">
        <f>'Etat staff'!B69</f>
        <v>0</v>
      </c>
      <c r="E73" s="239">
        <f t="shared" si="7"/>
        <v>1.0416666666666666E-2</v>
      </c>
      <c r="F73" s="261"/>
      <c r="G73" s="261"/>
      <c r="H73" s="158"/>
      <c r="I73" s="158"/>
      <c r="J73" s="158"/>
      <c r="K73" s="158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155"/>
      <c r="W73" s="155"/>
      <c r="X73" s="155"/>
      <c r="Y73" s="155"/>
      <c r="Z73" s="155"/>
      <c r="AA73" s="155"/>
      <c r="AB73" s="155"/>
      <c r="AC73" s="155"/>
      <c r="AD73" s="155"/>
      <c r="AE73" s="155"/>
      <c r="AF73" s="155"/>
      <c r="AG73" s="155"/>
      <c r="AH73" s="155"/>
      <c r="AI73" s="155"/>
      <c r="AJ73" s="189"/>
      <c r="AK73" s="189"/>
      <c r="AL73" s="189"/>
      <c r="AM73" s="189"/>
      <c r="AN73" s="154"/>
      <c r="AO73" s="154"/>
      <c r="AP73" s="154"/>
      <c r="AQ73" s="154"/>
      <c r="AR73" s="154"/>
      <c r="AS73" s="154"/>
      <c r="AT73" s="154"/>
      <c r="AU73" s="154"/>
      <c r="AV73" s="154"/>
      <c r="AW73" s="154"/>
      <c r="AX73" s="154"/>
      <c r="AY73" s="154"/>
      <c r="AZ73" s="154"/>
      <c r="BA73" s="154"/>
      <c r="BB73" s="154"/>
      <c r="BC73" s="154"/>
      <c r="BD73" s="154" t="s">
        <v>94</v>
      </c>
      <c r="BE73" s="154" t="s">
        <v>105</v>
      </c>
      <c r="BF73" s="154" t="s">
        <v>98</v>
      </c>
      <c r="BG73" s="154" t="s">
        <v>98</v>
      </c>
      <c r="BH73" s="154" t="s">
        <v>98</v>
      </c>
      <c r="BI73" s="154"/>
      <c r="BJ73" s="154"/>
      <c r="BK73" s="154"/>
      <c r="BL73" s="154" t="s">
        <v>98</v>
      </c>
      <c r="BM73" s="154"/>
      <c r="BN73" s="154"/>
      <c r="BO73" s="154"/>
      <c r="BP73" s="155"/>
      <c r="BQ73" s="156"/>
      <c r="BR73" s="156"/>
      <c r="BS73" s="156"/>
      <c r="BT73" s="157"/>
      <c r="BU73" s="144">
        <f t="shared" ref="BU73:BU81" si="8">D73-C73+0.16666/24</f>
        <v>6.9441666666666671E-3</v>
      </c>
    </row>
    <row r="74" spans="1:73" x14ac:dyDescent="0.25">
      <c r="A74" s="129"/>
      <c r="B74" s="245" t="str">
        <f>'Etat staff'!C70</f>
        <v xml:space="preserve"> HASSINA</v>
      </c>
      <c r="C74" s="237">
        <f>'Etat staff'!A70</f>
        <v>0.6875</v>
      </c>
      <c r="D74" s="238">
        <f>'Etat staff'!B70</f>
        <v>43555.819444444445</v>
      </c>
      <c r="E74" s="239">
        <f t="shared" si="7"/>
        <v>6.25E-2</v>
      </c>
      <c r="F74" s="266"/>
      <c r="G74" s="266"/>
      <c r="H74" s="158"/>
      <c r="I74" s="158"/>
      <c r="J74" s="158"/>
      <c r="K74" s="158"/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89"/>
      <c r="AK74" s="189"/>
      <c r="AL74" s="189"/>
      <c r="AM74" s="189"/>
      <c r="AN74" s="251" t="s">
        <v>96</v>
      </c>
      <c r="AO74" s="251" t="s">
        <v>96</v>
      </c>
      <c r="AP74" s="251" t="s">
        <v>96</v>
      </c>
      <c r="AQ74" s="251" t="s">
        <v>96</v>
      </c>
      <c r="AR74" s="154">
        <v>30</v>
      </c>
      <c r="AS74" s="154">
        <v>30</v>
      </c>
      <c r="AT74" s="154">
        <v>30</v>
      </c>
      <c r="AU74" s="154">
        <v>30</v>
      </c>
      <c r="AV74" s="154">
        <v>30</v>
      </c>
      <c r="AW74" s="154">
        <v>30</v>
      </c>
      <c r="AX74" s="154">
        <v>30</v>
      </c>
      <c r="AY74" s="154">
        <v>30</v>
      </c>
      <c r="AZ74" s="243" t="s">
        <v>94</v>
      </c>
      <c r="BA74" s="243" t="s">
        <v>105</v>
      </c>
      <c r="BB74" s="243" t="s">
        <v>98</v>
      </c>
      <c r="BC74" s="243" t="s">
        <v>98</v>
      </c>
      <c r="BD74" s="154"/>
      <c r="BE74" s="154"/>
      <c r="BF74" s="154"/>
      <c r="BG74" s="154"/>
      <c r="BH74" s="154"/>
      <c r="BI74" s="154"/>
      <c r="BJ74" s="154"/>
      <c r="BK74" s="154"/>
      <c r="BL74" s="154"/>
      <c r="BM74" s="154"/>
      <c r="BN74" s="154"/>
      <c r="BO74" s="154"/>
      <c r="BP74" s="155"/>
      <c r="BQ74" s="156"/>
      <c r="BR74" s="156"/>
      <c r="BS74" s="156"/>
      <c r="BT74" s="157"/>
      <c r="BU74" s="144">
        <f t="shared" si="8"/>
        <v>43555.138888611109</v>
      </c>
    </row>
    <row r="75" spans="1:73" x14ac:dyDescent="0.25">
      <c r="A75" s="129"/>
      <c r="B75" s="245">
        <f>'Etat staff'!C71</f>
        <v>0</v>
      </c>
      <c r="C75" s="237">
        <f>'Etat staff'!A71</f>
        <v>0</v>
      </c>
      <c r="D75" s="238">
        <f>'Etat staff'!B71</f>
        <v>0</v>
      </c>
      <c r="E75" s="239">
        <f t="shared" si="7"/>
        <v>1.0416666666666666E-2</v>
      </c>
      <c r="F75" s="266"/>
      <c r="G75" s="266"/>
      <c r="H75" s="158"/>
      <c r="I75" s="158"/>
      <c r="J75" s="158"/>
      <c r="K75" s="158"/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155"/>
      <c r="W75" s="155"/>
      <c r="X75" s="155"/>
      <c r="Y75" s="155"/>
      <c r="Z75" s="155"/>
      <c r="AA75" s="155"/>
      <c r="AB75" s="155"/>
      <c r="AC75" s="155"/>
      <c r="AD75" s="155"/>
      <c r="AE75" s="155"/>
      <c r="AF75" s="155"/>
      <c r="AG75" s="155"/>
      <c r="AH75" s="155"/>
      <c r="AI75" s="155"/>
      <c r="AJ75" s="189"/>
      <c r="AK75" s="189"/>
      <c r="AL75" s="189"/>
      <c r="AM75" s="189"/>
      <c r="AN75" s="154"/>
      <c r="AO75" s="154"/>
      <c r="AP75" s="154"/>
      <c r="AQ75" s="154"/>
      <c r="AR75" s="154"/>
      <c r="AS75" s="154"/>
      <c r="AT75" s="154"/>
      <c r="AU75" s="154"/>
      <c r="AV75" s="154"/>
      <c r="AW75" s="154"/>
      <c r="AX75" s="154"/>
      <c r="AY75" s="154"/>
      <c r="AZ75" s="154"/>
      <c r="BA75" s="154"/>
      <c r="BB75" s="154"/>
      <c r="BC75" s="154"/>
      <c r="BD75" s="154" t="s">
        <v>94</v>
      </c>
      <c r="BE75" s="154" t="s">
        <v>105</v>
      </c>
      <c r="BF75" s="154" t="s">
        <v>98</v>
      </c>
      <c r="BG75" s="154" t="s">
        <v>98</v>
      </c>
      <c r="BH75" s="154" t="s">
        <v>98</v>
      </c>
      <c r="BI75" s="154"/>
      <c r="BJ75" s="154"/>
      <c r="BK75" s="154"/>
      <c r="BL75" s="154" t="s">
        <v>98</v>
      </c>
      <c r="BM75" s="154"/>
      <c r="BN75" s="154"/>
      <c r="BO75" s="154"/>
      <c r="BP75" s="155"/>
      <c r="BQ75" s="156"/>
      <c r="BR75" s="156"/>
      <c r="BS75" s="156"/>
      <c r="BT75" s="157"/>
      <c r="BU75" s="144">
        <f t="shared" si="8"/>
        <v>6.9441666666666671E-3</v>
      </c>
    </row>
    <row r="76" spans="1:73" x14ac:dyDescent="0.25">
      <c r="A76" s="129"/>
      <c r="B76" s="245">
        <f>'Etat staff'!C72</f>
        <v>0</v>
      </c>
      <c r="C76" s="237">
        <f>'Etat staff'!A72</f>
        <v>0</v>
      </c>
      <c r="D76" s="238">
        <f>'Etat staff'!B72</f>
        <v>0</v>
      </c>
      <c r="E76" s="239">
        <f t="shared" si="7"/>
        <v>1.0416666666666666E-2</v>
      </c>
      <c r="F76" s="266"/>
      <c r="G76" s="266"/>
      <c r="H76" s="267"/>
      <c r="I76" s="267"/>
      <c r="J76" s="267"/>
      <c r="K76" s="267"/>
      <c r="L76" s="268"/>
      <c r="M76" s="268"/>
      <c r="N76" s="268"/>
      <c r="O76" s="268"/>
      <c r="P76" s="155"/>
      <c r="Q76" s="155"/>
      <c r="R76" s="155"/>
      <c r="S76" s="155"/>
      <c r="T76" s="155"/>
      <c r="U76" s="155"/>
      <c r="V76" s="155"/>
      <c r="W76" s="155"/>
      <c r="X76" s="155"/>
      <c r="Y76" s="155"/>
      <c r="Z76" s="155"/>
      <c r="AA76" s="155"/>
      <c r="AB76" s="155"/>
      <c r="AC76" s="155"/>
      <c r="AD76" s="155"/>
      <c r="AE76" s="155"/>
      <c r="AF76" s="155"/>
      <c r="AG76" s="155"/>
      <c r="AH76" s="155"/>
      <c r="AI76" s="155"/>
      <c r="AJ76" s="189"/>
      <c r="AK76" s="189"/>
      <c r="AL76" s="189"/>
      <c r="AM76" s="189"/>
      <c r="AN76" s="154"/>
      <c r="AO76" s="154"/>
      <c r="AP76" s="154"/>
      <c r="AQ76" s="154"/>
      <c r="AR76" s="154"/>
      <c r="AS76" s="154"/>
      <c r="AT76" s="154"/>
      <c r="AU76" s="154"/>
      <c r="AV76" s="154"/>
      <c r="AW76" s="154"/>
      <c r="AX76" s="154"/>
      <c r="AY76" s="154"/>
      <c r="AZ76" s="154"/>
      <c r="BA76" s="154"/>
      <c r="BB76" s="154"/>
      <c r="BC76" s="154"/>
      <c r="BD76" s="154" t="s">
        <v>94</v>
      </c>
      <c r="BE76" s="154" t="s">
        <v>105</v>
      </c>
      <c r="BF76" s="154" t="s">
        <v>98</v>
      </c>
      <c r="BG76" s="154" t="s">
        <v>98</v>
      </c>
      <c r="BH76" s="154" t="s">
        <v>98</v>
      </c>
      <c r="BI76" s="154"/>
      <c r="BJ76" s="154"/>
      <c r="BK76" s="154"/>
      <c r="BL76" s="154" t="s">
        <v>98</v>
      </c>
      <c r="BM76" s="154"/>
      <c r="BN76" s="154"/>
      <c r="BO76" s="154"/>
      <c r="BP76" s="155"/>
      <c r="BQ76" s="156"/>
      <c r="BR76" s="156"/>
      <c r="BS76" s="156"/>
      <c r="BT76" s="157"/>
      <c r="BU76" s="144">
        <f t="shared" si="8"/>
        <v>6.9441666666666671E-3</v>
      </c>
    </row>
    <row r="77" spans="1:73" x14ac:dyDescent="0.25">
      <c r="A77" s="129"/>
      <c r="B77" s="245">
        <f>'Etat staff'!C73</f>
        <v>0</v>
      </c>
      <c r="C77" s="237">
        <f>'Etat staff'!A73</f>
        <v>0</v>
      </c>
      <c r="D77" s="238">
        <f>'Etat staff'!B73</f>
        <v>0</v>
      </c>
      <c r="E77" s="239">
        <f t="shared" si="7"/>
        <v>1.0416666666666666E-2</v>
      </c>
      <c r="F77" s="266"/>
      <c r="G77" s="266"/>
      <c r="H77" s="267"/>
      <c r="I77" s="267"/>
      <c r="J77" s="267"/>
      <c r="K77" s="267"/>
      <c r="L77" s="268"/>
      <c r="M77" s="268"/>
      <c r="N77" s="268"/>
      <c r="O77" s="268"/>
      <c r="P77" s="155"/>
      <c r="Q77" s="155"/>
      <c r="R77" s="155"/>
      <c r="S77" s="155"/>
      <c r="T77" s="155"/>
      <c r="U77" s="155"/>
      <c r="V77" s="155"/>
      <c r="W77" s="155"/>
      <c r="X77" s="155"/>
      <c r="Y77" s="155"/>
      <c r="Z77" s="155"/>
      <c r="AA77" s="155"/>
      <c r="AB77" s="155"/>
      <c r="AC77" s="155"/>
      <c r="AD77" s="155"/>
      <c r="AE77" s="155"/>
      <c r="AF77" s="155"/>
      <c r="AG77" s="155"/>
      <c r="AH77" s="155"/>
      <c r="AI77" s="155"/>
      <c r="AJ77" s="189"/>
      <c r="AK77" s="189"/>
      <c r="AL77" s="189"/>
      <c r="AM77" s="189"/>
      <c r="AN77" s="154"/>
      <c r="AO77" s="154"/>
      <c r="AP77" s="154"/>
      <c r="AQ77" s="154"/>
      <c r="AR77" s="154"/>
      <c r="AS77" s="154"/>
      <c r="AT77" s="154"/>
      <c r="AU77" s="154"/>
      <c r="AV77" s="154"/>
      <c r="AW77" s="154"/>
      <c r="AX77" s="154"/>
      <c r="AY77" s="154"/>
      <c r="AZ77" s="154"/>
      <c r="BA77" s="154"/>
      <c r="BB77" s="154"/>
      <c r="BC77" s="154"/>
      <c r="BD77" s="154" t="s">
        <v>94</v>
      </c>
      <c r="BE77" s="154" t="s">
        <v>105</v>
      </c>
      <c r="BF77" s="154" t="s">
        <v>98</v>
      </c>
      <c r="BG77" s="154" t="s">
        <v>98</v>
      </c>
      <c r="BH77" s="154" t="s">
        <v>98</v>
      </c>
      <c r="BI77" s="154"/>
      <c r="BJ77" s="154"/>
      <c r="BK77" s="154"/>
      <c r="BL77" s="154" t="s">
        <v>98</v>
      </c>
      <c r="BM77" s="154"/>
      <c r="BN77" s="154"/>
      <c r="BO77" s="154"/>
      <c r="BP77" s="155"/>
      <c r="BQ77" s="156"/>
      <c r="BR77" s="156"/>
      <c r="BS77" s="156"/>
      <c r="BT77" s="157"/>
      <c r="BU77" s="144">
        <f t="shared" si="8"/>
        <v>6.9441666666666671E-3</v>
      </c>
    </row>
    <row r="78" spans="1:73" x14ac:dyDescent="0.25">
      <c r="A78" s="129"/>
      <c r="B78" s="245">
        <f>'Etat staff'!C74</f>
        <v>0</v>
      </c>
      <c r="C78" s="237">
        <f>'Etat staff'!A74</f>
        <v>0</v>
      </c>
      <c r="D78" s="238">
        <f>'Etat staff'!B74</f>
        <v>0</v>
      </c>
      <c r="E78" s="239">
        <f t="shared" si="7"/>
        <v>1.0416666666666666E-2</v>
      </c>
      <c r="F78" s="261"/>
      <c r="G78" s="261"/>
      <c r="H78" s="158"/>
      <c r="I78" s="158"/>
      <c r="J78" s="158"/>
      <c r="K78" s="158"/>
      <c r="L78" s="155"/>
      <c r="M78" s="155"/>
      <c r="N78" s="155"/>
      <c r="O78" s="155"/>
      <c r="P78" s="155"/>
      <c r="Q78" s="155"/>
      <c r="R78" s="155"/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5"/>
      <c r="AI78" s="155"/>
      <c r="AJ78" s="189"/>
      <c r="AK78" s="189"/>
      <c r="AL78" s="189"/>
      <c r="AM78" s="189"/>
      <c r="AN78" s="154"/>
      <c r="AO78" s="154"/>
      <c r="AP78" s="154"/>
      <c r="AQ78" s="154"/>
      <c r="AR78" s="154"/>
      <c r="AS78" s="154"/>
      <c r="AT78" s="154"/>
      <c r="AU78" s="154"/>
      <c r="AV78" s="154"/>
      <c r="AW78" s="154"/>
      <c r="AX78" s="154"/>
      <c r="AY78" s="154"/>
      <c r="AZ78" s="154"/>
      <c r="BA78" s="154"/>
      <c r="BB78" s="154"/>
      <c r="BC78" s="154"/>
      <c r="BD78" s="154" t="s">
        <v>94</v>
      </c>
      <c r="BE78" s="154" t="s">
        <v>105</v>
      </c>
      <c r="BF78" s="154" t="s">
        <v>98</v>
      </c>
      <c r="BG78" s="154" t="s">
        <v>98</v>
      </c>
      <c r="BH78" s="154" t="s">
        <v>98</v>
      </c>
      <c r="BI78" s="154"/>
      <c r="BJ78" s="154"/>
      <c r="BK78" s="154"/>
      <c r="BL78" s="154" t="s">
        <v>98</v>
      </c>
      <c r="BM78" s="154"/>
      <c r="BN78" s="154"/>
      <c r="BO78" s="154"/>
      <c r="BP78" s="155"/>
      <c r="BQ78" s="156"/>
      <c r="BR78" s="156"/>
      <c r="BS78" s="156"/>
      <c r="BT78" s="157"/>
      <c r="BU78" s="144">
        <f t="shared" si="8"/>
        <v>6.9441666666666671E-3</v>
      </c>
    </row>
    <row r="79" spans="1:73" x14ac:dyDescent="0.25">
      <c r="A79" s="129"/>
      <c r="B79" s="245">
        <f>'Etat staff'!C75</f>
        <v>0</v>
      </c>
      <c r="C79" s="237">
        <f>'Etat staff'!A75</f>
        <v>0</v>
      </c>
      <c r="D79" s="238">
        <f>'Etat staff'!B75</f>
        <v>0</v>
      </c>
      <c r="E79" s="239">
        <f t="shared" si="7"/>
        <v>1.0416666666666666E-2</v>
      </c>
      <c r="F79" s="261"/>
      <c r="G79" s="261"/>
      <c r="H79" s="267"/>
      <c r="I79" s="267"/>
      <c r="J79" s="267"/>
      <c r="K79" s="267"/>
      <c r="L79" s="268"/>
      <c r="M79" s="268"/>
      <c r="N79" s="268"/>
      <c r="O79" s="268"/>
      <c r="P79" s="155"/>
      <c r="Q79" s="155"/>
      <c r="R79" s="155"/>
      <c r="S79" s="155"/>
      <c r="T79" s="155"/>
      <c r="U79" s="155"/>
      <c r="V79" s="155"/>
      <c r="W79" s="155"/>
      <c r="X79" s="155"/>
      <c r="Y79" s="155"/>
      <c r="Z79" s="155"/>
      <c r="AA79" s="155"/>
      <c r="AB79" s="155"/>
      <c r="AC79" s="155"/>
      <c r="AD79" s="155"/>
      <c r="AE79" s="155"/>
      <c r="AF79" s="155"/>
      <c r="AG79" s="155"/>
      <c r="AH79" s="155"/>
      <c r="AI79" s="155"/>
      <c r="AJ79" s="189"/>
      <c r="AK79" s="189"/>
      <c r="AL79" s="189"/>
      <c r="AM79" s="189"/>
      <c r="AN79" s="154"/>
      <c r="AO79" s="154"/>
      <c r="AP79" s="154"/>
      <c r="AQ79" s="154"/>
      <c r="AR79" s="154"/>
      <c r="AS79" s="154"/>
      <c r="AT79" s="154"/>
      <c r="AU79" s="154"/>
      <c r="AV79" s="154"/>
      <c r="AW79" s="154"/>
      <c r="AX79" s="154"/>
      <c r="AY79" s="154"/>
      <c r="AZ79" s="154"/>
      <c r="BA79" s="154"/>
      <c r="BB79" s="154"/>
      <c r="BC79" s="154"/>
      <c r="BD79" s="154" t="s">
        <v>94</v>
      </c>
      <c r="BE79" s="154" t="s">
        <v>105</v>
      </c>
      <c r="BF79" s="154" t="s">
        <v>98</v>
      </c>
      <c r="BG79" s="154" t="s">
        <v>98</v>
      </c>
      <c r="BH79" s="154" t="s">
        <v>98</v>
      </c>
      <c r="BI79" s="154"/>
      <c r="BJ79" s="154"/>
      <c r="BK79" s="154"/>
      <c r="BL79" s="154" t="s">
        <v>98</v>
      </c>
      <c r="BM79" s="154"/>
      <c r="BN79" s="154"/>
      <c r="BO79" s="154"/>
      <c r="BP79" s="155"/>
      <c r="BQ79" s="156"/>
      <c r="BR79" s="156"/>
      <c r="BS79" s="156"/>
      <c r="BT79" s="157"/>
      <c r="BU79" s="144">
        <f t="shared" si="8"/>
        <v>6.9441666666666671E-3</v>
      </c>
    </row>
    <row r="80" spans="1:73" x14ac:dyDescent="0.25">
      <c r="A80" s="129"/>
      <c r="B80" s="245">
        <f>'Etat staff'!C76</f>
        <v>0</v>
      </c>
      <c r="C80" s="237">
        <f>'Etat staff'!A76</f>
        <v>0</v>
      </c>
      <c r="D80" s="238">
        <f>'Etat staff'!B76</f>
        <v>0</v>
      </c>
      <c r="E80" s="239">
        <f t="shared" si="7"/>
        <v>1.0416666666666666E-2</v>
      </c>
      <c r="F80" s="261"/>
      <c r="G80" s="261"/>
      <c r="H80" s="267"/>
      <c r="I80" s="267"/>
      <c r="J80" s="267"/>
      <c r="K80" s="267"/>
      <c r="L80" s="268"/>
      <c r="M80" s="268"/>
      <c r="N80" s="268"/>
      <c r="O80" s="268"/>
      <c r="P80" s="155"/>
      <c r="Q80" s="155"/>
      <c r="R80" s="155"/>
      <c r="S80" s="155"/>
      <c r="T80" s="155"/>
      <c r="U80" s="155"/>
      <c r="V80" s="155"/>
      <c r="W80" s="155"/>
      <c r="X80" s="155"/>
      <c r="Y80" s="155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89"/>
      <c r="AK80" s="189"/>
      <c r="AL80" s="189"/>
      <c r="AM80" s="189"/>
      <c r="AN80" s="154"/>
      <c r="AO80" s="154"/>
      <c r="AP80" s="154"/>
      <c r="AQ80" s="154"/>
      <c r="AR80" s="154"/>
      <c r="AS80" s="154"/>
      <c r="AT80" s="154"/>
      <c r="AU80" s="154"/>
      <c r="AV80" s="154"/>
      <c r="AW80" s="154"/>
      <c r="AX80" s="154"/>
      <c r="AY80" s="154"/>
      <c r="AZ80" s="154"/>
      <c r="BA80" s="154"/>
      <c r="BB80" s="154"/>
      <c r="BC80" s="154"/>
      <c r="BD80" s="154" t="s">
        <v>94</v>
      </c>
      <c r="BE80" s="154" t="s">
        <v>105</v>
      </c>
      <c r="BF80" s="154" t="s">
        <v>98</v>
      </c>
      <c r="BG80" s="154" t="s">
        <v>98</v>
      </c>
      <c r="BH80" s="154" t="s">
        <v>98</v>
      </c>
      <c r="BI80" s="154"/>
      <c r="BJ80" s="154"/>
      <c r="BK80" s="154"/>
      <c r="BL80" s="154" t="s">
        <v>98</v>
      </c>
      <c r="BM80" s="154"/>
      <c r="BN80" s="154"/>
      <c r="BO80" s="154"/>
      <c r="BP80" s="155"/>
      <c r="BQ80" s="269"/>
      <c r="BR80" s="269"/>
      <c r="BS80" s="269"/>
      <c r="BT80" s="270"/>
      <c r="BU80" s="144">
        <f t="shared" si="8"/>
        <v>6.9441666666666671E-3</v>
      </c>
    </row>
    <row r="81" spans="1:73" ht="15.75" thickBot="1" x14ac:dyDescent="0.3">
      <c r="A81" s="129"/>
      <c r="B81" s="245">
        <f>'Etat staff'!C77</f>
        <v>0</v>
      </c>
      <c r="C81" s="237">
        <f>'Etat staff'!A77</f>
        <v>0</v>
      </c>
      <c r="D81" s="238">
        <f>'Etat staff'!B77</f>
        <v>0</v>
      </c>
      <c r="E81" s="239">
        <f t="shared" si="7"/>
        <v>1.0416666666666666E-2</v>
      </c>
      <c r="F81" s="261"/>
      <c r="G81" s="261"/>
      <c r="H81" s="164"/>
      <c r="I81" s="164"/>
      <c r="J81" s="164"/>
      <c r="K81" s="164"/>
      <c r="L81" s="166"/>
      <c r="M81" s="166"/>
      <c r="N81" s="166"/>
      <c r="O81" s="166"/>
      <c r="P81" s="166"/>
      <c r="Q81" s="166"/>
      <c r="R81" s="166"/>
      <c r="S81" s="166"/>
      <c r="T81" s="166"/>
      <c r="U81" s="166"/>
      <c r="V81" s="166"/>
      <c r="W81" s="166"/>
      <c r="X81" s="166"/>
      <c r="Y81" s="166"/>
      <c r="Z81" s="166"/>
      <c r="AA81" s="166"/>
      <c r="AB81" s="166"/>
      <c r="AC81" s="166"/>
      <c r="AD81" s="166"/>
      <c r="AE81" s="166"/>
      <c r="AF81" s="166"/>
      <c r="AG81" s="166"/>
      <c r="AH81" s="166"/>
      <c r="AI81" s="166"/>
      <c r="AJ81" s="206"/>
      <c r="AK81" s="206"/>
      <c r="AL81" s="206"/>
      <c r="AM81" s="206"/>
      <c r="AN81" s="206"/>
      <c r="AO81" s="206"/>
      <c r="AP81" s="206"/>
      <c r="AQ81" s="206"/>
      <c r="AR81" s="206"/>
      <c r="AS81" s="206"/>
      <c r="AT81" s="206"/>
      <c r="AU81" s="206"/>
      <c r="AV81" s="206"/>
      <c r="AW81" s="206"/>
      <c r="AX81" s="206"/>
      <c r="AY81" s="206"/>
      <c r="AZ81" s="206"/>
      <c r="BA81" s="206"/>
      <c r="BB81" s="206"/>
      <c r="BC81" s="206"/>
      <c r="BD81" s="206" t="s">
        <v>94</v>
      </c>
      <c r="BE81" s="206" t="s">
        <v>105</v>
      </c>
      <c r="BF81" s="206" t="s">
        <v>98</v>
      </c>
      <c r="BG81" s="206" t="s">
        <v>98</v>
      </c>
      <c r="BH81" s="206" t="s">
        <v>98</v>
      </c>
      <c r="BI81" s="206"/>
      <c r="BJ81" s="206"/>
      <c r="BK81" s="206"/>
      <c r="BL81" s="206" t="s">
        <v>98</v>
      </c>
      <c r="BM81" s="206"/>
      <c r="BN81" s="206"/>
      <c r="BO81" s="206"/>
      <c r="BP81" s="166"/>
      <c r="BQ81" s="170"/>
      <c r="BR81" s="170"/>
      <c r="BS81" s="170"/>
      <c r="BT81" s="171"/>
      <c r="BU81" s="144">
        <f t="shared" si="8"/>
        <v>6.9441666666666671E-3</v>
      </c>
    </row>
    <row r="82" spans="1:73" ht="16.5" thickBot="1" x14ac:dyDescent="0.3">
      <c r="A82" s="118"/>
      <c r="B82" s="271" t="s">
        <v>114</v>
      </c>
      <c r="C82" s="272"/>
      <c r="D82" s="272"/>
      <c r="E82" s="273"/>
      <c r="F82" s="274"/>
      <c r="G82" s="274"/>
      <c r="H82" s="275">
        <f>COUNT(H29:H81)</f>
        <v>2</v>
      </c>
      <c r="I82" s="275">
        <f t="shared" ref="I82:K82" si="9">COUNT(I29:I81)</f>
        <v>2</v>
      </c>
      <c r="J82" s="275">
        <f t="shared" si="9"/>
        <v>2</v>
      </c>
      <c r="K82" s="275">
        <f t="shared" si="9"/>
        <v>3</v>
      </c>
      <c r="L82" s="275">
        <f>COUNT(L29:L81)</f>
        <v>4</v>
      </c>
      <c r="M82" s="275">
        <f t="shared" ref="M82:O82" si="10">COUNT(M29:M81)</f>
        <v>4</v>
      </c>
      <c r="N82" s="275">
        <f t="shared" si="10"/>
        <v>4</v>
      </c>
      <c r="O82" s="275">
        <f t="shared" si="10"/>
        <v>4</v>
      </c>
      <c r="P82" s="275">
        <f>COUNT(P29:P81)</f>
        <v>4</v>
      </c>
      <c r="Q82" s="275">
        <f t="shared" ref="Q82:S82" si="11">COUNT(Q29:Q81)</f>
        <v>5</v>
      </c>
      <c r="R82" s="275">
        <f t="shared" si="11"/>
        <v>5</v>
      </c>
      <c r="S82" s="275">
        <f t="shared" si="11"/>
        <v>5</v>
      </c>
      <c r="T82" s="275">
        <f>COUNT(T29:T81)</f>
        <v>6</v>
      </c>
      <c r="U82" s="275">
        <f t="shared" ref="U82:W82" si="12">COUNT(U29:U81)</f>
        <v>7</v>
      </c>
      <c r="V82" s="275">
        <f t="shared" si="12"/>
        <v>7</v>
      </c>
      <c r="W82" s="275">
        <f t="shared" si="12"/>
        <v>7</v>
      </c>
      <c r="X82" s="275">
        <f>COUNT(X29:X81)</f>
        <v>8</v>
      </c>
      <c r="Y82" s="275">
        <f t="shared" ref="Y82:BT82" si="13">COUNT(Y29:Y81)</f>
        <v>8</v>
      </c>
      <c r="Z82" s="275">
        <f t="shared" si="13"/>
        <v>8</v>
      </c>
      <c r="AA82" s="275">
        <f t="shared" si="13"/>
        <v>9</v>
      </c>
      <c r="AB82" s="275">
        <f t="shared" si="13"/>
        <v>10</v>
      </c>
      <c r="AC82" s="275">
        <f t="shared" si="13"/>
        <v>10</v>
      </c>
      <c r="AD82" s="275">
        <f t="shared" si="13"/>
        <v>10</v>
      </c>
      <c r="AE82" s="275">
        <f t="shared" si="13"/>
        <v>10</v>
      </c>
      <c r="AF82" s="275">
        <f t="shared" si="13"/>
        <v>9</v>
      </c>
      <c r="AG82" s="275">
        <f t="shared" si="13"/>
        <v>9</v>
      </c>
      <c r="AH82" s="275">
        <f t="shared" si="13"/>
        <v>9</v>
      </c>
      <c r="AI82" s="275">
        <f t="shared" si="13"/>
        <v>9</v>
      </c>
      <c r="AJ82" s="275">
        <f t="shared" si="13"/>
        <v>9</v>
      </c>
      <c r="AK82" s="275">
        <f t="shared" si="13"/>
        <v>9</v>
      </c>
      <c r="AL82" s="275">
        <f t="shared" si="13"/>
        <v>9</v>
      </c>
      <c r="AM82" s="275">
        <f t="shared" si="13"/>
        <v>11</v>
      </c>
      <c r="AN82" s="275">
        <f t="shared" si="13"/>
        <v>11</v>
      </c>
      <c r="AO82" s="275">
        <f t="shared" si="13"/>
        <v>11</v>
      </c>
      <c r="AP82" s="275">
        <f t="shared" si="13"/>
        <v>11</v>
      </c>
      <c r="AQ82" s="275">
        <f t="shared" si="13"/>
        <v>10</v>
      </c>
      <c r="AR82" s="275">
        <f t="shared" si="13"/>
        <v>10</v>
      </c>
      <c r="AS82" s="275">
        <f t="shared" si="13"/>
        <v>10</v>
      </c>
      <c r="AT82" s="275">
        <f t="shared" si="13"/>
        <v>10</v>
      </c>
      <c r="AU82" s="275">
        <f t="shared" si="13"/>
        <v>10</v>
      </c>
      <c r="AV82" s="275">
        <f t="shared" si="13"/>
        <v>10</v>
      </c>
      <c r="AW82" s="275">
        <f t="shared" si="13"/>
        <v>10</v>
      </c>
      <c r="AX82" s="275">
        <f t="shared" si="13"/>
        <v>10</v>
      </c>
      <c r="AY82" s="275">
        <f t="shared" si="13"/>
        <v>10</v>
      </c>
      <c r="AZ82" s="275">
        <f t="shared" si="13"/>
        <v>0</v>
      </c>
      <c r="BA82" s="275">
        <f t="shared" si="13"/>
        <v>0</v>
      </c>
      <c r="BB82" s="275">
        <f t="shared" si="13"/>
        <v>0</v>
      </c>
      <c r="BC82" s="275">
        <f t="shared" si="13"/>
        <v>0</v>
      </c>
      <c r="BD82" s="275">
        <f t="shared" si="13"/>
        <v>0</v>
      </c>
      <c r="BE82" s="275">
        <f t="shared" si="13"/>
        <v>0</v>
      </c>
      <c r="BF82" s="275">
        <f t="shared" si="13"/>
        <v>0</v>
      </c>
      <c r="BG82" s="275">
        <f t="shared" si="13"/>
        <v>0</v>
      </c>
      <c r="BH82" s="275">
        <f t="shared" si="13"/>
        <v>0</v>
      </c>
      <c r="BI82" s="275"/>
      <c r="BJ82" s="275"/>
      <c r="BK82" s="275"/>
      <c r="BL82" s="275">
        <f t="shared" si="13"/>
        <v>0</v>
      </c>
      <c r="BM82" s="275"/>
      <c r="BN82" s="275"/>
      <c r="BO82" s="275"/>
      <c r="BP82" s="275">
        <f t="shared" si="13"/>
        <v>0</v>
      </c>
      <c r="BQ82" s="275"/>
      <c r="BR82" s="275"/>
      <c r="BS82" s="275"/>
      <c r="BT82" s="275">
        <f t="shared" si="13"/>
        <v>0</v>
      </c>
    </row>
    <row r="83" spans="1:73" ht="16.5" thickBot="1" x14ac:dyDescent="0.3">
      <c r="A83" s="118"/>
      <c r="B83" s="276"/>
      <c r="C83" s="276"/>
      <c r="D83" s="276"/>
      <c r="E83" s="276"/>
      <c r="F83" s="276"/>
      <c r="G83" s="276"/>
      <c r="H83" s="277"/>
      <c r="I83" s="277"/>
      <c r="J83" s="277"/>
      <c r="K83" s="277"/>
      <c r="L83" s="277"/>
      <c r="M83" s="277"/>
      <c r="N83" s="277"/>
      <c r="O83" s="277"/>
      <c r="P83" s="277"/>
      <c r="Q83" s="277"/>
      <c r="R83" s="277"/>
      <c r="S83" s="277"/>
      <c r="T83" s="277"/>
      <c r="U83" s="277"/>
      <c r="V83" s="277"/>
      <c r="W83" s="277"/>
      <c r="X83" s="277"/>
      <c r="Y83" s="277"/>
      <c r="Z83" s="277"/>
      <c r="AA83" s="277"/>
      <c r="AB83" s="277"/>
      <c r="AC83" s="277"/>
      <c r="AD83" s="277"/>
      <c r="AE83" s="277"/>
      <c r="AF83" s="277"/>
      <c r="AG83" s="277"/>
      <c r="AH83" s="277"/>
      <c r="AI83" s="277"/>
      <c r="AJ83" s="277"/>
      <c r="AK83" s="277"/>
      <c r="AL83" s="277"/>
      <c r="AM83" s="277"/>
      <c r="AN83" s="277"/>
      <c r="AO83" s="277"/>
      <c r="AP83" s="277"/>
      <c r="AQ83" s="277"/>
      <c r="AR83" s="277"/>
      <c r="AS83" s="277"/>
      <c r="AT83" s="277"/>
      <c r="AU83" s="277"/>
      <c r="AV83" s="277"/>
      <c r="AW83" s="277"/>
      <c r="AX83" s="277"/>
      <c r="AY83" s="277"/>
      <c r="AZ83" s="277"/>
      <c r="BA83" s="277"/>
      <c r="BB83" s="277"/>
      <c r="BC83" s="277"/>
      <c r="BD83" s="277"/>
      <c r="BE83" s="277"/>
      <c r="BF83" s="277"/>
      <c r="BG83" s="277"/>
      <c r="BH83" s="277"/>
      <c r="BI83" s="277"/>
      <c r="BJ83" s="277"/>
      <c r="BK83" s="277"/>
      <c r="BL83" s="277"/>
      <c r="BM83" s="277"/>
      <c r="BN83" s="277"/>
      <c r="BO83" s="277"/>
      <c r="BP83" s="277"/>
      <c r="BQ83" s="277"/>
      <c r="BR83" s="277"/>
      <c r="BS83" s="277"/>
    </row>
    <row r="84" spans="1:73" ht="16.5" thickBot="1" x14ac:dyDescent="0.3">
      <c r="A84" s="118"/>
      <c r="B84" s="362" t="s">
        <v>115</v>
      </c>
      <c r="C84" s="363"/>
      <c r="D84" s="364"/>
      <c r="E84" s="365"/>
      <c r="F84" s="366" t="s">
        <v>116</v>
      </c>
      <c r="G84" s="367"/>
      <c r="H84" s="367"/>
      <c r="I84" s="367"/>
      <c r="J84" s="367"/>
      <c r="K84" s="367"/>
      <c r="L84" s="367"/>
      <c r="M84" s="278"/>
      <c r="N84" s="278"/>
      <c r="O84" s="278"/>
      <c r="P84" s="366" t="s">
        <v>117</v>
      </c>
      <c r="Q84" s="367"/>
      <c r="R84" s="367"/>
      <c r="S84" s="367"/>
      <c r="T84" s="367"/>
      <c r="U84" s="367"/>
      <c r="V84" s="367"/>
      <c r="W84" s="367"/>
      <c r="X84" s="367"/>
      <c r="Y84" s="367"/>
      <c r="Z84" s="367"/>
      <c r="AA84" s="367"/>
      <c r="AB84" s="367"/>
      <c r="AC84" s="367"/>
      <c r="AD84" s="367"/>
      <c r="AE84" s="367"/>
      <c r="AF84" s="368"/>
      <c r="AG84" s="278"/>
      <c r="AH84" s="278"/>
      <c r="AI84" s="278"/>
      <c r="AJ84" s="369" t="s">
        <v>118</v>
      </c>
      <c r="AK84" s="370"/>
      <c r="AL84" s="370"/>
      <c r="AM84" s="370"/>
      <c r="AN84" s="370"/>
      <c r="AO84" s="370"/>
      <c r="AP84" s="370"/>
      <c r="AQ84" s="370"/>
      <c r="AR84" s="371"/>
      <c r="AS84" s="279"/>
      <c r="AT84" s="279"/>
      <c r="AU84" s="279"/>
      <c r="AV84" s="372" t="s">
        <v>119</v>
      </c>
      <c r="AW84" s="373"/>
      <c r="AX84" s="373"/>
      <c r="AY84" s="373"/>
      <c r="AZ84" s="373"/>
      <c r="BA84" s="373"/>
      <c r="BB84" s="373"/>
      <c r="BC84" s="373"/>
      <c r="BD84" s="373"/>
      <c r="BE84" s="373"/>
      <c r="BF84" s="373"/>
      <c r="BG84" s="373"/>
      <c r="BH84" s="373"/>
      <c r="BI84" s="373"/>
      <c r="BJ84" s="373"/>
      <c r="BK84" s="373"/>
      <c r="BL84" s="373"/>
      <c r="BM84" s="373"/>
      <c r="BN84" s="373"/>
      <c r="BO84" s="373"/>
      <c r="BP84" s="373"/>
      <c r="BQ84" s="373"/>
      <c r="BR84" s="373"/>
      <c r="BS84" s="373"/>
      <c r="BT84" s="374"/>
    </row>
    <row r="85" spans="1:73" ht="15.75" x14ac:dyDescent="0.25">
      <c r="A85" s="129"/>
      <c r="B85" s="280"/>
      <c r="C85" s="281"/>
      <c r="D85" s="281"/>
      <c r="E85" s="282"/>
      <c r="F85" s="283" t="s">
        <v>120</v>
      </c>
      <c r="G85" s="276"/>
      <c r="H85" s="277"/>
      <c r="I85" s="277"/>
      <c r="J85" s="277"/>
      <c r="K85" s="277"/>
      <c r="L85" s="277"/>
      <c r="M85" s="277"/>
      <c r="N85" s="277"/>
      <c r="O85" s="277"/>
      <c r="P85" s="284"/>
      <c r="Q85" s="285"/>
      <c r="R85" s="285"/>
      <c r="S85" s="285"/>
      <c r="T85" s="285"/>
      <c r="U85" s="285"/>
      <c r="V85" s="285"/>
      <c r="W85" s="285"/>
      <c r="X85" s="277"/>
      <c r="Y85" s="277"/>
      <c r="Z85" s="277"/>
      <c r="AA85" s="277"/>
      <c r="AB85" s="277"/>
      <c r="AC85" s="277"/>
      <c r="AD85" s="277"/>
      <c r="AE85" s="277"/>
      <c r="AF85" s="286"/>
      <c r="AG85" s="277"/>
      <c r="AH85" s="277"/>
      <c r="AI85" s="277"/>
      <c r="AJ85" s="359"/>
      <c r="AK85" s="360"/>
      <c r="AL85" s="360"/>
      <c r="AM85" s="360"/>
      <c r="AN85" s="360"/>
      <c r="AO85" s="360"/>
      <c r="AP85" s="360"/>
      <c r="AQ85" s="360"/>
      <c r="AR85" s="361"/>
      <c r="AS85" s="287"/>
      <c r="AT85" s="287"/>
      <c r="AU85" s="287"/>
      <c r="AV85" s="288"/>
      <c r="AW85" s="289"/>
      <c r="AX85" s="289"/>
      <c r="AY85" s="289"/>
      <c r="AZ85" s="289"/>
      <c r="BA85" s="289"/>
      <c r="BB85" s="289"/>
      <c r="BC85" s="289"/>
      <c r="BD85" s="289"/>
      <c r="BE85" s="289"/>
      <c r="BF85" s="289"/>
      <c r="BG85" s="289"/>
      <c r="BH85" s="289"/>
      <c r="BI85" s="289"/>
      <c r="BJ85" s="289"/>
      <c r="BK85" s="289"/>
      <c r="BL85" s="289"/>
      <c r="BM85" s="289"/>
      <c r="BN85" s="289"/>
      <c r="BO85" s="289"/>
      <c r="BP85" s="289"/>
      <c r="BQ85" s="289"/>
      <c r="BR85" s="289"/>
      <c r="BS85" s="289"/>
      <c r="BT85" s="290"/>
    </row>
    <row r="86" spans="1:73" ht="15.75" x14ac:dyDescent="0.25">
      <c r="A86" s="129"/>
      <c r="B86" s="291"/>
      <c r="C86" s="292"/>
      <c r="D86" s="276"/>
      <c r="E86" s="293"/>
      <c r="F86" s="283"/>
      <c r="G86" s="276"/>
      <c r="H86" s="277"/>
      <c r="I86" s="277"/>
      <c r="J86" s="277"/>
      <c r="K86" s="277"/>
      <c r="L86" s="277"/>
      <c r="M86" s="277"/>
      <c r="N86" s="277"/>
      <c r="O86" s="277"/>
      <c r="P86" s="283"/>
      <c r="Q86" s="276"/>
      <c r="R86" s="276"/>
      <c r="S86" s="276"/>
      <c r="T86" s="276"/>
      <c r="U86" s="276"/>
      <c r="V86" s="276"/>
      <c r="W86" s="276"/>
      <c r="X86" s="277"/>
      <c r="Y86" s="277"/>
      <c r="Z86" s="277"/>
      <c r="AA86" s="277"/>
      <c r="AB86" s="277"/>
      <c r="AC86" s="277"/>
      <c r="AD86" s="277"/>
      <c r="AE86" s="277"/>
      <c r="AF86" s="286"/>
      <c r="AG86" s="277"/>
      <c r="AH86" s="277"/>
      <c r="AI86" s="277"/>
      <c r="AJ86" s="294"/>
      <c r="AK86" s="277"/>
      <c r="AL86" s="277"/>
      <c r="AM86" s="277"/>
      <c r="AN86" s="277"/>
      <c r="AO86" s="277"/>
      <c r="AP86" s="277"/>
      <c r="AQ86" s="277"/>
      <c r="AR86" s="286"/>
      <c r="AS86" s="277"/>
      <c r="AT86" s="277"/>
      <c r="AU86" s="277"/>
      <c r="AV86" s="295"/>
      <c r="AW86" s="296"/>
      <c r="AX86" s="296"/>
      <c r="AY86" s="296"/>
      <c r="AZ86" s="296"/>
      <c r="BA86" s="296"/>
      <c r="BB86" s="296"/>
      <c r="BC86" s="296"/>
      <c r="BD86" s="296"/>
      <c r="BE86" s="296"/>
      <c r="BF86" s="296"/>
      <c r="BG86" s="296"/>
      <c r="BH86" s="296"/>
      <c r="BI86" s="296"/>
      <c r="BJ86" s="296"/>
      <c r="BK86" s="296"/>
      <c r="BL86" s="296"/>
      <c r="BM86" s="296"/>
      <c r="BN86" s="296"/>
      <c r="BO86" s="296"/>
      <c r="BP86" s="296"/>
      <c r="BQ86" s="296"/>
      <c r="BR86" s="296"/>
      <c r="BS86" s="296"/>
      <c r="BT86" s="297"/>
    </row>
    <row r="87" spans="1:73" ht="16.5" thickBot="1" x14ac:dyDescent="0.3">
      <c r="A87" s="118"/>
      <c r="B87" s="298"/>
      <c r="C87" s="299"/>
      <c r="D87" s="299"/>
      <c r="E87" s="300"/>
      <c r="F87" s="298"/>
      <c r="G87" s="299"/>
      <c r="H87" s="301"/>
      <c r="I87" s="301"/>
      <c r="J87" s="301"/>
      <c r="K87" s="301"/>
      <c r="L87" s="301"/>
      <c r="M87" s="301"/>
      <c r="N87" s="301"/>
      <c r="O87" s="301"/>
      <c r="P87" s="298"/>
      <c r="Q87" s="299"/>
      <c r="R87" s="299"/>
      <c r="S87" s="299"/>
      <c r="T87" s="299"/>
      <c r="U87" s="299"/>
      <c r="V87" s="299"/>
      <c r="W87" s="299"/>
      <c r="X87" s="301"/>
      <c r="Y87" s="301"/>
      <c r="Z87" s="301"/>
      <c r="AA87" s="301"/>
      <c r="AB87" s="301"/>
      <c r="AC87" s="301"/>
      <c r="AD87" s="301"/>
      <c r="AE87" s="301"/>
      <c r="AF87" s="275"/>
      <c r="AG87" s="301"/>
      <c r="AH87" s="301"/>
      <c r="AI87" s="301"/>
      <c r="AJ87" s="302"/>
      <c r="AK87" s="301"/>
      <c r="AL87" s="301"/>
      <c r="AM87" s="301"/>
      <c r="AN87" s="301"/>
      <c r="AO87" s="301"/>
      <c r="AP87" s="301"/>
      <c r="AQ87" s="301"/>
      <c r="AR87" s="275"/>
      <c r="AS87" s="301"/>
      <c r="AT87" s="301"/>
      <c r="AU87" s="301"/>
      <c r="AV87" s="303"/>
      <c r="AW87" s="304"/>
      <c r="AX87" s="304"/>
      <c r="AY87" s="304"/>
      <c r="AZ87" s="304"/>
      <c r="BA87" s="304"/>
      <c r="BB87" s="304"/>
      <c r="BC87" s="304"/>
      <c r="BD87" s="304"/>
      <c r="BE87" s="304"/>
      <c r="BF87" s="304"/>
      <c r="BG87" s="304"/>
      <c r="BH87" s="304"/>
      <c r="BI87" s="304"/>
      <c r="BJ87" s="304"/>
      <c r="BK87" s="304"/>
      <c r="BL87" s="304"/>
      <c r="BM87" s="304"/>
      <c r="BN87" s="304"/>
      <c r="BO87" s="304"/>
      <c r="BP87" s="304"/>
      <c r="BQ87" s="304"/>
      <c r="BR87" s="304"/>
      <c r="BS87" s="304"/>
      <c r="BT87" s="305"/>
    </row>
    <row r="88" spans="1:73" ht="15.75" x14ac:dyDescent="0.25">
      <c r="A88" s="118"/>
      <c r="B88" s="276"/>
      <c r="C88" s="276"/>
      <c r="D88" s="276"/>
      <c r="E88" s="276"/>
      <c r="F88" s="276"/>
      <c r="G88" s="276"/>
      <c r="H88" s="277"/>
      <c r="I88" s="277"/>
      <c r="J88" s="277"/>
      <c r="K88" s="277"/>
      <c r="L88" s="277"/>
      <c r="M88" s="277"/>
      <c r="N88" s="277"/>
      <c r="O88" s="277"/>
      <c r="P88" s="276"/>
      <c r="Q88" s="276"/>
      <c r="R88" s="276"/>
      <c r="S88" s="276"/>
      <c r="T88" s="276"/>
      <c r="U88" s="276"/>
      <c r="V88" s="276"/>
      <c r="W88" s="276"/>
      <c r="X88" s="277"/>
      <c r="Y88" s="277"/>
      <c r="Z88" s="277"/>
      <c r="AA88" s="277"/>
      <c r="AB88" s="277"/>
      <c r="AC88" s="277"/>
      <c r="AD88" s="277"/>
      <c r="AE88" s="277"/>
      <c r="AF88" s="277"/>
      <c r="AG88" s="277"/>
      <c r="AH88" s="277"/>
      <c r="AI88" s="277"/>
      <c r="AJ88" s="277"/>
      <c r="AK88" s="277"/>
      <c r="AL88" s="277"/>
      <c r="AM88" s="277"/>
      <c r="AN88" s="277"/>
      <c r="AO88" s="277"/>
      <c r="AP88" s="277"/>
      <c r="AQ88" s="277"/>
      <c r="AR88" s="277"/>
      <c r="AS88" s="277"/>
      <c r="AT88" s="277"/>
      <c r="AU88" s="277"/>
      <c r="AV88" s="277"/>
      <c r="AW88" s="277"/>
      <c r="AX88" s="277"/>
      <c r="AY88" s="277"/>
      <c r="AZ88" s="277"/>
      <c r="BA88" s="277"/>
      <c r="BB88" s="277"/>
      <c r="BC88" s="277"/>
      <c r="BD88" s="277"/>
      <c r="BE88" s="277"/>
      <c r="BF88" s="277"/>
      <c r="BG88" s="277"/>
      <c r="BH88" s="277"/>
      <c r="BI88" s="277"/>
      <c r="BJ88" s="277"/>
      <c r="BK88" s="277"/>
      <c r="BL88" s="277"/>
      <c r="BM88" s="277"/>
      <c r="BN88" s="277"/>
      <c r="BO88" s="277"/>
      <c r="BP88" s="277"/>
      <c r="BQ88" s="277"/>
      <c r="BR88" s="277"/>
      <c r="BS88" s="277"/>
    </row>
    <row r="89" spans="1:73" x14ac:dyDescent="0.25">
      <c r="B89" s="98"/>
      <c r="C89" s="98"/>
      <c r="D89" s="306">
        <v>30</v>
      </c>
      <c r="E89" s="306"/>
      <c r="F89" s="306"/>
      <c r="G89" s="306"/>
      <c r="H89" s="307">
        <f>COUNTIF(H29:H81,"30")</f>
        <v>0</v>
      </c>
      <c r="I89" s="307">
        <f t="shared" ref="I89:BP89" si="14">COUNTIF(I29:I81,"30")</f>
        <v>0</v>
      </c>
      <c r="J89" s="307">
        <f t="shared" si="14"/>
        <v>0</v>
      </c>
      <c r="K89" s="307">
        <f t="shared" si="14"/>
        <v>0</v>
      </c>
      <c r="L89" s="307">
        <f t="shared" si="14"/>
        <v>1</v>
      </c>
      <c r="M89" s="307">
        <f t="shared" si="14"/>
        <v>1</v>
      </c>
      <c r="N89" s="307">
        <f t="shared" si="14"/>
        <v>1</v>
      </c>
      <c r="O89" s="307">
        <f t="shared" si="14"/>
        <v>1</v>
      </c>
      <c r="P89" s="307">
        <f t="shared" si="14"/>
        <v>1</v>
      </c>
      <c r="Q89" s="307">
        <f t="shared" si="14"/>
        <v>1</v>
      </c>
      <c r="R89" s="307">
        <f t="shared" si="14"/>
        <v>1</v>
      </c>
      <c r="S89" s="307">
        <f t="shared" si="14"/>
        <v>1</v>
      </c>
      <c r="T89" s="307">
        <f t="shared" si="14"/>
        <v>1</v>
      </c>
      <c r="U89" s="307">
        <f t="shared" si="14"/>
        <v>1</v>
      </c>
      <c r="V89" s="307">
        <f t="shared" si="14"/>
        <v>1</v>
      </c>
      <c r="W89" s="307">
        <f t="shared" si="14"/>
        <v>1</v>
      </c>
      <c r="X89" s="307">
        <f t="shared" si="14"/>
        <v>1</v>
      </c>
      <c r="Y89" s="307">
        <f t="shared" si="14"/>
        <v>1</v>
      </c>
      <c r="Z89" s="307">
        <f t="shared" si="14"/>
        <v>1</v>
      </c>
      <c r="AA89" s="307">
        <f t="shared" si="14"/>
        <v>1</v>
      </c>
      <c r="AB89" s="307">
        <f t="shared" si="14"/>
        <v>1</v>
      </c>
      <c r="AC89" s="307">
        <f t="shared" si="14"/>
        <v>1</v>
      </c>
      <c r="AD89" s="307">
        <f t="shared" si="14"/>
        <v>1</v>
      </c>
      <c r="AE89" s="307">
        <f t="shared" si="14"/>
        <v>1</v>
      </c>
      <c r="AF89" s="307">
        <f t="shared" si="14"/>
        <v>1</v>
      </c>
      <c r="AG89" s="307">
        <f t="shared" si="14"/>
        <v>1</v>
      </c>
      <c r="AH89" s="307">
        <f t="shared" si="14"/>
        <v>1</v>
      </c>
      <c r="AI89" s="307">
        <f t="shared" si="14"/>
        <v>1</v>
      </c>
      <c r="AJ89" s="307">
        <f t="shared" si="14"/>
        <v>1</v>
      </c>
      <c r="AK89" s="307">
        <f t="shared" si="14"/>
        <v>1</v>
      </c>
      <c r="AL89" s="307">
        <f t="shared" si="14"/>
        <v>1</v>
      </c>
      <c r="AM89" s="307">
        <f t="shared" si="14"/>
        <v>1</v>
      </c>
      <c r="AN89" s="307">
        <f t="shared" si="14"/>
        <v>1</v>
      </c>
      <c r="AO89" s="307">
        <f t="shared" si="14"/>
        <v>1</v>
      </c>
      <c r="AP89" s="307">
        <f t="shared" si="14"/>
        <v>1</v>
      </c>
      <c r="AQ89" s="307">
        <f t="shared" si="14"/>
        <v>1</v>
      </c>
      <c r="AR89" s="307">
        <f t="shared" si="14"/>
        <v>1</v>
      </c>
      <c r="AS89" s="307">
        <f t="shared" si="14"/>
        <v>1</v>
      </c>
      <c r="AT89" s="307">
        <f t="shared" si="14"/>
        <v>1</v>
      </c>
      <c r="AU89" s="307">
        <f t="shared" si="14"/>
        <v>1</v>
      </c>
      <c r="AV89" s="307">
        <f t="shared" si="14"/>
        <v>1</v>
      </c>
      <c r="AW89" s="307">
        <f t="shared" si="14"/>
        <v>1</v>
      </c>
      <c r="AX89" s="307">
        <f t="shared" si="14"/>
        <v>1</v>
      </c>
      <c r="AY89" s="307">
        <f t="shared" si="14"/>
        <v>1</v>
      </c>
      <c r="AZ89" s="307">
        <f t="shared" si="14"/>
        <v>0</v>
      </c>
      <c r="BA89" s="307">
        <f t="shared" si="14"/>
        <v>0</v>
      </c>
      <c r="BB89" s="307">
        <f t="shared" si="14"/>
        <v>0</v>
      </c>
      <c r="BC89" s="307">
        <f t="shared" si="14"/>
        <v>0</v>
      </c>
      <c r="BD89" s="307">
        <f t="shared" si="14"/>
        <v>0</v>
      </c>
      <c r="BE89" s="307">
        <f t="shared" si="14"/>
        <v>0</v>
      </c>
      <c r="BF89" s="307">
        <f t="shared" si="14"/>
        <v>0</v>
      </c>
      <c r="BG89" s="307">
        <f t="shared" si="14"/>
        <v>0</v>
      </c>
      <c r="BH89" s="307">
        <f t="shared" si="14"/>
        <v>0</v>
      </c>
      <c r="BI89" s="307">
        <f t="shared" si="14"/>
        <v>0</v>
      </c>
      <c r="BJ89" s="307">
        <f t="shared" si="14"/>
        <v>0</v>
      </c>
      <c r="BK89" s="307">
        <f t="shared" si="14"/>
        <v>0</v>
      </c>
      <c r="BL89" s="307">
        <f t="shared" si="14"/>
        <v>0</v>
      </c>
      <c r="BM89" s="307">
        <f t="shared" si="14"/>
        <v>0</v>
      </c>
      <c r="BN89" s="307">
        <f t="shared" si="14"/>
        <v>0</v>
      </c>
      <c r="BO89" s="307">
        <f t="shared" si="14"/>
        <v>0</v>
      </c>
      <c r="BP89" s="307">
        <f t="shared" si="14"/>
        <v>0</v>
      </c>
      <c r="BQ89" s="308"/>
      <c r="BR89" s="308"/>
      <c r="BS89" s="308"/>
    </row>
    <row r="90" spans="1:73" x14ac:dyDescent="0.25">
      <c r="B90" s="98" t="s">
        <v>121</v>
      </c>
      <c r="C90" s="98"/>
      <c r="D90" s="309">
        <v>31</v>
      </c>
      <c r="E90" s="309"/>
      <c r="F90" s="309"/>
      <c r="G90" s="309"/>
      <c r="H90" s="310">
        <f>COUNTIF(H29:H81,"31")</f>
        <v>0</v>
      </c>
      <c r="I90" s="310">
        <f t="shared" ref="I90:BP90" si="15">COUNTIF(I29:I81,"31")</f>
        <v>0</v>
      </c>
      <c r="J90" s="310">
        <f t="shared" si="15"/>
        <v>0</v>
      </c>
      <c r="K90" s="310">
        <f t="shared" si="15"/>
        <v>0</v>
      </c>
      <c r="L90" s="310">
        <f t="shared" si="15"/>
        <v>0</v>
      </c>
      <c r="M90" s="310">
        <f t="shared" si="15"/>
        <v>0</v>
      </c>
      <c r="N90" s="310">
        <f t="shared" si="15"/>
        <v>0</v>
      </c>
      <c r="O90" s="310">
        <f t="shared" si="15"/>
        <v>0</v>
      </c>
      <c r="P90" s="310">
        <f t="shared" si="15"/>
        <v>0</v>
      </c>
      <c r="Q90" s="310">
        <f t="shared" si="15"/>
        <v>0</v>
      </c>
      <c r="R90" s="310">
        <f t="shared" si="15"/>
        <v>0</v>
      </c>
      <c r="S90" s="310">
        <f t="shared" si="15"/>
        <v>0</v>
      </c>
      <c r="T90" s="310">
        <f t="shared" si="15"/>
        <v>0</v>
      </c>
      <c r="U90" s="310">
        <f t="shared" si="15"/>
        <v>0</v>
      </c>
      <c r="V90" s="310">
        <f t="shared" si="15"/>
        <v>0</v>
      </c>
      <c r="W90" s="310">
        <f t="shared" si="15"/>
        <v>0</v>
      </c>
      <c r="X90" s="310">
        <f t="shared" si="15"/>
        <v>0</v>
      </c>
      <c r="Y90" s="310">
        <f t="shared" si="15"/>
        <v>0</v>
      </c>
      <c r="Z90" s="310">
        <f t="shared" si="15"/>
        <v>0</v>
      </c>
      <c r="AA90" s="310">
        <f t="shared" si="15"/>
        <v>0</v>
      </c>
      <c r="AB90" s="310">
        <f t="shared" si="15"/>
        <v>1</v>
      </c>
      <c r="AC90" s="310">
        <f t="shared" si="15"/>
        <v>1</v>
      </c>
      <c r="AD90" s="310">
        <f t="shared" si="15"/>
        <v>1</v>
      </c>
      <c r="AE90" s="310">
        <f t="shared" si="15"/>
        <v>1</v>
      </c>
      <c r="AF90" s="310">
        <f t="shared" si="15"/>
        <v>0</v>
      </c>
      <c r="AG90" s="310">
        <f t="shared" si="15"/>
        <v>0</v>
      </c>
      <c r="AH90" s="310">
        <f t="shared" si="15"/>
        <v>0</v>
      </c>
      <c r="AI90" s="310">
        <f t="shared" si="15"/>
        <v>0</v>
      </c>
      <c r="AJ90" s="310">
        <f t="shared" si="15"/>
        <v>0</v>
      </c>
      <c r="AK90" s="310">
        <f t="shared" si="15"/>
        <v>0</v>
      </c>
      <c r="AL90" s="310">
        <f t="shared" si="15"/>
        <v>0</v>
      </c>
      <c r="AM90" s="310">
        <f t="shared" si="15"/>
        <v>1</v>
      </c>
      <c r="AN90" s="310">
        <f t="shared" si="15"/>
        <v>1</v>
      </c>
      <c r="AO90" s="310">
        <f t="shared" si="15"/>
        <v>1</v>
      </c>
      <c r="AP90" s="310">
        <f t="shared" si="15"/>
        <v>1</v>
      </c>
      <c r="AQ90" s="310">
        <f t="shared" si="15"/>
        <v>1</v>
      </c>
      <c r="AR90" s="310">
        <f t="shared" si="15"/>
        <v>1</v>
      </c>
      <c r="AS90" s="310">
        <f t="shared" si="15"/>
        <v>1</v>
      </c>
      <c r="AT90" s="310">
        <f t="shared" si="15"/>
        <v>1</v>
      </c>
      <c r="AU90" s="310">
        <f t="shared" si="15"/>
        <v>0</v>
      </c>
      <c r="AV90" s="310">
        <f t="shared" si="15"/>
        <v>0</v>
      </c>
      <c r="AW90" s="310">
        <f t="shared" si="15"/>
        <v>0</v>
      </c>
      <c r="AX90" s="310">
        <f t="shared" si="15"/>
        <v>0</v>
      </c>
      <c r="AY90" s="310">
        <f t="shared" si="15"/>
        <v>0</v>
      </c>
      <c r="AZ90" s="310">
        <f t="shared" si="15"/>
        <v>0</v>
      </c>
      <c r="BA90" s="310">
        <f t="shared" si="15"/>
        <v>0</v>
      </c>
      <c r="BB90" s="310">
        <f t="shared" si="15"/>
        <v>0</v>
      </c>
      <c r="BC90" s="310">
        <f t="shared" si="15"/>
        <v>0</v>
      </c>
      <c r="BD90" s="310">
        <f t="shared" si="15"/>
        <v>0</v>
      </c>
      <c r="BE90" s="310">
        <f t="shared" si="15"/>
        <v>0</v>
      </c>
      <c r="BF90" s="310">
        <f t="shared" si="15"/>
        <v>0</v>
      </c>
      <c r="BG90" s="310">
        <f t="shared" si="15"/>
        <v>0</v>
      </c>
      <c r="BH90" s="310">
        <f t="shared" si="15"/>
        <v>0</v>
      </c>
      <c r="BI90" s="310">
        <f t="shared" si="15"/>
        <v>0</v>
      </c>
      <c r="BJ90" s="310">
        <f t="shared" si="15"/>
        <v>0</v>
      </c>
      <c r="BK90" s="310">
        <f t="shared" si="15"/>
        <v>0</v>
      </c>
      <c r="BL90" s="310">
        <f t="shared" si="15"/>
        <v>0</v>
      </c>
      <c r="BM90" s="310">
        <f t="shared" si="15"/>
        <v>0</v>
      </c>
      <c r="BN90" s="310">
        <f t="shared" si="15"/>
        <v>0</v>
      </c>
      <c r="BO90" s="310">
        <f t="shared" si="15"/>
        <v>0</v>
      </c>
      <c r="BP90" s="310">
        <f t="shared" si="15"/>
        <v>0</v>
      </c>
      <c r="BQ90" s="311"/>
      <c r="BR90" s="311"/>
      <c r="BS90" s="311"/>
    </row>
    <row r="91" spans="1:73" x14ac:dyDescent="0.25">
      <c r="B91" s="98"/>
      <c r="C91" s="98"/>
      <c r="D91" s="309">
        <v>32</v>
      </c>
      <c r="E91" s="309"/>
      <c r="F91" s="309"/>
      <c r="G91" s="309"/>
      <c r="H91" s="310">
        <f>COUNTIF(H29:H81,"32")</f>
        <v>0</v>
      </c>
      <c r="I91" s="310">
        <f t="shared" ref="I91:BP91" si="16">COUNTIF(I29:I81,"32")</f>
        <v>0</v>
      </c>
      <c r="J91" s="310">
        <f t="shared" si="16"/>
        <v>0</v>
      </c>
      <c r="K91" s="310">
        <f t="shared" si="16"/>
        <v>0</v>
      </c>
      <c r="L91" s="310">
        <f t="shared" si="16"/>
        <v>0</v>
      </c>
      <c r="M91" s="310">
        <f t="shared" si="16"/>
        <v>0</v>
      </c>
      <c r="N91" s="310">
        <f t="shared" si="16"/>
        <v>0</v>
      </c>
      <c r="O91" s="310">
        <f t="shared" si="16"/>
        <v>0</v>
      </c>
      <c r="P91" s="310">
        <f t="shared" si="16"/>
        <v>0</v>
      </c>
      <c r="Q91" s="310">
        <f t="shared" si="16"/>
        <v>0</v>
      </c>
      <c r="R91" s="310">
        <f t="shared" si="16"/>
        <v>0</v>
      </c>
      <c r="S91" s="310">
        <f t="shared" si="16"/>
        <v>0</v>
      </c>
      <c r="T91" s="310">
        <f t="shared" si="16"/>
        <v>0</v>
      </c>
      <c r="U91" s="310">
        <f t="shared" si="16"/>
        <v>0</v>
      </c>
      <c r="V91" s="310">
        <f t="shared" si="16"/>
        <v>0</v>
      </c>
      <c r="W91" s="310">
        <f t="shared" si="16"/>
        <v>0</v>
      </c>
      <c r="X91" s="310">
        <f t="shared" si="16"/>
        <v>0</v>
      </c>
      <c r="Y91" s="310">
        <f t="shared" si="16"/>
        <v>0</v>
      </c>
      <c r="Z91" s="310">
        <f t="shared" si="16"/>
        <v>0</v>
      </c>
      <c r="AA91" s="310">
        <f t="shared" si="16"/>
        <v>1</v>
      </c>
      <c r="AB91" s="310">
        <f t="shared" si="16"/>
        <v>1</v>
      </c>
      <c r="AC91" s="310">
        <f t="shared" si="16"/>
        <v>1</v>
      </c>
      <c r="AD91" s="310">
        <f t="shared" si="16"/>
        <v>1</v>
      </c>
      <c r="AE91" s="310">
        <f t="shared" si="16"/>
        <v>1</v>
      </c>
      <c r="AF91" s="310">
        <f t="shared" si="16"/>
        <v>1</v>
      </c>
      <c r="AG91" s="310">
        <f t="shared" si="16"/>
        <v>1</v>
      </c>
      <c r="AH91" s="310">
        <f t="shared" si="16"/>
        <v>1</v>
      </c>
      <c r="AI91" s="310">
        <f t="shared" si="16"/>
        <v>1</v>
      </c>
      <c r="AJ91" s="310">
        <f t="shared" si="16"/>
        <v>1</v>
      </c>
      <c r="AK91" s="310">
        <f t="shared" si="16"/>
        <v>1</v>
      </c>
      <c r="AL91" s="310">
        <f t="shared" si="16"/>
        <v>1</v>
      </c>
      <c r="AM91" s="310">
        <f t="shared" si="16"/>
        <v>1</v>
      </c>
      <c r="AN91" s="310">
        <f t="shared" si="16"/>
        <v>1</v>
      </c>
      <c r="AO91" s="310">
        <f t="shared" si="16"/>
        <v>1</v>
      </c>
      <c r="AP91" s="310">
        <f t="shared" si="16"/>
        <v>1</v>
      </c>
      <c r="AQ91" s="310">
        <f t="shared" si="16"/>
        <v>1</v>
      </c>
      <c r="AR91" s="310">
        <f t="shared" si="16"/>
        <v>1</v>
      </c>
      <c r="AS91" s="310">
        <f t="shared" si="16"/>
        <v>1</v>
      </c>
      <c r="AT91" s="310">
        <f t="shared" si="16"/>
        <v>1</v>
      </c>
      <c r="AU91" s="310">
        <f t="shared" si="16"/>
        <v>1</v>
      </c>
      <c r="AV91" s="310">
        <f t="shared" si="16"/>
        <v>1</v>
      </c>
      <c r="AW91" s="310">
        <f t="shared" si="16"/>
        <v>1</v>
      </c>
      <c r="AX91" s="310">
        <f t="shared" si="16"/>
        <v>1</v>
      </c>
      <c r="AY91" s="310">
        <f t="shared" si="16"/>
        <v>1</v>
      </c>
      <c r="AZ91" s="310">
        <f t="shared" si="16"/>
        <v>0</v>
      </c>
      <c r="BA91" s="310">
        <f t="shared" si="16"/>
        <v>0</v>
      </c>
      <c r="BB91" s="310">
        <f t="shared" si="16"/>
        <v>0</v>
      </c>
      <c r="BC91" s="310">
        <f t="shared" si="16"/>
        <v>0</v>
      </c>
      <c r="BD91" s="310">
        <f t="shared" si="16"/>
        <v>0</v>
      </c>
      <c r="BE91" s="310">
        <f t="shared" si="16"/>
        <v>0</v>
      </c>
      <c r="BF91" s="310">
        <f t="shared" si="16"/>
        <v>0</v>
      </c>
      <c r="BG91" s="310">
        <f t="shared" si="16"/>
        <v>0</v>
      </c>
      <c r="BH91" s="310">
        <f t="shared" si="16"/>
        <v>0</v>
      </c>
      <c r="BI91" s="310">
        <f t="shared" si="16"/>
        <v>0</v>
      </c>
      <c r="BJ91" s="310">
        <f t="shared" si="16"/>
        <v>0</v>
      </c>
      <c r="BK91" s="310">
        <f t="shared" si="16"/>
        <v>0</v>
      </c>
      <c r="BL91" s="310">
        <f t="shared" si="16"/>
        <v>0</v>
      </c>
      <c r="BM91" s="310">
        <f t="shared" si="16"/>
        <v>0</v>
      </c>
      <c r="BN91" s="310">
        <f t="shared" si="16"/>
        <v>0</v>
      </c>
      <c r="BO91" s="310">
        <f t="shared" si="16"/>
        <v>0</v>
      </c>
      <c r="BP91" s="310">
        <f t="shared" si="16"/>
        <v>0</v>
      </c>
      <c r="BQ91" s="311"/>
      <c r="BR91" s="311"/>
      <c r="BS91" s="311"/>
    </row>
    <row r="92" spans="1:73" x14ac:dyDescent="0.25">
      <c r="B92" s="98"/>
      <c r="C92" s="98"/>
      <c r="D92" s="307">
        <v>33</v>
      </c>
      <c r="E92" s="307"/>
      <c r="F92" s="307"/>
      <c r="G92" s="307"/>
      <c r="H92" s="307">
        <f>COUNTIF(H29:H81,"33")</f>
        <v>1</v>
      </c>
      <c r="I92" s="307">
        <f t="shared" ref="I92:BP92" si="17">COUNTIF(I29:I81,"33")</f>
        <v>1</v>
      </c>
      <c r="J92" s="307">
        <f t="shared" si="17"/>
        <v>1</v>
      </c>
      <c r="K92" s="307">
        <f t="shared" si="17"/>
        <v>1</v>
      </c>
      <c r="L92" s="307">
        <f t="shared" si="17"/>
        <v>1</v>
      </c>
      <c r="M92" s="307">
        <f t="shared" si="17"/>
        <v>1</v>
      </c>
      <c r="N92" s="307">
        <f t="shared" si="17"/>
        <v>1</v>
      </c>
      <c r="O92" s="307">
        <f t="shared" si="17"/>
        <v>1</v>
      </c>
      <c r="P92" s="307">
        <f t="shared" si="17"/>
        <v>1</v>
      </c>
      <c r="Q92" s="307">
        <f t="shared" si="17"/>
        <v>1</v>
      </c>
      <c r="R92" s="307">
        <f t="shared" si="17"/>
        <v>1</v>
      </c>
      <c r="S92" s="307">
        <f t="shared" si="17"/>
        <v>1</v>
      </c>
      <c r="T92" s="307">
        <f t="shared" si="17"/>
        <v>1</v>
      </c>
      <c r="U92" s="307">
        <f t="shared" si="17"/>
        <v>1</v>
      </c>
      <c r="V92" s="307">
        <f t="shared" si="17"/>
        <v>1</v>
      </c>
      <c r="W92" s="307">
        <f t="shared" si="17"/>
        <v>1</v>
      </c>
      <c r="X92" s="307">
        <f t="shared" si="17"/>
        <v>1</v>
      </c>
      <c r="Y92" s="307">
        <f t="shared" si="17"/>
        <v>1</v>
      </c>
      <c r="Z92" s="307">
        <f t="shared" si="17"/>
        <v>1</v>
      </c>
      <c r="AA92" s="307">
        <f t="shared" si="17"/>
        <v>1</v>
      </c>
      <c r="AB92" s="307">
        <f t="shared" si="17"/>
        <v>1</v>
      </c>
      <c r="AC92" s="307">
        <f t="shared" si="17"/>
        <v>1</v>
      </c>
      <c r="AD92" s="307">
        <f t="shared" si="17"/>
        <v>1</v>
      </c>
      <c r="AE92" s="307">
        <f t="shared" si="17"/>
        <v>1</v>
      </c>
      <c r="AF92" s="307">
        <f t="shared" si="17"/>
        <v>1</v>
      </c>
      <c r="AG92" s="307">
        <f t="shared" si="17"/>
        <v>1</v>
      </c>
      <c r="AH92" s="307">
        <f t="shared" si="17"/>
        <v>1</v>
      </c>
      <c r="AI92" s="307">
        <f t="shared" si="17"/>
        <v>1</v>
      </c>
      <c r="AJ92" s="307">
        <f t="shared" si="17"/>
        <v>1</v>
      </c>
      <c r="AK92" s="307">
        <f t="shared" si="17"/>
        <v>1</v>
      </c>
      <c r="AL92" s="307">
        <f t="shared" si="17"/>
        <v>1</v>
      </c>
      <c r="AM92" s="307">
        <f t="shared" si="17"/>
        <v>1</v>
      </c>
      <c r="AN92" s="307">
        <f t="shared" si="17"/>
        <v>1</v>
      </c>
      <c r="AO92" s="307">
        <f t="shared" si="17"/>
        <v>1</v>
      </c>
      <c r="AP92" s="307">
        <f t="shared" si="17"/>
        <v>1</v>
      </c>
      <c r="AQ92" s="307">
        <f t="shared" si="17"/>
        <v>1</v>
      </c>
      <c r="AR92" s="307">
        <f t="shared" si="17"/>
        <v>1</v>
      </c>
      <c r="AS92" s="307">
        <f t="shared" si="17"/>
        <v>1</v>
      </c>
      <c r="AT92" s="307">
        <f t="shared" si="17"/>
        <v>1</v>
      </c>
      <c r="AU92" s="307">
        <f t="shared" si="17"/>
        <v>1</v>
      </c>
      <c r="AV92" s="307">
        <f t="shared" si="17"/>
        <v>1</v>
      </c>
      <c r="AW92" s="307">
        <f t="shared" si="17"/>
        <v>1</v>
      </c>
      <c r="AX92" s="307">
        <f t="shared" si="17"/>
        <v>1</v>
      </c>
      <c r="AY92" s="307">
        <f t="shared" si="17"/>
        <v>1</v>
      </c>
      <c r="AZ92" s="307">
        <f t="shared" si="17"/>
        <v>0</v>
      </c>
      <c r="BA92" s="307">
        <f t="shared" si="17"/>
        <v>0</v>
      </c>
      <c r="BB92" s="307">
        <f t="shared" si="17"/>
        <v>0</v>
      </c>
      <c r="BC92" s="307">
        <f t="shared" si="17"/>
        <v>0</v>
      </c>
      <c r="BD92" s="307">
        <f t="shared" si="17"/>
        <v>0</v>
      </c>
      <c r="BE92" s="307">
        <f t="shared" si="17"/>
        <v>0</v>
      </c>
      <c r="BF92" s="307">
        <f t="shared" si="17"/>
        <v>0</v>
      </c>
      <c r="BG92" s="307">
        <f t="shared" si="17"/>
        <v>0</v>
      </c>
      <c r="BH92" s="307">
        <f t="shared" si="17"/>
        <v>0</v>
      </c>
      <c r="BI92" s="307">
        <f t="shared" si="17"/>
        <v>0</v>
      </c>
      <c r="BJ92" s="307">
        <f t="shared" si="17"/>
        <v>0</v>
      </c>
      <c r="BK92" s="307">
        <f t="shared" si="17"/>
        <v>0</v>
      </c>
      <c r="BL92" s="307">
        <f t="shared" si="17"/>
        <v>0</v>
      </c>
      <c r="BM92" s="307">
        <f t="shared" si="17"/>
        <v>0</v>
      </c>
      <c r="BN92" s="307">
        <f t="shared" si="17"/>
        <v>0</v>
      </c>
      <c r="BO92" s="307">
        <f t="shared" si="17"/>
        <v>0</v>
      </c>
      <c r="BP92" s="307">
        <f t="shared" si="17"/>
        <v>0</v>
      </c>
      <c r="BQ92" s="308"/>
      <c r="BR92" s="308"/>
      <c r="BS92" s="308"/>
    </row>
    <row r="93" spans="1:73" x14ac:dyDescent="0.25">
      <c r="D93" s="309">
        <v>35</v>
      </c>
      <c r="E93" s="309"/>
      <c r="F93" s="309"/>
      <c r="G93" s="309"/>
      <c r="H93" s="310">
        <f>COUNTIF(H29:H81,"35")</f>
        <v>0</v>
      </c>
      <c r="I93" s="310">
        <f t="shared" ref="I93:BP93" si="18">COUNTIF(I29:I81,"35")</f>
        <v>0</v>
      </c>
      <c r="J93" s="310">
        <f t="shared" si="18"/>
        <v>0</v>
      </c>
      <c r="K93" s="310">
        <f t="shared" si="18"/>
        <v>0</v>
      </c>
      <c r="L93" s="310">
        <f t="shared" si="18"/>
        <v>0</v>
      </c>
      <c r="M93" s="310">
        <f t="shared" si="18"/>
        <v>0</v>
      </c>
      <c r="N93" s="310">
        <f t="shared" si="18"/>
        <v>0</v>
      </c>
      <c r="O93" s="310">
        <f t="shared" si="18"/>
        <v>0</v>
      </c>
      <c r="P93" s="310">
        <f t="shared" si="18"/>
        <v>0</v>
      </c>
      <c r="Q93" s="310">
        <f t="shared" si="18"/>
        <v>0</v>
      </c>
      <c r="R93" s="310">
        <f t="shared" si="18"/>
        <v>0</v>
      </c>
      <c r="S93" s="310">
        <f t="shared" si="18"/>
        <v>0</v>
      </c>
      <c r="T93" s="310">
        <f t="shared" si="18"/>
        <v>1</v>
      </c>
      <c r="U93" s="310">
        <f t="shared" si="18"/>
        <v>1</v>
      </c>
      <c r="V93" s="310">
        <f t="shared" si="18"/>
        <v>1</v>
      </c>
      <c r="W93" s="310">
        <f t="shared" si="18"/>
        <v>1</v>
      </c>
      <c r="X93" s="310">
        <f t="shared" si="18"/>
        <v>1</v>
      </c>
      <c r="Y93" s="310">
        <f t="shared" si="18"/>
        <v>1</v>
      </c>
      <c r="Z93" s="310">
        <f t="shared" si="18"/>
        <v>1</v>
      </c>
      <c r="AA93" s="310">
        <f t="shared" si="18"/>
        <v>1</v>
      </c>
      <c r="AB93" s="310">
        <f t="shared" si="18"/>
        <v>1</v>
      </c>
      <c r="AC93" s="310">
        <f t="shared" si="18"/>
        <v>1</v>
      </c>
      <c r="AD93" s="310">
        <f t="shared" si="18"/>
        <v>1</v>
      </c>
      <c r="AE93" s="310">
        <f t="shared" si="18"/>
        <v>1</v>
      </c>
      <c r="AF93" s="310">
        <f t="shared" si="18"/>
        <v>1</v>
      </c>
      <c r="AG93" s="310">
        <f t="shared" si="18"/>
        <v>1</v>
      </c>
      <c r="AH93" s="310">
        <f t="shared" si="18"/>
        <v>1</v>
      </c>
      <c r="AI93" s="310">
        <f t="shared" si="18"/>
        <v>1</v>
      </c>
      <c r="AJ93" s="310">
        <f t="shared" si="18"/>
        <v>1</v>
      </c>
      <c r="AK93" s="310">
        <f t="shared" si="18"/>
        <v>1</v>
      </c>
      <c r="AL93" s="310">
        <f t="shared" si="18"/>
        <v>1</v>
      </c>
      <c r="AM93" s="310">
        <f t="shared" si="18"/>
        <v>1</v>
      </c>
      <c r="AN93" s="310">
        <f t="shared" si="18"/>
        <v>1</v>
      </c>
      <c r="AO93" s="310">
        <f t="shared" si="18"/>
        <v>1</v>
      </c>
      <c r="AP93" s="310">
        <f t="shared" si="18"/>
        <v>1</v>
      </c>
      <c r="AQ93" s="310">
        <f t="shared" si="18"/>
        <v>1</v>
      </c>
      <c r="AR93" s="310">
        <f t="shared" si="18"/>
        <v>1</v>
      </c>
      <c r="AS93" s="310">
        <f t="shared" si="18"/>
        <v>1</v>
      </c>
      <c r="AT93" s="310">
        <f t="shared" si="18"/>
        <v>1</v>
      </c>
      <c r="AU93" s="310">
        <f t="shared" si="18"/>
        <v>1</v>
      </c>
      <c r="AV93" s="310">
        <f t="shared" si="18"/>
        <v>1</v>
      </c>
      <c r="AW93" s="310">
        <f t="shared" si="18"/>
        <v>1</v>
      </c>
      <c r="AX93" s="310">
        <f t="shared" si="18"/>
        <v>1</v>
      </c>
      <c r="AY93" s="310">
        <f t="shared" si="18"/>
        <v>1</v>
      </c>
      <c r="AZ93" s="310">
        <f t="shared" si="18"/>
        <v>0</v>
      </c>
      <c r="BA93" s="310">
        <f t="shared" si="18"/>
        <v>0</v>
      </c>
      <c r="BB93" s="310">
        <f t="shared" si="18"/>
        <v>0</v>
      </c>
      <c r="BC93" s="310">
        <f t="shared" si="18"/>
        <v>0</v>
      </c>
      <c r="BD93" s="310">
        <f t="shared" si="18"/>
        <v>0</v>
      </c>
      <c r="BE93" s="310">
        <f t="shared" si="18"/>
        <v>0</v>
      </c>
      <c r="BF93" s="310">
        <f t="shared" si="18"/>
        <v>0</v>
      </c>
      <c r="BG93" s="310">
        <f t="shared" si="18"/>
        <v>0</v>
      </c>
      <c r="BH93" s="310">
        <f t="shared" si="18"/>
        <v>0</v>
      </c>
      <c r="BI93" s="310">
        <f t="shared" si="18"/>
        <v>0</v>
      </c>
      <c r="BJ93" s="310">
        <f t="shared" si="18"/>
        <v>0</v>
      </c>
      <c r="BK93" s="310">
        <f t="shared" si="18"/>
        <v>0</v>
      </c>
      <c r="BL93" s="310">
        <f t="shared" si="18"/>
        <v>0</v>
      </c>
      <c r="BM93" s="310">
        <f t="shared" si="18"/>
        <v>0</v>
      </c>
      <c r="BN93" s="310">
        <f t="shared" si="18"/>
        <v>0</v>
      </c>
      <c r="BO93" s="310">
        <f t="shared" si="18"/>
        <v>0</v>
      </c>
      <c r="BP93" s="310">
        <f t="shared" si="18"/>
        <v>0</v>
      </c>
      <c r="BQ93" s="311"/>
      <c r="BR93" s="311"/>
      <c r="BS93" s="311"/>
    </row>
    <row r="94" spans="1:73" x14ac:dyDescent="0.25">
      <c r="D94" s="309">
        <v>36</v>
      </c>
      <c r="E94" s="309"/>
      <c r="F94" s="309"/>
      <c r="G94" s="309"/>
      <c r="H94" s="310">
        <f>COUNTIF(H29:H81,"36")</f>
        <v>0</v>
      </c>
      <c r="I94" s="310">
        <f t="shared" ref="I94:BP94" si="19">COUNTIF(I29:I81,"36")</f>
        <v>0</v>
      </c>
      <c r="J94" s="310">
        <f t="shared" si="19"/>
        <v>0</v>
      </c>
      <c r="K94" s="310">
        <f t="shared" si="19"/>
        <v>0</v>
      </c>
      <c r="L94" s="310">
        <f t="shared" si="19"/>
        <v>0</v>
      </c>
      <c r="M94" s="310">
        <f t="shared" si="19"/>
        <v>0</v>
      </c>
      <c r="N94" s="310">
        <f t="shared" si="19"/>
        <v>0</v>
      </c>
      <c r="O94" s="310">
        <f t="shared" si="19"/>
        <v>0</v>
      </c>
      <c r="P94" s="310">
        <f t="shared" si="19"/>
        <v>0</v>
      </c>
      <c r="Q94" s="310">
        <f t="shared" si="19"/>
        <v>0</v>
      </c>
      <c r="R94" s="310">
        <f t="shared" si="19"/>
        <v>0</v>
      </c>
      <c r="S94" s="310">
        <f t="shared" si="19"/>
        <v>0</v>
      </c>
      <c r="T94" s="310">
        <f t="shared" si="19"/>
        <v>0</v>
      </c>
      <c r="U94" s="310">
        <f t="shared" si="19"/>
        <v>1</v>
      </c>
      <c r="V94" s="310">
        <f t="shared" si="19"/>
        <v>1</v>
      </c>
      <c r="W94" s="310">
        <f t="shared" si="19"/>
        <v>1</v>
      </c>
      <c r="X94" s="310">
        <f t="shared" si="19"/>
        <v>1</v>
      </c>
      <c r="Y94" s="310">
        <f t="shared" si="19"/>
        <v>1</v>
      </c>
      <c r="Z94" s="310">
        <f t="shared" si="19"/>
        <v>1</v>
      </c>
      <c r="AA94" s="310">
        <f t="shared" si="19"/>
        <v>1</v>
      </c>
      <c r="AB94" s="310">
        <f t="shared" si="19"/>
        <v>1</v>
      </c>
      <c r="AC94" s="310">
        <f t="shared" si="19"/>
        <v>1</v>
      </c>
      <c r="AD94" s="310">
        <f t="shared" si="19"/>
        <v>1</v>
      </c>
      <c r="AE94" s="310">
        <f t="shared" si="19"/>
        <v>1</v>
      </c>
      <c r="AF94" s="310">
        <f t="shared" si="19"/>
        <v>1</v>
      </c>
      <c r="AG94" s="310">
        <f t="shared" si="19"/>
        <v>1</v>
      </c>
      <c r="AH94" s="310">
        <f t="shared" si="19"/>
        <v>1</v>
      </c>
      <c r="AI94" s="310">
        <f t="shared" si="19"/>
        <v>1</v>
      </c>
      <c r="AJ94" s="310">
        <f t="shared" si="19"/>
        <v>1</v>
      </c>
      <c r="AK94" s="310">
        <f t="shared" si="19"/>
        <v>1</v>
      </c>
      <c r="AL94" s="310">
        <f t="shared" si="19"/>
        <v>1</v>
      </c>
      <c r="AM94" s="310">
        <f t="shared" si="19"/>
        <v>1</v>
      </c>
      <c r="AN94" s="310">
        <f t="shared" si="19"/>
        <v>1</v>
      </c>
      <c r="AO94" s="310">
        <f t="shared" si="19"/>
        <v>1</v>
      </c>
      <c r="AP94" s="310">
        <f t="shared" si="19"/>
        <v>1</v>
      </c>
      <c r="AQ94" s="310">
        <f t="shared" si="19"/>
        <v>1</v>
      </c>
      <c r="AR94" s="310">
        <f t="shared" si="19"/>
        <v>1</v>
      </c>
      <c r="AS94" s="310">
        <f t="shared" si="19"/>
        <v>1</v>
      </c>
      <c r="AT94" s="310">
        <f t="shared" si="19"/>
        <v>1</v>
      </c>
      <c r="AU94" s="310">
        <f t="shared" si="19"/>
        <v>1</v>
      </c>
      <c r="AV94" s="310">
        <f t="shared" si="19"/>
        <v>1</v>
      </c>
      <c r="AW94" s="310">
        <f t="shared" si="19"/>
        <v>1</v>
      </c>
      <c r="AX94" s="310">
        <f t="shared" si="19"/>
        <v>1</v>
      </c>
      <c r="AY94" s="310">
        <f t="shared" si="19"/>
        <v>1</v>
      </c>
      <c r="AZ94" s="310">
        <f t="shared" si="19"/>
        <v>0</v>
      </c>
      <c r="BA94" s="310">
        <f t="shared" si="19"/>
        <v>0</v>
      </c>
      <c r="BB94" s="310">
        <f t="shared" si="19"/>
        <v>0</v>
      </c>
      <c r="BC94" s="310">
        <f t="shared" si="19"/>
        <v>0</v>
      </c>
      <c r="BD94" s="310">
        <f t="shared" si="19"/>
        <v>0</v>
      </c>
      <c r="BE94" s="310">
        <f t="shared" si="19"/>
        <v>0</v>
      </c>
      <c r="BF94" s="310">
        <f t="shared" si="19"/>
        <v>0</v>
      </c>
      <c r="BG94" s="310">
        <f t="shared" si="19"/>
        <v>0</v>
      </c>
      <c r="BH94" s="310">
        <f t="shared" si="19"/>
        <v>0</v>
      </c>
      <c r="BI94" s="310">
        <f t="shared" si="19"/>
        <v>0</v>
      </c>
      <c r="BJ94" s="310">
        <f t="shared" si="19"/>
        <v>0</v>
      </c>
      <c r="BK94" s="310">
        <f t="shared" si="19"/>
        <v>0</v>
      </c>
      <c r="BL94" s="310">
        <f t="shared" si="19"/>
        <v>0</v>
      </c>
      <c r="BM94" s="310">
        <f t="shared" si="19"/>
        <v>0</v>
      </c>
      <c r="BN94" s="310">
        <f t="shared" si="19"/>
        <v>0</v>
      </c>
      <c r="BO94" s="310">
        <f t="shared" si="19"/>
        <v>0</v>
      </c>
      <c r="BP94" s="310">
        <f t="shared" si="19"/>
        <v>0</v>
      </c>
      <c r="BQ94" s="311"/>
      <c r="BR94" s="311"/>
      <c r="BS94" s="311"/>
    </row>
    <row r="95" spans="1:73" x14ac:dyDescent="0.25">
      <c r="D95" s="309">
        <v>37</v>
      </c>
      <c r="E95" s="309"/>
      <c r="F95" s="309"/>
      <c r="G95" s="309"/>
      <c r="H95" s="310">
        <f>COUNTIF(H29:H81,"37")</f>
        <v>0</v>
      </c>
      <c r="I95" s="310">
        <f t="shared" ref="I95:BP95" si="20">COUNTIF(I29:I81,"37")</f>
        <v>0</v>
      </c>
      <c r="J95" s="310">
        <f t="shared" si="20"/>
        <v>0</v>
      </c>
      <c r="K95" s="310">
        <f t="shared" si="20"/>
        <v>0</v>
      </c>
      <c r="L95" s="310">
        <f t="shared" si="20"/>
        <v>0</v>
      </c>
      <c r="M95" s="310">
        <f t="shared" si="20"/>
        <v>0</v>
      </c>
      <c r="N95" s="310">
        <f t="shared" si="20"/>
        <v>0</v>
      </c>
      <c r="O95" s="310">
        <f t="shared" si="20"/>
        <v>0</v>
      </c>
      <c r="P95" s="310">
        <f t="shared" si="20"/>
        <v>0</v>
      </c>
      <c r="Q95" s="310">
        <f t="shared" si="20"/>
        <v>0</v>
      </c>
      <c r="R95" s="310">
        <f t="shared" si="20"/>
        <v>0</v>
      </c>
      <c r="S95" s="310">
        <f t="shared" si="20"/>
        <v>0</v>
      </c>
      <c r="T95" s="310">
        <f t="shared" si="20"/>
        <v>0</v>
      </c>
      <c r="U95" s="310">
        <f t="shared" si="20"/>
        <v>0</v>
      </c>
      <c r="V95" s="310">
        <f t="shared" si="20"/>
        <v>0</v>
      </c>
      <c r="W95" s="310">
        <f t="shared" si="20"/>
        <v>0</v>
      </c>
      <c r="X95" s="310">
        <f t="shared" si="20"/>
        <v>1</v>
      </c>
      <c r="Y95" s="310">
        <f t="shared" si="20"/>
        <v>1</v>
      </c>
      <c r="Z95" s="310">
        <f t="shared" si="20"/>
        <v>1</v>
      </c>
      <c r="AA95" s="310">
        <f t="shared" si="20"/>
        <v>1</v>
      </c>
      <c r="AB95" s="310">
        <f t="shared" si="20"/>
        <v>1</v>
      </c>
      <c r="AC95" s="310">
        <f t="shared" si="20"/>
        <v>1</v>
      </c>
      <c r="AD95" s="310">
        <f t="shared" si="20"/>
        <v>1</v>
      </c>
      <c r="AE95" s="310">
        <f t="shared" si="20"/>
        <v>1</v>
      </c>
      <c r="AF95" s="310">
        <f t="shared" si="20"/>
        <v>1</v>
      </c>
      <c r="AG95" s="310">
        <f t="shared" si="20"/>
        <v>1</v>
      </c>
      <c r="AH95" s="310">
        <f t="shared" si="20"/>
        <v>1</v>
      </c>
      <c r="AI95" s="310">
        <f t="shared" si="20"/>
        <v>1</v>
      </c>
      <c r="AJ95" s="310">
        <f t="shared" si="20"/>
        <v>1</v>
      </c>
      <c r="AK95" s="310">
        <f t="shared" si="20"/>
        <v>1</v>
      </c>
      <c r="AL95" s="310">
        <f t="shared" si="20"/>
        <v>1</v>
      </c>
      <c r="AM95" s="310">
        <f t="shared" si="20"/>
        <v>1</v>
      </c>
      <c r="AN95" s="310">
        <f t="shared" si="20"/>
        <v>1</v>
      </c>
      <c r="AO95" s="310">
        <f t="shared" si="20"/>
        <v>1</v>
      </c>
      <c r="AP95" s="310">
        <f t="shared" si="20"/>
        <v>1</v>
      </c>
      <c r="AQ95" s="310">
        <f t="shared" si="20"/>
        <v>1</v>
      </c>
      <c r="AR95" s="310">
        <f t="shared" si="20"/>
        <v>1</v>
      </c>
      <c r="AS95" s="310">
        <f t="shared" si="20"/>
        <v>1</v>
      </c>
      <c r="AT95" s="310">
        <f t="shared" si="20"/>
        <v>1</v>
      </c>
      <c r="AU95" s="310">
        <f t="shared" si="20"/>
        <v>1</v>
      </c>
      <c r="AV95" s="310">
        <f t="shared" si="20"/>
        <v>1</v>
      </c>
      <c r="AW95" s="310">
        <f t="shared" si="20"/>
        <v>1</v>
      </c>
      <c r="AX95" s="310">
        <f t="shared" si="20"/>
        <v>1</v>
      </c>
      <c r="AY95" s="310">
        <f t="shared" si="20"/>
        <v>1</v>
      </c>
      <c r="AZ95" s="310">
        <f t="shared" si="20"/>
        <v>0</v>
      </c>
      <c r="BA95" s="310">
        <f t="shared" si="20"/>
        <v>0</v>
      </c>
      <c r="BB95" s="310">
        <f t="shared" si="20"/>
        <v>0</v>
      </c>
      <c r="BC95" s="310">
        <f t="shared" si="20"/>
        <v>0</v>
      </c>
      <c r="BD95" s="310">
        <f t="shared" si="20"/>
        <v>0</v>
      </c>
      <c r="BE95" s="310">
        <f t="shared" si="20"/>
        <v>0</v>
      </c>
      <c r="BF95" s="310">
        <f t="shared" si="20"/>
        <v>0</v>
      </c>
      <c r="BG95" s="310">
        <f t="shared" si="20"/>
        <v>0</v>
      </c>
      <c r="BH95" s="310">
        <f t="shared" si="20"/>
        <v>0</v>
      </c>
      <c r="BI95" s="310">
        <f t="shared" si="20"/>
        <v>0</v>
      </c>
      <c r="BJ95" s="310">
        <f t="shared" si="20"/>
        <v>0</v>
      </c>
      <c r="BK95" s="310">
        <f t="shared" si="20"/>
        <v>0</v>
      </c>
      <c r="BL95" s="310">
        <f t="shared" si="20"/>
        <v>0</v>
      </c>
      <c r="BM95" s="310">
        <f t="shared" si="20"/>
        <v>0</v>
      </c>
      <c r="BN95" s="310">
        <f t="shared" si="20"/>
        <v>0</v>
      </c>
      <c r="BO95" s="310">
        <f t="shared" si="20"/>
        <v>0</v>
      </c>
      <c r="BP95" s="310">
        <f t="shared" si="20"/>
        <v>0</v>
      </c>
      <c r="BQ95" s="311"/>
      <c r="BR95" s="311"/>
      <c r="BS95" s="311"/>
    </row>
    <row r="96" spans="1:73" x14ac:dyDescent="0.25">
      <c r="D96" s="309">
        <v>38</v>
      </c>
      <c r="E96" s="309"/>
      <c r="F96" s="309"/>
      <c r="G96" s="309"/>
      <c r="H96" s="310">
        <f>COUNTIF(H29:H81,"38")</f>
        <v>0</v>
      </c>
      <c r="I96" s="310">
        <f t="shared" ref="I96:BP96" si="21">COUNTIF(I29:I81,"38")</f>
        <v>0</v>
      </c>
      <c r="J96" s="310">
        <f t="shared" si="21"/>
        <v>0</v>
      </c>
      <c r="K96" s="310">
        <f t="shared" si="21"/>
        <v>0</v>
      </c>
      <c r="L96" s="310">
        <f t="shared" si="21"/>
        <v>0</v>
      </c>
      <c r="M96" s="310">
        <f t="shared" si="21"/>
        <v>0</v>
      </c>
      <c r="N96" s="310">
        <f t="shared" si="21"/>
        <v>0</v>
      </c>
      <c r="O96" s="310">
        <f t="shared" si="21"/>
        <v>0</v>
      </c>
      <c r="P96" s="310">
        <f t="shared" si="21"/>
        <v>0</v>
      </c>
      <c r="Q96" s="310">
        <f t="shared" si="21"/>
        <v>1</v>
      </c>
      <c r="R96" s="310">
        <f t="shared" si="21"/>
        <v>1</v>
      </c>
      <c r="S96" s="310">
        <f t="shared" si="21"/>
        <v>1</v>
      </c>
      <c r="T96" s="310">
        <f t="shared" si="21"/>
        <v>1</v>
      </c>
      <c r="U96" s="310">
        <f t="shared" si="21"/>
        <v>1</v>
      </c>
      <c r="V96" s="310">
        <f t="shared" si="21"/>
        <v>1</v>
      </c>
      <c r="W96" s="310">
        <f t="shared" si="21"/>
        <v>1</v>
      </c>
      <c r="X96" s="310">
        <f t="shared" si="21"/>
        <v>1</v>
      </c>
      <c r="Y96" s="310">
        <f t="shared" si="21"/>
        <v>1</v>
      </c>
      <c r="Z96" s="310">
        <f t="shared" si="21"/>
        <v>1</v>
      </c>
      <c r="AA96" s="310">
        <f t="shared" si="21"/>
        <v>1</v>
      </c>
      <c r="AB96" s="310">
        <f t="shared" si="21"/>
        <v>1</v>
      </c>
      <c r="AC96" s="310">
        <f t="shared" si="21"/>
        <v>1</v>
      </c>
      <c r="AD96" s="310">
        <f t="shared" si="21"/>
        <v>1</v>
      </c>
      <c r="AE96" s="310">
        <f t="shared" si="21"/>
        <v>1</v>
      </c>
      <c r="AF96" s="310">
        <f t="shared" si="21"/>
        <v>1</v>
      </c>
      <c r="AG96" s="310">
        <f t="shared" si="21"/>
        <v>1</v>
      </c>
      <c r="AH96" s="310">
        <f t="shared" si="21"/>
        <v>1</v>
      </c>
      <c r="AI96" s="310">
        <f t="shared" si="21"/>
        <v>1</v>
      </c>
      <c r="AJ96" s="310">
        <f t="shared" si="21"/>
        <v>1</v>
      </c>
      <c r="AK96" s="310">
        <f t="shared" si="21"/>
        <v>1</v>
      </c>
      <c r="AL96" s="310">
        <f t="shared" si="21"/>
        <v>1</v>
      </c>
      <c r="AM96" s="310">
        <f t="shared" si="21"/>
        <v>1</v>
      </c>
      <c r="AN96" s="310">
        <f t="shared" si="21"/>
        <v>1</v>
      </c>
      <c r="AO96" s="310">
        <f t="shared" si="21"/>
        <v>1</v>
      </c>
      <c r="AP96" s="310">
        <f t="shared" si="21"/>
        <v>1</v>
      </c>
      <c r="AQ96" s="310">
        <f t="shared" si="21"/>
        <v>1</v>
      </c>
      <c r="AR96" s="310">
        <f t="shared" si="21"/>
        <v>1</v>
      </c>
      <c r="AS96" s="310">
        <f t="shared" si="21"/>
        <v>1</v>
      </c>
      <c r="AT96" s="310">
        <f t="shared" si="21"/>
        <v>1</v>
      </c>
      <c r="AU96" s="310">
        <f t="shared" si="21"/>
        <v>1</v>
      </c>
      <c r="AV96" s="310">
        <f t="shared" si="21"/>
        <v>1</v>
      </c>
      <c r="AW96" s="310">
        <f t="shared" si="21"/>
        <v>1</v>
      </c>
      <c r="AX96" s="310">
        <f t="shared" si="21"/>
        <v>1</v>
      </c>
      <c r="AY96" s="310">
        <f t="shared" si="21"/>
        <v>1</v>
      </c>
      <c r="AZ96" s="310">
        <f t="shared" si="21"/>
        <v>0</v>
      </c>
      <c r="BA96" s="310">
        <f t="shared" si="21"/>
        <v>0</v>
      </c>
      <c r="BB96" s="310">
        <f t="shared" si="21"/>
        <v>0</v>
      </c>
      <c r="BC96" s="310">
        <f t="shared" si="21"/>
        <v>0</v>
      </c>
      <c r="BD96" s="310">
        <f t="shared" si="21"/>
        <v>0</v>
      </c>
      <c r="BE96" s="310">
        <f t="shared" si="21"/>
        <v>0</v>
      </c>
      <c r="BF96" s="310">
        <f t="shared" si="21"/>
        <v>0</v>
      </c>
      <c r="BG96" s="310">
        <f t="shared" si="21"/>
        <v>0</v>
      </c>
      <c r="BH96" s="310">
        <f t="shared" si="21"/>
        <v>0</v>
      </c>
      <c r="BI96" s="310">
        <f t="shared" si="21"/>
        <v>0</v>
      </c>
      <c r="BJ96" s="310">
        <f t="shared" si="21"/>
        <v>0</v>
      </c>
      <c r="BK96" s="310">
        <f t="shared" si="21"/>
        <v>0</v>
      </c>
      <c r="BL96" s="310">
        <f t="shared" si="21"/>
        <v>0</v>
      </c>
      <c r="BM96" s="310">
        <f t="shared" si="21"/>
        <v>0</v>
      </c>
      <c r="BN96" s="310">
        <f t="shared" si="21"/>
        <v>0</v>
      </c>
      <c r="BO96" s="310">
        <f t="shared" si="21"/>
        <v>0</v>
      </c>
      <c r="BP96" s="310">
        <f t="shared" si="21"/>
        <v>0</v>
      </c>
      <c r="BQ96" s="311"/>
      <c r="BR96" s="311"/>
      <c r="BS96" s="311"/>
    </row>
    <row r="97" spans="4:71" x14ac:dyDescent="0.25">
      <c r="D97" s="312">
        <v>39</v>
      </c>
      <c r="E97" s="312"/>
      <c r="F97" s="312"/>
      <c r="G97" s="312"/>
      <c r="H97" s="310">
        <f>COUNTIF(H29:H81,"39")</f>
        <v>0</v>
      </c>
      <c r="I97" s="310">
        <f t="shared" ref="I97:BP97" si="22">COUNTIF(I29:I81,"39")</f>
        <v>0</v>
      </c>
      <c r="J97" s="310">
        <f t="shared" si="22"/>
        <v>0</v>
      </c>
      <c r="K97" s="310">
        <f t="shared" si="22"/>
        <v>1</v>
      </c>
      <c r="L97" s="310">
        <f t="shared" si="22"/>
        <v>1</v>
      </c>
      <c r="M97" s="310">
        <f t="shared" si="22"/>
        <v>1</v>
      </c>
      <c r="N97" s="310">
        <f t="shared" si="22"/>
        <v>1</v>
      </c>
      <c r="O97" s="310">
        <f t="shared" si="22"/>
        <v>1</v>
      </c>
      <c r="P97" s="310">
        <f t="shared" si="22"/>
        <v>1</v>
      </c>
      <c r="Q97" s="310">
        <f t="shared" si="22"/>
        <v>1</v>
      </c>
      <c r="R97" s="310">
        <f t="shared" si="22"/>
        <v>1</v>
      </c>
      <c r="S97" s="310">
        <f t="shared" si="22"/>
        <v>1</v>
      </c>
      <c r="T97" s="310">
        <f t="shared" si="22"/>
        <v>1</v>
      </c>
      <c r="U97" s="310">
        <f t="shared" si="22"/>
        <v>1</v>
      </c>
      <c r="V97" s="310">
        <f t="shared" si="22"/>
        <v>1</v>
      </c>
      <c r="W97" s="310">
        <f t="shared" si="22"/>
        <v>1</v>
      </c>
      <c r="X97" s="310">
        <f t="shared" si="22"/>
        <v>1</v>
      </c>
      <c r="Y97" s="310">
        <f t="shared" si="22"/>
        <v>1</v>
      </c>
      <c r="Z97" s="310">
        <f t="shared" si="22"/>
        <v>1</v>
      </c>
      <c r="AA97" s="310">
        <f t="shared" si="22"/>
        <v>1</v>
      </c>
      <c r="AB97" s="310">
        <f t="shared" si="22"/>
        <v>1</v>
      </c>
      <c r="AC97" s="310">
        <f t="shared" si="22"/>
        <v>1</v>
      </c>
      <c r="AD97" s="310">
        <f t="shared" si="22"/>
        <v>1</v>
      </c>
      <c r="AE97" s="310">
        <f t="shared" si="22"/>
        <v>1</v>
      </c>
      <c r="AF97" s="310">
        <f t="shared" si="22"/>
        <v>1</v>
      </c>
      <c r="AG97" s="310">
        <f t="shared" si="22"/>
        <v>1</v>
      </c>
      <c r="AH97" s="310">
        <f t="shared" si="22"/>
        <v>1</v>
      </c>
      <c r="AI97" s="310">
        <f t="shared" si="22"/>
        <v>1</v>
      </c>
      <c r="AJ97" s="310">
        <f t="shared" si="22"/>
        <v>1</v>
      </c>
      <c r="AK97" s="310">
        <f t="shared" si="22"/>
        <v>1</v>
      </c>
      <c r="AL97" s="310">
        <f t="shared" si="22"/>
        <v>1</v>
      </c>
      <c r="AM97" s="310">
        <f t="shared" si="22"/>
        <v>1</v>
      </c>
      <c r="AN97" s="310">
        <f t="shared" si="22"/>
        <v>1</v>
      </c>
      <c r="AO97" s="310">
        <f t="shared" si="22"/>
        <v>1</v>
      </c>
      <c r="AP97" s="310">
        <f t="shared" si="22"/>
        <v>1</v>
      </c>
      <c r="AQ97" s="310">
        <f t="shared" si="22"/>
        <v>1</v>
      </c>
      <c r="AR97" s="310">
        <f t="shared" si="22"/>
        <v>1</v>
      </c>
      <c r="AS97" s="310">
        <f t="shared" si="22"/>
        <v>1</v>
      </c>
      <c r="AT97" s="310">
        <f t="shared" si="22"/>
        <v>1</v>
      </c>
      <c r="AU97" s="310">
        <f t="shared" si="22"/>
        <v>1</v>
      </c>
      <c r="AV97" s="310">
        <f t="shared" si="22"/>
        <v>1</v>
      </c>
      <c r="AW97" s="310">
        <f t="shared" si="22"/>
        <v>1</v>
      </c>
      <c r="AX97" s="310">
        <f t="shared" si="22"/>
        <v>1</v>
      </c>
      <c r="AY97" s="310">
        <f t="shared" si="22"/>
        <v>1</v>
      </c>
      <c r="AZ97" s="310">
        <f t="shared" si="22"/>
        <v>0</v>
      </c>
      <c r="BA97" s="310">
        <f t="shared" si="22"/>
        <v>0</v>
      </c>
      <c r="BB97" s="310">
        <f t="shared" si="22"/>
        <v>0</v>
      </c>
      <c r="BC97" s="310">
        <f t="shared" si="22"/>
        <v>0</v>
      </c>
      <c r="BD97" s="310">
        <f t="shared" si="22"/>
        <v>0</v>
      </c>
      <c r="BE97" s="310">
        <f t="shared" si="22"/>
        <v>0</v>
      </c>
      <c r="BF97" s="310">
        <f t="shared" si="22"/>
        <v>0</v>
      </c>
      <c r="BG97" s="310">
        <f t="shared" si="22"/>
        <v>0</v>
      </c>
      <c r="BH97" s="310">
        <f t="shared" si="22"/>
        <v>0</v>
      </c>
      <c r="BI97" s="310">
        <f t="shared" si="22"/>
        <v>0</v>
      </c>
      <c r="BJ97" s="310">
        <f t="shared" si="22"/>
        <v>0</v>
      </c>
      <c r="BK97" s="310">
        <f t="shared" si="22"/>
        <v>0</v>
      </c>
      <c r="BL97" s="310">
        <f t="shared" si="22"/>
        <v>0</v>
      </c>
      <c r="BM97" s="310">
        <f t="shared" si="22"/>
        <v>0</v>
      </c>
      <c r="BN97" s="310">
        <f t="shared" si="22"/>
        <v>0</v>
      </c>
      <c r="BO97" s="310">
        <f t="shared" si="22"/>
        <v>0</v>
      </c>
      <c r="BP97" s="310">
        <f t="shared" si="22"/>
        <v>0</v>
      </c>
      <c r="BQ97" s="311"/>
      <c r="BR97" s="311"/>
      <c r="BS97" s="311"/>
    </row>
    <row r="98" spans="4:71" x14ac:dyDescent="0.25">
      <c r="D98" s="313">
        <v>1</v>
      </c>
      <c r="E98" s="313"/>
      <c r="F98" s="313"/>
      <c r="G98" s="313"/>
      <c r="H98" s="307">
        <f>COUNTIF(H29:H81,"1")</f>
        <v>1</v>
      </c>
      <c r="I98" s="307">
        <f t="shared" ref="I98:BP98" si="23">COUNTIF(I29:I81,"1")</f>
        <v>1</v>
      </c>
      <c r="J98" s="307">
        <f t="shared" si="23"/>
        <v>1</v>
      </c>
      <c r="K98" s="307">
        <f t="shared" si="23"/>
        <v>1</v>
      </c>
      <c r="L98" s="307">
        <f t="shared" si="23"/>
        <v>1</v>
      </c>
      <c r="M98" s="307">
        <f t="shared" si="23"/>
        <v>1</v>
      </c>
      <c r="N98" s="307">
        <f t="shared" si="23"/>
        <v>1</v>
      </c>
      <c r="O98" s="307">
        <f t="shared" si="23"/>
        <v>1</v>
      </c>
      <c r="P98" s="307">
        <f t="shared" si="23"/>
        <v>1</v>
      </c>
      <c r="Q98" s="307">
        <f t="shared" si="23"/>
        <v>1</v>
      </c>
      <c r="R98" s="307">
        <f t="shared" si="23"/>
        <v>1</v>
      </c>
      <c r="S98" s="307">
        <f t="shared" si="23"/>
        <v>1</v>
      </c>
      <c r="T98" s="307">
        <f t="shared" si="23"/>
        <v>1</v>
      </c>
      <c r="U98" s="307">
        <f t="shared" si="23"/>
        <v>1</v>
      </c>
      <c r="V98" s="307">
        <f t="shared" si="23"/>
        <v>1</v>
      </c>
      <c r="W98" s="307">
        <f t="shared" si="23"/>
        <v>1</v>
      </c>
      <c r="X98" s="307">
        <f t="shared" si="23"/>
        <v>1</v>
      </c>
      <c r="Y98" s="307">
        <f t="shared" si="23"/>
        <v>1</v>
      </c>
      <c r="Z98" s="307">
        <f t="shared" si="23"/>
        <v>1</v>
      </c>
      <c r="AA98" s="307">
        <f t="shared" si="23"/>
        <v>1</v>
      </c>
      <c r="AB98" s="307">
        <f t="shared" si="23"/>
        <v>1</v>
      </c>
      <c r="AC98" s="307">
        <f t="shared" si="23"/>
        <v>1</v>
      </c>
      <c r="AD98" s="307">
        <f t="shared" si="23"/>
        <v>1</v>
      </c>
      <c r="AE98" s="307">
        <f t="shared" si="23"/>
        <v>1</v>
      </c>
      <c r="AF98" s="307">
        <f t="shared" si="23"/>
        <v>1</v>
      </c>
      <c r="AG98" s="307">
        <f t="shared" si="23"/>
        <v>1</v>
      </c>
      <c r="AH98" s="307">
        <f t="shared" si="23"/>
        <v>1</v>
      </c>
      <c r="AI98" s="307">
        <f t="shared" si="23"/>
        <v>1</v>
      </c>
      <c r="AJ98" s="307">
        <f t="shared" si="23"/>
        <v>1</v>
      </c>
      <c r="AK98" s="307">
        <f t="shared" si="23"/>
        <v>1</v>
      </c>
      <c r="AL98" s="307">
        <f t="shared" si="23"/>
        <v>1</v>
      </c>
      <c r="AM98" s="307">
        <f t="shared" si="23"/>
        <v>1</v>
      </c>
      <c r="AN98" s="307">
        <f t="shared" si="23"/>
        <v>1</v>
      </c>
      <c r="AO98" s="307">
        <f t="shared" si="23"/>
        <v>1</v>
      </c>
      <c r="AP98" s="307">
        <f t="shared" si="23"/>
        <v>1</v>
      </c>
      <c r="AQ98" s="307">
        <f t="shared" si="23"/>
        <v>1</v>
      </c>
      <c r="AR98" s="307">
        <f t="shared" si="23"/>
        <v>1</v>
      </c>
      <c r="AS98" s="307">
        <f t="shared" si="23"/>
        <v>1</v>
      </c>
      <c r="AT98" s="307">
        <f t="shared" si="23"/>
        <v>1</v>
      </c>
      <c r="AU98" s="307">
        <f t="shared" si="23"/>
        <v>1</v>
      </c>
      <c r="AV98" s="307">
        <f t="shared" si="23"/>
        <v>1</v>
      </c>
      <c r="AW98" s="307">
        <f t="shared" si="23"/>
        <v>1</v>
      </c>
      <c r="AX98" s="307">
        <f t="shared" si="23"/>
        <v>1</v>
      </c>
      <c r="AY98" s="307">
        <f t="shared" si="23"/>
        <v>1</v>
      </c>
      <c r="AZ98" s="307">
        <f t="shared" si="23"/>
        <v>0</v>
      </c>
      <c r="BA98" s="307">
        <f t="shared" si="23"/>
        <v>0</v>
      </c>
      <c r="BB98" s="307">
        <f t="shared" si="23"/>
        <v>0</v>
      </c>
      <c r="BC98" s="307">
        <f t="shared" si="23"/>
        <v>0</v>
      </c>
      <c r="BD98" s="307">
        <f t="shared" si="23"/>
        <v>0</v>
      </c>
      <c r="BE98" s="307">
        <f t="shared" si="23"/>
        <v>0</v>
      </c>
      <c r="BF98" s="307">
        <f t="shared" si="23"/>
        <v>0</v>
      </c>
      <c r="BG98" s="307">
        <f t="shared" si="23"/>
        <v>0</v>
      </c>
      <c r="BH98" s="307">
        <f t="shared" si="23"/>
        <v>0</v>
      </c>
      <c r="BI98" s="307">
        <f t="shared" si="23"/>
        <v>0</v>
      </c>
      <c r="BJ98" s="307">
        <f t="shared" si="23"/>
        <v>0</v>
      </c>
      <c r="BK98" s="307">
        <f t="shared" si="23"/>
        <v>0</v>
      </c>
      <c r="BL98" s="307">
        <f t="shared" si="23"/>
        <v>0</v>
      </c>
      <c r="BM98" s="307">
        <f t="shared" si="23"/>
        <v>0</v>
      </c>
      <c r="BN98" s="307">
        <f t="shared" si="23"/>
        <v>0</v>
      </c>
      <c r="BO98" s="307">
        <f t="shared" si="23"/>
        <v>0</v>
      </c>
      <c r="BP98" s="307">
        <f t="shared" si="23"/>
        <v>0</v>
      </c>
      <c r="BQ98" s="308"/>
      <c r="BR98" s="308"/>
      <c r="BS98" s="308"/>
    </row>
    <row r="99" spans="4:71" x14ac:dyDescent="0.25">
      <c r="D99" s="313">
        <v>2</v>
      </c>
      <c r="E99" s="313"/>
      <c r="F99" s="313"/>
      <c r="G99" s="313"/>
      <c r="H99" s="310">
        <f>COUNTIF(H29:H81,"2")</f>
        <v>0</v>
      </c>
      <c r="I99" s="310">
        <f t="shared" ref="I99:BP99" si="24">COUNTIF(I29:I81,"2")</f>
        <v>0</v>
      </c>
      <c r="J99" s="310">
        <f t="shared" si="24"/>
        <v>0</v>
      </c>
      <c r="K99" s="310">
        <f t="shared" si="24"/>
        <v>0</v>
      </c>
      <c r="L99" s="310">
        <f t="shared" si="24"/>
        <v>0</v>
      </c>
      <c r="M99" s="310">
        <f t="shared" si="24"/>
        <v>0</v>
      </c>
      <c r="N99" s="310">
        <f t="shared" si="24"/>
        <v>0</v>
      </c>
      <c r="O99" s="310">
        <f t="shared" si="24"/>
        <v>0</v>
      </c>
      <c r="P99" s="310">
        <f t="shared" si="24"/>
        <v>0</v>
      </c>
      <c r="Q99" s="310">
        <f t="shared" si="24"/>
        <v>0</v>
      </c>
      <c r="R99" s="310">
        <f t="shared" si="24"/>
        <v>0</v>
      </c>
      <c r="S99" s="310">
        <f t="shared" si="24"/>
        <v>0</v>
      </c>
      <c r="T99" s="310">
        <f t="shared" si="24"/>
        <v>0</v>
      </c>
      <c r="U99" s="310">
        <f t="shared" si="24"/>
        <v>0</v>
      </c>
      <c r="V99" s="310">
        <f t="shared" si="24"/>
        <v>0</v>
      </c>
      <c r="W99" s="310">
        <f t="shared" si="24"/>
        <v>0</v>
      </c>
      <c r="X99" s="310">
        <f t="shared" si="24"/>
        <v>0</v>
      </c>
      <c r="Y99" s="310">
        <f t="shared" si="24"/>
        <v>0</v>
      </c>
      <c r="Z99" s="310">
        <f t="shared" si="24"/>
        <v>0</v>
      </c>
      <c r="AA99" s="310">
        <f t="shared" si="24"/>
        <v>0</v>
      </c>
      <c r="AB99" s="310">
        <f t="shared" si="24"/>
        <v>0</v>
      </c>
      <c r="AC99" s="310">
        <f t="shared" si="24"/>
        <v>0</v>
      </c>
      <c r="AD99" s="310">
        <f t="shared" si="24"/>
        <v>0</v>
      </c>
      <c r="AE99" s="310">
        <f t="shared" si="24"/>
        <v>0</v>
      </c>
      <c r="AF99" s="310">
        <f t="shared" si="24"/>
        <v>0</v>
      </c>
      <c r="AG99" s="310">
        <f t="shared" si="24"/>
        <v>0</v>
      </c>
      <c r="AH99" s="310">
        <f t="shared" si="24"/>
        <v>0</v>
      </c>
      <c r="AI99" s="310">
        <f t="shared" si="24"/>
        <v>0</v>
      </c>
      <c r="AJ99" s="310">
        <f t="shared" si="24"/>
        <v>0</v>
      </c>
      <c r="AK99" s="310">
        <f t="shared" si="24"/>
        <v>0</v>
      </c>
      <c r="AL99" s="310">
        <f t="shared" si="24"/>
        <v>0</v>
      </c>
      <c r="AM99" s="310">
        <f t="shared" si="24"/>
        <v>1</v>
      </c>
      <c r="AN99" s="310">
        <f t="shared" si="24"/>
        <v>1</v>
      </c>
      <c r="AO99" s="310">
        <f t="shared" si="24"/>
        <v>1</v>
      </c>
      <c r="AP99" s="310">
        <f t="shared" si="24"/>
        <v>1</v>
      </c>
      <c r="AQ99" s="310">
        <f t="shared" si="24"/>
        <v>0</v>
      </c>
      <c r="AR99" s="310">
        <f t="shared" si="24"/>
        <v>0</v>
      </c>
      <c r="AS99" s="310">
        <f t="shared" si="24"/>
        <v>0</v>
      </c>
      <c r="AT99" s="310">
        <f t="shared" si="24"/>
        <v>0</v>
      </c>
      <c r="AU99" s="310">
        <f t="shared" si="24"/>
        <v>1</v>
      </c>
      <c r="AV99" s="310">
        <f t="shared" si="24"/>
        <v>1</v>
      </c>
      <c r="AW99" s="310">
        <f t="shared" si="24"/>
        <v>1</v>
      </c>
      <c r="AX99" s="310">
        <f t="shared" si="24"/>
        <v>1</v>
      </c>
      <c r="AY99" s="310">
        <f t="shared" si="24"/>
        <v>1</v>
      </c>
      <c r="AZ99" s="310">
        <f t="shared" si="24"/>
        <v>0</v>
      </c>
      <c r="BA99" s="310">
        <f t="shared" si="24"/>
        <v>0</v>
      </c>
      <c r="BB99" s="310">
        <f t="shared" si="24"/>
        <v>0</v>
      </c>
      <c r="BC99" s="310">
        <f t="shared" si="24"/>
        <v>0</v>
      </c>
      <c r="BD99" s="310">
        <f t="shared" si="24"/>
        <v>0</v>
      </c>
      <c r="BE99" s="310">
        <f t="shared" si="24"/>
        <v>0</v>
      </c>
      <c r="BF99" s="310">
        <f t="shared" si="24"/>
        <v>0</v>
      </c>
      <c r="BG99" s="310">
        <f t="shared" si="24"/>
        <v>0</v>
      </c>
      <c r="BH99" s="310">
        <f t="shared" si="24"/>
        <v>0</v>
      </c>
      <c r="BI99" s="310">
        <f t="shared" si="24"/>
        <v>0</v>
      </c>
      <c r="BJ99" s="310">
        <f t="shared" si="24"/>
        <v>0</v>
      </c>
      <c r="BK99" s="310">
        <f t="shared" si="24"/>
        <v>0</v>
      </c>
      <c r="BL99" s="310">
        <f t="shared" si="24"/>
        <v>0</v>
      </c>
      <c r="BM99" s="310">
        <f t="shared" si="24"/>
        <v>0</v>
      </c>
      <c r="BN99" s="310">
        <f t="shared" si="24"/>
        <v>0</v>
      </c>
      <c r="BO99" s="310">
        <f t="shared" si="24"/>
        <v>0</v>
      </c>
      <c r="BP99" s="310">
        <f t="shared" si="24"/>
        <v>0</v>
      </c>
      <c r="BQ99" s="311"/>
      <c r="BR99" s="311"/>
      <c r="BS99" s="311"/>
    </row>
    <row r="100" spans="4:71" x14ac:dyDescent="0.25">
      <c r="D100" s="314" t="s">
        <v>112</v>
      </c>
      <c r="E100" s="314"/>
      <c r="F100" s="314"/>
      <c r="G100" s="314"/>
      <c r="H100" s="310">
        <f>COUNTIF(H28:H81,"cmo")</f>
        <v>0</v>
      </c>
      <c r="I100" s="310">
        <f t="shared" ref="I100:BP100" si="25">COUNTIF(I28:I81,"cmo")</f>
        <v>0</v>
      </c>
      <c r="J100" s="310">
        <f t="shared" si="25"/>
        <v>0</v>
      </c>
      <c r="K100" s="310">
        <f t="shared" si="25"/>
        <v>0</v>
      </c>
      <c r="L100" s="310">
        <f t="shared" si="25"/>
        <v>0</v>
      </c>
      <c r="M100" s="310">
        <f t="shared" si="25"/>
        <v>0</v>
      </c>
      <c r="N100" s="310">
        <f t="shared" si="25"/>
        <v>0</v>
      </c>
      <c r="O100" s="310">
        <f t="shared" si="25"/>
        <v>0</v>
      </c>
      <c r="P100" s="310">
        <f t="shared" si="25"/>
        <v>0</v>
      </c>
      <c r="Q100" s="310">
        <f t="shared" si="25"/>
        <v>0</v>
      </c>
      <c r="R100" s="310">
        <f t="shared" si="25"/>
        <v>0</v>
      </c>
      <c r="S100" s="310">
        <f t="shared" si="25"/>
        <v>0</v>
      </c>
      <c r="T100" s="310">
        <f t="shared" si="25"/>
        <v>0</v>
      </c>
      <c r="U100" s="310">
        <f t="shared" si="25"/>
        <v>0</v>
      </c>
      <c r="V100" s="310">
        <f t="shared" si="25"/>
        <v>0</v>
      </c>
      <c r="W100" s="310">
        <f t="shared" si="25"/>
        <v>0</v>
      </c>
      <c r="X100" s="310">
        <f t="shared" si="25"/>
        <v>0</v>
      </c>
      <c r="Y100" s="310">
        <f t="shared" si="25"/>
        <v>0</v>
      </c>
      <c r="Z100" s="310">
        <f t="shared" si="25"/>
        <v>0</v>
      </c>
      <c r="AA100" s="310">
        <f t="shared" si="25"/>
        <v>0</v>
      </c>
      <c r="AB100" s="310">
        <f t="shared" si="25"/>
        <v>1</v>
      </c>
      <c r="AC100" s="310">
        <f t="shared" si="25"/>
        <v>1</v>
      </c>
      <c r="AD100" s="310">
        <f t="shared" si="25"/>
        <v>1</v>
      </c>
      <c r="AE100" s="310">
        <f t="shared" si="25"/>
        <v>1</v>
      </c>
      <c r="AF100" s="310">
        <f t="shared" si="25"/>
        <v>1</v>
      </c>
      <c r="AG100" s="310">
        <f t="shared" si="25"/>
        <v>1</v>
      </c>
      <c r="AH100" s="310">
        <f t="shared" si="25"/>
        <v>1</v>
      </c>
      <c r="AI100" s="310">
        <f t="shared" si="25"/>
        <v>1</v>
      </c>
      <c r="AJ100" s="310">
        <f t="shared" si="25"/>
        <v>1</v>
      </c>
      <c r="AK100" s="310">
        <f t="shared" si="25"/>
        <v>1</v>
      </c>
      <c r="AL100" s="310">
        <f t="shared" si="25"/>
        <v>1</v>
      </c>
      <c r="AM100" s="310">
        <f t="shared" si="25"/>
        <v>1</v>
      </c>
      <c r="AN100" s="310">
        <f t="shared" si="25"/>
        <v>1</v>
      </c>
      <c r="AO100" s="310">
        <f t="shared" si="25"/>
        <v>1</v>
      </c>
      <c r="AP100" s="310">
        <f t="shared" si="25"/>
        <v>1</v>
      </c>
      <c r="AQ100" s="310">
        <f t="shared" si="25"/>
        <v>1</v>
      </c>
      <c r="AR100" s="310">
        <f t="shared" si="25"/>
        <v>1</v>
      </c>
      <c r="AS100" s="310">
        <f t="shared" si="25"/>
        <v>1</v>
      </c>
      <c r="AT100" s="310">
        <f t="shared" si="25"/>
        <v>1</v>
      </c>
      <c r="AU100" s="310">
        <f t="shared" si="25"/>
        <v>1</v>
      </c>
      <c r="AV100" s="310">
        <f t="shared" si="25"/>
        <v>1</v>
      </c>
      <c r="AW100" s="310">
        <f t="shared" si="25"/>
        <v>1</v>
      </c>
      <c r="AX100" s="310">
        <f t="shared" si="25"/>
        <v>1</v>
      </c>
      <c r="AY100" s="310">
        <f t="shared" si="25"/>
        <v>1</v>
      </c>
      <c r="AZ100" s="310">
        <f t="shared" si="25"/>
        <v>0</v>
      </c>
      <c r="BA100" s="310">
        <f t="shared" si="25"/>
        <v>0</v>
      </c>
      <c r="BB100" s="310">
        <f t="shared" si="25"/>
        <v>0</v>
      </c>
      <c r="BC100" s="310">
        <f t="shared" si="25"/>
        <v>0</v>
      </c>
      <c r="BD100" s="310">
        <f t="shared" si="25"/>
        <v>0</v>
      </c>
      <c r="BE100" s="310">
        <f t="shared" si="25"/>
        <v>0</v>
      </c>
      <c r="BF100" s="310">
        <f t="shared" si="25"/>
        <v>0</v>
      </c>
      <c r="BG100" s="310">
        <f t="shared" si="25"/>
        <v>0</v>
      </c>
      <c r="BH100" s="310">
        <f t="shared" si="25"/>
        <v>0</v>
      </c>
      <c r="BI100" s="310">
        <f t="shared" si="25"/>
        <v>0</v>
      </c>
      <c r="BJ100" s="310">
        <f t="shared" si="25"/>
        <v>0</v>
      </c>
      <c r="BK100" s="310">
        <f t="shared" si="25"/>
        <v>0</v>
      </c>
      <c r="BL100" s="310">
        <f t="shared" si="25"/>
        <v>0</v>
      </c>
      <c r="BM100" s="310">
        <f t="shared" si="25"/>
        <v>0</v>
      </c>
      <c r="BN100" s="310">
        <f t="shared" si="25"/>
        <v>0</v>
      </c>
      <c r="BO100" s="310">
        <f t="shared" si="25"/>
        <v>0</v>
      </c>
      <c r="BP100" s="310">
        <f t="shared" si="25"/>
        <v>0</v>
      </c>
      <c r="BQ100" s="311"/>
      <c r="BR100" s="311"/>
      <c r="BS100" s="311"/>
    </row>
    <row r="101" spans="4:71" x14ac:dyDescent="0.25">
      <c r="D101" s="314" t="s">
        <v>98</v>
      </c>
      <c r="E101" s="314"/>
      <c r="F101" s="314"/>
      <c r="G101" s="314"/>
      <c r="H101" s="310">
        <f>COUNTIF(H29:H81,"F")</f>
        <v>1</v>
      </c>
      <c r="I101" s="310">
        <f t="shared" ref="I101:BP101" si="26">COUNTIF(I29:I81,"F")</f>
        <v>1</v>
      </c>
      <c r="J101" s="310">
        <f t="shared" si="26"/>
        <v>1</v>
      </c>
      <c r="K101" s="310">
        <f t="shared" si="26"/>
        <v>1</v>
      </c>
      <c r="L101" s="310">
        <f t="shared" si="26"/>
        <v>0</v>
      </c>
      <c r="M101" s="310">
        <f t="shared" si="26"/>
        <v>1</v>
      </c>
      <c r="N101" s="310">
        <f t="shared" si="26"/>
        <v>1</v>
      </c>
      <c r="O101" s="310">
        <f t="shared" si="26"/>
        <v>1</v>
      </c>
      <c r="P101" s="310">
        <f t="shared" si="26"/>
        <v>0</v>
      </c>
      <c r="Q101" s="310">
        <f t="shared" si="26"/>
        <v>0</v>
      </c>
      <c r="R101" s="310">
        <f t="shared" si="26"/>
        <v>0</v>
      </c>
      <c r="S101" s="310">
        <f t="shared" si="26"/>
        <v>0</v>
      </c>
      <c r="T101" s="310">
        <f t="shared" si="26"/>
        <v>0</v>
      </c>
      <c r="U101" s="310">
        <f t="shared" si="26"/>
        <v>0</v>
      </c>
      <c r="V101" s="310">
        <f t="shared" si="26"/>
        <v>0</v>
      </c>
      <c r="W101" s="310">
        <f t="shared" si="26"/>
        <v>1</v>
      </c>
      <c r="X101" s="310">
        <f t="shared" si="26"/>
        <v>0</v>
      </c>
      <c r="Y101" s="310">
        <f t="shared" si="26"/>
        <v>0</v>
      </c>
      <c r="Z101" s="310">
        <f t="shared" si="26"/>
        <v>0</v>
      </c>
      <c r="AA101" s="310">
        <f t="shared" si="26"/>
        <v>2</v>
      </c>
      <c r="AB101" s="310">
        <f t="shared" si="26"/>
        <v>1</v>
      </c>
      <c r="AC101" s="310">
        <f t="shared" si="26"/>
        <v>1</v>
      </c>
      <c r="AD101" s="310">
        <f t="shared" si="26"/>
        <v>1</v>
      </c>
      <c r="AE101" s="310">
        <f t="shared" si="26"/>
        <v>1</v>
      </c>
      <c r="AF101" s="310">
        <f t="shared" si="26"/>
        <v>0</v>
      </c>
      <c r="AG101" s="310">
        <f t="shared" si="26"/>
        <v>0</v>
      </c>
      <c r="AH101" s="310">
        <f t="shared" si="26"/>
        <v>1</v>
      </c>
      <c r="AI101" s="310">
        <f t="shared" si="26"/>
        <v>3</v>
      </c>
      <c r="AJ101" s="310">
        <f t="shared" si="26"/>
        <v>1</v>
      </c>
      <c r="AK101" s="310">
        <f t="shared" si="26"/>
        <v>1</v>
      </c>
      <c r="AL101" s="310">
        <f t="shared" si="26"/>
        <v>1</v>
      </c>
      <c r="AM101" s="310">
        <f t="shared" si="26"/>
        <v>3</v>
      </c>
      <c r="AN101" s="310">
        <f t="shared" si="26"/>
        <v>3</v>
      </c>
      <c r="AO101" s="310">
        <f t="shared" si="26"/>
        <v>3</v>
      </c>
      <c r="AP101" s="310">
        <f t="shared" si="26"/>
        <v>4</v>
      </c>
      <c r="AQ101" s="310">
        <f t="shared" si="26"/>
        <v>5</v>
      </c>
      <c r="AR101" s="310">
        <f t="shared" si="26"/>
        <v>2</v>
      </c>
      <c r="AS101" s="310">
        <f t="shared" si="26"/>
        <v>2</v>
      </c>
      <c r="AT101" s="310">
        <f t="shared" si="26"/>
        <v>2</v>
      </c>
      <c r="AU101" s="310">
        <f t="shared" si="26"/>
        <v>3</v>
      </c>
      <c r="AV101" s="310">
        <f t="shared" si="26"/>
        <v>2</v>
      </c>
      <c r="AW101" s="310">
        <f t="shared" si="26"/>
        <v>4</v>
      </c>
      <c r="AX101" s="310">
        <f t="shared" si="26"/>
        <v>2</v>
      </c>
      <c r="AY101" s="310">
        <f t="shared" si="26"/>
        <v>2</v>
      </c>
      <c r="AZ101" s="310">
        <f t="shared" si="26"/>
        <v>1</v>
      </c>
      <c r="BA101" s="310">
        <f t="shared" si="26"/>
        <v>1</v>
      </c>
      <c r="BB101" s="310">
        <f t="shared" si="26"/>
        <v>10</v>
      </c>
      <c r="BC101" s="310">
        <f t="shared" si="26"/>
        <v>10</v>
      </c>
      <c r="BD101" s="310">
        <f t="shared" si="26"/>
        <v>10</v>
      </c>
      <c r="BE101" s="310">
        <f t="shared" si="26"/>
        <v>10</v>
      </c>
      <c r="BF101" s="310">
        <f t="shared" si="26"/>
        <v>17</v>
      </c>
      <c r="BG101" s="310">
        <f t="shared" si="26"/>
        <v>17</v>
      </c>
      <c r="BH101" s="310">
        <f t="shared" si="26"/>
        <v>8</v>
      </c>
      <c r="BI101" s="310">
        <f t="shared" si="26"/>
        <v>0</v>
      </c>
      <c r="BJ101" s="310">
        <f t="shared" si="26"/>
        <v>0</v>
      </c>
      <c r="BK101" s="310">
        <f t="shared" si="26"/>
        <v>0</v>
      </c>
      <c r="BL101" s="310">
        <f t="shared" si="26"/>
        <v>8</v>
      </c>
      <c r="BM101" s="310">
        <f t="shared" si="26"/>
        <v>0</v>
      </c>
      <c r="BN101" s="310">
        <f t="shared" si="26"/>
        <v>0</v>
      </c>
      <c r="BO101" s="310">
        <f t="shared" si="26"/>
        <v>0</v>
      </c>
      <c r="BP101" s="310">
        <f t="shared" si="26"/>
        <v>0</v>
      </c>
      <c r="BQ101" s="311"/>
      <c r="BR101" s="311"/>
      <c r="BS101" s="311"/>
    </row>
  </sheetData>
  <mergeCells count="214">
    <mergeCell ref="AJ85:AR85"/>
    <mergeCell ref="BP27:BP28"/>
    <mergeCell ref="BQ27:BQ28"/>
    <mergeCell ref="BR27:BR28"/>
    <mergeCell ref="BS27:BS28"/>
    <mergeCell ref="BT27:BT28"/>
    <mergeCell ref="B84:E84"/>
    <mergeCell ref="F84:L84"/>
    <mergeCell ref="P84:AF84"/>
    <mergeCell ref="AJ84:AR84"/>
    <mergeCell ref="AV84:BT84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L27:AL28"/>
    <mergeCell ref="AM27:AM28"/>
    <mergeCell ref="AN27:AN28"/>
    <mergeCell ref="AO27:AO28"/>
    <mergeCell ref="AP27:AP28"/>
    <mergeCell ref="AQ27:AQ28"/>
    <mergeCell ref="AF27:AF28"/>
    <mergeCell ref="AG27:AG28"/>
    <mergeCell ref="AH27:AH28"/>
    <mergeCell ref="AI27:AI28"/>
    <mergeCell ref="AJ27:AJ28"/>
    <mergeCell ref="AK27:AK28"/>
    <mergeCell ref="Z27:Z28"/>
    <mergeCell ref="AA27:AA28"/>
    <mergeCell ref="AB27:AB28"/>
    <mergeCell ref="AC27:AC28"/>
    <mergeCell ref="AD27:AD28"/>
    <mergeCell ref="AE27:AE28"/>
    <mergeCell ref="T27:T28"/>
    <mergeCell ref="U27:U28"/>
    <mergeCell ref="V27:V28"/>
    <mergeCell ref="W27:W28"/>
    <mergeCell ref="X27:X28"/>
    <mergeCell ref="Y27:Y28"/>
    <mergeCell ref="N27:N28"/>
    <mergeCell ref="O27:O28"/>
    <mergeCell ref="P27:P28"/>
    <mergeCell ref="Q27:Q28"/>
    <mergeCell ref="R27:R28"/>
    <mergeCell ref="S27:S28"/>
    <mergeCell ref="H27:H28"/>
    <mergeCell ref="I27:I28"/>
    <mergeCell ref="J27:J28"/>
    <mergeCell ref="K27:K28"/>
    <mergeCell ref="L27:L28"/>
    <mergeCell ref="M27:M28"/>
    <mergeCell ref="B27:B28"/>
    <mergeCell ref="C27:C28"/>
    <mergeCell ref="D27:D28"/>
    <mergeCell ref="E27:E28"/>
    <mergeCell ref="F27:F28"/>
    <mergeCell ref="G27:G28"/>
    <mergeCell ref="BO6:BO7"/>
    <mergeCell ref="BP6:BP7"/>
    <mergeCell ref="BQ6:BQ7"/>
    <mergeCell ref="BC6:BC7"/>
    <mergeCell ref="BD6:BD7"/>
    <mergeCell ref="BE6:BE7"/>
    <mergeCell ref="BF6:BF7"/>
    <mergeCell ref="BG6:BG7"/>
    <mergeCell ref="BH6:BH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BR6:BR7"/>
    <mergeCell ref="BS6:BS7"/>
    <mergeCell ref="BT6:BT7"/>
    <mergeCell ref="BI6:BI7"/>
    <mergeCell ref="BJ6:BJ7"/>
    <mergeCell ref="BK6:BK7"/>
    <mergeCell ref="BL6:BL7"/>
    <mergeCell ref="BM6:BM7"/>
    <mergeCell ref="BN6:BN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S6:S7"/>
    <mergeCell ref="T6:T7"/>
    <mergeCell ref="U6:U7"/>
    <mergeCell ref="V6:V7"/>
    <mergeCell ref="W6:W7"/>
    <mergeCell ref="X6:X7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1:D2"/>
    <mergeCell ref="B6:B7"/>
    <mergeCell ref="C6:C7"/>
    <mergeCell ref="D6:D7"/>
    <mergeCell ref="E6:E7"/>
    <mergeCell ref="F6:F7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F16"/>
    <mergeCell ref="AG15:AG16"/>
    <mergeCell ref="AH15:AH16"/>
    <mergeCell ref="AI15:AI16"/>
    <mergeCell ref="AJ15:AJ16"/>
    <mergeCell ref="AK15:AK16"/>
    <mergeCell ref="AL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S15:BS16"/>
    <mergeCell ref="BT15:BT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</mergeCells>
  <conditionalFormatting sqref="BH61:BK62 H32:O32 P50:S51 H46:S49 X31:AA31 X56:AA57 AB58:AE60 T47:AE53 AB30:AE32 X34:AE34 AJ48:AL49 AJ55:AL55 AJ30:AM31 AF50:AL53 AN29:AQ29 AN34:AQ34 AN63:AQ72 AN40:AQ40 AB56:AL56 AR30:AU31 AZ31:BC31 AV63:BC72 AZ47:BA47 BL50:BO62 AZ50:BK55 AJ81:BG81 P32:AA33 P39:AE41 AE33 AE44:AI44 AI45:AI46 AJ39:AM40 AZ56:BC62 AJ43:AL46 X42:Z42 AN31:AQ32 AF30:AI34 X29:AI29 AJ42:AK42 AF41:AK41 AF57:AL60 X61:AL61 AU61:AY61 X62:AT62 BF47:BG47 AN41:AS42">
    <cfRule type="cellIs" dxfId="9768" priority="10878" stopIfTrue="1" operator="equal">
      <formula>30</formula>
    </cfRule>
    <cfRule type="cellIs" dxfId="9767" priority="10879" stopIfTrue="1" operator="equal">
      <formula>32</formula>
    </cfRule>
    <cfRule type="cellIs" dxfId="9766" priority="10880" stopIfTrue="1" operator="equal">
      <formula>33</formula>
    </cfRule>
    <cfRule type="cellIs" dxfId="9765" priority="10881" stopIfTrue="1" operator="equal">
      <formula>36</formula>
    </cfRule>
    <cfRule type="cellIs" dxfId="9764" priority="10882" stopIfTrue="1" operator="equal">
      <formula>37</formula>
    </cfRule>
    <cfRule type="cellIs" dxfId="9763" priority="10883" stopIfTrue="1" operator="equal">
      <formula>38</formula>
    </cfRule>
    <cfRule type="cellIs" dxfId="9762" priority="10884" stopIfTrue="1" operator="equal">
      <formula>39</formula>
    </cfRule>
    <cfRule type="cellIs" dxfId="9761" priority="10885" stopIfTrue="1" operator="equal">
      <formula>40</formula>
    </cfRule>
  </conditionalFormatting>
  <conditionalFormatting sqref="H99:BS100">
    <cfRule type="cellIs" dxfId="9760" priority="11011" stopIfTrue="1" operator="equal">
      <formula>1</formula>
    </cfRule>
    <cfRule type="cellIs" dxfId="9759" priority="11012" stopIfTrue="1" operator="notEqual">
      <formula>1</formula>
    </cfRule>
    <cfRule type="cellIs" dxfId="9758" priority="11013" stopIfTrue="1" operator="greaterThan">
      <formula>1</formula>
    </cfRule>
  </conditionalFormatting>
  <conditionalFormatting sqref="H89:BS98">
    <cfRule type="cellIs" dxfId="9757" priority="11008" stopIfTrue="1" operator="equal">
      <formula>1</formula>
    </cfRule>
    <cfRule type="cellIs" dxfId="9756" priority="11009" stopIfTrue="1" operator="notEqual">
      <formula>1</formula>
    </cfRule>
    <cfRule type="cellIs" dxfId="9755" priority="11010" stopIfTrue="1" operator="greaterThanOrEqual">
      <formula>2</formula>
    </cfRule>
  </conditionalFormatting>
  <conditionalFormatting sqref="BP57:BT62 BP72:BT72 BT66:BT71 BP63:BS71 H41:K42 H46:S48 H51:S51 T45:W45 H66:W81 X61:AA62 X56:AA57 P41:AA41 AB58:AE62 AB56:AE56 X45:AE46 P49:AE49 T47:AI48 AJ55:AL55 T50:AL53 BH50:BO62 AJ47:AL49 X73:BT81 AZ47:BA47 H29:BT34 AF41:AK41 AZ50:BG60 L42:AK42 AF56:AL61 AU61:BG61 AZ62:BG62 AF62:AT62 BF47:BG47 AN41:BT42 BD49:BG49">
    <cfRule type="cellIs" dxfId="9754" priority="11005" stopIfTrue="1" operator="equal">
      <formula>L</formula>
    </cfRule>
    <cfRule type="cellIs" dxfId="9753" priority="11006" stopIfTrue="1" operator="equal">
      <formula>"FSC"</formula>
    </cfRule>
    <cfRule type="cellIs" dxfId="9752" priority="11007" stopIfTrue="1" operator="equal">
      <formula>"ACC/V"</formula>
    </cfRule>
  </conditionalFormatting>
  <conditionalFormatting sqref="BP63:BS72 H41:K42 H46:S48 L51:S51 T45:W45 L66:W81 X61:AA62 X56:AA57 P41:AA41 AB58:AE62 AB56:AE56 X45:AE46 P49:AE49 T47:AI48 AJ55:AL55 T50:AL53 BH50:BO62 AF41:AK41 AJ47:AL49 X73:BS81 AZ47:BA47 H29:BT34 AN42:BG42 AZ50:BG60 L42:AK42 AF56:AL61 AU61:BG61 AZ62:BG62 AF62:AT62 BF47:BG47 AN41:BT41 BD49:BG49">
    <cfRule type="cellIs" dxfId="9751" priority="10976" stopIfTrue="1" operator="equal">
      <formula>"L"</formula>
    </cfRule>
    <cfRule type="cellIs" dxfId="9750" priority="10977" stopIfTrue="1" operator="equal">
      <formula>"FSC"</formula>
    </cfRule>
  </conditionalFormatting>
  <conditionalFormatting sqref="BP63:BS81 H41:K42 L39:O40 L42:O43 H29:O34 L46:S68 P29:S32 T45:W45 T47:W68 P39:W42 P73:W80 X40:AA40 X30:AA33 AB56:AE56 X45:AE53 AB31:AE33 AF47:AI48 AJ55:AL55 AJ39:AM40 AF50:AL53 P34:AM34 AN40:AQ40 AN30:AQ31 BH50:BO62 T29:W33 AA29:AM29 AJ48:AL49 X73:BO81 AR31:AY31 AF30:AM32 AF41:AK41 AN42:AY42 AZ50:BG60 X42:AK42 X58:AE62 AF56:AL61 AU61:BG61 AZ62:BG62 AF62:AT62 BD49:BG49">
    <cfRule type="cellIs" dxfId="9749" priority="10978" stopIfTrue="1" operator="equal">
      <formula>30</formula>
    </cfRule>
    <cfRule type="cellIs" dxfId="9748" priority="10979" stopIfTrue="1" operator="equal">
      <formula>32</formula>
    </cfRule>
    <cfRule type="cellIs" dxfId="9747" priority="10980" stopIfTrue="1" operator="equal">
      <formula>33</formula>
    </cfRule>
    <cfRule type="cellIs" dxfId="9746" priority="10981" stopIfTrue="1" operator="equal">
      <formula>36</formula>
    </cfRule>
    <cfRule type="cellIs" dxfId="9745" priority="10982" stopIfTrue="1" operator="equal">
      <formula>37</formula>
    </cfRule>
    <cfRule type="cellIs" dxfId="9744" priority="10983" stopIfTrue="1" operator="equal">
      <formula>38</formula>
    </cfRule>
    <cfRule type="cellIs" dxfId="9743" priority="10984" stopIfTrue="1" operator="equal">
      <formula>39</formula>
    </cfRule>
    <cfRule type="cellIs" dxfId="9742" priority="10985" stopIfTrue="1" operator="equal">
      <formula>40</formula>
    </cfRule>
    <cfRule type="cellIs" dxfId="9741" priority="11004" stopIfTrue="1" operator="equal">
      <formula>"dl"</formula>
    </cfRule>
  </conditionalFormatting>
  <conditionalFormatting sqref="BP63:BS72 H41:K42 P51:S51 H46:S49 T45:W45 T47:W53 X61:AA62 X56:AA57 P41:AA41 X45:AE53 AB58:AE62 AB56:AE56 AF47:AI48 AJ55:AL55 AF50:AL53 BH50:BO62 AF41:AK41 AJ48:AL49 L73:BS81 H29:BT34 AN42:AY42 AZ50:BG60 L42:AK42 AF56:AL61 AU61:BG61 AZ62:BG62 AF62:AT62 AN41:BT41 BD49:BG49">
    <cfRule type="cellIs" dxfId="9740" priority="10994" stopIfTrue="1" operator="equal">
      <formula>"dl"</formula>
    </cfRule>
    <cfRule type="cellIs" dxfId="9739" priority="10995" stopIfTrue="1" operator="equal">
      <formula>"lot"</formula>
    </cfRule>
    <cfRule type="cellIs" dxfId="9738" priority="10996" stopIfTrue="1" operator="equal">
      <formula>30</formula>
    </cfRule>
    <cfRule type="cellIs" dxfId="9737" priority="10997" stopIfTrue="1" operator="equal">
      <formula>32</formula>
    </cfRule>
    <cfRule type="cellIs" dxfId="9736" priority="10998" stopIfTrue="1" operator="equal">
      <formula>33</formula>
    </cfRule>
    <cfRule type="cellIs" dxfId="9735" priority="10999" stopIfTrue="1" operator="equal">
      <formula>36</formula>
    </cfRule>
    <cfRule type="cellIs" dxfId="9734" priority="11000" stopIfTrue="1" operator="equal">
      <formula>37</formula>
    </cfRule>
    <cfRule type="cellIs" dxfId="9733" priority="11001" stopIfTrue="1" operator="equal">
      <formula>38</formula>
    </cfRule>
    <cfRule type="cellIs" dxfId="9732" priority="11002" stopIfTrue="1" operator="equal">
      <formula>39</formula>
    </cfRule>
    <cfRule type="cellIs" dxfId="9731" priority="11003" stopIfTrue="1" operator="equal">
      <formula>40</formula>
    </cfRule>
  </conditionalFormatting>
  <conditionalFormatting sqref="BP73:BS81 H29:K34 L34:W34 AJ34:AM34 X81:AU81 AQ34:BG34 P73:BO80">
    <cfRule type="cellIs" dxfId="9730" priority="10986" stopIfTrue="1" operator="equal">
      <formula>30</formula>
    </cfRule>
    <cfRule type="cellIs" dxfId="9729" priority="10987" stopIfTrue="1" operator="equal">
      <formula>32</formula>
    </cfRule>
    <cfRule type="cellIs" dxfId="9728" priority="10988" stopIfTrue="1" operator="equal">
      <formula>33</formula>
    </cfRule>
    <cfRule type="cellIs" dxfId="9727" priority="10989" stopIfTrue="1" operator="equal">
      <formula>36</formula>
    </cfRule>
    <cfRule type="cellIs" dxfId="9726" priority="10990" stopIfTrue="1" operator="equal">
      <formula>37</formula>
    </cfRule>
    <cfRule type="cellIs" dxfId="9725" priority="10991" stopIfTrue="1" operator="equal">
      <formula>38</formula>
    </cfRule>
    <cfRule type="cellIs" dxfId="9724" priority="10992" stopIfTrue="1" operator="equal">
      <formula>39</formula>
    </cfRule>
    <cfRule type="cellIs" dxfId="9723" priority="10993" stopIfTrue="1" operator="equal">
      <formula>40</formula>
    </cfRule>
  </conditionalFormatting>
  <conditionalFormatting sqref="BP73:BS81 BH61:BK62 BL54:BO62 H29:K33 L44:O44 L42:O42 L29:O34 P29:S32 T50:W55 P39:W44 X40:AA40 X56:AA57 X30:AA33 AB58:AE60 X47:AE53 AB56:AE56 AB31:AE33 AF47:AI48 AJ48:AL49 AJ39:AM40 P34:AM34 AN40:AQ40 AN30:AQ31 AZ54:BK55 AF81:BG81 AF50:AL53 T29:W33 AA29:AM29 AJ55:AL60 AZ56:BC62 P73:BO80 X43:AL44 AZ50:BO53 AR31:AY31 AF30:AM32 AF41:AK41 AN42:AY42 X42:AK42 AF56:AI60 X61:AL61 AU61:AY61 X62:AT62">
    <cfRule type="cellIs" dxfId="9722" priority="10899" stopIfTrue="1" operator="equal">
      <formula>30</formula>
    </cfRule>
    <cfRule type="cellIs" dxfId="9721" priority="10900" stopIfTrue="1" operator="equal">
      <formula>"dl"</formula>
    </cfRule>
    <cfRule type="cellIs" dxfId="9720" priority="10901" stopIfTrue="1" operator="equal">
      <formula>"lot"</formula>
    </cfRule>
    <cfRule type="cellIs" dxfId="9719" priority="10902" stopIfTrue="1" operator="equal">
      <formula>36</formula>
    </cfRule>
    <cfRule type="cellIs" dxfId="9718" priority="10903" stopIfTrue="1" operator="equal">
      <formula>37</formula>
    </cfRule>
    <cfRule type="cellIs" dxfId="9717" priority="10904" stopIfTrue="1" operator="equal">
      <formula>38</formula>
    </cfRule>
    <cfRule type="cellIs" dxfId="9716" priority="10905" stopIfTrue="1" operator="equal">
      <formula>39</formula>
    </cfRule>
    <cfRule type="cellIs" dxfId="9715" priority="10906" stopIfTrue="1" operator="equal">
      <formula>40</formula>
    </cfRule>
  </conditionalFormatting>
  <conditionalFormatting sqref="BH61:BK62 BL54:BO62 L44:O44 H32:O32 P46:S46 T50:W55 X56:AA57 P43:AA44 AB56:AE56 X47:AE53 AF47:AI48 AJ48:AL49 AF32:AM32 T34:AM34 AZ54:BK55 AZ47:BA47 AJ81:BG81 AF50:AL53 P32:AE33 P39:AE41 AZ56:BC62 AZ50:BO53 T31:AY31 X30:AQ30 T29:AM29 L42:AI42 AF56:AI62 AB58:AE62 AJ55:AL61 AU61:AY61 AJ62:AT62 BF47:BG47">
    <cfRule type="cellIs" dxfId="9714" priority="10890" stopIfTrue="1" operator="equal">
      <formula>30</formula>
    </cfRule>
    <cfRule type="cellIs" dxfId="9713" priority="10891" stopIfTrue="1" operator="equal">
      <formula>"lot"</formula>
    </cfRule>
    <cfRule type="cellIs" dxfId="9712" priority="10892" stopIfTrue="1" operator="equal">
      <formula>33</formula>
    </cfRule>
    <cfRule type="cellIs" dxfId="9711" priority="10893" stopIfTrue="1" operator="equal">
      <formula>36</formula>
    </cfRule>
    <cfRule type="cellIs" dxfId="9710" priority="10894" stopIfTrue="1" operator="equal">
      <formula>37</formula>
    </cfRule>
    <cfRule type="cellIs" dxfId="9709" priority="10895" stopIfTrue="1" operator="equal">
      <formula>38</formula>
    </cfRule>
    <cfRule type="cellIs" dxfId="9708" priority="10896" stopIfTrue="1" operator="equal">
      <formula>39</formula>
    </cfRule>
    <cfRule type="cellIs" dxfId="9707" priority="10897" stopIfTrue="1" operator="equal">
      <formula>40</formula>
    </cfRule>
    <cfRule type="cellIs" dxfId="9706" priority="10898" stopIfTrue="1" operator="equal">
      <formula>"dl"</formula>
    </cfRule>
  </conditionalFormatting>
  <conditionalFormatting sqref="BH61:BK62 H29:K34 H46:S49 P39:W41 X40:AA40 X61:AA62 X56:AA57 P43:AA43 L34:AA34 AB58:AE60 AB56:AE56 T47:AE49 AF47:AI48 P73:AI80 AJ55:AL55 AJ48:AL49 P50:AL53 X81:AU81 AZ47:BA47 BL50:BO62 AZ50:BK55 AF56:AL57 AZ56:BC62 L42:AI42 AF59:AL60 AB61:AI61 AB62:AT62 BF47:BG47">
    <cfRule type="cellIs" dxfId="9705" priority="10967" stopIfTrue="1" operator="equal">
      <formula>30</formula>
    </cfRule>
    <cfRule type="cellIs" dxfId="9704" priority="10968" stopIfTrue="1" operator="equal">
      <formula>32</formula>
    </cfRule>
    <cfRule type="cellIs" dxfId="9703" priority="10969" stopIfTrue="1" operator="equal">
      <formula>33</formula>
    </cfRule>
    <cfRule type="cellIs" dxfId="9702" priority="10970" stopIfTrue="1" operator="equal">
      <formula>36</formula>
    </cfRule>
    <cfRule type="cellIs" dxfId="9701" priority="10971" stopIfTrue="1" operator="equal">
      <formula>37</formula>
    </cfRule>
    <cfRule type="cellIs" dxfId="9700" priority="10972" stopIfTrue="1" operator="equal">
      <formula>38</formula>
    </cfRule>
    <cfRule type="cellIs" dxfId="9699" priority="10973" stopIfTrue="1" operator="equal">
      <formula>"lot"</formula>
    </cfRule>
    <cfRule type="cellIs" dxfId="9698" priority="10974" stopIfTrue="1" operator="equal">
      <formula>40</formula>
    </cfRule>
    <cfRule type="cellIs" dxfId="9697" priority="10975" stopIfTrue="1" operator="equal">
      <formula>"dl"</formula>
    </cfRule>
  </conditionalFormatting>
  <conditionalFormatting sqref="BH61:BK62 H29:K34 H46:S49 P39:W41 X40:AA40 X61:AA62 X56:AA57 P43:AA43 L34:AA34 AB58:AE60 AB56:AE56 T47:AE49 AF47:AI48 P73:AI80 AJ55:AL55 AJ48:AL49 P50:AL53 X81:AU81 AZ47:BA47 BL50:BO62 AZ50:BK55 AF56:AL57 AZ56:BC62 L42:AI42 AF59:AL60 AB61:AI61 AB62:AT62 BF47:BG47">
    <cfRule type="cellIs" dxfId="9696" priority="10958" stopIfTrue="1" operator="equal">
      <formula>30</formula>
    </cfRule>
    <cfRule type="cellIs" dxfId="9695" priority="10959" stopIfTrue="1" operator="equal">
      <formula>"dl"</formula>
    </cfRule>
    <cfRule type="cellIs" dxfId="9694" priority="10960" stopIfTrue="1" operator="equal">
      <formula>"lot"</formula>
    </cfRule>
    <cfRule type="cellIs" dxfId="9693" priority="10961" stopIfTrue="1" operator="equal">
      <formula>36</formula>
    </cfRule>
    <cfRule type="cellIs" dxfId="9692" priority="10962" stopIfTrue="1" operator="equal">
      <formula>37</formula>
    </cfRule>
    <cfRule type="cellIs" dxfId="9691" priority="10963" stopIfTrue="1" operator="equal">
      <formula>38</formula>
    </cfRule>
    <cfRule type="cellIs" dxfId="9690" priority="10964" stopIfTrue="1" operator="equal">
      <formula>39</formula>
    </cfRule>
    <cfRule type="cellIs" dxfId="9689" priority="10965" stopIfTrue="1" operator="equal">
      <formula>32</formula>
    </cfRule>
    <cfRule type="cellIs" dxfId="9688" priority="10966" stopIfTrue="1" operator="equal">
      <formula>33</formula>
    </cfRule>
  </conditionalFormatting>
  <conditionalFormatting sqref="AB73:AE80">
    <cfRule type="cellIs" dxfId="9687" priority="10863" stopIfTrue="1" operator="equal">
      <formula>30</formula>
    </cfRule>
    <cfRule type="cellIs" dxfId="9686" priority="10864" stopIfTrue="1" operator="equal">
      <formula>32</formula>
    </cfRule>
    <cfRule type="cellIs" dxfId="9685" priority="10865" stopIfTrue="1" operator="equal">
      <formula>33</formula>
    </cfRule>
    <cfRule type="cellIs" dxfId="9684" priority="10866" stopIfTrue="1" operator="equal">
      <formula>36</formula>
    </cfRule>
    <cfRule type="cellIs" dxfId="9683" priority="10867" stopIfTrue="1" operator="equal">
      <formula>37</formula>
    </cfRule>
    <cfRule type="cellIs" dxfId="9682" priority="10868" stopIfTrue="1" operator="equal">
      <formula>38</formula>
    </cfRule>
    <cfRule type="cellIs" dxfId="9681" priority="10869" stopIfTrue="1" operator="equal">
      <formula>"lot"</formula>
    </cfRule>
    <cfRule type="cellIs" dxfId="9680" priority="10870" stopIfTrue="1" operator="equal">
      <formula>40</formula>
    </cfRule>
    <cfRule type="cellIs" dxfId="9679" priority="10871" stopIfTrue="1" operator="equal">
      <formula>"dl"</formula>
    </cfRule>
  </conditionalFormatting>
  <conditionalFormatting sqref="AB73:AE80">
    <cfRule type="cellIs" dxfId="9678" priority="10854" stopIfTrue="1" operator="equal">
      <formula>30</formula>
    </cfRule>
    <cfRule type="cellIs" dxfId="9677" priority="10855" stopIfTrue="1" operator="equal">
      <formula>"dl"</formula>
    </cfRule>
    <cfRule type="cellIs" dxfId="9676" priority="10856" stopIfTrue="1" operator="equal">
      <formula>"lot"</formula>
    </cfRule>
    <cfRule type="cellIs" dxfId="9675" priority="10857" stopIfTrue="1" operator="equal">
      <formula>36</formula>
    </cfRule>
    <cfRule type="cellIs" dxfId="9674" priority="10858" stopIfTrue="1" operator="equal">
      <formula>37</formula>
    </cfRule>
    <cfRule type="cellIs" dxfId="9673" priority="10859" stopIfTrue="1" operator="equal">
      <formula>38</formula>
    </cfRule>
    <cfRule type="cellIs" dxfId="9672" priority="10860" stopIfTrue="1" operator="equal">
      <formula>39</formula>
    </cfRule>
    <cfRule type="cellIs" dxfId="9671" priority="10861" stopIfTrue="1" operator="equal">
      <formula>32</formula>
    </cfRule>
    <cfRule type="cellIs" dxfId="9670" priority="10862" stopIfTrue="1" operator="equal">
      <formula>33</formula>
    </cfRule>
  </conditionalFormatting>
  <conditionalFormatting sqref="BD73:BK80">
    <cfRule type="cellIs" dxfId="9669" priority="10789" stopIfTrue="1" operator="equal">
      <formula>30</formula>
    </cfRule>
    <cfRule type="cellIs" dxfId="9668" priority="10790" stopIfTrue="1" operator="equal">
      <formula>32</formula>
    </cfRule>
    <cfRule type="cellIs" dxfId="9667" priority="10791" stopIfTrue="1" operator="equal">
      <formula>33</formula>
    </cfRule>
    <cfRule type="cellIs" dxfId="9666" priority="10792" stopIfTrue="1" operator="equal">
      <formula>36</formula>
    </cfRule>
    <cfRule type="cellIs" dxfId="9665" priority="10793" stopIfTrue="1" operator="equal">
      <formula>37</formula>
    </cfRule>
    <cfRule type="cellIs" dxfId="9664" priority="10794" stopIfTrue="1" operator="equal">
      <formula>38</formula>
    </cfRule>
    <cfRule type="cellIs" dxfId="9663" priority="10795" stopIfTrue="1" operator="equal">
      <formula>39</formula>
    </cfRule>
    <cfRule type="cellIs" dxfId="9662" priority="10796" stopIfTrue="1" operator="equal">
      <formula>40</formula>
    </cfRule>
  </conditionalFormatting>
  <conditionalFormatting sqref="BD73:BK80">
    <cfRule type="cellIs" dxfId="9661" priority="10797" stopIfTrue="1" operator="equal">
      <formula>30</formula>
    </cfRule>
    <cfRule type="cellIs" dxfId="9660" priority="10798" stopIfTrue="1" operator="equal">
      <formula>"lot"</formula>
    </cfRule>
    <cfRule type="cellIs" dxfId="9659" priority="10799" stopIfTrue="1" operator="equal">
      <formula>33</formula>
    </cfRule>
    <cfRule type="cellIs" dxfId="9658" priority="10800" stopIfTrue="1" operator="equal">
      <formula>36</formula>
    </cfRule>
    <cfRule type="cellIs" dxfId="9657" priority="10801" stopIfTrue="1" operator="equal">
      <formula>37</formula>
    </cfRule>
    <cfRule type="cellIs" dxfId="9656" priority="10802" stopIfTrue="1" operator="equal">
      <formula>38</formula>
    </cfRule>
    <cfRule type="cellIs" dxfId="9655" priority="10803" stopIfTrue="1" operator="equal">
      <formula>39</formula>
    </cfRule>
    <cfRule type="cellIs" dxfId="9654" priority="10804" stopIfTrue="1" operator="equal">
      <formula>40</formula>
    </cfRule>
    <cfRule type="cellIs" dxfId="9653" priority="10805" stopIfTrue="1" operator="equal">
      <formula>"dl"</formula>
    </cfRule>
  </conditionalFormatting>
  <conditionalFormatting sqref="P52:S53 T54:W55 AF47:AI48 AB60:AI60 AB61:AE61">
    <cfRule type="cellIs" dxfId="9652" priority="9565" stopIfTrue="1" operator="equal">
      <formula>30</formula>
    </cfRule>
    <cfRule type="cellIs" dxfId="9651" priority="9566" stopIfTrue="1" operator="equal">
      <formula>32</formula>
    </cfRule>
    <cfRule type="cellIs" dxfId="9650" priority="9567" stopIfTrue="1" operator="equal">
      <formula>33</formula>
    </cfRule>
    <cfRule type="cellIs" dxfId="9649" priority="9568" stopIfTrue="1" operator="equal">
      <formula>36</formula>
    </cfRule>
    <cfRule type="cellIs" dxfId="9648" priority="9569" stopIfTrue="1" operator="equal">
      <formula>37</formula>
    </cfRule>
    <cfRule type="cellIs" dxfId="9647" priority="9570" stopIfTrue="1" operator="equal">
      <formula>38</formula>
    </cfRule>
    <cfRule type="cellIs" dxfId="9646" priority="9571" stopIfTrue="1" operator="equal">
      <formula>39</formula>
    </cfRule>
    <cfRule type="cellIs" dxfId="9645" priority="9572" stopIfTrue="1" operator="equal">
      <formula>40</formula>
    </cfRule>
  </conditionalFormatting>
  <conditionalFormatting sqref="BP50:BT56 BL54:BO62 BT63:BT65 H43:O45 H49:S50 H52:S65 P43:S46 T50:W65 P41:W41 X58:AA60 H39:AM40 AN37:AQ40 BD43:BT46 AR35:BT40 X63:BO72 X50:AL53 AA41:AE41 T43:AE44 AF43:AL46 AZ43:BC44 AZ50:BO53 AJ37:AM37 AZ47:BA47 AX45:BC45 AX44:AY44 BB46:BC46 AX48:BC48 AB60:AI60 Y61:AE61 BF47:BT47 BD48:BT49">
    <cfRule type="cellIs" dxfId="9644" priority="10747" stopIfTrue="1" operator="equal">
      <formula>L</formula>
    </cfRule>
    <cfRule type="cellIs" dxfId="9643" priority="10748" stopIfTrue="1" operator="equal">
      <formula>"FSC"</formula>
    </cfRule>
    <cfRule type="cellIs" dxfId="9642" priority="10749" stopIfTrue="1" operator="equal">
      <formula>"ACC/V"</formula>
    </cfRule>
  </conditionalFormatting>
  <conditionalFormatting sqref="BP44:BT45 BH42:BK49 BL42:BT43 BL44:BO49 BH50:BO53 BL54:BO62 H43:O45 L52:S65 H49:S49 P43:S46 T51:W65 P41:W41 X58:AA60 H39:AM40 AN37:AQ40 X51:AL53 L50:AL50 BD43:BG46 AR35:BT40 X63:BO72 AA41:AE41 T43:AE44 AF43:AL46 AZ43:BC44 AZ50:BC53 AJ37:AM37 AZ47:BA47 AX45:BC45 AX44:AY44 BB46:BC46 AX48:BC48 AB60:AI60 Y61:AE61 BF47:BG47 BD48:BG53">
    <cfRule type="cellIs" dxfId="9641" priority="10718" stopIfTrue="1" operator="equal">
      <formula>"L"</formula>
    </cfRule>
    <cfRule type="cellIs" dxfId="9640" priority="10719" stopIfTrue="1" operator="equal">
      <formula>"FSC"</formula>
    </cfRule>
  </conditionalFormatting>
  <conditionalFormatting sqref="H39:K49 L44:O45 P43:S46 P70:W72 X41:AA41 X56:AA57 X47:AE49 P39:AM39 AN37:AQ39 AR36:BC39 BH46:BO49 AR35:BG35 AB50:AL53 X63:BO72 T43:AE44 AF41:AI48 AJ43:AL49 L42:AE42 AJ41:AK42 AJ37:AM37 AZ47:BA47 AX44:BT45 BB46:BG46 AX48:BG48 AF60:AI60 AB58:AE61 AN41:AS42 BF47:BG47 AZ50:BG53 BD49:BG49">
    <cfRule type="cellIs" dxfId="9639" priority="10720" stopIfTrue="1" operator="equal">
      <formula>30</formula>
    </cfRule>
    <cfRule type="cellIs" dxfId="9638" priority="10721" stopIfTrue="1" operator="equal">
      <formula>32</formula>
    </cfRule>
    <cfRule type="cellIs" dxfId="9637" priority="10722" stopIfTrue="1" operator="equal">
      <formula>33</formula>
    </cfRule>
    <cfRule type="cellIs" dxfId="9636" priority="10723" stopIfTrue="1" operator="equal">
      <formula>36</formula>
    </cfRule>
    <cfRule type="cellIs" dxfId="9635" priority="10724" stopIfTrue="1" operator="equal">
      <formula>37</formula>
    </cfRule>
    <cfRule type="cellIs" dxfId="9634" priority="10725" stopIfTrue="1" operator="equal">
      <formula>38</formula>
    </cfRule>
    <cfRule type="cellIs" dxfId="9633" priority="10726" stopIfTrue="1" operator="equal">
      <formula>39</formula>
    </cfRule>
    <cfRule type="cellIs" dxfId="9632" priority="10727" stopIfTrue="1" operator="equal">
      <formula>40</formula>
    </cfRule>
    <cfRule type="cellIs" dxfId="9631" priority="10746" stopIfTrue="1" operator="equal">
      <formula>"dl"</formula>
    </cfRule>
  </conditionalFormatting>
  <conditionalFormatting sqref="BH42:BK49 BL42:BT43 BL54:BO62 H43:O45 P50:S50 P52:S65 L69:S72 P43:S46 T50:W72 P41:W41 X58:AA60 X47:AE53 H39:AM40 AN37:AQ40 AZ47:BA47 BD46:BG46 AZ42:BG43 AR35:BT40 AF50:AL53 X63:BO72 AA41:AE41 T43:AE44 AF43:AI48 AJ43:AL49 AZ50:BO53 AJ37:AM37 AX48:BC48 AB60:AI60 Y61:AE61 BF47:BG47 BD48:BG49">
    <cfRule type="cellIs" dxfId="9630" priority="10736" stopIfTrue="1" operator="equal">
      <formula>"dl"</formula>
    </cfRule>
    <cfRule type="cellIs" dxfId="9629" priority="10737" stopIfTrue="1" operator="equal">
      <formula>"lot"</formula>
    </cfRule>
    <cfRule type="cellIs" dxfId="9628" priority="10738" stopIfTrue="1" operator="equal">
      <formula>30</formula>
    </cfRule>
    <cfRule type="cellIs" dxfId="9627" priority="10739" stopIfTrue="1" operator="equal">
      <formula>32</formula>
    </cfRule>
    <cfRule type="cellIs" dxfId="9626" priority="10740" stopIfTrue="1" operator="equal">
      <formula>33</formula>
    </cfRule>
    <cfRule type="cellIs" dxfId="9625" priority="10741" stopIfTrue="1" operator="equal">
      <formula>36</formula>
    </cfRule>
    <cfRule type="cellIs" dxfId="9624" priority="10742" stopIfTrue="1" operator="equal">
      <formula>37</formula>
    </cfRule>
    <cfRule type="cellIs" dxfId="9623" priority="10743" stopIfTrue="1" operator="equal">
      <formula>38</formula>
    </cfRule>
    <cfRule type="cellIs" dxfId="9622" priority="10744" stopIfTrue="1" operator="equal">
      <formula>39</formula>
    </cfRule>
    <cfRule type="cellIs" dxfId="9621" priority="10745" stopIfTrue="1" operator="equal">
      <formula>40</formula>
    </cfRule>
  </conditionalFormatting>
  <conditionalFormatting sqref="BH50:BO53 BL54:BO62 H39:K45 L39:O40 P54:S65 L42:S45 T50:W68 T70:W72 X58:AA60 X47:AA53 AB47:AE49 AF47:AI48 AF57:AL57 P39:AM39 AN37:AQ39 AR36:BC39 AR35:BG35 X63:BS72 AR62:AT62 T42:AE44 AJ37:AM37 AN42:AY42 AF42:AK42 AB60:AL60 Y61:AE61 AU61:AY61">
    <cfRule type="cellIs" dxfId="9620" priority="10728" stopIfTrue="1" operator="equal">
      <formula>30</formula>
    </cfRule>
    <cfRule type="cellIs" dxfId="9619" priority="10729" stopIfTrue="1" operator="equal">
      <formula>32</formula>
    </cfRule>
    <cfRule type="cellIs" dxfId="9618" priority="10730" stopIfTrue="1" operator="equal">
      <formula>33</formula>
    </cfRule>
    <cfRule type="cellIs" dxfId="9617" priority="10731" stopIfTrue="1" operator="equal">
      <formula>36</formula>
    </cfRule>
    <cfRule type="cellIs" dxfId="9616" priority="10732" stopIfTrue="1" operator="equal">
      <formula>37</formula>
    </cfRule>
    <cfRule type="cellIs" dxfId="9615" priority="10733" stopIfTrue="1" operator="equal">
      <formula>38</formula>
    </cfRule>
    <cfRule type="cellIs" dxfId="9614" priority="10734" stopIfTrue="1" operator="equal">
      <formula>39</formula>
    </cfRule>
    <cfRule type="cellIs" dxfId="9613" priority="10735" stopIfTrue="1" operator="equal">
      <formula>40</formula>
    </cfRule>
  </conditionalFormatting>
  <conditionalFormatting sqref="BH50:BK53 P45:S46 T50:W53 X41:AA41 T59:AA59 X47:AE49 AN37:AQ39 AR35:BC39 AZ47:BA47 X63:BS72 AF45:AI48 AR62:AT62 AJ45:AL49 L42:AK42 AF41:AK41 AJ37:AM37 BD49:BG49 AB60:AI60 AB61:AE61 AU61:AY61 BF47:BG47 AN41:AS42">
    <cfRule type="cellIs" dxfId="9612" priority="10631" stopIfTrue="1" operator="equal">
      <formula>30</formula>
    </cfRule>
    <cfRule type="cellIs" dxfId="9611" priority="10632" stopIfTrue="1" operator="equal">
      <formula>"dl"</formula>
    </cfRule>
    <cfRule type="cellIs" dxfId="9610" priority="10633" stopIfTrue="1" operator="equal">
      <formula>"lot"</formula>
    </cfRule>
    <cfRule type="cellIs" dxfId="9609" priority="10634" stopIfTrue="1" operator="equal">
      <formula>36</formula>
    </cfRule>
    <cfRule type="cellIs" dxfId="9608" priority="10635" stopIfTrue="1" operator="equal">
      <formula>37</formula>
    </cfRule>
    <cfRule type="cellIs" dxfId="9607" priority="10636" stopIfTrue="1" operator="equal">
      <formula>38</formula>
    </cfRule>
    <cfRule type="cellIs" dxfId="9606" priority="10637" stopIfTrue="1" operator="equal">
      <formula>39</formula>
    </cfRule>
    <cfRule type="cellIs" dxfId="9605" priority="10638" stopIfTrue="1" operator="equal">
      <formula>40</formula>
    </cfRule>
  </conditionalFormatting>
  <conditionalFormatting sqref="BH50:BO53 BL54:BO62 P45:S45 T44:AA44 T50:AA53 T59:AA59 AB43:AE44 AN37:AQ39 AR35:BC39 X63:BS72 AR62:AT62 AJ37:AM37 AB60:AI60 AB61:AE61 AU61:AY61">
    <cfRule type="cellIs" dxfId="9604" priority="10622" stopIfTrue="1" operator="equal">
      <formula>30</formula>
    </cfRule>
    <cfRule type="cellIs" dxfId="9603" priority="10623" stopIfTrue="1" operator="equal">
      <formula>"lot"</formula>
    </cfRule>
    <cfRule type="cellIs" dxfId="9602" priority="10624" stopIfTrue="1" operator="equal">
      <formula>33</formula>
    </cfRule>
    <cfRule type="cellIs" dxfId="9601" priority="10625" stopIfTrue="1" operator="equal">
      <formula>36</formula>
    </cfRule>
    <cfRule type="cellIs" dxfId="9600" priority="10626" stopIfTrue="1" operator="equal">
      <formula>37</formula>
    </cfRule>
    <cfRule type="cellIs" dxfId="9599" priority="10627" stopIfTrue="1" operator="equal">
      <formula>38</formula>
    </cfRule>
    <cfRule type="cellIs" dxfId="9598" priority="10628" stopIfTrue="1" operator="equal">
      <formula>39</formula>
    </cfRule>
    <cfRule type="cellIs" dxfId="9597" priority="10629" stopIfTrue="1" operator="equal">
      <formula>40</formula>
    </cfRule>
    <cfRule type="cellIs" dxfId="9596" priority="10630" stopIfTrue="1" operator="equal">
      <formula>"dl"</formula>
    </cfRule>
  </conditionalFormatting>
  <conditionalFormatting sqref="H39:K45 L39:O40 L42:O45 P54:S65 P44:S45 T54:W68 T70:W72 X58:AA60 T44:AA44 AB43:AE44 P39:AM39 AZ37:BC37 X63:BS72 AR62:AT62 P42:AI42 AB60:AI60 Y61:AE61 AU61:AY61">
    <cfRule type="cellIs" dxfId="9595" priority="10709" stopIfTrue="1" operator="equal">
      <formula>30</formula>
    </cfRule>
    <cfRule type="cellIs" dxfId="9594" priority="10710" stopIfTrue="1" operator="equal">
      <formula>32</formula>
    </cfRule>
    <cfRule type="cellIs" dxfId="9593" priority="10711" stopIfTrue="1" operator="equal">
      <formula>33</formula>
    </cfRule>
    <cfRule type="cellIs" dxfId="9592" priority="10712" stopIfTrue="1" operator="equal">
      <formula>36</formula>
    </cfRule>
    <cfRule type="cellIs" dxfId="9591" priority="10713" stopIfTrue="1" operator="equal">
      <formula>37</formula>
    </cfRule>
    <cfRule type="cellIs" dxfId="9590" priority="10714" stopIfTrue="1" operator="equal">
      <formula>38</formula>
    </cfRule>
    <cfRule type="cellIs" dxfId="9589" priority="10715" stopIfTrue="1" operator="equal">
      <formula>"lot"</formula>
    </cfRule>
    <cfRule type="cellIs" dxfId="9588" priority="10716" stopIfTrue="1" operator="equal">
      <formula>40</formula>
    </cfRule>
    <cfRule type="cellIs" dxfId="9587" priority="10717" stopIfTrue="1" operator="equal">
      <formula>"dl"</formula>
    </cfRule>
  </conditionalFormatting>
  <conditionalFormatting sqref="H39:K45 L39:O40 L42:O45 P54:S65 P44:S45 T54:W68 T70:W72 X58:AA60 T44:AA44 AB43:AE44 P39:AM39 AZ37:BC37 X63:BS72 AR62:AT62 P42:AI42 AB60:AI60 Y61:AE61 AU61:AY61">
    <cfRule type="cellIs" dxfId="9586" priority="10700" stopIfTrue="1" operator="equal">
      <formula>30</formula>
    </cfRule>
    <cfRule type="cellIs" dxfId="9585" priority="10701" stopIfTrue="1" operator="equal">
      <formula>"dl"</formula>
    </cfRule>
    <cfRule type="cellIs" dxfId="9584" priority="10702" stopIfTrue="1" operator="equal">
      <formula>"lot"</formula>
    </cfRule>
    <cfRule type="cellIs" dxfId="9583" priority="10703" stopIfTrue="1" operator="equal">
      <formula>36</formula>
    </cfRule>
    <cfRule type="cellIs" dxfId="9582" priority="10704" stopIfTrue="1" operator="equal">
      <formula>37</formula>
    </cfRule>
    <cfRule type="cellIs" dxfId="9581" priority="10705" stopIfTrue="1" operator="equal">
      <formula>38</formula>
    </cfRule>
    <cfRule type="cellIs" dxfId="9580" priority="10706" stopIfTrue="1" operator="equal">
      <formula>39</formula>
    </cfRule>
    <cfRule type="cellIs" dxfId="9579" priority="10707" stopIfTrue="1" operator="equal">
      <formula>32</formula>
    </cfRule>
    <cfRule type="cellIs" dxfId="9578" priority="10708" stopIfTrue="1" operator="equal">
      <formula>33</formula>
    </cfRule>
  </conditionalFormatting>
  <conditionalFormatting sqref="AR62:AT62 AU61:AY61">
    <cfRule type="cellIs" dxfId="9577" priority="10603" stopIfTrue="1" operator="equal">
      <formula>30</formula>
    </cfRule>
    <cfRule type="cellIs" dxfId="9576" priority="10604" stopIfTrue="1" operator="equal">
      <formula>32</formula>
    </cfRule>
    <cfRule type="cellIs" dxfId="9575" priority="10605" stopIfTrue="1" operator="equal">
      <formula>33</formula>
    </cfRule>
    <cfRule type="cellIs" dxfId="9574" priority="10606" stopIfTrue="1" operator="equal">
      <formula>36</formula>
    </cfRule>
    <cfRule type="cellIs" dxfId="9573" priority="10607" stopIfTrue="1" operator="equal">
      <formula>37</formula>
    </cfRule>
    <cfRule type="cellIs" dxfId="9572" priority="10608" stopIfTrue="1" operator="equal">
      <formula>38</formula>
    </cfRule>
    <cfRule type="cellIs" dxfId="9571" priority="10609" stopIfTrue="1" operator="equal">
      <formula>39</formula>
    </cfRule>
    <cfRule type="cellIs" dxfId="9570" priority="10610" stopIfTrue="1" operator="equal">
      <formula>40</formula>
    </cfRule>
    <cfRule type="cellIs" dxfId="9569" priority="10621" stopIfTrue="1" operator="equal">
      <formula>"dl"</formula>
    </cfRule>
  </conditionalFormatting>
  <conditionalFormatting sqref="AR62:AT62 AU61:AY61">
    <cfRule type="cellIs" dxfId="9568" priority="10611" stopIfTrue="1" operator="equal">
      <formula>"dl"</formula>
    </cfRule>
    <cfRule type="cellIs" dxfId="9567" priority="10612" stopIfTrue="1" operator="equal">
      <formula>"lot"</formula>
    </cfRule>
    <cfRule type="cellIs" dxfId="9566" priority="10613" stopIfTrue="1" operator="equal">
      <formula>30</formula>
    </cfRule>
    <cfRule type="cellIs" dxfId="9565" priority="10614" stopIfTrue="1" operator="equal">
      <formula>32</formula>
    </cfRule>
    <cfRule type="cellIs" dxfId="9564" priority="10615" stopIfTrue="1" operator="equal">
      <formula>33</formula>
    </cfRule>
    <cfRule type="cellIs" dxfId="9563" priority="10616" stopIfTrue="1" operator="equal">
      <formula>36</formula>
    </cfRule>
    <cfRule type="cellIs" dxfId="9562" priority="10617" stopIfTrue="1" operator="equal">
      <formula>37</formula>
    </cfRule>
    <cfRule type="cellIs" dxfId="9561" priority="10618" stopIfTrue="1" operator="equal">
      <formula>38</formula>
    </cfRule>
    <cfRule type="cellIs" dxfId="9560" priority="10619" stopIfTrue="1" operator="equal">
      <formula>39</formula>
    </cfRule>
    <cfRule type="cellIs" dxfId="9559" priority="10620" stopIfTrue="1" operator="equal">
      <formula>40</formula>
    </cfRule>
  </conditionalFormatting>
  <conditionalFormatting sqref="AR62:AT62 AU61:AY61">
    <cfRule type="cellIs" dxfId="9558" priority="10595" stopIfTrue="1" operator="equal">
      <formula>30</formula>
    </cfRule>
    <cfRule type="cellIs" dxfId="9557" priority="10596" stopIfTrue="1" operator="equal">
      <formula>32</formula>
    </cfRule>
    <cfRule type="cellIs" dxfId="9556" priority="10597" stopIfTrue="1" operator="equal">
      <formula>33</formula>
    </cfRule>
    <cfRule type="cellIs" dxfId="9555" priority="10598" stopIfTrue="1" operator="equal">
      <formula>36</formula>
    </cfRule>
    <cfRule type="cellIs" dxfId="9554" priority="10599" stopIfTrue="1" operator="equal">
      <formula>37</formula>
    </cfRule>
    <cfRule type="cellIs" dxfId="9553" priority="10600" stopIfTrue="1" operator="equal">
      <formula>38</formula>
    </cfRule>
    <cfRule type="cellIs" dxfId="9552" priority="10601" stopIfTrue="1" operator="equal">
      <formula>39</formula>
    </cfRule>
    <cfRule type="cellIs" dxfId="9551" priority="10602" stopIfTrue="1" operator="equal">
      <formula>40</formula>
    </cfRule>
  </conditionalFormatting>
  <conditionalFormatting sqref="AR62:AT62 AU61:AY61">
    <cfRule type="cellIs" dxfId="9550" priority="10586" stopIfTrue="1" operator="equal">
      <formula>30</formula>
    </cfRule>
    <cfRule type="cellIs" dxfId="9549" priority="10587" stopIfTrue="1" operator="equal">
      <formula>"lot"</formula>
    </cfRule>
    <cfRule type="cellIs" dxfId="9548" priority="10588" stopIfTrue="1" operator="equal">
      <formula>33</formula>
    </cfRule>
    <cfRule type="cellIs" dxfId="9547" priority="10589" stopIfTrue="1" operator="equal">
      <formula>36</formula>
    </cfRule>
    <cfRule type="cellIs" dxfId="9546" priority="10590" stopIfTrue="1" operator="equal">
      <formula>37</formula>
    </cfRule>
    <cfRule type="cellIs" dxfId="9545" priority="10591" stopIfTrue="1" operator="equal">
      <formula>38</formula>
    </cfRule>
    <cfRule type="cellIs" dxfId="9544" priority="10592" stopIfTrue="1" operator="equal">
      <formula>39</formula>
    </cfRule>
    <cfRule type="cellIs" dxfId="9543" priority="10593" stopIfTrue="1" operator="equal">
      <formula>40</formula>
    </cfRule>
    <cfRule type="cellIs" dxfId="9542" priority="10594" stopIfTrue="1" operator="equal">
      <formula>"dl"</formula>
    </cfRule>
  </conditionalFormatting>
  <conditionalFormatting sqref="AR62:AT62 AU61:AY61">
    <cfRule type="cellIs" dxfId="9541" priority="10569" stopIfTrue="1" operator="equal">
      <formula>30</formula>
    </cfRule>
    <cfRule type="cellIs" dxfId="9540" priority="10570" stopIfTrue="1" operator="equal">
      <formula>32</formula>
    </cfRule>
    <cfRule type="cellIs" dxfId="9539" priority="10571" stopIfTrue="1" operator="equal">
      <formula>33</formula>
    </cfRule>
    <cfRule type="cellIs" dxfId="9538" priority="10572" stopIfTrue="1" operator="equal">
      <formula>36</formula>
    </cfRule>
    <cfRule type="cellIs" dxfId="9537" priority="10573" stopIfTrue="1" operator="equal">
      <formula>37</formula>
    </cfRule>
    <cfRule type="cellIs" dxfId="9536" priority="10574" stopIfTrue="1" operator="equal">
      <formula>38</formula>
    </cfRule>
    <cfRule type="cellIs" dxfId="9535" priority="10575" stopIfTrue="1" operator="equal">
      <formula>39</formula>
    </cfRule>
    <cfRule type="cellIs" dxfId="9534" priority="10576" stopIfTrue="1" operator="equal">
      <formula>40</formula>
    </cfRule>
    <cfRule type="cellIs" dxfId="9533" priority="10585" stopIfTrue="1" operator="equal">
      <formula>"dl"</formula>
    </cfRule>
  </conditionalFormatting>
  <conditionalFormatting sqref="AR62:AT62 AU61:AY61">
    <cfRule type="cellIs" dxfId="9532" priority="10577" stopIfTrue="1" operator="equal">
      <formula>30</formula>
    </cfRule>
    <cfRule type="cellIs" dxfId="9531" priority="10578" stopIfTrue="1" operator="equal">
      <formula>"dl"</formula>
    </cfRule>
    <cfRule type="cellIs" dxfId="9530" priority="10579" stopIfTrue="1" operator="equal">
      <formula>"lot"</formula>
    </cfRule>
    <cfRule type="cellIs" dxfId="9529" priority="10580" stopIfTrue="1" operator="equal">
      <formula>36</formula>
    </cfRule>
    <cfRule type="cellIs" dxfId="9528" priority="10581" stopIfTrue="1" operator="equal">
      <formula>37</formula>
    </cfRule>
    <cfRule type="cellIs" dxfId="9527" priority="10582" stopIfTrue="1" operator="equal">
      <formula>38</formula>
    </cfRule>
    <cfRule type="cellIs" dxfId="9526" priority="10583" stopIfTrue="1" operator="equal">
      <formula>39</formula>
    </cfRule>
    <cfRule type="cellIs" dxfId="9525" priority="10584" stopIfTrue="1" operator="equal">
      <formula>40</formula>
    </cfRule>
  </conditionalFormatting>
  <conditionalFormatting sqref="AR62:AT62 AU61:AY61">
    <cfRule type="cellIs" dxfId="9524" priority="10550" stopIfTrue="1" operator="equal">
      <formula>30</formula>
    </cfRule>
    <cfRule type="cellIs" dxfId="9523" priority="10551" stopIfTrue="1" operator="equal">
      <formula>32</formula>
    </cfRule>
    <cfRule type="cellIs" dxfId="9522" priority="10552" stopIfTrue="1" operator="equal">
      <formula>33</formula>
    </cfRule>
    <cfRule type="cellIs" dxfId="9521" priority="10553" stopIfTrue="1" operator="equal">
      <formula>36</formula>
    </cfRule>
    <cfRule type="cellIs" dxfId="9520" priority="10554" stopIfTrue="1" operator="equal">
      <formula>37</formula>
    </cfRule>
    <cfRule type="cellIs" dxfId="9519" priority="10555" stopIfTrue="1" operator="equal">
      <formula>38</formula>
    </cfRule>
    <cfRule type="cellIs" dxfId="9518" priority="10556" stopIfTrue="1" operator="equal">
      <formula>39</formula>
    </cfRule>
    <cfRule type="cellIs" dxfId="9517" priority="10557" stopIfTrue="1" operator="equal">
      <formula>40</formula>
    </cfRule>
    <cfRule type="cellIs" dxfId="9516" priority="10568" stopIfTrue="1" operator="equal">
      <formula>"dl"</formula>
    </cfRule>
  </conditionalFormatting>
  <conditionalFormatting sqref="AR62:AT62 AU61:AY61">
    <cfRule type="cellIs" dxfId="9515" priority="10558" stopIfTrue="1" operator="equal">
      <formula>"dl"</formula>
    </cfRule>
    <cfRule type="cellIs" dxfId="9514" priority="10559" stopIfTrue="1" operator="equal">
      <formula>"lot"</formula>
    </cfRule>
    <cfRule type="cellIs" dxfId="9513" priority="10560" stopIfTrue="1" operator="equal">
      <formula>30</formula>
    </cfRule>
    <cfRule type="cellIs" dxfId="9512" priority="10561" stopIfTrue="1" operator="equal">
      <formula>32</formula>
    </cfRule>
    <cfRule type="cellIs" dxfId="9511" priority="10562" stopIfTrue="1" operator="equal">
      <formula>33</formula>
    </cfRule>
    <cfRule type="cellIs" dxfId="9510" priority="10563" stopIfTrue="1" operator="equal">
      <formula>36</formula>
    </cfRule>
    <cfRule type="cellIs" dxfId="9509" priority="10564" stopIfTrue="1" operator="equal">
      <formula>37</formula>
    </cfRule>
    <cfRule type="cellIs" dxfId="9508" priority="10565" stopIfTrue="1" operator="equal">
      <formula>38</formula>
    </cfRule>
    <cfRule type="cellIs" dxfId="9507" priority="10566" stopIfTrue="1" operator="equal">
      <formula>39</formula>
    </cfRule>
    <cfRule type="cellIs" dxfId="9506" priority="10567" stopIfTrue="1" operator="equal">
      <formula>40</formula>
    </cfRule>
  </conditionalFormatting>
  <conditionalFormatting sqref="AR62:AT62 AU61:AY61">
    <cfRule type="cellIs" dxfId="9505" priority="10542" stopIfTrue="1" operator="equal">
      <formula>30</formula>
    </cfRule>
    <cfRule type="cellIs" dxfId="9504" priority="10543" stopIfTrue="1" operator="equal">
      <formula>32</formula>
    </cfRule>
    <cfRule type="cellIs" dxfId="9503" priority="10544" stopIfTrue="1" operator="equal">
      <formula>33</formula>
    </cfRule>
    <cfRule type="cellIs" dxfId="9502" priority="10545" stopIfTrue="1" operator="equal">
      <formula>36</formula>
    </cfRule>
    <cfRule type="cellIs" dxfId="9501" priority="10546" stopIfTrue="1" operator="equal">
      <formula>37</formula>
    </cfRule>
    <cfRule type="cellIs" dxfId="9500" priority="10547" stopIfTrue="1" operator="equal">
      <formula>38</formula>
    </cfRule>
    <cfRule type="cellIs" dxfId="9499" priority="10548" stopIfTrue="1" operator="equal">
      <formula>39</formula>
    </cfRule>
    <cfRule type="cellIs" dxfId="9498" priority="10549" stopIfTrue="1" operator="equal">
      <formula>40</formula>
    </cfRule>
  </conditionalFormatting>
  <conditionalFormatting sqref="AR62:AT62 AU61:AY61">
    <cfRule type="cellIs" dxfId="9497" priority="10533" stopIfTrue="1" operator="equal">
      <formula>30</formula>
    </cfRule>
    <cfRule type="cellIs" dxfId="9496" priority="10534" stopIfTrue="1" operator="equal">
      <formula>"lot"</formula>
    </cfRule>
    <cfRule type="cellIs" dxfId="9495" priority="10535" stopIfTrue="1" operator="equal">
      <formula>33</formula>
    </cfRule>
    <cfRule type="cellIs" dxfId="9494" priority="10536" stopIfTrue="1" operator="equal">
      <formula>36</formula>
    </cfRule>
    <cfRule type="cellIs" dxfId="9493" priority="10537" stopIfTrue="1" operator="equal">
      <formula>37</formula>
    </cfRule>
    <cfRule type="cellIs" dxfId="9492" priority="10538" stopIfTrue="1" operator="equal">
      <formula>38</formula>
    </cfRule>
    <cfRule type="cellIs" dxfId="9491" priority="10539" stopIfTrue="1" operator="equal">
      <formula>39</formula>
    </cfRule>
    <cfRule type="cellIs" dxfId="9490" priority="10540" stopIfTrue="1" operator="equal">
      <formula>40</formula>
    </cfRule>
    <cfRule type="cellIs" dxfId="9489" priority="10541" stopIfTrue="1" operator="equal">
      <formula>"dl"</formula>
    </cfRule>
  </conditionalFormatting>
  <conditionalFormatting sqref="AR62:AT62 AU61:AY61">
    <cfRule type="cellIs" dxfId="9488" priority="10516" stopIfTrue="1" operator="equal">
      <formula>30</formula>
    </cfRule>
    <cfRule type="cellIs" dxfId="9487" priority="10517" stopIfTrue="1" operator="equal">
      <formula>32</formula>
    </cfRule>
    <cfRule type="cellIs" dxfId="9486" priority="10518" stopIfTrue="1" operator="equal">
      <formula>33</formula>
    </cfRule>
    <cfRule type="cellIs" dxfId="9485" priority="10519" stopIfTrue="1" operator="equal">
      <formula>36</formula>
    </cfRule>
    <cfRule type="cellIs" dxfId="9484" priority="10520" stopIfTrue="1" operator="equal">
      <formula>37</formula>
    </cfRule>
    <cfRule type="cellIs" dxfId="9483" priority="10521" stopIfTrue="1" operator="equal">
      <formula>38</formula>
    </cfRule>
    <cfRule type="cellIs" dxfId="9482" priority="10522" stopIfTrue="1" operator="equal">
      <formula>39</formula>
    </cfRule>
    <cfRule type="cellIs" dxfId="9481" priority="10523" stopIfTrue="1" operator="equal">
      <formula>40</formula>
    </cfRule>
    <cfRule type="cellIs" dxfId="9480" priority="10532" stopIfTrue="1" operator="equal">
      <formula>"dl"</formula>
    </cfRule>
  </conditionalFormatting>
  <conditionalFormatting sqref="AR62:AT62 AU61:AY61">
    <cfRule type="cellIs" dxfId="9479" priority="10524" stopIfTrue="1" operator="equal">
      <formula>30</formula>
    </cfRule>
    <cfRule type="cellIs" dxfId="9478" priority="10525" stopIfTrue="1" operator="equal">
      <formula>"dl"</formula>
    </cfRule>
    <cfRule type="cellIs" dxfId="9477" priority="10526" stopIfTrue="1" operator="equal">
      <formula>"lot"</formula>
    </cfRule>
    <cfRule type="cellIs" dxfId="9476" priority="10527" stopIfTrue="1" operator="equal">
      <formula>36</formula>
    </cfRule>
    <cfRule type="cellIs" dxfId="9475" priority="10528" stopIfTrue="1" operator="equal">
      <formula>37</formula>
    </cfRule>
    <cfRule type="cellIs" dxfId="9474" priority="10529" stopIfTrue="1" operator="equal">
      <formula>38</formula>
    </cfRule>
    <cfRule type="cellIs" dxfId="9473" priority="10530" stopIfTrue="1" operator="equal">
      <formula>39</formula>
    </cfRule>
    <cfRule type="cellIs" dxfId="9472" priority="10531" stopIfTrue="1" operator="equal">
      <formula>40</formula>
    </cfRule>
  </conditionalFormatting>
  <conditionalFormatting sqref="AN62:AQ62">
    <cfRule type="cellIs" dxfId="9471" priority="10504" stopIfTrue="1" operator="equal">
      <formula>"dl"</formula>
    </cfRule>
    <cfRule type="cellIs" dxfId="9470" priority="10505" stopIfTrue="1" operator="equal">
      <formula>"lot"</formula>
    </cfRule>
    <cfRule type="cellIs" dxfId="9469" priority="10506" stopIfTrue="1" operator="equal">
      <formula>30</formula>
    </cfRule>
    <cfRule type="cellIs" dxfId="9468" priority="10507" stopIfTrue="1" operator="equal">
      <formula>32</formula>
    </cfRule>
    <cfRule type="cellIs" dxfId="9467" priority="10508" stopIfTrue="1" operator="equal">
      <formula>33</formula>
    </cfRule>
    <cfRule type="cellIs" dxfId="9466" priority="10509" stopIfTrue="1" operator="equal">
      <formula>36</formula>
    </cfRule>
    <cfRule type="cellIs" dxfId="9465" priority="10510" stopIfTrue="1" operator="equal">
      <formula>37</formula>
    </cfRule>
    <cfRule type="cellIs" dxfId="9464" priority="10511" stopIfTrue="1" operator="equal">
      <formula>38</formula>
    </cfRule>
    <cfRule type="cellIs" dxfId="9463" priority="10512" stopIfTrue="1" operator="equal">
      <formula>39</formula>
    </cfRule>
    <cfRule type="cellIs" dxfId="9462" priority="10513" stopIfTrue="1" operator="equal">
      <formula>40</formula>
    </cfRule>
  </conditionalFormatting>
  <conditionalFormatting sqref="AN62:AQ62">
    <cfRule type="cellIs" dxfId="9461" priority="10459" stopIfTrue="1" operator="equal">
      <formula>30</formula>
    </cfRule>
    <cfRule type="cellIs" dxfId="9460" priority="10460" stopIfTrue="1" operator="equal">
      <formula>"dl"</formula>
    </cfRule>
    <cfRule type="cellIs" dxfId="9459" priority="10461" stopIfTrue="1" operator="equal">
      <formula>"lot"</formula>
    </cfRule>
    <cfRule type="cellIs" dxfId="9458" priority="10462" stopIfTrue="1" operator="equal">
      <formula>36</formula>
    </cfRule>
    <cfRule type="cellIs" dxfId="9457" priority="10463" stopIfTrue="1" operator="equal">
      <formula>37</formula>
    </cfRule>
    <cfRule type="cellIs" dxfId="9456" priority="10464" stopIfTrue="1" operator="equal">
      <formula>38</formula>
    </cfRule>
    <cfRule type="cellIs" dxfId="9455" priority="10465" stopIfTrue="1" operator="equal">
      <formula>39</formula>
    </cfRule>
    <cfRule type="cellIs" dxfId="9454" priority="10466" stopIfTrue="1" operator="equal">
      <formula>40</formula>
    </cfRule>
  </conditionalFormatting>
  <conditionalFormatting sqref="AN62:AQ62">
    <cfRule type="cellIs" dxfId="9453" priority="10496" stopIfTrue="1" operator="equal">
      <formula>30</formula>
    </cfRule>
    <cfRule type="cellIs" dxfId="9452" priority="10497" stopIfTrue="1" operator="equal">
      <formula>32</formula>
    </cfRule>
    <cfRule type="cellIs" dxfId="9451" priority="10498" stopIfTrue="1" operator="equal">
      <formula>33</formula>
    </cfRule>
    <cfRule type="cellIs" dxfId="9450" priority="10499" stopIfTrue="1" operator="equal">
      <formula>36</formula>
    </cfRule>
    <cfRule type="cellIs" dxfId="9449" priority="10500" stopIfTrue="1" operator="equal">
      <formula>37</formula>
    </cfRule>
    <cfRule type="cellIs" dxfId="9448" priority="10501" stopIfTrue="1" operator="equal">
      <formula>38</formula>
    </cfRule>
    <cfRule type="cellIs" dxfId="9447" priority="10502" stopIfTrue="1" operator="equal">
      <formula>39</formula>
    </cfRule>
    <cfRule type="cellIs" dxfId="9446" priority="10503" stopIfTrue="1" operator="equal">
      <formula>40</formula>
    </cfRule>
  </conditionalFormatting>
  <conditionalFormatting sqref="AN62:AQ62">
    <cfRule type="cellIs" dxfId="9445" priority="10487" stopIfTrue="1" operator="equal">
      <formula>30</formula>
    </cfRule>
    <cfRule type="cellIs" dxfId="9444" priority="10488" stopIfTrue="1" operator="equal">
      <formula>"lot"</formula>
    </cfRule>
    <cfRule type="cellIs" dxfId="9443" priority="10489" stopIfTrue="1" operator="equal">
      <formula>33</formula>
    </cfRule>
    <cfRule type="cellIs" dxfId="9442" priority="10490" stopIfTrue="1" operator="equal">
      <formula>36</formula>
    </cfRule>
    <cfRule type="cellIs" dxfId="9441" priority="10491" stopIfTrue="1" operator="equal">
      <formula>37</formula>
    </cfRule>
    <cfRule type="cellIs" dxfId="9440" priority="10492" stopIfTrue="1" operator="equal">
      <formula>38</formula>
    </cfRule>
    <cfRule type="cellIs" dxfId="9439" priority="10493" stopIfTrue="1" operator="equal">
      <formula>39</formula>
    </cfRule>
    <cfRule type="cellIs" dxfId="9438" priority="10494" stopIfTrue="1" operator="equal">
      <formula>40</formula>
    </cfRule>
    <cfRule type="cellIs" dxfId="9437" priority="10495" stopIfTrue="1" operator="equal">
      <formula>"dl"</formula>
    </cfRule>
  </conditionalFormatting>
  <conditionalFormatting sqref="AN62:AQ62">
    <cfRule type="cellIs" dxfId="9436" priority="10477" stopIfTrue="1" operator="equal">
      <formula>"dl"</formula>
    </cfRule>
    <cfRule type="cellIs" dxfId="9435" priority="10478" stopIfTrue="1" operator="equal">
      <formula>"lot"</formula>
    </cfRule>
    <cfRule type="cellIs" dxfId="9434" priority="10479" stopIfTrue="1" operator="equal">
      <formula>30</formula>
    </cfRule>
    <cfRule type="cellIs" dxfId="9433" priority="10480" stopIfTrue="1" operator="equal">
      <formula>32</formula>
    </cfRule>
    <cfRule type="cellIs" dxfId="9432" priority="10481" stopIfTrue="1" operator="equal">
      <formula>33</formula>
    </cfRule>
    <cfRule type="cellIs" dxfId="9431" priority="10482" stopIfTrue="1" operator="equal">
      <formula>36</formula>
    </cfRule>
    <cfRule type="cellIs" dxfId="9430" priority="10483" stopIfTrue="1" operator="equal">
      <formula>37</formula>
    </cfRule>
    <cfRule type="cellIs" dxfId="9429" priority="10484" stopIfTrue="1" operator="equal">
      <formula>38</formula>
    </cfRule>
    <cfRule type="cellIs" dxfId="9428" priority="10485" stopIfTrue="1" operator="equal">
      <formula>39</formula>
    </cfRule>
    <cfRule type="cellIs" dxfId="9427" priority="10486" stopIfTrue="1" operator="equal">
      <formula>40</formula>
    </cfRule>
  </conditionalFormatting>
  <conditionalFormatting sqref="AN62:AQ62">
    <cfRule type="cellIs" dxfId="9426" priority="10467" stopIfTrue="1" operator="equal">
      <formula>"dl"</formula>
    </cfRule>
    <cfRule type="cellIs" dxfId="9425" priority="10468" stopIfTrue="1" operator="equal">
      <formula>"lot"</formula>
    </cfRule>
    <cfRule type="cellIs" dxfId="9424" priority="10469" stopIfTrue="1" operator="equal">
      <formula>30</formula>
    </cfRule>
    <cfRule type="cellIs" dxfId="9423" priority="10470" stopIfTrue="1" operator="equal">
      <formula>32</formula>
    </cfRule>
    <cfRule type="cellIs" dxfId="9422" priority="10471" stopIfTrue="1" operator="equal">
      <formula>33</formula>
    </cfRule>
    <cfRule type="cellIs" dxfId="9421" priority="10472" stopIfTrue="1" operator="equal">
      <formula>36</formula>
    </cfRule>
    <cfRule type="cellIs" dxfId="9420" priority="10473" stopIfTrue="1" operator="equal">
      <formula>37</formula>
    </cfRule>
    <cfRule type="cellIs" dxfId="9419" priority="10474" stopIfTrue="1" operator="equal">
      <formula>38</formula>
    </cfRule>
    <cfRule type="cellIs" dxfId="9418" priority="10475" stopIfTrue="1" operator="equal">
      <formula>39</formula>
    </cfRule>
    <cfRule type="cellIs" dxfId="9417" priority="10476" stopIfTrue="1" operator="equal">
      <formula>40</formula>
    </cfRule>
  </conditionalFormatting>
  <conditionalFormatting sqref="AN62:AQ62">
    <cfRule type="cellIs" dxfId="9416" priority="10442" stopIfTrue="1" operator="equal">
      <formula>30</formula>
    </cfRule>
    <cfRule type="cellIs" dxfId="9415" priority="10443" stopIfTrue="1" operator="equal">
      <formula>32</formula>
    </cfRule>
    <cfRule type="cellIs" dxfId="9414" priority="10444" stopIfTrue="1" operator="equal">
      <formula>33</formula>
    </cfRule>
    <cfRule type="cellIs" dxfId="9413" priority="10445" stopIfTrue="1" operator="equal">
      <formula>36</formula>
    </cfRule>
    <cfRule type="cellIs" dxfId="9412" priority="10446" stopIfTrue="1" operator="equal">
      <formula>37</formula>
    </cfRule>
    <cfRule type="cellIs" dxfId="9411" priority="10447" stopIfTrue="1" operator="equal">
      <formula>38</formula>
    </cfRule>
    <cfRule type="cellIs" dxfId="9410" priority="10448" stopIfTrue="1" operator="equal">
      <formula>39</formula>
    </cfRule>
    <cfRule type="cellIs" dxfId="9409" priority="10449" stopIfTrue="1" operator="equal">
      <formula>40</formula>
    </cfRule>
    <cfRule type="cellIs" dxfId="9408" priority="10458" stopIfTrue="1" operator="equal">
      <formula>"dl"</formula>
    </cfRule>
  </conditionalFormatting>
  <conditionalFormatting sqref="AN62:AQ62">
    <cfRule type="cellIs" dxfId="9407" priority="10450" stopIfTrue="1" operator="equal">
      <formula>30</formula>
    </cfRule>
    <cfRule type="cellIs" dxfId="9406" priority="10451" stopIfTrue="1" operator="equal">
      <formula>"dl"</formula>
    </cfRule>
    <cfRule type="cellIs" dxfId="9405" priority="10452" stopIfTrue="1" operator="equal">
      <formula>"lot"</formula>
    </cfRule>
    <cfRule type="cellIs" dxfId="9404" priority="10453" stopIfTrue="1" operator="equal">
      <formula>36</formula>
    </cfRule>
    <cfRule type="cellIs" dxfId="9403" priority="10454" stopIfTrue="1" operator="equal">
      <formula>37</formula>
    </cfRule>
    <cfRule type="cellIs" dxfId="9402" priority="10455" stopIfTrue="1" operator="equal">
      <formula>38</formula>
    </cfRule>
    <cfRule type="cellIs" dxfId="9401" priority="10456" stopIfTrue="1" operator="equal">
      <formula>39</formula>
    </cfRule>
    <cfRule type="cellIs" dxfId="9400" priority="10457" stopIfTrue="1" operator="equal">
      <formula>40</formula>
    </cfRule>
  </conditionalFormatting>
  <conditionalFormatting sqref="AN62:AQ62">
    <cfRule type="cellIs" dxfId="9399" priority="10433" stopIfTrue="1" operator="equal">
      <formula>30</formula>
    </cfRule>
    <cfRule type="cellIs" dxfId="9398" priority="10434" stopIfTrue="1" operator="equal">
      <formula>"lot"</formula>
    </cfRule>
    <cfRule type="cellIs" dxfId="9397" priority="10435" stopIfTrue="1" operator="equal">
      <formula>33</formula>
    </cfRule>
    <cfRule type="cellIs" dxfId="9396" priority="10436" stopIfTrue="1" operator="equal">
      <formula>36</formula>
    </cfRule>
    <cfRule type="cellIs" dxfId="9395" priority="10437" stopIfTrue="1" operator="equal">
      <formula>37</formula>
    </cfRule>
    <cfRule type="cellIs" dxfId="9394" priority="10438" stopIfTrue="1" operator="equal">
      <formula>38</formula>
    </cfRule>
    <cfRule type="cellIs" dxfId="9393" priority="10439" stopIfTrue="1" operator="equal">
      <formula>39</formula>
    </cfRule>
    <cfRule type="cellIs" dxfId="9392" priority="10440" stopIfTrue="1" operator="equal">
      <formula>40</formula>
    </cfRule>
    <cfRule type="cellIs" dxfId="9391" priority="10441" stopIfTrue="1" operator="equal">
      <formula>"dl"</formula>
    </cfRule>
  </conditionalFormatting>
  <conditionalFormatting sqref="AN62:AQ62">
    <cfRule type="cellIs" dxfId="9390" priority="10416" stopIfTrue="1" operator="equal">
      <formula>30</formula>
    </cfRule>
    <cfRule type="cellIs" dxfId="9389" priority="10417" stopIfTrue="1" operator="equal">
      <formula>32</formula>
    </cfRule>
    <cfRule type="cellIs" dxfId="9388" priority="10418" stopIfTrue="1" operator="equal">
      <formula>33</formula>
    </cfRule>
    <cfRule type="cellIs" dxfId="9387" priority="10419" stopIfTrue="1" operator="equal">
      <formula>36</formula>
    </cfRule>
    <cfRule type="cellIs" dxfId="9386" priority="10420" stopIfTrue="1" operator="equal">
      <formula>37</formula>
    </cfRule>
    <cfRule type="cellIs" dxfId="9385" priority="10421" stopIfTrue="1" operator="equal">
      <formula>38</formula>
    </cfRule>
    <cfRule type="cellIs" dxfId="9384" priority="10422" stopIfTrue="1" operator="equal">
      <formula>39</formula>
    </cfRule>
    <cfRule type="cellIs" dxfId="9383" priority="10423" stopIfTrue="1" operator="equal">
      <formula>40</formula>
    </cfRule>
    <cfRule type="cellIs" dxfId="9382" priority="10432" stopIfTrue="1" operator="equal">
      <formula>"dl"</formula>
    </cfRule>
  </conditionalFormatting>
  <conditionalFormatting sqref="AN62:AQ62">
    <cfRule type="cellIs" dxfId="9381" priority="10424" stopIfTrue="1" operator="equal">
      <formula>30</formula>
    </cfRule>
    <cfRule type="cellIs" dxfId="9380" priority="10425" stopIfTrue="1" operator="equal">
      <formula>"dl"</formula>
    </cfRule>
    <cfRule type="cellIs" dxfId="9379" priority="10426" stopIfTrue="1" operator="equal">
      <formula>"lot"</formula>
    </cfRule>
    <cfRule type="cellIs" dxfId="9378" priority="10427" stopIfTrue="1" operator="equal">
      <formula>36</formula>
    </cfRule>
    <cfRule type="cellIs" dxfId="9377" priority="10428" stopIfTrue="1" operator="equal">
      <formula>37</formula>
    </cfRule>
    <cfRule type="cellIs" dxfId="9376" priority="10429" stopIfTrue="1" operator="equal">
      <formula>38</formula>
    </cfRule>
    <cfRule type="cellIs" dxfId="9375" priority="10430" stopIfTrue="1" operator="equal">
      <formula>39</formula>
    </cfRule>
    <cfRule type="cellIs" dxfId="9374" priority="10431" stopIfTrue="1" operator="equal">
      <formula>40</formula>
    </cfRule>
  </conditionalFormatting>
  <conditionalFormatting sqref="AN62:AQ62">
    <cfRule type="cellIs" dxfId="9373" priority="10406" stopIfTrue="1" operator="equal">
      <formula>"dl"</formula>
    </cfRule>
    <cfRule type="cellIs" dxfId="9372" priority="10407" stopIfTrue="1" operator="equal">
      <formula>"lot"</formula>
    </cfRule>
    <cfRule type="cellIs" dxfId="9371" priority="10408" stopIfTrue="1" operator="equal">
      <formula>30</formula>
    </cfRule>
    <cfRule type="cellIs" dxfId="9370" priority="10409" stopIfTrue="1" operator="equal">
      <formula>32</formula>
    </cfRule>
    <cfRule type="cellIs" dxfId="9369" priority="10410" stopIfTrue="1" operator="equal">
      <formula>33</formula>
    </cfRule>
    <cfRule type="cellIs" dxfId="9368" priority="10411" stopIfTrue="1" operator="equal">
      <formula>36</formula>
    </cfRule>
    <cfRule type="cellIs" dxfId="9367" priority="10412" stopIfTrue="1" operator="equal">
      <formula>37</formula>
    </cfRule>
    <cfRule type="cellIs" dxfId="9366" priority="10413" stopIfTrue="1" operator="equal">
      <formula>38</formula>
    </cfRule>
    <cfRule type="cellIs" dxfId="9365" priority="10414" stopIfTrue="1" operator="equal">
      <formula>39</formula>
    </cfRule>
    <cfRule type="cellIs" dxfId="9364" priority="10415" stopIfTrue="1" operator="equal">
      <formula>40</formula>
    </cfRule>
  </conditionalFormatting>
  <conditionalFormatting sqref="AN62:AQ62">
    <cfRule type="cellIs" dxfId="9363" priority="10361" stopIfTrue="1" operator="equal">
      <formula>30</formula>
    </cfRule>
    <cfRule type="cellIs" dxfId="9362" priority="10362" stopIfTrue="1" operator="equal">
      <formula>"dl"</formula>
    </cfRule>
    <cfRule type="cellIs" dxfId="9361" priority="10363" stopIfTrue="1" operator="equal">
      <formula>"lot"</formula>
    </cfRule>
    <cfRule type="cellIs" dxfId="9360" priority="10364" stopIfTrue="1" operator="equal">
      <formula>36</formula>
    </cfRule>
    <cfRule type="cellIs" dxfId="9359" priority="10365" stopIfTrue="1" operator="equal">
      <formula>37</formula>
    </cfRule>
    <cfRule type="cellIs" dxfId="9358" priority="10366" stopIfTrue="1" operator="equal">
      <formula>38</formula>
    </cfRule>
    <cfRule type="cellIs" dxfId="9357" priority="10367" stopIfTrue="1" operator="equal">
      <formula>39</formula>
    </cfRule>
    <cfRule type="cellIs" dxfId="9356" priority="10368" stopIfTrue="1" operator="equal">
      <formula>40</formula>
    </cfRule>
  </conditionalFormatting>
  <conditionalFormatting sqref="AN62:AQ62">
    <cfRule type="cellIs" dxfId="9355" priority="10398" stopIfTrue="1" operator="equal">
      <formula>30</formula>
    </cfRule>
    <cfRule type="cellIs" dxfId="9354" priority="10399" stopIfTrue="1" operator="equal">
      <formula>32</formula>
    </cfRule>
    <cfRule type="cellIs" dxfId="9353" priority="10400" stopIfTrue="1" operator="equal">
      <formula>33</formula>
    </cfRule>
    <cfRule type="cellIs" dxfId="9352" priority="10401" stopIfTrue="1" operator="equal">
      <formula>36</formula>
    </cfRule>
    <cfRule type="cellIs" dxfId="9351" priority="10402" stopIfTrue="1" operator="equal">
      <formula>37</formula>
    </cfRule>
    <cfRule type="cellIs" dxfId="9350" priority="10403" stopIfTrue="1" operator="equal">
      <formula>38</formula>
    </cfRule>
    <cfRule type="cellIs" dxfId="9349" priority="10404" stopIfTrue="1" operator="equal">
      <formula>39</formula>
    </cfRule>
    <cfRule type="cellIs" dxfId="9348" priority="10405" stopIfTrue="1" operator="equal">
      <formula>40</formula>
    </cfRule>
  </conditionalFormatting>
  <conditionalFormatting sqref="AN62:AQ62">
    <cfRule type="cellIs" dxfId="9347" priority="10389" stopIfTrue="1" operator="equal">
      <formula>30</formula>
    </cfRule>
    <cfRule type="cellIs" dxfId="9346" priority="10390" stopIfTrue="1" operator="equal">
      <formula>"lot"</formula>
    </cfRule>
    <cfRule type="cellIs" dxfId="9345" priority="10391" stopIfTrue="1" operator="equal">
      <formula>33</formula>
    </cfRule>
    <cfRule type="cellIs" dxfId="9344" priority="10392" stopIfTrue="1" operator="equal">
      <formula>36</formula>
    </cfRule>
    <cfRule type="cellIs" dxfId="9343" priority="10393" stopIfTrue="1" operator="equal">
      <formula>37</formula>
    </cfRule>
    <cfRule type="cellIs" dxfId="9342" priority="10394" stopIfTrue="1" operator="equal">
      <formula>38</formula>
    </cfRule>
    <cfRule type="cellIs" dxfId="9341" priority="10395" stopIfTrue="1" operator="equal">
      <formula>39</formula>
    </cfRule>
    <cfRule type="cellIs" dxfId="9340" priority="10396" stopIfTrue="1" operator="equal">
      <formula>40</formula>
    </cfRule>
    <cfRule type="cellIs" dxfId="9339" priority="10397" stopIfTrue="1" operator="equal">
      <formula>"dl"</formula>
    </cfRule>
  </conditionalFormatting>
  <conditionalFormatting sqref="AN62:AQ62">
    <cfRule type="cellIs" dxfId="9338" priority="10379" stopIfTrue="1" operator="equal">
      <formula>"dl"</formula>
    </cfRule>
    <cfRule type="cellIs" dxfId="9337" priority="10380" stopIfTrue="1" operator="equal">
      <formula>"lot"</formula>
    </cfRule>
    <cfRule type="cellIs" dxfId="9336" priority="10381" stopIfTrue="1" operator="equal">
      <formula>30</formula>
    </cfRule>
    <cfRule type="cellIs" dxfId="9335" priority="10382" stopIfTrue="1" operator="equal">
      <formula>32</formula>
    </cfRule>
    <cfRule type="cellIs" dxfId="9334" priority="10383" stopIfTrue="1" operator="equal">
      <formula>33</formula>
    </cfRule>
    <cfRule type="cellIs" dxfId="9333" priority="10384" stopIfTrue="1" operator="equal">
      <formula>36</formula>
    </cfRule>
    <cfRule type="cellIs" dxfId="9332" priority="10385" stopIfTrue="1" operator="equal">
      <formula>37</formula>
    </cfRule>
    <cfRule type="cellIs" dxfId="9331" priority="10386" stopIfTrue="1" operator="equal">
      <formula>38</formula>
    </cfRule>
    <cfRule type="cellIs" dxfId="9330" priority="10387" stopIfTrue="1" operator="equal">
      <formula>39</formula>
    </cfRule>
    <cfRule type="cellIs" dxfId="9329" priority="10388" stopIfTrue="1" operator="equal">
      <formula>40</formula>
    </cfRule>
  </conditionalFormatting>
  <conditionalFormatting sqref="AN62:AQ62">
    <cfRule type="cellIs" dxfId="9328" priority="10369" stopIfTrue="1" operator="equal">
      <formula>"dl"</formula>
    </cfRule>
    <cfRule type="cellIs" dxfId="9327" priority="10370" stopIfTrue="1" operator="equal">
      <formula>"lot"</formula>
    </cfRule>
    <cfRule type="cellIs" dxfId="9326" priority="10371" stopIfTrue="1" operator="equal">
      <formula>30</formula>
    </cfRule>
    <cfRule type="cellIs" dxfId="9325" priority="10372" stopIfTrue="1" operator="equal">
      <formula>32</formula>
    </cfRule>
    <cfRule type="cellIs" dxfId="9324" priority="10373" stopIfTrue="1" operator="equal">
      <formula>33</formula>
    </cfRule>
    <cfRule type="cellIs" dxfId="9323" priority="10374" stopIfTrue="1" operator="equal">
      <formula>36</formula>
    </cfRule>
    <cfRule type="cellIs" dxfId="9322" priority="10375" stopIfTrue="1" operator="equal">
      <formula>37</formula>
    </cfRule>
    <cfRule type="cellIs" dxfId="9321" priority="10376" stopIfTrue="1" operator="equal">
      <formula>38</formula>
    </cfRule>
    <cfRule type="cellIs" dxfId="9320" priority="10377" stopIfTrue="1" operator="equal">
      <formula>39</formula>
    </cfRule>
    <cfRule type="cellIs" dxfId="9319" priority="10378" stopIfTrue="1" operator="equal">
      <formula>40</formula>
    </cfRule>
  </conditionalFormatting>
  <conditionalFormatting sqref="AN62:AQ62">
    <cfRule type="cellIs" dxfId="9318" priority="10344" stopIfTrue="1" operator="equal">
      <formula>30</formula>
    </cfRule>
    <cfRule type="cellIs" dxfId="9317" priority="10345" stopIfTrue="1" operator="equal">
      <formula>32</formula>
    </cfRule>
    <cfRule type="cellIs" dxfId="9316" priority="10346" stopIfTrue="1" operator="equal">
      <formula>33</formula>
    </cfRule>
    <cfRule type="cellIs" dxfId="9315" priority="10347" stopIfTrue="1" operator="equal">
      <formula>36</formula>
    </cfRule>
    <cfRule type="cellIs" dxfId="9314" priority="10348" stopIfTrue="1" operator="equal">
      <formula>37</formula>
    </cfRule>
    <cfRule type="cellIs" dxfId="9313" priority="10349" stopIfTrue="1" operator="equal">
      <formula>38</formula>
    </cfRule>
    <cfRule type="cellIs" dxfId="9312" priority="10350" stopIfTrue="1" operator="equal">
      <formula>39</formula>
    </cfRule>
    <cfRule type="cellIs" dxfId="9311" priority="10351" stopIfTrue="1" operator="equal">
      <formula>40</formula>
    </cfRule>
    <cfRule type="cellIs" dxfId="9310" priority="10360" stopIfTrue="1" operator="equal">
      <formula>"dl"</formula>
    </cfRule>
  </conditionalFormatting>
  <conditionalFormatting sqref="AN62:AQ62">
    <cfRule type="cellIs" dxfId="9309" priority="10352" stopIfTrue="1" operator="equal">
      <formula>30</formula>
    </cfRule>
    <cfRule type="cellIs" dxfId="9308" priority="10353" stopIfTrue="1" operator="equal">
      <formula>"dl"</formula>
    </cfRule>
    <cfRule type="cellIs" dxfId="9307" priority="10354" stopIfTrue="1" operator="equal">
      <formula>"lot"</formula>
    </cfRule>
    <cfRule type="cellIs" dxfId="9306" priority="10355" stopIfTrue="1" operator="equal">
      <formula>36</formula>
    </cfRule>
    <cfRule type="cellIs" dxfId="9305" priority="10356" stopIfTrue="1" operator="equal">
      <formula>37</formula>
    </cfRule>
    <cfRule type="cellIs" dxfId="9304" priority="10357" stopIfTrue="1" operator="equal">
      <formula>38</formula>
    </cfRule>
    <cfRule type="cellIs" dxfId="9303" priority="10358" stopIfTrue="1" operator="equal">
      <formula>39</formula>
    </cfRule>
    <cfRule type="cellIs" dxfId="9302" priority="10359" stopIfTrue="1" operator="equal">
      <formula>40</formula>
    </cfRule>
  </conditionalFormatting>
  <conditionalFormatting sqref="AN62:AQ62">
    <cfRule type="cellIs" dxfId="9301" priority="10335" stopIfTrue="1" operator="equal">
      <formula>30</formula>
    </cfRule>
    <cfRule type="cellIs" dxfId="9300" priority="10336" stopIfTrue="1" operator="equal">
      <formula>"lot"</formula>
    </cfRule>
    <cfRule type="cellIs" dxfId="9299" priority="10337" stopIfTrue="1" operator="equal">
      <formula>33</formula>
    </cfRule>
    <cfRule type="cellIs" dxfId="9298" priority="10338" stopIfTrue="1" operator="equal">
      <formula>36</formula>
    </cfRule>
    <cfRule type="cellIs" dxfId="9297" priority="10339" stopIfTrue="1" operator="equal">
      <formula>37</formula>
    </cfRule>
    <cfRule type="cellIs" dxfId="9296" priority="10340" stopIfTrue="1" operator="equal">
      <formula>38</formula>
    </cfRule>
    <cfRule type="cellIs" dxfId="9295" priority="10341" stopIfTrue="1" operator="equal">
      <formula>39</formula>
    </cfRule>
    <cfRule type="cellIs" dxfId="9294" priority="10342" stopIfTrue="1" operator="equal">
      <formula>40</formula>
    </cfRule>
    <cfRule type="cellIs" dxfId="9293" priority="10343" stopIfTrue="1" operator="equal">
      <formula>"dl"</formula>
    </cfRule>
  </conditionalFormatting>
  <conditionalFormatting sqref="AN62:AQ62">
    <cfRule type="cellIs" dxfId="9292" priority="10318" stopIfTrue="1" operator="equal">
      <formula>30</formula>
    </cfRule>
    <cfRule type="cellIs" dxfId="9291" priority="10319" stopIfTrue="1" operator="equal">
      <formula>32</formula>
    </cfRule>
    <cfRule type="cellIs" dxfId="9290" priority="10320" stopIfTrue="1" operator="equal">
      <formula>33</formula>
    </cfRule>
    <cfRule type="cellIs" dxfId="9289" priority="10321" stopIfTrue="1" operator="equal">
      <formula>36</formula>
    </cfRule>
    <cfRule type="cellIs" dxfId="9288" priority="10322" stopIfTrue="1" operator="equal">
      <formula>37</formula>
    </cfRule>
    <cfRule type="cellIs" dxfId="9287" priority="10323" stopIfTrue="1" operator="equal">
      <formula>38</formula>
    </cfRule>
    <cfRule type="cellIs" dxfId="9286" priority="10324" stopIfTrue="1" operator="equal">
      <formula>39</formula>
    </cfRule>
    <cfRule type="cellIs" dxfId="9285" priority="10325" stopIfTrue="1" operator="equal">
      <formula>40</formula>
    </cfRule>
    <cfRule type="cellIs" dxfId="9284" priority="10334" stopIfTrue="1" operator="equal">
      <formula>"dl"</formula>
    </cfRule>
  </conditionalFormatting>
  <conditionalFormatting sqref="AN62:AQ62">
    <cfRule type="cellIs" dxfId="9283" priority="10326" stopIfTrue="1" operator="equal">
      <formula>30</formula>
    </cfRule>
    <cfRule type="cellIs" dxfId="9282" priority="10327" stopIfTrue="1" operator="equal">
      <formula>"dl"</formula>
    </cfRule>
    <cfRule type="cellIs" dxfId="9281" priority="10328" stopIfTrue="1" operator="equal">
      <formula>"lot"</formula>
    </cfRule>
    <cfRule type="cellIs" dxfId="9280" priority="10329" stopIfTrue="1" operator="equal">
      <formula>36</formula>
    </cfRule>
    <cfRule type="cellIs" dxfId="9279" priority="10330" stopIfTrue="1" operator="equal">
      <formula>37</formula>
    </cfRule>
    <cfRule type="cellIs" dxfId="9278" priority="10331" stopIfTrue="1" operator="equal">
      <formula>38</formula>
    </cfRule>
    <cfRule type="cellIs" dxfId="9277" priority="10332" stopIfTrue="1" operator="equal">
      <formula>39</formula>
    </cfRule>
    <cfRule type="cellIs" dxfId="9276" priority="10333" stopIfTrue="1" operator="equal">
      <formula>40</formula>
    </cfRule>
  </conditionalFormatting>
  <conditionalFormatting sqref="AN62:AQ62">
    <cfRule type="cellIs" dxfId="9275" priority="10307" stopIfTrue="1" operator="equal">
      <formula>"dl"</formula>
    </cfRule>
    <cfRule type="cellIs" dxfId="9274" priority="10308" stopIfTrue="1" operator="equal">
      <formula>"lot"</formula>
    </cfRule>
    <cfRule type="cellIs" dxfId="9273" priority="10309" stopIfTrue="1" operator="equal">
      <formula>30</formula>
    </cfRule>
    <cfRule type="cellIs" dxfId="9272" priority="10310" stopIfTrue="1" operator="equal">
      <formula>32</formula>
    </cfRule>
    <cfRule type="cellIs" dxfId="9271" priority="10311" stopIfTrue="1" operator="equal">
      <formula>33</formula>
    </cfRule>
    <cfRule type="cellIs" dxfId="9270" priority="10312" stopIfTrue="1" operator="equal">
      <formula>36</formula>
    </cfRule>
    <cfRule type="cellIs" dxfId="9269" priority="10313" stopIfTrue="1" operator="equal">
      <formula>37</formula>
    </cfRule>
    <cfRule type="cellIs" dxfId="9268" priority="10314" stopIfTrue="1" operator="equal">
      <formula>38</formula>
    </cfRule>
    <cfRule type="cellIs" dxfId="9267" priority="10315" stopIfTrue="1" operator="equal">
      <formula>39</formula>
    </cfRule>
    <cfRule type="cellIs" dxfId="9266" priority="10316" stopIfTrue="1" operator="equal">
      <formula>40</formula>
    </cfRule>
  </conditionalFormatting>
  <conditionalFormatting sqref="AN62:AQ62">
    <cfRule type="cellIs" dxfId="9265" priority="10261" stopIfTrue="1" operator="equal">
      <formula>"dl"</formula>
    </cfRule>
    <cfRule type="cellIs" dxfId="9264" priority="10262" stopIfTrue="1" operator="equal">
      <formula>"lot"</formula>
    </cfRule>
    <cfRule type="cellIs" dxfId="9263" priority="10263" stopIfTrue="1" operator="equal">
      <formula>30</formula>
    </cfRule>
    <cfRule type="cellIs" dxfId="9262" priority="10264" stopIfTrue="1" operator="equal">
      <formula>32</formula>
    </cfRule>
    <cfRule type="cellIs" dxfId="9261" priority="10265" stopIfTrue="1" operator="equal">
      <formula>33</formula>
    </cfRule>
    <cfRule type="cellIs" dxfId="9260" priority="10266" stopIfTrue="1" operator="equal">
      <formula>36</formula>
    </cfRule>
    <cfRule type="cellIs" dxfId="9259" priority="10267" stopIfTrue="1" operator="equal">
      <formula>37</formula>
    </cfRule>
    <cfRule type="cellIs" dxfId="9258" priority="10268" stopIfTrue="1" operator="equal">
      <formula>38</formula>
    </cfRule>
    <cfRule type="cellIs" dxfId="9257" priority="10269" stopIfTrue="1" operator="equal">
      <formula>39</formula>
    </cfRule>
    <cfRule type="cellIs" dxfId="9256" priority="10270" stopIfTrue="1" operator="equal">
      <formula>40</formula>
    </cfRule>
  </conditionalFormatting>
  <conditionalFormatting sqref="AN62:AQ62">
    <cfRule type="cellIs" dxfId="9255" priority="10253" stopIfTrue="1" operator="equal">
      <formula>30</formula>
    </cfRule>
    <cfRule type="cellIs" dxfId="9254" priority="10254" stopIfTrue="1" operator="equal">
      <formula>32</formula>
    </cfRule>
    <cfRule type="cellIs" dxfId="9253" priority="10255" stopIfTrue="1" operator="equal">
      <formula>33</formula>
    </cfRule>
    <cfRule type="cellIs" dxfId="9252" priority="10256" stopIfTrue="1" operator="equal">
      <formula>36</formula>
    </cfRule>
    <cfRule type="cellIs" dxfId="9251" priority="10257" stopIfTrue="1" operator="equal">
      <formula>37</formula>
    </cfRule>
    <cfRule type="cellIs" dxfId="9250" priority="10258" stopIfTrue="1" operator="equal">
      <formula>38</formula>
    </cfRule>
    <cfRule type="cellIs" dxfId="9249" priority="10259" stopIfTrue="1" operator="equal">
      <formula>39</formula>
    </cfRule>
    <cfRule type="cellIs" dxfId="9248" priority="10260" stopIfTrue="1" operator="equal">
      <formula>40</formula>
    </cfRule>
  </conditionalFormatting>
  <conditionalFormatting sqref="AN62:AQ62">
    <cfRule type="cellIs" dxfId="9247" priority="10244" stopIfTrue="1" operator="equal">
      <formula>30</formula>
    </cfRule>
    <cfRule type="cellIs" dxfId="9246" priority="10245" stopIfTrue="1" operator="equal">
      <formula>32</formula>
    </cfRule>
    <cfRule type="cellIs" dxfId="9245" priority="10246" stopIfTrue="1" operator="equal">
      <formula>33</formula>
    </cfRule>
    <cfRule type="cellIs" dxfId="9244" priority="10247" stopIfTrue="1" operator="equal">
      <formula>36</formula>
    </cfRule>
    <cfRule type="cellIs" dxfId="9243" priority="10248" stopIfTrue="1" operator="equal">
      <formula>37</formula>
    </cfRule>
    <cfRule type="cellIs" dxfId="9242" priority="10249" stopIfTrue="1" operator="equal">
      <formula>38</formula>
    </cfRule>
    <cfRule type="cellIs" dxfId="9241" priority="10250" stopIfTrue="1" operator="equal">
      <formula>"lot"</formula>
    </cfRule>
    <cfRule type="cellIs" dxfId="9240" priority="10251" stopIfTrue="1" operator="equal">
      <formula>40</formula>
    </cfRule>
    <cfRule type="cellIs" dxfId="9239" priority="10252" stopIfTrue="1" operator="equal">
      <formula>"dl"</formula>
    </cfRule>
  </conditionalFormatting>
  <conditionalFormatting sqref="AN62:AQ62">
    <cfRule type="cellIs" dxfId="9238" priority="10235" stopIfTrue="1" operator="equal">
      <formula>30</formula>
    </cfRule>
    <cfRule type="cellIs" dxfId="9237" priority="10236" stopIfTrue="1" operator="equal">
      <formula>"dl"</formula>
    </cfRule>
    <cfRule type="cellIs" dxfId="9236" priority="10237" stopIfTrue="1" operator="equal">
      <formula>"lot"</formula>
    </cfRule>
    <cfRule type="cellIs" dxfId="9235" priority="10238" stopIfTrue="1" operator="equal">
      <formula>36</formula>
    </cfRule>
    <cfRule type="cellIs" dxfId="9234" priority="10239" stopIfTrue="1" operator="equal">
      <formula>37</formula>
    </cfRule>
    <cfRule type="cellIs" dxfId="9233" priority="10240" stopIfTrue="1" operator="equal">
      <formula>38</formula>
    </cfRule>
    <cfRule type="cellIs" dxfId="9232" priority="10241" stopIfTrue="1" operator="equal">
      <formula>39</formula>
    </cfRule>
    <cfRule type="cellIs" dxfId="9231" priority="10242" stopIfTrue="1" operator="equal">
      <formula>32</formula>
    </cfRule>
    <cfRule type="cellIs" dxfId="9230" priority="10243" stopIfTrue="1" operator="equal">
      <formula>33</formula>
    </cfRule>
  </conditionalFormatting>
  <conditionalFormatting sqref="AN62:AQ62">
    <cfRule type="cellIs" dxfId="9229" priority="10184" stopIfTrue="1" operator="equal">
      <formula>30</formula>
    </cfRule>
    <cfRule type="cellIs" dxfId="9228" priority="10185" stopIfTrue="1" operator="equal">
      <formula>"dl"</formula>
    </cfRule>
    <cfRule type="cellIs" dxfId="9227" priority="10186" stopIfTrue="1" operator="equal">
      <formula>"lot"</formula>
    </cfRule>
    <cfRule type="cellIs" dxfId="9226" priority="10187" stopIfTrue="1" operator="equal">
      <formula>36</formula>
    </cfRule>
    <cfRule type="cellIs" dxfId="9225" priority="10188" stopIfTrue="1" operator="equal">
      <formula>37</formula>
    </cfRule>
    <cfRule type="cellIs" dxfId="9224" priority="10189" stopIfTrue="1" operator="equal">
      <formula>38</formula>
    </cfRule>
    <cfRule type="cellIs" dxfId="9223" priority="10190" stopIfTrue="1" operator="equal">
      <formula>39</formula>
    </cfRule>
    <cfRule type="cellIs" dxfId="9222" priority="10191" stopIfTrue="1" operator="equal">
      <formula>40</formula>
    </cfRule>
  </conditionalFormatting>
  <conditionalFormatting sqref="AN62:AQ62">
    <cfRule type="cellIs" dxfId="9221" priority="10175" stopIfTrue="1" operator="equal">
      <formula>30</formula>
    </cfRule>
    <cfRule type="cellIs" dxfId="9220" priority="10176" stopIfTrue="1" operator="equal">
      <formula>"lot"</formula>
    </cfRule>
    <cfRule type="cellIs" dxfId="9219" priority="10177" stopIfTrue="1" operator="equal">
      <formula>33</formula>
    </cfRule>
    <cfRule type="cellIs" dxfId="9218" priority="10178" stopIfTrue="1" operator="equal">
      <formula>36</formula>
    </cfRule>
    <cfRule type="cellIs" dxfId="9217" priority="10179" stopIfTrue="1" operator="equal">
      <formula>37</formula>
    </cfRule>
    <cfRule type="cellIs" dxfId="9216" priority="10180" stopIfTrue="1" operator="equal">
      <formula>38</formula>
    </cfRule>
    <cfRule type="cellIs" dxfId="9215" priority="10181" stopIfTrue="1" operator="equal">
      <formula>39</formula>
    </cfRule>
    <cfRule type="cellIs" dxfId="9214" priority="10182" stopIfTrue="1" operator="equal">
      <formula>40</formula>
    </cfRule>
    <cfRule type="cellIs" dxfId="9213" priority="10183" stopIfTrue="1" operator="equal">
      <formula>"dl"</formula>
    </cfRule>
  </conditionalFormatting>
  <conditionalFormatting sqref="AN62:AQ62">
    <cfRule type="cellIs" dxfId="9212" priority="10218" stopIfTrue="1" operator="equal">
      <formula>30</formula>
    </cfRule>
    <cfRule type="cellIs" dxfId="9211" priority="10219" stopIfTrue="1" operator="equal">
      <formula>32</formula>
    </cfRule>
    <cfRule type="cellIs" dxfId="9210" priority="10220" stopIfTrue="1" operator="equal">
      <formula>33</formula>
    </cfRule>
    <cfRule type="cellIs" dxfId="9209" priority="10221" stopIfTrue="1" operator="equal">
      <formula>36</formula>
    </cfRule>
    <cfRule type="cellIs" dxfId="9208" priority="10222" stopIfTrue="1" operator="equal">
      <formula>37</formula>
    </cfRule>
    <cfRule type="cellIs" dxfId="9207" priority="10223" stopIfTrue="1" operator="equal">
      <formula>38</formula>
    </cfRule>
    <cfRule type="cellIs" dxfId="9206" priority="10224" stopIfTrue="1" operator="equal">
      <formula>39</formula>
    </cfRule>
    <cfRule type="cellIs" dxfId="9205" priority="10225" stopIfTrue="1" operator="equal">
      <formula>40</formula>
    </cfRule>
    <cfRule type="cellIs" dxfId="9204" priority="10234" stopIfTrue="1" operator="equal">
      <formula>"dl"</formula>
    </cfRule>
  </conditionalFormatting>
  <conditionalFormatting sqref="AN62:AQ62">
    <cfRule type="cellIs" dxfId="9203" priority="10226" stopIfTrue="1" operator="equal">
      <formula>30</formula>
    </cfRule>
    <cfRule type="cellIs" dxfId="9202" priority="10227" stopIfTrue="1" operator="equal">
      <formula>"dl"</formula>
    </cfRule>
    <cfRule type="cellIs" dxfId="9201" priority="10228" stopIfTrue="1" operator="equal">
      <formula>"lot"</formula>
    </cfRule>
    <cfRule type="cellIs" dxfId="9200" priority="10229" stopIfTrue="1" operator="equal">
      <formula>36</formula>
    </cfRule>
    <cfRule type="cellIs" dxfId="9199" priority="10230" stopIfTrue="1" operator="equal">
      <formula>37</formula>
    </cfRule>
    <cfRule type="cellIs" dxfId="9198" priority="10231" stopIfTrue="1" operator="equal">
      <formula>38</formula>
    </cfRule>
    <cfRule type="cellIs" dxfId="9197" priority="10232" stopIfTrue="1" operator="equal">
      <formula>39</formula>
    </cfRule>
    <cfRule type="cellIs" dxfId="9196" priority="10233" stopIfTrue="1" operator="equal">
      <formula>40</formula>
    </cfRule>
  </conditionalFormatting>
  <conditionalFormatting sqref="AN62:AQ62">
    <cfRule type="cellIs" dxfId="9195" priority="10210" stopIfTrue="1" operator="equal">
      <formula>30</formula>
    </cfRule>
    <cfRule type="cellIs" dxfId="9194" priority="10211" stopIfTrue="1" operator="equal">
      <formula>32</formula>
    </cfRule>
    <cfRule type="cellIs" dxfId="9193" priority="10212" stopIfTrue="1" operator="equal">
      <formula>33</formula>
    </cfRule>
    <cfRule type="cellIs" dxfId="9192" priority="10213" stopIfTrue="1" operator="equal">
      <formula>36</formula>
    </cfRule>
    <cfRule type="cellIs" dxfId="9191" priority="10214" stopIfTrue="1" operator="equal">
      <formula>37</formula>
    </cfRule>
    <cfRule type="cellIs" dxfId="9190" priority="10215" stopIfTrue="1" operator="equal">
      <formula>38</formula>
    </cfRule>
    <cfRule type="cellIs" dxfId="9189" priority="10216" stopIfTrue="1" operator="equal">
      <formula>39</formula>
    </cfRule>
    <cfRule type="cellIs" dxfId="9188" priority="10217" stopIfTrue="1" operator="equal">
      <formula>40</formula>
    </cfRule>
  </conditionalFormatting>
  <conditionalFormatting sqref="AN62:AQ62">
    <cfRule type="cellIs" dxfId="9187" priority="10201" stopIfTrue="1" operator="equal">
      <formula>30</formula>
    </cfRule>
    <cfRule type="cellIs" dxfId="9186" priority="10202" stopIfTrue="1" operator="equal">
      <formula>32</formula>
    </cfRule>
    <cfRule type="cellIs" dxfId="9185" priority="10203" stopIfTrue="1" operator="equal">
      <formula>33</formula>
    </cfRule>
    <cfRule type="cellIs" dxfId="9184" priority="10204" stopIfTrue="1" operator="equal">
      <formula>36</formula>
    </cfRule>
    <cfRule type="cellIs" dxfId="9183" priority="10205" stopIfTrue="1" operator="equal">
      <formula>37</formula>
    </cfRule>
    <cfRule type="cellIs" dxfId="9182" priority="10206" stopIfTrue="1" operator="equal">
      <formula>38</formula>
    </cfRule>
    <cfRule type="cellIs" dxfId="9181" priority="10207" stopIfTrue="1" operator="equal">
      <formula>"lot"</formula>
    </cfRule>
    <cfRule type="cellIs" dxfId="9180" priority="10208" stopIfTrue="1" operator="equal">
      <formula>40</formula>
    </cfRule>
    <cfRule type="cellIs" dxfId="9179" priority="10209" stopIfTrue="1" operator="equal">
      <formula>"dl"</formula>
    </cfRule>
  </conditionalFormatting>
  <conditionalFormatting sqref="AN62:AQ62">
    <cfRule type="cellIs" dxfId="9178" priority="10192" stopIfTrue="1" operator="equal">
      <formula>30</formula>
    </cfRule>
    <cfRule type="cellIs" dxfId="9177" priority="10193" stopIfTrue="1" operator="equal">
      <formula>"dl"</formula>
    </cfRule>
    <cfRule type="cellIs" dxfId="9176" priority="10194" stopIfTrue="1" operator="equal">
      <formula>"lot"</formula>
    </cfRule>
    <cfRule type="cellIs" dxfId="9175" priority="10195" stopIfTrue="1" operator="equal">
      <formula>36</formula>
    </cfRule>
    <cfRule type="cellIs" dxfId="9174" priority="10196" stopIfTrue="1" operator="equal">
      <formula>37</formula>
    </cfRule>
    <cfRule type="cellIs" dxfId="9173" priority="10197" stopIfTrue="1" operator="equal">
      <formula>38</formula>
    </cfRule>
    <cfRule type="cellIs" dxfId="9172" priority="10198" stopIfTrue="1" operator="equal">
      <formula>39</formula>
    </cfRule>
    <cfRule type="cellIs" dxfId="9171" priority="10199" stopIfTrue="1" operator="equal">
      <formula>32</formula>
    </cfRule>
    <cfRule type="cellIs" dxfId="9170" priority="10200" stopIfTrue="1" operator="equal">
      <formula>33</formula>
    </cfRule>
  </conditionalFormatting>
  <conditionalFormatting sqref="AN62:AQ62">
    <cfRule type="cellIs" dxfId="9169" priority="10124" stopIfTrue="1" operator="equal">
      <formula>30</formula>
    </cfRule>
    <cfRule type="cellIs" dxfId="9168" priority="10125" stopIfTrue="1" operator="equal">
      <formula>"dl"</formula>
    </cfRule>
    <cfRule type="cellIs" dxfId="9167" priority="10126" stopIfTrue="1" operator="equal">
      <formula>"lot"</formula>
    </cfRule>
    <cfRule type="cellIs" dxfId="9166" priority="10127" stopIfTrue="1" operator="equal">
      <formula>36</formula>
    </cfRule>
    <cfRule type="cellIs" dxfId="9165" priority="10128" stopIfTrue="1" operator="equal">
      <formula>37</formula>
    </cfRule>
    <cfRule type="cellIs" dxfId="9164" priority="10129" stopIfTrue="1" operator="equal">
      <formula>38</formula>
    </cfRule>
    <cfRule type="cellIs" dxfId="9163" priority="10130" stopIfTrue="1" operator="equal">
      <formula>39</formula>
    </cfRule>
    <cfRule type="cellIs" dxfId="9162" priority="10131" stopIfTrue="1" operator="equal">
      <formula>40</formula>
    </cfRule>
  </conditionalFormatting>
  <conditionalFormatting sqref="AN62:AQ62">
    <cfRule type="cellIs" dxfId="9161" priority="10115" stopIfTrue="1" operator="equal">
      <formula>30</formula>
    </cfRule>
    <cfRule type="cellIs" dxfId="9160" priority="10116" stopIfTrue="1" operator="equal">
      <formula>"lot"</formula>
    </cfRule>
    <cfRule type="cellIs" dxfId="9159" priority="10117" stopIfTrue="1" operator="equal">
      <formula>33</formula>
    </cfRule>
    <cfRule type="cellIs" dxfId="9158" priority="10118" stopIfTrue="1" operator="equal">
      <formula>36</formula>
    </cfRule>
    <cfRule type="cellIs" dxfId="9157" priority="10119" stopIfTrue="1" operator="equal">
      <formula>37</formula>
    </cfRule>
    <cfRule type="cellIs" dxfId="9156" priority="10120" stopIfTrue="1" operator="equal">
      <formula>38</formula>
    </cfRule>
    <cfRule type="cellIs" dxfId="9155" priority="10121" stopIfTrue="1" operator="equal">
      <formula>39</formula>
    </cfRule>
    <cfRule type="cellIs" dxfId="9154" priority="10122" stopIfTrue="1" operator="equal">
      <formula>40</formula>
    </cfRule>
    <cfRule type="cellIs" dxfId="9153" priority="10123" stopIfTrue="1" operator="equal">
      <formula>"dl"</formula>
    </cfRule>
  </conditionalFormatting>
  <conditionalFormatting sqref="AN62:AQ62">
    <cfRule type="cellIs" dxfId="9152" priority="10158" stopIfTrue="1" operator="equal">
      <formula>30</formula>
    </cfRule>
    <cfRule type="cellIs" dxfId="9151" priority="10159" stopIfTrue="1" operator="equal">
      <formula>32</formula>
    </cfRule>
    <cfRule type="cellIs" dxfId="9150" priority="10160" stopIfTrue="1" operator="equal">
      <formula>33</formula>
    </cfRule>
    <cfRule type="cellIs" dxfId="9149" priority="10161" stopIfTrue="1" operator="equal">
      <formula>36</formula>
    </cfRule>
    <cfRule type="cellIs" dxfId="9148" priority="10162" stopIfTrue="1" operator="equal">
      <formula>37</formula>
    </cfRule>
    <cfRule type="cellIs" dxfId="9147" priority="10163" stopIfTrue="1" operator="equal">
      <formula>38</formula>
    </cfRule>
    <cfRule type="cellIs" dxfId="9146" priority="10164" stopIfTrue="1" operator="equal">
      <formula>39</formula>
    </cfRule>
    <cfRule type="cellIs" dxfId="9145" priority="10165" stopIfTrue="1" operator="equal">
      <formula>40</formula>
    </cfRule>
    <cfRule type="cellIs" dxfId="9144" priority="10174" stopIfTrue="1" operator="equal">
      <formula>"dl"</formula>
    </cfRule>
  </conditionalFormatting>
  <conditionalFormatting sqref="AN62:AQ62">
    <cfRule type="cellIs" dxfId="9143" priority="10166" stopIfTrue="1" operator="equal">
      <formula>30</formula>
    </cfRule>
    <cfRule type="cellIs" dxfId="9142" priority="10167" stopIfTrue="1" operator="equal">
      <formula>"dl"</formula>
    </cfRule>
    <cfRule type="cellIs" dxfId="9141" priority="10168" stopIfTrue="1" operator="equal">
      <formula>"lot"</formula>
    </cfRule>
    <cfRule type="cellIs" dxfId="9140" priority="10169" stopIfTrue="1" operator="equal">
      <formula>36</formula>
    </cfRule>
    <cfRule type="cellIs" dxfId="9139" priority="10170" stopIfTrue="1" operator="equal">
      <formula>37</formula>
    </cfRule>
    <cfRule type="cellIs" dxfId="9138" priority="10171" stopIfTrue="1" operator="equal">
      <formula>38</formula>
    </cfRule>
    <cfRule type="cellIs" dxfId="9137" priority="10172" stopIfTrue="1" operator="equal">
      <formula>39</formula>
    </cfRule>
    <cfRule type="cellIs" dxfId="9136" priority="10173" stopIfTrue="1" operator="equal">
      <formula>40</formula>
    </cfRule>
  </conditionalFormatting>
  <conditionalFormatting sqref="AN62:AQ62">
    <cfRule type="cellIs" dxfId="9135" priority="10150" stopIfTrue="1" operator="equal">
      <formula>30</formula>
    </cfRule>
    <cfRule type="cellIs" dxfId="9134" priority="10151" stopIfTrue="1" operator="equal">
      <formula>32</formula>
    </cfRule>
    <cfRule type="cellIs" dxfId="9133" priority="10152" stopIfTrue="1" operator="equal">
      <formula>33</formula>
    </cfRule>
    <cfRule type="cellIs" dxfId="9132" priority="10153" stopIfTrue="1" operator="equal">
      <formula>36</formula>
    </cfRule>
    <cfRule type="cellIs" dxfId="9131" priority="10154" stopIfTrue="1" operator="equal">
      <formula>37</formula>
    </cfRule>
    <cfRule type="cellIs" dxfId="9130" priority="10155" stopIfTrue="1" operator="equal">
      <formula>38</formula>
    </cfRule>
    <cfRule type="cellIs" dxfId="9129" priority="10156" stopIfTrue="1" operator="equal">
      <formula>39</formula>
    </cfRule>
    <cfRule type="cellIs" dxfId="9128" priority="10157" stopIfTrue="1" operator="equal">
      <formula>40</formula>
    </cfRule>
  </conditionalFormatting>
  <conditionalFormatting sqref="AN62:AQ62">
    <cfRule type="cellIs" dxfId="9127" priority="10141" stopIfTrue="1" operator="equal">
      <formula>30</formula>
    </cfRule>
    <cfRule type="cellIs" dxfId="9126" priority="10142" stopIfTrue="1" operator="equal">
      <formula>32</formula>
    </cfRule>
    <cfRule type="cellIs" dxfId="9125" priority="10143" stopIfTrue="1" operator="equal">
      <formula>33</formula>
    </cfRule>
    <cfRule type="cellIs" dxfId="9124" priority="10144" stopIfTrue="1" operator="equal">
      <formula>36</formula>
    </cfRule>
    <cfRule type="cellIs" dxfId="9123" priority="10145" stopIfTrue="1" operator="equal">
      <formula>37</formula>
    </cfRule>
    <cfRule type="cellIs" dxfId="9122" priority="10146" stopIfTrue="1" operator="equal">
      <formula>38</formula>
    </cfRule>
    <cfRule type="cellIs" dxfId="9121" priority="10147" stopIfTrue="1" operator="equal">
      <formula>"lot"</formula>
    </cfRule>
    <cfRule type="cellIs" dxfId="9120" priority="10148" stopIfTrue="1" operator="equal">
      <formula>40</formula>
    </cfRule>
    <cfRule type="cellIs" dxfId="9119" priority="10149" stopIfTrue="1" operator="equal">
      <formula>"dl"</formula>
    </cfRule>
  </conditionalFormatting>
  <conditionalFormatting sqref="AN62:AQ62">
    <cfRule type="cellIs" dxfId="9118" priority="10132" stopIfTrue="1" operator="equal">
      <formula>30</formula>
    </cfRule>
    <cfRule type="cellIs" dxfId="9117" priority="10133" stopIfTrue="1" operator="equal">
      <formula>"dl"</formula>
    </cfRule>
    <cfRule type="cellIs" dxfId="9116" priority="10134" stopIfTrue="1" operator="equal">
      <formula>"lot"</formula>
    </cfRule>
    <cfRule type="cellIs" dxfId="9115" priority="10135" stopIfTrue="1" operator="equal">
      <formula>36</formula>
    </cfRule>
    <cfRule type="cellIs" dxfId="9114" priority="10136" stopIfTrue="1" operator="equal">
      <formula>37</formula>
    </cfRule>
    <cfRule type="cellIs" dxfId="9113" priority="10137" stopIfTrue="1" operator="equal">
      <formula>38</formula>
    </cfRule>
    <cfRule type="cellIs" dxfId="9112" priority="10138" stopIfTrue="1" operator="equal">
      <formula>39</formula>
    </cfRule>
    <cfRule type="cellIs" dxfId="9111" priority="10139" stopIfTrue="1" operator="equal">
      <formula>32</formula>
    </cfRule>
    <cfRule type="cellIs" dxfId="9110" priority="10140" stopIfTrue="1" operator="equal">
      <formula>33</formula>
    </cfRule>
  </conditionalFormatting>
  <conditionalFormatting sqref="AN62:AQ62">
    <cfRule type="cellIs" dxfId="9109" priority="10107" stopIfTrue="1" operator="equal">
      <formula>30</formula>
    </cfRule>
    <cfRule type="cellIs" dxfId="9108" priority="10108" stopIfTrue="1" operator="equal">
      <formula>32</formula>
    </cfRule>
    <cfRule type="cellIs" dxfId="9107" priority="10109" stopIfTrue="1" operator="equal">
      <formula>33</formula>
    </cfRule>
    <cfRule type="cellIs" dxfId="9106" priority="10110" stopIfTrue="1" operator="equal">
      <formula>36</formula>
    </cfRule>
    <cfRule type="cellIs" dxfId="9105" priority="10111" stopIfTrue="1" operator="equal">
      <formula>37</formula>
    </cfRule>
    <cfRule type="cellIs" dxfId="9104" priority="10112" stopIfTrue="1" operator="equal">
      <formula>38</formula>
    </cfRule>
    <cfRule type="cellIs" dxfId="9103" priority="10113" stopIfTrue="1" operator="equal">
      <formula>39</formula>
    </cfRule>
    <cfRule type="cellIs" dxfId="9102" priority="10114" stopIfTrue="1" operator="equal">
      <formula>40</formula>
    </cfRule>
  </conditionalFormatting>
  <conditionalFormatting sqref="AN62:AQ62">
    <cfRule type="cellIs" dxfId="9101" priority="10098" stopIfTrue="1" operator="equal">
      <formula>30</formula>
    </cfRule>
    <cfRule type="cellIs" dxfId="9100" priority="10099" stopIfTrue="1" operator="equal">
      <formula>32</formula>
    </cfRule>
    <cfRule type="cellIs" dxfId="9099" priority="10100" stopIfTrue="1" operator="equal">
      <formula>33</formula>
    </cfRule>
    <cfRule type="cellIs" dxfId="9098" priority="10101" stopIfTrue="1" operator="equal">
      <formula>36</formula>
    </cfRule>
    <cfRule type="cellIs" dxfId="9097" priority="10102" stopIfTrue="1" operator="equal">
      <formula>37</formula>
    </cfRule>
    <cfRule type="cellIs" dxfId="9096" priority="10103" stopIfTrue="1" operator="equal">
      <formula>38</formula>
    </cfRule>
    <cfRule type="cellIs" dxfId="9095" priority="10104" stopIfTrue="1" operator="equal">
      <formula>"lot"</formula>
    </cfRule>
    <cfRule type="cellIs" dxfId="9094" priority="10105" stopIfTrue="1" operator="equal">
      <formula>40</formula>
    </cfRule>
    <cfRule type="cellIs" dxfId="9093" priority="10106" stopIfTrue="1" operator="equal">
      <formula>"dl"</formula>
    </cfRule>
  </conditionalFormatting>
  <conditionalFormatting sqref="AN62:AQ62">
    <cfRule type="cellIs" dxfId="9092" priority="10089" stopIfTrue="1" operator="equal">
      <formula>30</formula>
    </cfRule>
    <cfRule type="cellIs" dxfId="9091" priority="10090" stopIfTrue="1" operator="equal">
      <formula>"dl"</formula>
    </cfRule>
    <cfRule type="cellIs" dxfId="9090" priority="10091" stopIfTrue="1" operator="equal">
      <formula>"lot"</formula>
    </cfRule>
    <cfRule type="cellIs" dxfId="9089" priority="10092" stopIfTrue="1" operator="equal">
      <formula>36</formula>
    </cfRule>
    <cfRule type="cellIs" dxfId="9088" priority="10093" stopIfTrue="1" operator="equal">
      <formula>37</formula>
    </cfRule>
    <cfRule type="cellIs" dxfId="9087" priority="10094" stopIfTrue="1" operator="equal">
      <formula>38</formula>
    </cfRule>
    <cfRule type="cellIs" dxfId="9086" priority="10095" stopIfTrue="1" operator="equal">
      <formula>39</formula>
    </cfRule>
    <cfRule type="cellIs" dxfId="9085" priority="10096" stopIfTrue="1" operator="equal">
      <formula>32</formula>
    </cfRule>
    <cfRule type="cellIs" dxfId="9084" priority="10097" stopIfTrue="1" operator="equal">
      <formula>33</formula>
    </cfRule>
  </conditionalFormatting>
  <conditionalFormatting sqref="AN62:AQ62">
    <cfRule type="cellIs" dxfId="9083" priority="10038" stopIfTrue="1" operator="equal">
      <formula>30</formula>
    </cfRule>
    <cfRule type="cellIs" dxfId="9082" priority="10039" stopIfTrue="1" operator="equal">
      <formula>"dl"</formula>
    </cfRule>
    <cfRule type="cellIs" dxfId="9081" priority="10040" stopIfTrue="1" operator="equal">
      <formula>"lot"</formula>
    </cfRule>
    <cfRule type="cellIs" dxfId="9080" priority="10041" stopIfTrue="1" operator="equal">
      <formula>36</formula>
    </cfRule>
    <cfRule type="cellIs" dxfId="9079" priority="10042" stopIfTrue="1" operator="equal">
      <formula>37</formula>
    </cfRule>
    <cfRule type="cellIs" dxfId="9078" priority="10043" stopIfTrue="1" operator="equal">
      <formula>38</formula>
    </cfRule>
    <cfRule type="cellIs" dxfId="9077" priority="10044" stopIfTrue="1" operator="equal">
      <formula>39</formula>
    </cfRule>
    <cfRule type="cellIs" dxfId="9076" priority="10045" stopIfTrue="1" operator="equal">
      <formula>40</formula>
    </cfRule>
  </conditionalFormatting>
  <conditionalFormatting sqref="AN62:AQ62">
    <cfRule type="cellIs" dxfId="9075" priority="10029" stopIfTrue="1" operator="equal">
      <formula>30</formula>
    </cfRule>
    <cfRule type="cellIs" dxfId="9074" priority="10030" stopIfTrue="1" operator="equal">
      <formula>"lot"</formula>
    </cfRule>
    <cfRule type="cellIs" dxfId="9073" priority="10031" stopIfTrue="1" operator="equal">
      <formula>33</formula>
    </cfRule>
    <cfRule type="cellIs" dxfId="9072" priority="10032" stopIfTrue="1" operator="equal">
      <formula>36</formula>
    </cfRule>
    <cfRule type="cellIs" dxfId="9071" priority="10033" stopIfTrue="1" operator="equal">
      <formula>37</formula>
    </cfRule>
    <cfRule type="cellIs" dxfId="9070" priority="10034" stopIfTrue="1" operator="equal">
      <formula>38</formula>
    </cfRule>
    <cfRule type="cellIs" dxfId="9069" priority="10035" stopIfTrue="1" operator="equal">
      <formula>39</formula>
    </cfRule>
    <cfRule type="cellIs" dxfId="9068" priority="10036" stopIfTrue="1" operator="equal">
      <formula>40</formula>
    </cfRule>
    <cfRule type="cellIs" dxfId="9067" priority="10037" stopIfTrue="1" operator="equal">
      <formula>"dl"</formula>
    </cfRule>
  </conditionalFormatting>
  <conditionalFormatting sqref="AN62:AQ62">
    <cfRule type="cellIs" dxfId="9066" priority="10072" stopIfTrue="1" operator="equal">
      <formula>30</formula>
    </cfRule>
    <cfRule type="cellIs" dxfId="9065" priority="10073" stopIfTrue="1" operator="equal">
      <formula>32</formula>
    </cfRule>
    <cfRule type="cellIs" dxfId="9064" priority="10074" stopIfTrue="1" operator="equal">
      <formula>33</formula>
    </cfRule>
    <cfRule type="cellIs" dxfId="9063" priority="10075" stopIfTrue="1" operator="equal">
      <formula>36</formula>
    </cfRule>
    <cfRule type="cellIs" dxfId="9062" priority="10076" stopIfTrue="1" operator="equal">
      <formula>37</formula>
    </cfRule>
    <cfRule type="cellIs" dxfId="9061" priority="10077" stopIfTrue="1" operator="equal">
      <formula>38</formula>
    </cfRule>
    <cfRule type="cellIs" dxfId="9060" priority="10078" stopIfTrue="1" operator="equal">
      <formula>39</formula>
    </cfRule>
    <cfRule type="cellIs" dxfId="9059" priority="10079" stopIfTrue="1" operator="equal">
      <formula>40</formula>
    </cfRule>
    <cfRule type="cellIs" dxfId="9058" priority="10088" stopIfTrue="1" operator="equal">
      <formula>"dl"</formula>
    </cfRule>
  </conditionalFormatting>
  <conditionalFormatting sqref="AN62:AQ62">
    <cfRule type="cellIs" dxfId="9057" priority="10080" stopIfTrue="1" operator="equal">
      <formula>30</formula>
    </cfRule>
    <cfRule type="cellIs" dxfId="9056" priority="10081" stopIfTrue="1" operator="equal">
      <formula>"dl"</formula>
    </cfRule>
    <cfRule type="cellIs" dxfId="9055" priority="10082" stopIfTrue="1" operator="equal">
      <formula>"lot"</formula>
    </cfRule>
    <cfRule type="cellIs" dxfId="9054" priority="10083" stopIfTrue="1" operator="equal">
      <formula>36</formula>
    </cfRule>
    <cfRule type="cellIs" dxfId="9053" priority="10084" stopIfTrue="1" operator="equal">
      <formula>37</formula>
    </cfRule>
    <cfRule type="cellIs" dxfId="9052" priority="10085" stopIfTrue="1" operator="equal">
      <formula>38</formula>
    </cfRule>
    <cfRule type="cellIs" dxfId="9051" priority="10086" stopIfTrue="1" operator="equal">
      <formula>39</formula>
    </cfRule>
    <cfRule type="cellIs" dxfId="9050" priority="10087" stopIfTrue="1" operator="equal">
      <formula>40</formula>
    </cfRule>
  </conditionalFormatting>
  <conditionalFormatting sqref="AN62:AQ62">
    <cfRule type="cellIs" dxfId="9049" priority="10064" stopIfTrue="1" operator="equal">
      <formula>30</formula>
    </cfRule>
    <cfRule type="cellIs" dxfId="9048" priority="10065" stopIfTrue="1" operator="equal">
      <formula>32</formula>
    </cfRule>
    <cfRule type="cellIs" dxfId="9047" priority="10066" stopIfTrue="1" operator="equal">
      <formula>33</formula>
    </cfRule>
    <cfRule type="cellIs" dxfId="9046" priority="10067" stopIfTrue="1" operator="equal">
      <formula>36</formula>
    </cfRule>
    <cfRule type="cellIs" dxfId="9045" priority="10068" stopIfTrue="1" operator="equal">
      <formula>37</formula>
    </cfRule>
    <cfRule type="cellIs" dxfId="9044" priority="10069" stopIfTrue="1" operator="equal">
      <formula>38</formula>
    </cfRule>
    <cfRule type="cellIs" dxfId="9043" priority="10070" stopIfTrue="1" operator="equal">
      <formula>39</formula>
    </cfRule>
    <cfRule type="cellIs" dxfId="9042" priority="10071" stopIfTrue="1" operator="equal">
      <formula>40</formula>
    </cfRule>
  </conditionalFormatting>
  <conditionalFormatting sqref="AN62:AQ62">
    <cfRule type="cellIs" dxfId="9041" priority="10055" stopIfTrue="1" operator="equal">
      <formula>30</formula>
    </cfRule>
    <cfRule type="cellIs" dxfId="9040" priority="10056" stopIfTrue="1" operator="equal">
      <formula>32</formula>
    </cfRule>
    <cfRule type="cellIs" dxfId="9039" priority="10057" stopIfTrue="1" operator="equal">
      <formula>33</formula>
    </cfRule>
    <cfRule type="cellIs" dxfId="9038" priority="10058" stopIfTrue="1" operator="equal">
      <formula>36</formula>
    </cfRule>
    <cfRule type="cellIs" dxfId="9037" priority="10059" stopIfTrue="1" operator="equal">
      <formula>37</formula>
    </cfRule>
    <cfRule type="cellIs" dxfId="9036" priority="10060" stopIfTrue="1" operator="equal">
      <formula>38</formula>
    </cfRule>
    <cfRule type="cellIs" dxfId="9035" priority="10061" stopIfTrue="1" operator="equal">
      <formula>"lot"</formula>
    </cfRule>
    <cfRule type="cellIs" dxfId="9034" priority="10062" stopIfTrue="1" operator="equal">
      <formula>40</formula>
    </cfRule>
    <cfRule type="cellIs" dxfId="9033" priority="10063" stopIfTrue="1" operator="equal">
      <formula>"dl"</formula>
    </cfRule>
  </conditionalFormatting>
  <conditionalFormatting sqref="AN62:AQ62">
    <cfRule type="cellIs" dxfId="9032" priority="10046" stopIfTrue="1" operator="equal">
      <formula>30</formula>
    </cfRule>
    <cfRule type="cellIs" dxfId="9031" priority="10047" stopIfTrue="1" operator="equal">
      <formula>"dl"</formula>
    </cfRule>
    <cfRule type="cellIs" dxfId="9030" priority="10048" stopIfTrue="1" operator="equal">
      <formula>"lot"</formula>
    </cfRule>
    <cfRule type="cellIs" dxfId="9029" priority="10049" stopIfTrue="1" operator="equal">
      <formula>36</formula>
    </cfRule>
    <cfRule type="cellIs" dxfId="9028" priority="10050" stopIfTrue="1" operator="equal">
      <formula>37</formula>
    </cfRule>
    <cfRule type="cellIs" dxfId="9027" priority="10051" stopIfTrue="1" operator="equal">
      <formula>38</formula>
    </cfRule>
    <cfRule type="cellIs" dxfId="9026" priority="10052" stopIfTrue="1" operator="equal">
      <formula>39</formula>
    </cfRule>
    <cfRule type="cellIs" dxfId="9025" priority="10053" stopIfTrue="1" operator="equal">
      <formula>32</formula>
    </cfRule>
    <cfRule type="cellIs" dxfId="9024" priority="10054" stopIfTrue="1" operator="equal">
      <formula>33</formula>
    </cfRule>
  </conditionalFormatting>
  <conditionalFormatting sqref="AN62:AQ62">
    <cfRule type="cellIs" dxfId="9023" priority="9978" stopIfTrue="1" operator="equal">
      <formula>30</formula>
    </cfRule>
    <cfRule type="cellIs" dxfId="9022" priority="9979" stopIfTrue="1" operator="equal">
      <formula>"dl"</formula>
    </cfRule>
    <cfRule type="cellIs" dxfId="9021" priority="9980" stopIfTrue="1" operator="equal">
      <formula>"lot"</formula>
    </cfRule>
    <cfRule type="cellIs" dxfId="9020" priority="9981" stopIfTrue="1" operator="equal">
      <formula>36</formula>
    </cfRule>
    <cfRule type="cellIs" dxfId="9019" priority="9982" stopIfTrue="1" operator="equal">
      <formula>37</formula>
    </cfRule>
    <cfRule type="cellIs" dxfId="9018" priority="9983" stopIfTrue="1" operator="equal">
      <formula>38</formula>
    </cfRule>
    <cfRule type="cellIs" dxfId="9017" priority="9984" stopIfTrue="1" operator="equal">
      <formula>39</formula>
    </cfRule>
    <cfRule type="cellIs" dxfId="9016" priority="9985" stopIfTrue="1" operator="equal">
      <formula>40</formula>
    </cfRule>
  </conditionalFormatting>
  <conditionalFormatting sqref="AN62:AQ62">
    <cfRule type="cellIs" dxfId="9015" priority="9969" stopIfTrue="1" operator="equal">
      <formula>30</formula>
    </cfRule>
    <cfRule type="cellIs" dxfId="9014" priority="9970" stopIfTrue="1" operator="equal">
      <formula>"lot"</formula>
    </cfRule>
    <cfRule type="cellIs" dxfId="9013" priority="9971" stopIfTrue="1" operator="equal">
      <formula>33</formula>
    </cfRule>
    <cfRule type="cellIs" dxfId="9012" priority="9972" stopIfTrue="1" operator="equal">
      <formula>36</formula>
    </cfRule>
    <cfRule type="cellIs" dxfId="9011" priority="9973" stopIfTrue="1" operator="equal">
      <formula>37</formula>
    </cfRule>
    <cfRule type="cellIs" dxfId="9010" priority="9974" stopIfTrue="1" operator="equal">
      <formula>38</formula>
    </cfRule>
    <cfRule type="cellIs" dxfId="9009" priority="9975" stopIfTrue="1" operator="equal">
      <formula>39</formula>
    </cfRule>
    <cfRule type="cellIs" dxfId="9008" priority="9976" stopIfTrue="1" operator="equal">
      <formula>40</formula>
    </cfRule>
    <cfRule type="cellIs" dxfId="9007" priority="9977" stopIfTrue="1" operator="equal">
      <formula>"dl"</formula>
    </cfRule>
  </conditionalFormatting>
  <conditionalFormatting sqref="AN62:AQ62">
    <cfRule type="cellIs" dxfId="9006" priority="10012" stopIfTrue="1" operator="equal">
      <formula>30</formula>
    </cfRule>
    <cfRule type="cellIs" dxfId="9005" priority="10013" stopIfTrue="1" operator="equal">
      <formula>32</formula>
    </cfRule>
    <cfRule type="cellIs" dxfId="9004" priority="10014" stopIfTrue="1" operator="equal">
      <formula>33</formula>
    </cfRule>
    <cfRule type="cellIs" dxfId="9003" priority="10015" stopIfTrue="1" operator="equal">
      <formula>36</formula>
    </cfRule>
    <cfRule type="cellIs" dxfId="9002" priority="10016" stopIfTrue="1" operator="equal">
      <formula>37</formula>
    </cfRule>
    <cfRule type="cellIs" dxfId="9001" priority="10017" stopIfTrue="1" operator="equal">
      <formula>38</formula>
    </cfRule>
    <cfRule type="cellIs" dxfId="9000" priority="10018" stopIfTrue="1" operator="equal">
      <formula>39</formula>
    </cfRule>
    <cfRule type="cellIs" dxfId="8999" priority="10019" stopIfTrue="1" operator="equal">
      <formula>40</formula>
    </cfRule>
    <cfRule type="cellIs" dxfId="8998" priority="10028" stopIfTrue="1" operator="equal">
      <formula>"dl"</formula>
    </cfRule>
  </conditionalFormatting>
  <conditionalFormatting sqref="AN62:AQ62">
    <cfRule type="cellIs" dxfId="8997" priority="10020" stopIfTrue="1" operator="equal">
      <formula>30</formula>
    </cfRule>
    <cfRule type="cellIs" dxfId="8996" priority="10021" stopIfTrue="1" operator="equal">
      <formula>"dl"</formula>
    </cfRule>
    <cfRule type="cellIs" dxfId="8995" priority="10022" stopIfTrue="1" operator="equal">
      <formula>"lot"</formula>
    </cfRule>
    <cfRule type="cellIs" dxfId="8994" priority="10023" stopIfTrue="1" operator="equal">
      <formula>36</formula>
    </cfRule>
    <cfRule type="cellIs" dxfId="8993" priority="10024" stopIfTrue="1" operator="equal">
      <formula>37</formula>
    </cfRule>
    <cfRule type="cellIs" dxfId="8992" priority="10025" stopIfTrue="1" operator="equal">
      <formula>38</formula>
    </cfRule>
    <cfRule type="cellIs" dxfId="8991" priority="10026" stopIfTrue="1" operator="equal">
      <formula>39</formula>
    </cfRule>
    <cfRule type="cellIs" dxfId="8990" priority="10027" stopIfTrue="1" operator="equal">
      <formula>40</formula>
    </cfRule>
  </conditionalFormatting>
  <conditionalFormatting sqref="AN62:AQ62">
    <cfRule type="cellIs" dxfId="8989" priority="10004" stopIfTrue="1" operator="equal">
      <formula>30</formula>
    </cfRule>
    <cfRule type="cellIs" dxfId="8988" priority="10005" stopIfTrue="1" operator="equal">
      <formula>32</formula>
    </cfRule>
    <cfRule type="cellIs" dxfId="8987" priority="10006" stopIfTrue="1" operator="equal">
      <formula>33</formula>
    </cfRule>
    <cfRule type="cellIs" dxfId="8986" priority="10007" stopIfTrue="1" operator="equal">
      <formula>36</formula>
    </cfRule>
    <cfRule type="cellIs" dxfId="8985" priority="10008" stopIfTrue="1" operator="equal">
      <formula>37</formula>
    </cfRule>
    <cfRule type="cellIs" dxfId="8984" priority="10009" stopIfTrue="1" operator="equal">
      <formula>38</formula>
    </cfRule>
    <cfRule type="cellIs" dxfId="8983" priority="10010" stopIfTrue="1" operator="equal">
      <formula>39</formula>
    </cfRule>
    <cfRule type="cellIs" dxfId="8982" priority="10011" stopIfTrue="1" operator="equal">
      <formula>40</formula>
    </cfRule>
  </conditionalFormatting>
  <conditionalFormatting sqref="AN62:AQ62">
    <cfRule type="cellIs" dxfId="8981" priority="9995" stopIfTrue="1" operator="equal">
      <formula>30</formula>
    </cfRule>
    <cfRule type="cellIs" dxfId="8980" priority="9996" stopIfTrue="1" operator="equal">
      <formula>32</formula>
    </cfRule>
    <cfRule type="cellIs" dxfId="8979" priority="9997" stopIfTrue="1" operator="equal">
      <formula>33</formula>
    </cfRule>
    <cfRule type="cellIs" dxfId="8978" priority="9998" stopIfTrue="1" operator="equal">
      <formula>36</formula>
    </cfRule>
    <cfRule type="cellIs" dxfId="8977" priority="9999" stopIfTrue="1" operator="equal">
      <formula>37</formula>
    </cfRule>
    <cfRule type="cellIs" dxfId="8976" priority="10000" stopIfTrue="1" operator="equal">
      <formula>38</formula>
    </cfRule>
    <cfRule type="cellIs" dxfId="8975" priority="10001" stopIfTrue="1" operator="equal">
      <formula>"lot"</formula>
    </cfRule>
    <cfRule type="cellIs" dxfId="8974" priority="10002" stopIfTrue="1" operator="equal">
      <formula>40</formula>
    </cfRule>
    <cfRule type="cellIs" dxfId="8973" priority="10003" stopIfTrue="1" operator="equal">
      <formula>"dl"</formula>
    </cfRule>
  </conditionalFormatting>
  <conditionalFormatting sqref="AN62:AQ62">
    <cfRule type="cellIs" dxfId="8972" priority="9986" stopIfTrue="1" operator="equal">
      <formula>30</formula>
    </cfRule>
    <cfRule type="cellIs" dxfId="8971" priority="9987" stopIfTrue="1" operator="equal">
      <formula>"dl"</formula>
    </cfRule>
    <cfRule type="cellIs" dxfId="8970" priority="9988" stopIfTrue="1" operator="equal">
      <formula>"lot"</formula>
    </cfRule>
    <cfRule type="cellIs" dxfId="8969" priority="9989" stopIfTrue="1" operator="equal">
      <formula>36</formula>
    </cfRule>
    <cfRule type="cellIs" dxfId="8968" priority="9990" stopIfTrue="1" operator="equal">
      <formula>37</formula>
    </cfRule>
    <cfRule type="cellIs" dxfId="8967" priority="9991" stopIfTrue="1" operator="equal">
      <formula>38</formula>
    </cfRule>
    <cfRule type="cellIs" dxfId="8966" priority="9992" stopIfTrue="1" operator="equal">
      <formula>39</formula>
    </cfRule>
    <cfRule type="cellIs" dxfId="8965" priority="9993" stopIfTrue="1" operator="equal">
      <formula>32</formula>
    </cfRule>
    <cfRule type="cellIs" dxfId="8964" priority="9994" stopIfTrue="1" operator="equal">
      <formula>33</formula>
    </cfRule>
  </conditionalFormatting>
  <conditionalFormatting sqref="AN62:AQ62">
    <cfRule type="cellIs" dxfId="8963" priority="9918" stopIfTrue="1" operator="equal">
      <formula>30</formula>
    </cfRule>
    <cfRule type="cellIs" dxfId="8962" priority="9919" stopIfTrue="1" operator="equal">
      <formula>"dl"</formula>
    </cfRule>
    <cfRule type="cellIs" dxfId="8961" priority="9920" stopIfTrue="1" operator="equal">
      <formula>"lot"</formula>
    </cfRule>
    <cfRule type="cellIs" dxfId="8960" priority="9921" stopIfTrue="1" operator="equal">
      <formula>36</formula>
    </cfRule>
    <cfRule type="cellIs" dxfId="8959" priority="9922" stopIfTrue="1" operator="equal">
      <formula>37</formula>
    </cfRule>
    <cfRule type="cellIs" dxfId="8958" priority="9923" stopIfTrue="1" operator="equal">
      <formula>38</formula>
    </cfRule>
    <cfRule type="cellIs" dxfId="8957" priority="9924" stopIfTrue="1" operator="equal">
      <formula>39</formula>
    </cfRule>
    <cfRule type="cellIs" dxfId="8956" priority="9925" stopIfTrue="1" operator="equal">
      <formula>40</formula>
    </cfRule>
  </conditionalFormatting>
  <conditionalFormatting sqref="AN62:AQ62">
    <cfRule type="cellIs" dxfId="8955" priority="9909" stopIfTrue="1" operator="equal">
      <formula>30</formula>
    </cfRule>
    <cfRule type="cellIs" dxfId="8954" priority="9910" stopIfTrue="1" operator="equal">
      <formula>"lot"</formula>
    </cfRule>
    <cfRule type="cellIs" dxfId="8953" priority="9911" stopIfTrue="1" operator="equal">
      <formula>33</formula>
    </cfRule>
    <cfRule type="cellIs" dxfId="8952" priority="9912" stopIfTrue="1" operator="equal">
      <formula>36</formula>
    </cfRule>
    <cfRule type="cellIs" dxfId="8951" priority="9913" stopIfTrue="1" operator="equal">
      <formula>37</formula>
    </cfRule>
    <cfRule type="cellIs" dxfId="8950" priority="9914" stopIfTrue="1" operator="equal">
      <formula>38</formula>
    </cfRule>
    <cfRule type="cellIs" dxfId="8949" priority="9915" stopIfTrue="1" operator="equal">
      <formula>39</formula>
    </cfRule>
    <cfRule type="cellIs" dxfId="8948" priority="9916" stopIfTrue="1" operator="equal">
      <formula>40</formula>
    </cfRule>
    <cfRule type="cellIs" dxfId="8947" priority="9917" stopIfTrue="1" operator="equal">
      <formula>"dl"</formula>
    </cfRule>
  </conditionalFormatting>
  <conditionalFormatting sqref="AN62:AQ62">
    <cfRule type="cellIs" dxfId="8946" priority="9952" stopIfTrue="1" operator="equal">
      <formula>30</formula>
    </cfRule>
    <cfRule type="cellIs" dxfId="8945" priority="9953" stopIfTrue="1" operator="equal">
      <formula>32</formula>
    </cfRule>
    <cfRule type="cellIs" dxfId="8944" priority="9954" stopIfTrue="1" operator="equal">
      <formula>33</formula>
    </cfRule>
    <cfRule type="cellIs" dxfId="8943" priority="9955" stopIfTrue="1" operator="equal">
      <formula>36</formula>
    </cfRule>
    <cfRule type="cellIs" dxfId="8942" priority="9956" stopIfTrue="1" operator="equal">
      <formula>37</formula>
    </cfRule>
    <cfRule type="cellIs" dxfId="8941" priority="9957" stopIfTrue="1" operator="equal">
      <formula>38</formula>
    </cfRule>
    <cfRule type="cellIs" dxfId="8940" priority="9958" stopIfTrue="1" operator="equal">
      <formula>39</formula>
    </cfRule>
    <cfRule type="cellIs" dxfId="8939" priority="9959" stopIfTrue="1" operator="equal">
      <formula>40</formula>
    </cfRule>
    <cfRule type="cellIs" dxfId="8938" priority="9968" stopIfTrue="1" operator="equal">
      <formula>"dl"</formula>
    </cfRule>
  </conditionalFormatting>
  <conditionalFormatting sqref="AN62:AQ62">
    <cfRule type="cellIs" dxfId="8937" priority="9960" stopIfTrue="1" operator="equal">
      <formula>30</formula>
    </cfRule>
    <cfRule type="cellIs" dxfId="8936" priority="9961" stopIfTrue="1" operator="equal">
      <formula>"dl"</formula>
    </cfRule>
    <cfRule type="cellIs" dxfId="8935" priority="9962" stopIfTrue="1" operator="equal">
      <formula>"lot"</formula>
    </cfRule>
    <cfRule type="cellIs" dxfId="8934" priority="9963" stopIfTrue="1" operator="equal">
      <formula>36</formula>
    </cfRule>
    <cfRule type="cellIs" dxfId="8933" priority="9964" stopIfTrue="1" operator="equal">
      <formula>37</formula>
    </cfRule>
    <cfRule type="cellIs" dxfId="8932" priority="9965" stopIfTrue="1" operator="equal">
      <formula>38</formula>
    </cfRule>
    <cfRule type="cellIs" dxfId="8931" priority="9966" stopIfTrue="1" operator="equal">
      <formula>39</formula>
    </cfRule>
    <cfRule type="cellIs" dxfId="8930" priority="9967" stopIfTrue="1" operator="equal">
      <formula>40</formula>
    </cfRule>
  </conditionalFormatting>
  <conditionalFormatting sqref="AN62:AQ62">
    <cfRule type="cellIs" dxfId="8929" priority="9944" stopIfTrue="1" operator="equal">
      <formula>30</formula>
    </cfRule>
    <cfRule type="cellIs" dxfId="8928" priority="9945" stopIfTrue="1" operator="equal">
      <formula>32</formula>
    </cfRule>
    <cfRule type="cellIs" dxfId="8927" priority="9946" stopIfTrue="1" operator="equal">
      <formula>33</formula>
    </cfRule>
    <cfRule type="cellIs" dxfId="8926" priority="9947" stopIfTrue="1" operator="equal">
      <formula>36</formula>
    </cfRule>
    <cfRule type="cellIs" dxfId="8925" priority="9948" stopIfTrue="1" operator="equal">
      <formula>37</formula>
    </cfRule>
    <cfRule type="cellIs" dxfId="8924" priority="9949" stopIfTrue="1" operator="equal">
      <formula>38</formula>
    </cfRule>
    <cfRule type="cellIs" dxfId="8923" priority="9950" stopIfTrue="1" operator="equal">
      <formula>39</formula>
    </cfRule>
    <cfRule type="cellIs" dxfId="8922" priority="9951" stopIfTrue="1" operator="equal">
      <formula>40</formula>
    </cfRule>
  </conditionalFormatting>
  <conditionalFormatting sqref="AN62:AQ62">
    <cfRule type="cellIs" dxfId="8921" priority="9935" stopIfTrue="1" operator="equal">
      <formula>30</formula>
    </cfRule>
    <cfRule type="cellIs" dxfId="8920" priority="9936" stopIfTrue="1" operator="equal">
      <formula>32</formula>
    </cfRule>
    <cfRule type="cellIs" dxfId="8919" priority="9937" stopIfTrue="1" operator="equal">
      <formula>33</formula>
    </cfRule>
    <cfRule type="cellIs" dxfId="8918" priority="9938" stopIfTrue="1" operator="equal">
      <formula>36</formula>
    </cfRule>
    <cfRule type="cellIs" dxfId="8917" priority="9939" stopIfTrue="1" operator="equal">
      <formula>37</formula>
    </cfRule>
    <cfRule type="cellIs" dxfId="8916" priority="9940" stopIfTrue="1" operator="equal">
      <formula>38</formula>
    </cfRule>
    <cfRule type="cellIs" dxfId="8915" priority="9941" stopIfTrue="1" operator="equal">
      <formula>"lot"</formula>
    </cfRule>
    <cfRule type="cellIs" dxfId="8914" priority="9942" stopIfTrue="1" operator="equal">
      <formula>40</formula>
    </cfRule>
    <cfRule type="cellIs" dxfId="8913" priority="9943" stopIfTrue="1" operator="equal">
      <formula>"dl"</formula>
    </cfRule>
  </conditionalFormatting>
  <conditionalFormatting sqref="AN62:AQ62">
    <cfRule type="cellIs" dxfId="8912" priority="9926" stopIfTrue="1" operator="equal">
      <formula>30</formula>
    </cfRule>
    <cfRule type="cellIs" dxfId="8911" priority="9927" stopIfTrue="1" operator="equal">
      <formula>"dl"</formula>
    </cfRule>
    <cfRule type="cellIs" dxfId="8910" priority="9928" stopIfTrue="1" operator="equal">
      <formula>"lot"</formula>
    </cfRule>
    <cfRule type="cellIs" dxfId="8909" priority="9929" stopIfTrue="1" operator="equal">
      <formula>36</formula>
    </cfRule>
    <cfRule type="cellIs" dxfId="8908" priority="9930" stopIfTrue="1" operator="equal">
      <formula>37</formula>
    </cfRule>
    <cfRule type="cellIs" dxfId="8907" priority="9931" stopIfTrue="1" operator="equal">
      <formula>38</formula>
    </cfRule>
    <cfRule type="cellIs" dxfId="8906" priority="9932" stopIfTrue="1" operator="equal">
      <formula>39</formula>
    </cfRule>
    <cfRule type="cellIs" dxfId="8905" priority="9933" stopIfTrue="1" operator="equal">
      <formula>32</formula>
    </cfRule>
    <cfRule type="cellIs" dxfId="8904" priority="9934" stopIfTrue="1" operator="equal">
      <formula>33</formula>
    </cfRule>
  </conditionalFormatting>
  <conditionalFormatting sqref="AN62:AQ62">
    <cfRule type="cellIs" dxfId="8903" priority="9858" stopIfTrue="1" operator="equal">
      <formula>30</formula>
    </cfRule>
    <cfRule type="cellIs" dxfId="8902" priority="9859" stopIfTrue="1" operator="equal">
      <formula>"dl"</formula>
    </cfRule>
    <cfRule type="cellIs" dxfId="8901" priority="9860" stopIfTrue="1" operator="equal">
      <formula>"lot"</formula>
    </cfRule>
    <cfRule type="cellIs" dxfId="8900" priority="9861" stopIfTrue="1" operator="equal">
      <formula>36</formula>
    </cfRule>
    <cfRule type="cellIs" dxfId="8899" priority="9862" stopIfTrue="1" operator="equal">
      <formula>37</formula>
    </cfRule>
    <cfRule type="cellIs" dxfId="8898" priority="9863" stopIfTrue="1" operator="equal">
      <formula>38</formula>
    </cfRule>
    <cfRule type="cellIs" dxfId="8897" priority="9864" stopIfTrue="1" operator="equal">
      <formula>39</formula>
    </cfRule>
    <cfRule type="cellIs" dxfId="8896" priority="9865" stopIfTrue="1" operator="equal">
      <formula>40</formula>
    </cfRule>
  </conditionalFormatting>
  <conditionalFormatting sqref="AN62:AQ62">
    <cfRule type="cellIs" dxfId="8895" priority="9849" stopIfTrue="1" operator="equal">
      <formula>30</formula>
    </cfRule>
    <cfRule type="cellIs" dxfId="8894" priority="9850" stopIfTrue="1" operator="equal">
      <formula>"lot"</formula>
    </cfRule>
    <cfRule type="cellIs" dxfId="8893" priority="9851" stopIfTrue="1" operator="equal">
      <formula>33</formula>
    </cfRule>
    <cfRule type="cellIs" dxfId="8892" priority="9852" stopIfTrue="1" operator="equal">
      <formula>36</formula>
    </cfRule>
    <cfRule type="cellIs" dxfId="8891" priority="9853" stopIfTrue="1" operator="equal">
      <formula>37</formula>
    </cfRule>
    <cfRule type="cellIs" dxfId="8890" priority="9854" stopIfTrue="1" operator="equal">
      <formula>38</formula>
    </cfRule>
    <cfRule type="cellIs" dxfId="8889" priority="9855" stopIfTrue="1" operator="equal">
      <formula>39</formula>
    </cfRule>
    <cfRule type="cellIs" dxfId="8888" priority="9856" stopIfTrue="1" operator="equal">
      <formula>40</formula>
    </cfRule>
    <cfRule type="cellIs" dxfId="8887" priority="9857" stopIfTrue="1" operator="equal">
      <formula>"dl"</formula>
    </cfRule>
  </conditionalFormatting>
  <conditionalFormatting sqref="AN62:AQ62">
    <cfRule type="cellIs" dxfId="8886" priority="9892" stopIfTrue="1" operator="equal">
      <formula>30</formula>
    </cfRule>
    <cfRule type="cellIs" dxfId="8885" priority="9893" stopIfTrue="1" operator="equal">
      <formula>32</formula>
    </cfRule>
    <cfRule type="cellIs" dxfId="8884" priority="9894" stopIfTrue="1" operator="equal">
      <formula>33</formula>
    </cfRule>
    <cfRule type="cellIs" dxfId="8883" priority="9895" stopIfTrue="1" operator="equal">
      <formula>36</formula>
    </cfRule>
    <cfRule type="cellIs" dxfId="8882" priority="9896" stopIfTrue="1" operator="equal">
      <formula>37</formula>
    </cfRule>
    <cfRule type="cellIs" dxfId="8881" priority="9897" stopIfTrue="1" operator="equal">
      <formula>38</formula>
    </cfRule>
    <cfRule type="cellIs" dxfId="8880" priority="9898" stopIfTrue="1" operator="equal">
      <formula>39</formula>
    </cfRule>
    <cfRule type="cellIs" dxfId="8879" priority="9899" stopIfTrue="1" operator="equal">
      <formula>40</formula>
    </cfRule>
    <cfRule type="cellIs" dxfId="8878" priority="9908" stopIfTrue="1" operator="equal">
      <formula>"dl"</formula>
    </cfRule>
  </conditionalFormatting>
  <conditionalFormatting sqref="AN62:AQ62">
    <cfRule type="cellIs" dxfId="8877" priority="9900" stopIfTrue="1" operator="equal">
      <formula>30</formula>
    </cfRule>
    <cfRule type="cellIs" dxfId="8876" priority="9901" stopIfTrue="1" operator="equal">
      <formula>"dl"</formula>
    </cfRule>
    <cfRule type="cellIs" dxfId="8875" priority="9902" stopIfTrue="1" operator="equal">
      <formula>"lot"</formula>
    </cfRule>
    <cfRule type="cellIs" dxfId="8874" priority="9903" stopIfTrue="1" operator="equal">
      <formula>36</formula>
    </cfRule>
    <cfRule type="cellIs" dxfId="8873" priority="9904" stopIfTrue="1" operator="equal">
      <formula>37</formula>
    </cfRule>
    <cfRule type="cellIs" dxfId="8872" priority="9905" stopIfTrue="1" operator="equal">
      <formula>38</formula>
    </cfRule>
    <cfRule type="cellIs" dxfId="8871" priority="9906" stopIfTrue="1" operator="equal">
      <formula>39</formula>
    </cfRule>
    <cfRule type="cellIs" dxfId="8870" priority="9907" stopIfTrue="1" operator="equal">
      <formula>40</formula>
    </cfRule>
  </conditionalFormatting>
  <conditionalFormatting sqref="AN62:AQ62">
    <cfRule type="cellIs" dxfId="8869" priority="9884" stopIfTrue="1" operator="equal">
      <formula>30</formula>
    </cfRule>
    <cfRule type="cellIs" dxfId="8868" priority="9885" stopIfTrue="1" operator="equal">
      <formula>32</formula>
    </cfRule>
    <cfRule type="cellIs" dxfId="8867" priority="9886" stopIfTrue="1" operator="equal">
      <formula>33</formula>
    </cfRule>
    <cfRule type="cellIs" dxfId="8866" priority="9887" stopIfTrue="1" operator="equal">
      <formula>36</formula>
    </cfRule>
    <cfRule type="cellIs" dxfId="8865" priority="9888" stopIfTrue="1" operator="equal">
      <formula>37</formula>
    </cfRule>
    <cfRule type="cellIs" dxfId="8864" priority="9889" stopIfTrue="1" operator="equal">
      <formula>38</formula>
    </cfRule>
    <cfRule type="cellIs" dxfId="8863" priority="9890" stopIfTrue="1" operator="equal">
      <formula>39</formula>
    </cfRule>
    <cfRule type="cellIs" dxfId="8862" priority="9891" stopIfTrue="1" operator="equal">
      <formula>40</formula>
    </cfRule>
  </conditionalFormatting>
  <conditionalFormatting sqref="AN62:AQ62">
    <cfRule type="cellIs" dxfId="8861" priority="9875" stopIfTrue="1" operator="equal">
      <formula>30</formula>
    </cfRule>
    <cfRule type="cellIs" dxfId="8860" priority="9876" stopIfTrue="1" operator="equal">
      <formula>32</formula>
    </cfRule>
    <cfRule type="cellIs" dxfId="8859" priority="9877" stopIfTrue="1" operator="equal">
      <formula>33</formula>
    </cfRule>
    <cfRule type="cellIs" dxfId="8858" priority="9878" stopIfTrue="1" operator="equal">
      <formula>36</formula>
    </cfRule>
    <cfRule type="cellIs" dxfId="8857" priority="9879" stopIfTrue="1" operator="equal">
      <formula>37</formula>
    </cfRule>
    <cfRule type="cellIs" dxfId="8856" priority="9880" stopIfTrue="1" operator="equal">
      <formula>38</formula>
    </cfRule>
    <cfRule type="cellIs" dxfId="8855" priority="9881" stopIfTrue="1" operator="equal">
      <formula>"lot"</formula>
    </cfRule>
    <cfRule type="cellIs" dxfId="8854" priority="9882" stopIfTrue="1" operator="equal">
      <formula>40</formula>
    </cfRule>
    <cfRule type="cellIs" dxfId="8853" priority="9883" stopIfTrue="1" operator="equal">
      <formula>"dl"</formula>
    </cfRule>
  </conditionalFormatting>
  <conditionalFormatting sqref="AN62:AQ62">
    <cfRule type="cellIs" dxfId="8852" priority="9866" stopIfTrue="1" operator="equal">
      <formula>30</formula>
    </cfRule>
    <cfRule type="cellIs" dxfId="8851" priority="9867" stopIfTrue="1" operator="equal">
      <formula>"dl"</formula>
    </cfRule>
    <cfRule type="cellIs" dxfId="8850" priority="9868" stopIfTrue="1" operator="equal">
      <formula>"lot"</formula>
    </cfRule>
    <cfRule type="cellIs" dxfId="8849" priority="9869" stopIfTrue="1" operator="equal">
      <formula>36</formula>
    </cfRule>
    <cfRule type="cellIs" dxfId="8848" priority="9870" stopIfTrue="1" operator="equal">
      <formula>37</formula>
    </cfRule>
    <cfRule type="cellIs" dxfId="8847" priority="9871" stopIfTrue="1" operator="equal">
      <formula>38</formula>
    </cfRule>
    <cfRule type="cellIs" dxfId="8846" priority="9872" stopIfTrue="1" operator="equal">
      <formula>39</formula>
    </cfRule>
    <cfRule type="cellIs" dxfId="8845" priority="9873" stopIfTrue="1" operator="equal">
      <formula>32</formula>
    </cfRule>
    <cfRule type="cellIs" dxfId="8844" priority="9874" stopIfTrue="1" operator="equal">
      <formula>33</formula>
    </cfRule>
  </conditionalFormatting>
  <conditionalFormatting sqref="AN62:AQ62">
    <cfRule type="cellIs" dxfId="8843" priority="9798" stopIfTrue="1" operator="equal">
      <formula>30</formula>
    </cfRule>
    <cfRule type="cellIs" dxfId="8842" priority="9799" stopIfTrue="1" operator="equal">
      <formula>"dl"</formula>
    </cfRule>
    <cfRule type="cellIs" dxfId="8841" priority="9800" stopIfTrue="1" operator="equal">
      <formula>"lot"</formula>
    </cfRule>
    <cfRule type="cellIs" dxfId="8840" priority="9801" stopIfTrue="1" operator="equal">
      <formula>36</formula>
    </cfRule>
    <cfRule type="cellIs" dxfId="8839" priority="9802" stopIfTrue="1" operator="equal">
      <formula>37</formula>
    </cfRule>
    <cfRule type="cellIs" dxfId="8838" priority="9803" stopIfTrue="1" operator="equal">
      <formula>38</formula>
    </cfRule>
    <cfRule type="cellIs" dxfId="8837" priority="9804" stopIfTrue="1" operator="equal">
      <formula>39</formula>
    </cfRule>
    <cfRule type="cellIs" dxfId="8836" priority="9805" stopIfTrue="1" operator="equal">
      <formula>40</formula>
    </cfRule>
  </conditionalFormatting>
  <conditionalFormatting sqref="AN62:AQ62">
    <cfRule type="cellIs" dxfId="8835" priority="9789" stopIfTrue="1" operator="equal">
      <formula>30</formula>
    </cfRule>
    <cfRule type="cellIs" dxfId="8834" priority="9790" stopIfTrue="1" operator="equal">
      <formula>"lot"</formula>
    </cfRule>
    <cfRule type="cellIs" dxfId="8833" priority="9791" stopIfTrue="1" operator="equal">
      <formula>33</formula>
    </cfRule>
    <cfRule type="cellIs" dxfId="8832" priority="9792" stopIfTrue="1" operator="equal">
      <formula>36</formula>
    </cfRule>
    <cfRule type="cellIs" dxfId="8831" priority="9793" stopIfTrue="1" operator="equal">
      <formula>37</formula>
    </cfRule>
    <cfRule type="cellIs" dxfId="8830" priority="9794" stopIfTrue="1" operator="equal">
      <formula>38</formula>
    </cfRule>
    <cfRule type="cellIs" dxfId="8829" priority="9795" stopIfTrue="1" operator="equal">
      <formula>39</formula>
    </cfRule>
    <cfRule type="cellIs" dxfId="8828" priority="9796" stopIfTrue="1" operator="equal">
      <formula>40</formula>
    </cfRule>
    <cfRule type="cellIs" dxfId="8827" priority="9797" stopIfTrue="1" operator="equal">
      <formula>"dl"</formula>
    </cfRule>
  </conditionalFormatting>
  <conditionalFormatting sqref="AN62:AQ62">
    <cfRule type="cellIs" dxfId="8826" priority="9832" stopIfTrue="1" operator="equal">
      <formula>30</formula>
    </cfRule>
    <cfRule type="cellIs" dxfId="8825" priority="9833" stopIfTrue="1" operator="equal">
      <formula>32</formula>
    </cfRule>
    <cfRule type="cellIs" dxfId="8824" priority="9834" stopIfTrue="1" operator="equal">
      <formula>33</formula>
    </cfRule>
    <cfRule type="cellIs" dxfId="8823" priority="9835" stopIfTrue="1" operator="equal">
      <formula>36</formula>
    </cfRule>
    <cfRule type="cellIs" dxfId="8822" priority="9836" stopIfTrue="1" operator="equal">
      <formula>37</formula>
    </cfRule>
    <cfRule type="cellIs" dxfId="8821" priority="9837" stopIfTrue="1" operator="equal">
      <formula>38</formula>
    </cfRule>
    <cfRule type="cellIs" dxfId="8820" priority="9838" stopIfTrue="1" operator="equal">
      <formula>39</formula>
    </cfRule>
    <cfRule type="cellIs" dxfId="8819" priority="9839" stopIfTrue="1" operator="equal">
      <formula>40</formula>
    </cfRule>
    <cfRule type="cellIs" dxfId="8818" priority="9848" stopIfTrue="1" operator="equal">
      <formula>"dl"</formula>
    </cfRule>
  </conditionalFormatting>
  <conditionalFormatting sqref="AN62:AQ62">
    <cfRule type="cellIs" dxfId="8817" priority="9840" stopIfTrue="1" operator="equal">
      <formula>30</formula>
    </cfRule>
    <cfRule type="cellIs" dxfId="8816" priority="9841" stopIfTrue="1" operator="equal">
      <formula>"dl"</formula>
    </cfRule>
    <cfRule type="cellIs" dxfId="8815" priority="9842" stopIfTrue="1" operator="equal">
      <formula>"lot"</formula>
    </cfRule>
    <cfRule type="cellIs" dxfId="8814" priority="9843" stopIfTrue="1" operator="equal">
      <formula>36</formula>
    </cfRule>
    <cfRule type="cellIs" dxfId="8813" priority="9844" stopIfTrue="1" operator="equal">
      <formula>37</formula>
    </cfRule>
    <cfRule type="cellIs" dxfId="8812" priority="9845" stopIfTrue="1" operator="equal">
      <formula>38</formula>
    </cfRule>
    <cfRule type="cellIs" dxfId="8811" priority="9846" stopIfTrue="1" operator="equal">
      <formula>39</formula>
    </cfRule>
    <cfRule type="cellIs" dxfId="8810" priority="9847" stopIfTrue="1" operator="equal">
      <formula>40</formula>
    </cfRule>
  </conditionalFormatting>
  <conditionalFormatting sqref="AN62:AQ62">
    <cfRule type="cellIs" dxfId="8809" priority="9824" stopIfTrue="1" operator="equal">
      <formula>30</formula>
    </cfRule>
    <cfRule type="cellIs" dxfId="8808" priority="9825" stopIfTrue="1" operator="equal">
      <formula>32</formula>
    </cfRule>
    <cfRule type="cellIs" dxfId="8807" priority="9826" stopIfTrue="1" operator="equal">
      <formula>33</formula>
    </cfRule>
    <cfRule type="cellIs" dxfId="8806" priority="9827" stopIfTrue="1" operator="equal">
      <formula>36</formula>
    </cfRule>
    <cfRule type="cellIs" dxfId="8805" priority="9828" stopIfTrue="1" operator="equal">
      <formula>37</formula>
    </cfRule>
    <cfRule type="cellIs" dxfId="8804" priority="9829" stopIfTrue="1" operator="equal">
      <formula>38</formula>
    </cfRule>
    <cfRule type="cellIs" dxfId="8803" priority="9830" stopIfTrue="1" operator="equal">
      <formula>39</formula>
    </cfRule>
    <cfRule type="cellIs" dxfId="8802" priority="9831" stopIfTrue="1" operator="equal">
      <formula>40</formula>
    </cfRule>
  </conditionalFormatting>
  <conditionalFormatting sqref="AN62:AQ62">
    <cfRule type="cellIs" dxfId="8801" priority="9815" stopIfTrue="1" operator="equal">
      <formula>30</formula>
    </cfRule>
    <cfRule type="cellIs" dxfId="8800" priority="9816" stopIfTrue="1" operator="equal">
      <formula>32</formula>
    </cfRule>
    <cfRule type="cellIs" dxfId="8799" priority="9817" stopIfTrue="1" operator="equal">
      <formula>33</formula>
    </cfRule>
    <cfRule type="cellIs" dxfId="8798" priority="9818" stopIfTrue="1" operator="equal">
      <formula>36</formula>
    </cfRule>
    <cfRule type="cellIs" dxfId="8797" priority="9819" stopIfTrue="1" operator="equal">
      <formula>37</formula>
    </cfRule>
    <cfRule type="cellIs" dxfId="8796" priority="9820" stopIfTrue="1" operator="equal">
      <formula>38</formula>
    </cfRule>
    <cfRule type="cellIs" dxfId="8795" priority="9821" stopIfTrue="1" operator="equal">
      <formula>"lot"</formula>
    </cfRule>
    <cfRule type="cellIs" dxfId="8794" priority="9822" stopIfTrue="1" operator="equal">
      <formula>40</formula>
    </cfRule>
    <cfRule type="cellIs" dxfId="8793" priority="9823" stopIfTrue="1" operator="equal">
      <formula>"dl"</formula>
    </cfRule>
  </conditionalFormatting>
  <conditionalFormatting sqref="AN62:AQ62">
    <cfRule type="cellIs" dxfId="8792" priority="9806" stopIfTrue="1" operator="equal">
      <formula>30</formula>
    </cfRule>
    <cfRule type="cellIs" dxfId="8791" priority="9807" stopIfTrue="1" operator="equal">
      <formula>"dl"</formula>
    </cfRule>
    <cfRule type="cellIs" dxfId="8790" priority="9808" stopIfTrue="1" operator="equal">
      <formula>"lot"</formula>
    </cfRule>
    <cfRule type="cellIs" dxfId="8789" priority="9809" stopIfTrue="1" operator="equal">
      <formula>36</formula>
    </cfRule>
    <cfRule type="cellIs" dxfId="8788" priority="9810" stopIfTrue="1" operator="equal">
      <formula>37</formula>
    </cfRule>
    <cfRule type="cellIs" dxfId="8787" priority="9811" stopIfTrue="1" operator="equal">
      <formula>38</formula>
    </cfRule>
    <cfRule type="cellIs" dxfId="8786" priority="9812" stopIfTrue="1" operator="equal">
      <formula>39</formula>
    </cfRule>
    <cfRule type="cellIs" dxfId="8785" priority="9813" stopIfTrue="1" operator="equal">
      <formula>32</formula>
    </cfRule>
    <cfRule type="cellIs" dxfId="8784" priority="9814" stopIfTrue="1" operator="equal">
      <formula>33</formula>
    </cfRule>
  </conditionalFormatting>
  <conditionalFormatting sqref="AN62:AQ62">
    <cfRule type="cellIs" dxfId="8783" priority="9738" stopIfTrue="1" operator="equal">
      <formula>30</formula>
    </cfRule>
    <cfRule type="cellIs" dxfId="8782" priority="9739" stopIfTrue="1" operator="equal">
      <formula>"dl"</formula>
    </cfRule>
    <cfRule type="cellIs" dxfId="8781" priority="9740" stopIfTrue="1" operator="equal">
      <formula>"lot"</formula>
    </cfRule>
    <cfRule type="cellIs" dxfId="8780" priority="9741" stopIfTrue="1" operator="equal">
      <formula>36</formula>
    </cfRule>
    <cfRule type="cellIs" dxfId="8779" priority="9742" stopIfTrue="1" operator="equal">
      <formula>37</formula>
    </cfRule>
    <cfRule type="cellIs" dxfId="8778" priority="9743" stopIfTrue="1" operator="equal">
      <formula>38</formula>
    </cfRule>
    <cfRule type="cellIs" dxfId="8777" priority="9744" stopIfTrue="1" operator="equal">
      <formula>39</formula>
    </cfRule>
    <cfRule type="cellIs" dxfId="8776" priority="9745" stopIfTrue="1" operator="equal">
      <formula>40</formula>
    </cfRule>
  </conditionalFormatting>
  <conditionalFormatting sqref="AN62:AQ62">
    <cfRule type="cellIs" dxfId="8775" priority="9729" stopIfTrue="1" operator="equal">
      <formula>30</formula>
    </cfRule>
    <cfRule type="cellIs" dxfId="8774" priority="9730" stopIfTrue="1" operator="equal">
      <formula>"lot"</formula>
    </cfRule>
    <cfRule type="cellIs" dxfId="8773" priority="9731" stopIfTrue="1" operator="equal">
      <formula>33</formula>
    </cfRule>
    <cfRule type="cellIs" dxfId="8772" priority="9732" stopIfTrue="1" operator="equal">
      <formula>36</formula>
    </cfRule>
    <cfRule type="cellIs" dxfId="8771" priority="9733" stopIfTrue="1" operator="equal">
      <formula>37</formula>
    </cfRule>
    <cfRule type="cellIs" dxfId="8770" priority="9734" stopIfTrue="1" operator="equal">
      <formula>38</formula>
    </cfRule>
    <cfRule type="cellIs" dxfId="8769" priority="9735" stopIfTrue="1" operator="equal">
      <formula>39</formula>
    </cfRule>
    <cfRule type="cellIs" dxfId="8768" priority="9736" stopIfTrue="1" operator="equal">
      <formula>40</formula>
    </cfRule>
    <cfRule type="cellIs" dxfId="8767" priority="9737" stopIfTrue="1" operator="equal">
      <formula>"dl"</formula>
    </cfRule>
  </conditionalFormatting>
  <conditionalFormatting sqref="AN62:AQ62">
    <cfRule type="cellIs" dxfId="8766" priority="9772" stopIfTrue="1" operator="equal">
      <formula>30</formula>
    </cfRule>
    <cfRule type="cellIs" dxfId="8765" priority="9773" stopIfTrue="1" operator="equal">
      <formula>32</formula>
    </cfRule>
    <cfRule type="cellIs" dxfId="8764" priority="9774" stopIfTrue="1" operator="equal">
      <formula>33</formula>
    </cfRule>
    <cfRule type="cellIs" dxfId="8763" priority="9775" stopIfTrue="1" operator="equal">
      <formula>36</formula>
    </cfRule>
    <cfRule type="cellIs" dxfId="8762" priority="9776" stopIfTrue="1" operator="equal">
      <formula>37</formula>
    </cfRule>
    <cfRule type="cellIs" dxfId="8761" priority="9777" stopIfTrue="1" operator="equal">
      <formula>38</formula>
    </cfRule>
    <cfRule type="cellIs" dxfId="8760" priority="9778" stopIfTrue="1" operator="equal">
      <formula>39</formula>
    </cfRule>
    <cfRule type="cellIs" dxfId="8759" priority="9779" stopIfTrue="1" operator="equal">
      <formula>40</formula>
    </cfRule>
    <cfRule type="cellIs" dxfId="8758" priority="9788" stopIfTrue="1" operator="equal">
      <formula>"dl"</formula>
    </cfRule>
  </conditionalFormatting>
  <conditionalFormatting sqref="AN62:AQ62">
    <cfRule type="cellIs" dxfId="8757" priority="9780" stopIfTrue="1" operator="equal">
      <formula>30</formula>
    </cfRule>
    <cfRule type="cellIs" dxfId="8756" priority="9781" stopIfTrue="1" operator="equal">
      <formula>"dl"</formula>
    </cfRule>
    <cfRule type="cellIs" dxfId="8755" priority="9782" stopIfTrue="1" operator="equal">
      <formula>"lot"</formula>
    </cfRule>
    <cfRule type="cellIs" dxfId="8754" priority="9783" stopIfTrue="1" operator="equal">
      <formula>36</formula>
    </cfRule>
    <cfRule type="cellIs" dxfId="8753" priority="9784" stopIfTrue="1" operator="equal">
      <formula>37</formula>
    </cfRule>
    <cfRule type="cellIs" dxfId="8752" priority="9785" stopIfTrue="1" operator="equal">
      <formula>38</formula>
    </cfRule>
    <cfRule type="cellIs" dxfId="8751" priority="9786" stopIfTrue="1" operator="equal">
      <formula>39</formula>
    </cfRule>
    <cfRule type="cellIs" dxfId="8750" priority="9787" stopIfTrue="1" operator="equal">
      <formula>40</formula>
    </cfRule>
  </conditionalFormatting>
  <conditionalFormatting sqref="AN62:AQ62">
    <cfRule type="cellIs" dxfId="8749" priority="9764" stopIfTrue="1" operator="equal">
      <formula>30</formula>
    </cfRule>
    <cfRule type="cellIs" dxfId="8748" priority="9765" stopIfTrue="1" operator="equal">
      <formula>32</formula>
    </cfRule>
    <cfRule type="cellIs" dxfId="8747" priority="9766" stopIfTrue="1" operator="equal">
      <formula>33</formula>
    </cfRule>
    <cfRule type="cellIs" dxfId="8746" priority="9767" stopIfTrue="1" operator="equal">
      <formula>36</formula>
    </cfRule>
    <cfRule type="cellIs" dxfId="8745" priority="9768" stopIfTrue="1" operator="equal">
      <formula>37</formula>
    </cfRule>
    <cfRule type="cellIs" dxfId="8744" priority="9769" stopIfTrue="1" operator="equal">
      <formula>38</formula>
    </cfRule>
    <cfRule type="cellIs" dxfId="8743" priority="9770" stopIfTrue="1" operator="equal">
      <formula>39</formula>
    </cfRule>
    <cfRule type="cellIs" dxfId="8742" priority="9771" stopIfTrue="1" operator="equal">
      <formula>40</formula>
    </cfRule>
  </conditionalFormatting>
  <conditionalFormatting sqref="AN62:AQ62">
    <cfRule type="cellIs" dxfId="8741" priority="9755" stopIfTrue="1" operator="equal">
      <formula>30</formula>
    </cfRule>
    <cfRule type="cellIs" dxfId="8740" priority="9756" stopIfTrue="1" operator="equal">
      <formula>32</formula>
    </cfRule>
    <cfRule type="cellIs" dxfId="8739" priority="9757" stopIfTrue="1" operator="equal">
      <formula>33</formula>
    </cfRule>
    <cfRule type="cellIs" dxfId="8738" priority="9758" stopIfTrue="1" operator="equal">
      <formula>36</formula>
    </cfRule>
    <cfRule type="cellIs" dxfId="8737" priority="9759" stopIfTrue="1" operator="equal">
      <formula>37</formula>
    </cfRule>
    <cfRule type="cellIs" dxfId="8736" priority="9760" stopIfTrue="1" operator="equal">
      <formula>38</formula>
    </cfRule>
    <cfRule type="cellIs" dxfId="8735" priority="9761" stopIfTrue="1" operator="equal">
      <formula>"lot"</formula>
    </cfRule>
    <cfRule type="cellIs" dxfId="8734" priority="9762" stopIfTrue="1" operator="equal">
      <formula>40</formula>
    </cfRule>
    <cfRule type="cellIs" dxfId="8733" priority="9763" stopIfTrue="1" operator="equal">
      <formula>"dl"</formula>
    </cfRule>
  </conditionalFormatting>
  <conditionalFormatting sqref="AN62:AQ62">
    <cfRule type="cellIs" dxfId="8732" priority="9746" stopIfTrue="1" operator="equal">
      <formula>30</formula>
    </cfRule>
    <cfRule type="cellIs" dxfId="8731" priority="9747" stopIfTrue="1" operator="equal">
      <formula>"dl"</formula>
    </cfRule>
    <cfRule type="cellIs" dxfId="8730" priority="9748" stopIfTrue="1" operator="equal">
      <formula>"lot"</formula>
    </cfRule>
    <cfRule type="cellIs" dxfId="8729" priority="9749" stopIfTrue="1" operator="equal">
      <formula>36</formula>
    </cfRule>
    <cfRule type="cellIs" dxfId="8728" priority="9750" stopIfTrue="1" operator="equal">
      <formula>37</formula>
    </cfRule>
    <cfRule type="cellIs" dxfId="8727" priority="9751" stopIfTrue="1" operator="equal">
      <formula>38</formula>
    </cfRule>
    <cfRule type="cellIs" dxfId="8726" priority="9752" stopIfTrue="1" operator="equal">
      <formula>39</formula>
    </cfRule>
    <cfRule type="cellIs" dxfId="8725" priority="9753" stopIfTrue="1" operator="equal">
      <formula>32</formula>
    </cfRule>
    <cfRule type="cellIs" dxfId="8724" priority="9754" stopIfTrue="1" operator="equal">
      <formula>33</formula>
    </cfRule>
  </conditionalFormatting>
  <conditionalFormatting sqref="AN62:AQ62">
    <cfRule type="cellIs" dxfId="8723" priority="9678" stopIfTrue="1" operator="equal">
      <formula>30</formula>
    </cfRule>
    <cfRule type="cellIs" dxfId="8722" priority="9679" stopIfTrue="1" operator="equal">
      <formula>"dl"</formula>
    </cfRule>
    <cfRule type="cellIs" dxfId="8721" priority="9680" stopIfTrue="1" operator="equal">
      <formula>"lot"</formula>
    </cfRule>
    <cfRule type="cellIs" dxfId="8720" priority="9681" stopIfTrue="1" operator="equal">
      <formula>36</formula>
    </cfRule>
    <cfRule type="cellIs" dxfId="8719" priority="9682" stopIfTrue="1" operator="equal">
      <formula>37</formula>
    </cfRule>
    <cfRule type="cellIs" dxfId="8718" priority="9683" stopIfTrue="1" operator="equal">
      <formula>38</formula>
    </cfRule>
    <cfRule type="cellIs" dxfId="8717" priority="9684" stopIfTrue="1" operator="equal">
      <formula>39</formula>
    </cfRule>
    <cfRule type="cellIs" dxfId="8716" priority="9685" stopIfTrue="1" operator="equal">
      <formula>40</formula>
    </cfRule>
  </conditionalFormatting>
  <conditionalFormatting sqref="AN62:AQ62">
    <cfRule type="cellIs" dxfId="8715" priority="9669" stopIfTrue="1" operator="equal">
      <formula>30</formula>
    </cfRule>
    <cfRule type="cellIs" dxfId="8714" priority="9670" stopIfTrue="1" operator="equal">
      <formula>"lot"</formula>
    </cfRule>
    <cfRule type="cellIs" dxfId="8713" priority="9671" stopIfTrue="1" operator="equal">
      <formula>33</formula>
    </cfRule>
    <cfRule type="cellIs" dxfId="8712" priority="9672" stopIfTrue="1" operator="equal">
      <formula>36</formula>
    </cfRule>
    <cfRule type="cellIs" dxfId="8711" priority="9673" stopIfTrue="1" operator="equal">
      <formula>37</formula>
    </cfRule>
    <cfRule type="cellIs" dxfId="8710" priority="9674" stopIfTrue="1" operator="equal">
      <formula>38</formula>
    </cfRule>
    <cfRule type="cellIs" dxfId="8709" priority="9675" stopIfTrue="1" operator="equal">
      <formula>39</formula>
    </cfRule>
    <cfRule type="cellIs" dxfId="8708" priority="9676" stopIfTrue="1" operator="equal">
      <formula>40</formula>
    </cfRule>
    <cfRule type="cellIs" dxfId="8707" priority="9677" stopIfTrue="1" operator="equal">
      <formula>"dl"</formula>
    </cfRule>
  </conditionalFormatting>
  <conditionalFormatting sqref="AN62:AQ62">
    <cfRule type="cellIs" dxfId="8706" priority="9712" stopIfTrue="1" operator="equal">
      <formula>30</formula>
    </cfRule>
    <cfRule type="cellIs" dxfId="8705" priority="9713" stopIfTrue="1" operator="equal">
      <formula>32</formula>
    </cfRule>
    <cfRule type="cellIs" dxfId="8704" priority="9714" stopIfTrue="1" operator="equal">
      <formula>33</formula>
    </cfRule>
    <cfRule type="cellIs" dxfId="8703" priority="9715" stopIfTrue="1" operator="equal">
      <formula>36</formula>
    </cfRule>
    <cfRule type="cellIs" dxfId="8702" priority="9716" stopIfTrue="1" operator="equal">
      <formula>37</formula>
    </cfRule>
    <cfRule type="cellIs" dxfId="8701" priority="9717" stopIfTrue="1" operator="equal">
      <formula>38</formula>
    </cfRule>
    <cfRule type="cellIs" dxfId="8700" priority="9718" stopIfTrue="1" operator="equal">
      <formula>39</formula>
    </cfRule>
    <cfRule type="cellIs" dxfId="8699" priority="9719" stopIfTrue="1" operator="equal">
      <formula>40</formula>
    </cfRule>
    <cfRule type="cellIs" dxfId="8698" priority="9728" stopIfTrue="1" operator="equal">
      <formula>"dl"</formula>
    </cfRule>
  </conditionalFormatting>
  <conditionalFormatting sqref="AN62:AQ62">
    <cfRule type="cellIs" dxfId="8697" priority="9720" stopIfTrue="1" operator="equal">
      <formula>30</formula>
    </cfRule>
    <cfRule type="cellIs" dxfId="8696" priority="9721" stopIfTrue="1" operator="equal">
      <formula>"dl"</formula>
    </cfRule>
    <cfRule type="cellIs" dxfId="8695" priority="9722" stopIfTrue="1" operator="equal">
      <formula>"lot"</formula>
    </cfRule>
    <cfRule type="cellIs" dxfId="8694" priority="9723" stopIfTrue="1" operator="equal">
      <formula>36</formula>
    </cfRule>
    <cfRule type="cellIs" dxfId="8693" priority="9724" stopIfTrue="1" operator="equal">
      <formula>37</formula>
    </cfRule>
    <cfRule type="cellIs" dxfId="8692" priority="9725" stopIfTrue="1" operator="equal">
      <formula>38</formula>
    </cfRule>
    <cfRule type="cellIs" dxfId="8691" priority="9726" stopIfTrue="1" operator="equal">
      <formula>39</formula>
    </cfRule>
    <cfRule type="cellIs" dxfId="8690" priority="9727" stopIfTrue="1" operator="equal">
      <formula>40</formula>
    </cfRule>
  </conditionalFormatting>
  <conditionalFormatting sqref="AN62:AQ62">
    <cfRule type="cellIs" dxfId="8689" priority="9704" stopIfTrue="1" operator="equal">
      <formula>30</formula>
    </cfRule>
    <cfRule type="cellIs" dxfId="8688" priority="9705" stopIfTrue="1" operator="equal">
      <formula>32</formula>
    </cfRule>
    <cfRule type="cellIs" dxfId="8687" priority="9706" stopIfTrue="1" operator="equal">
      <formula>33</formula>
    </cfRule>
    <cfRule type="cellIs" dxfId="8686" priority="9707" stopIfTrue="1" operator="equal">
      <formula>36</formula>
    </cfRule>
    <cfRule type="cellIs" dxfId="8685" priority="9708" stopIfTrue="1" operator="equal">
      <formula>37</formula>
    </cfRule>
    <cfRule type="cellIs" dxfId="8684" priority="9709" stopIfTrue="1" operator="equal">
      <formula>38</formula>
    </cfRule>
    <cfRule type="cellIs" dxfId="8683" priority="9710" stopIfTrue="1" operator="equal">
      <formula>39</formula>
    </cfRule>
    <cfRule type="cellIs" dxfId="8682" priority="9711" stopIfTrue="1" operator="equal">
      <formula>40</formula>
    </cfRule>
  </conditionalFormatting>
  <conditionalFormatting sqref="AN62:AQ62">
    <cfRule type="cellIs" dxfId="8681" priority="9695" stopIfTrue="1" operator="equal">
      <formula>30</formula>
    </cfRule>
    <cfRule type="cellIs" dxfId="8680" priority="9696" stopIfTrue="1" operator="equal">
      <formula>32</formula>
    </cfRule>
    <cfRule type="cellIs" dxfId="8679" priority="9697" stopIfTrue="1" operator="equal">
      <formula>33</formula>
    </cfRule>
    <cfRule type="cellIs" dxfId="8678" priority="9698" stopIfTrue="1" operator="equal">
      <formula>36</formula>
    </cfRule>
    <cfRule type="cellIs" dxfId="8677" priority="9699" stopIfTrue="1" operator="equal">
      <formula>37</formula>
    </cfRule>
    <cfRule type="cellIs" dxfId="8676" priority="9700" stopIfTrue="1" operator="equal">
      <formula>38</formula>
    </cfRule>
    <cfRule type="cellIs" dxfId="8675" priority="9701" stopIfTrue="1" operator="equal">
      <formula>"lot"</formula>
    </cfRule>
    <cfRule type="cellIs" dxfId="8674" priority="9702" stopIfTrue="1" operator="equal">
      <formula>40</formula>
    </cfRule>
    <cfRule type="cellIs" dxfId="8673" priority="9703" stopIfTrue="1" operator="equal">
      <formula>"dl"</formula>
    </cfRule>
  </conditionalFormatting>
  <conditionalFormatting sqref="AN62:AQ62">
    <cfRule type="cellIs" dxfId="8672" priority="9686" stopIfTrue="1" operator="equal">
      <formula>30</formula>
    </cfRule>
    <cfRule type="cellIs" dxfId="8671" priority="9687" stopIfTrue="1" operator="equal">
      <formula>"dl"</formula>
    </cfRule>
    <cfRule type="cellIs" dxfId="8670" priority="9688" stopIfTrue="1" operator="equal">
      <formula>"lot"</formula>
    </cfRule>
    <cfRule type="cellIs" dxfId="8669" priority="9689" stopIfTrue="1" operator="equal">
      <formula>36</formula>
    </cfRule>
    <cfRule type="cellIs" dxfId="8668" priority="9690" stopIfTrue="1" operator="equal">
      <formula>37</formula>
    </cfRule>
    <cfRule type="cellIs" dxfId="8667" priority="9691" stopIfTrue="1" operator="equal">
      <formula>38</formula>
    </cfRule>
    <cfRule type="cellIs" dxfId="8666" priority="9692" stopIfTrue="1" operator="equal">
      <formula>39</formula>
    </cfRule>
    <cfRule type="cellIs" dxfId="8665" priority="9693" stopIfTrue="1" operator="equal">
      <formula>32</formula>
    </cfRule>
    <cfRule type="cellIs" dxfId="8664" priority="9694" stopIfTrue="1" operator="equal">
      <formula>33</formula>
    </cfRule>
  </conditionalFormatting>
  <conditionalFormatting sqref="AN62:AQ62">
    <cfRule type="cellIs" dxfId="8663" priority="9618" stopIfTrue="1" operator="equal">
      <formula>30</formula>
    </cfRule>
    <cfRule type="cellIs" dxfId="8662" priority="9619" stopIfTrue="1" operator="equal">
      <formula>"dl"</formula>
    </cfRule>
    <cfRule type="cellIs" dxfId="8661" priority="9620" stopIfTrue="1" operator="equal">
      <formula>"lot"</formula>
    </cfRule>
    <cfRule type="cellIs" dxfId="8660" priority="9621" stopIfTrue="1" operator="equal">
      <formula>36</formula>
    </cfRule>
    <cfRule type="cellIs" dxfId="8659" priority="9622" stopIfTrue="1" operator="equal">
      <formula>37</formula>
    </cfRule>
    <cfRule type="cellIs" dxfId="8658" priority="9623" stopIfTrue="1" operator="equal">
      <formula>38</formula>
    </cfRule>
    <cfRule type="cellIs" dxfId="8657" priority="9624" stopIfTrue="1" operator="equal">
      <formula>39</formula>
    </cfRule>
    <cfRule type="cellIs" dxfId="8656" priority="9625" stopIfTrue="1" operator="equal">
      <formula>40</formula>
    </cfRule>
  </conditionalFormatting>
  <conditionalFormatting sqref="AN62:AQ62">
    <cfRule type="cellIs" dxfId="8655" priority="9609" stopIfTrue="1" operator="equal">
      <formula>30</formula>
    </cfRule>
    <cfRule type="cellIs" dxfId="8654" priority="9610" stopIfTrue="1" operator="equal">
      <formula>"lot"</formula>
    </cfRule>
    <cfRule type="cellIs" dxfId="8653" priority="9611" stopIfTrue="1" operator="equal">
      <formula>33</formula>
    </cfRule>
    <cfRule type="cellIs" dxfId="8652" priority="9612" stopIfTrue="1" operator="equal">
      <formula>36</formula>
    </cfRule>
    <cfRule type="cellIs" dxfId="8651" priority="9613" stopIfTrue="1" operator="equal">
      <formula>37</formula>
    </cfRule>
    <cfRule type="cellIs" dxfId="8650" priority="9614" stopIfTrue="1" operator="equal">
      <formula>38</formula>
    </cfRule>
    <cfRule type="cellIs" dxfId="8649" priority="9615" stopIfTrue="1" operator="equal">
      <formula>39</formula>
    </cfRule>
    <cfRule type="cellIs" dxfId="8648" priority="9616" stopIfTrue="1" operator="equal">
      <formula>40</formula>
    </cfRule>
    <cfRule type="cellIs" dxfId="8647" priority="9617" stopIfTrue="1" operator="equal">
      <formula>"dl"</formula>
    </cfRule>
  </conditionalFormatting>
  <conditionalFormatting sqref="AN62:AQ62">
    <cfRule type="cellIs" dxfId="8646" priority="9652" stopIfTrue="1" operator="equal">
      <formula>30</formula>
    </cfRule>
    <cfRule type="cellIs" dxfId="8645" priority="9653" stopIfTrue="1" operator="equal">
      <formula>32</formula>
    </cfRule>
    <cfRule type="cellIs" dxfId="8644" priority="9654" stopIfTrue="1" operator="equal">
      <formula>33</formula>
    </cfRule>
    <cfRule type="cellIs" dxfId="8643" priority="9655" stopIfTrue="1" operator="equal">
      <formula>36</formula>
    </cfRule>
    <cfRule type="cellIs" dxfId="8642" priority="9656" stopIfTrue="1" operator="equal">
      <formula>37</formula>
    </cfRule>
    <cfRule type="cellIs" dxfId="8641" priority="9657" stopIfTrue="1" operator="equal">
      <formula>38</formula>
    </cfRule>
    <cfRule type="cellIs" dxfId="8640" priority="9658" stopIfTrue="1" operator="equal">
      <formula>39</formula>
    </cfRule>
    <cfRule type="cellIs" dxfId="8639" priority="9659" stopIfTrue="1" operator="equal">
      <formula>40</formula>
    </cfRule>
    <cfRule type="cellIs" dxfId="8638" priority="9668" stopIfTrue="1" operator="equal">
      <formula>"dl"</formula>
    </cfRule>
  </conditionalFormatting>
  <conditionalFormatting sqref="AN62:AQ62">
    <cfRule type="cellIs" dxfId="8637" priority="9660" stopIfTrue="1" operator="equal">
      <formula>30</formula>
    </cfRule>
    <cfRule type="cellIs" dxfId="8636" priority="9661" stopIfTrue="1" operator="equal">
      <formula>"dl"</formula>
    </cfRule>
    <cfRule type="cellIs" dxfId="8635" priority="9662" stopIfTrue="1" operator="equal">
      <formula>"lot"</formula>
    </cfRule>
    <cfRule type="cellIs" dxfId="8634" priority="9663" stopIfTrue="1" operator="equal">
      <formula>36</formula>
    </cfRule>
    <cfRule type="cellIs" dxfId="8633" priority="9664" stopIfTrue="1" operator="equal">
      <formula>37</formula>
    </cfRule>
    <cfRule type="cellIs" dxfId="8632" priority="9665" stopIfTrue="1" operator="equal">
      <formula>38</formula>
    </cfRule>
    <cfRule type="cellIs" dxfId="8631" priority="9666" stopIfTrue="1" operator="equal">
      <formula>39</formula>
    </cfRule>
    <cfRule type="cellIs" dxfId="8630" priority="9667" stopIfTrue="1" operator="equal">
      <formula>40</formula>
    </cfRule>
  </conditionalFormatting>
  <conditionalFormatting sqref="AN62:AQ62">
    <cfRule type="cellIs" dxfId="8629" priority="9644" stopIfTrue="1" operator="equal">
      <formula>30</formula>
    </cfRule>
    <cfRule type="cellIs" dxfId="8628" priority="9645" stopIfTrue="1" operator="equal">
      <formula>32</formula>
    </cfRule>
    <cfRule type="cellIs" dxfId="8627" priority="9646" stopIfTrue="1" operator="equal">
      <formula>33</formula>
    </cfRule>
    <cfRule type="cellIs" dxfId="8626" priority="9647" stopIfTrue="1" operator="equal">
      <formula>36</formula>
    </cfRule>
    <cfRule type="cellIs" dxfId="8625" priority="9648" stopIfTrue="1" operator="equal">
      <formula>37</formula>
    </cfRule>
    <cfRule type="cellIs" dxfId="8624" priority="9649" stopIfTrue="1" operator="equal">
      <formula>38</formula>
    </cfRule>
    <cfRule type="cellIs" dxfId="8623" priority="9650" stopIfTrue="1" operator="equal">
      <formula>39</formula>
    </cfRule>
    <cfRule type="cellIs" dxfId="8622" priority="9651" stopIfTrue="1" operator="equal">
      <formula>40</formula>
    </cfRule>
  </conditionalFormatting>
  <conditionalFormatting sqref="AN62:AQ62">
    <cfRule type="cellIs" dxfId="8621" priority="9635" stopIfTrue="1" operator="equal">
      <formula>30</formula>
    </cfRule>
    <cfRule type="cellIs" dxfId="8620" priority="9636" stopIfTrue="1" operator="equal">
      <formula>32</formula>
    </cfRule>
    <cfRule type="cellIs" dxfId="8619" priority="9637" stopIfTrue="1" operator="equal">
      <formula>33</formula>
    </cfRule>
    <cfRule type="cellIs" dxfId="8618" priority="9638" stopIfTrue="1" operator="equal">
      <formula>36</formula>
    </cfRule>
    <cfRule type="cellIs" dxfId="8617" priority="9639" stopIfTrue="1" operator="equal">
      <formula>37</formula>
    </cfRule>
    <cfRule type="cellIs" dxfId="8616" priority="9640" stopIfTrue="1" operator="equal">
      <formula>38</formula>
    </cfRule>
    <cfRule type="cellIs" dxfId="8615" priority="9641" stopIfTrue="1" operator="equal">
      <formula>"lot"</formula>
    </cfRule>
    <cfRule type="cellIs" dxfId="8614" priority="9642" stopIfTrue="1" operator="equal">
      <formula>40</formula>
    </cfRule>
    <cfRule type="cellIs" dxfId="8613" priority="9643" stopIfTrue="1" operator="equal">
      <formula>"dl"</formula>
    </cfRule>
  </conditionalFormatting>
  <conditionalFormatting sqref="AN62:AQ62">
    <cfRule type="cellIs" dxfId="8612" priority="9626" stopIfTrue="1" operator="equal">
      <formula>30</formula>
    </cfRule>
    <cfRule type="cellIs" dxfId="8611" priority="9627" stopIfTrue="1" operator="equal">
      <formula>"dl"</formula>
    </cfRule>
    <cfRule type="cellIs" dxfId="8610" priority="9628" stopIfTrue="1" operator="equal">
      <formula>"lot"</formula>
    </cfRule>
    <cfRule type="cellIs" dxfId="8609" priority="9629" stopIfTrue="1" operator="equal">
      <formula>36</formula>
    </cfRule>
    <cfRule type="cellIs" dxfId="8608" priority="9630" stopIfTrue="1" operator="equal">
      <formula>37</formula>
    </cfRule>
    <cfRule type="cellIs" dxfId="8607" priority="9631" stopIfTrue="1" operator="equal">
      <formula>38</formula>
    </cfRule>
    <cfRule type="cellIs" dxfId="8606" priority="9632" stopIfTrue="1" operator="equal">
      <formula>39</formula>
    </cfRule>
    <cfRule type="cellIs" dxfId="8605" priority="9633" stopIfTrue="1" operator="equal">
      <formula>32</formula>
    </cfRule>
    <cfRule type="cellIs" dxfId="8604" priority="9634" stopIfTrue="1" operator="equal">
      <formula>33</formula>
    </cfRule>
  </conditionalFormatting>
  <conditionalFormatting sqref="BL54:BO62 AF47:AI48 T50:AL53 AZ50:BO53">
    <cfRule type="cellIs" dxfId="8603" priority="9557" stopIfTrue="1" operator="equal">
      <formula>30</formula>
    </cfRule>
    <cfRule type="cellIs" dxfId="8602" priority="9558" stopIfTrue="1" operator="equal">
      <formula>"dl"</formula>
    </cfRule>
    <cfRule type="cellIs" dxfId="8601" priority="9559" stopIfTrue="1" operator="equal">
      <formula>"lot"</formula>
    </cfRule>
    <cfRule type="cellIs" dxfId="8600" priority="9560" stopIfTrue="1" operator="equal">
      <formula>36</formula>
    </cfRule>
    <cfRule type="cellIs" dxfId="8599" priority="9561" stopIfTrue="1" operator="equal">
      <formula>37</formula>
    </cfRule>
    <cfRule type="cellIs" dxfId="8598" priority="9562" stopIfTrue="1" operator="equal">
      <formula>38</formula>
    </cfRule>
    <cfRule type="cellIs" dxfId="8597" priority="9563" stopIfTrue="1" operator="equal">
      <formula>39</formula>
    </cfRule>
    <cfRule type="cellIs" dxfId="8596" priority="9564" stopIfTrue="1" operator="equal">
      <formula>40</formula>
    </cfRule>
  </conditionalFormatting>
  <conditionalFormatting sqref="BL54:BO62 AF47:AI48 T50:AL53 AZ50:BO53">
    <cfRule type="cellIs" dxfId="8595" priority="9548" stopIfTrue="1" operator="equal">
      <formula>30</formula>
    </cfRule>
    <cfRule type="cellIs" dxfId="8594" priority="9549" stopIfTrue="1" operator="equal">
      <formula>32</formula>
    </cfRule>
    <cfRule type="cellIs" dxfId="8593" priority="9550" stopIfTrue="1" operator="equal">
      <formula>33</formula>
    </cfRule>
    <cfRule type="cellIs" dxfId="8592" priority="9551" stopIfTrue="1" operator="equal">
      <formula>36</formula>
    </cfRule>
    <cfRule type="cellIs" dxfId="8591" priority="9552" stopIfTrue="1" operator="equal">
      <formula>37</formula>
    </cfRule>
    <cfRule type="cellIs" dxfId="8590" priority="9553" stopIfTrue="1" operator="equal">
      <formula>38</formula>
    </cfRule>
    <cfRule type="cellIs" dxfId="8589" priority="9554" stopIfTrue="1" operator="equal">
      <formula>"lot"</formula>
    </cfRule>
    <cfRule type="cellIs" dxfId="8588" priority="9555" stopIfTrue="1" operator="equal">
      <formula>40</formula>
    </cfRule>
    <cfRule type="cellIs" dxfId="8587" priority="9556" stopIfTrue="1" operator="equal">
      <formula>"dl"</formula>
    </cfRule>
  </conditionalFormatting>
  <conditionalFormatting sqref="BL54:BO62 AF47:AI48 T50:AL53 AZ50:BO53">
    <cfRule type="cellIs" dxfId="8586" priority="9539" stopIfTrue="1" operator="equal">
      <formula>30</formula>
    </cfRule>
    <cfRule type="cellIs" dxfId="8585" priority="9540" stopIfTrue="1" operator="equal">
      <formula>"dl"</formula>
    </cfRule>
    <cfRule type="cellIs" dxfId="8584" priority="9541" stopIfTrue="1" operator="equal">
      <formula>"lot"</formula>
    </cfRule>
    <cfRule type="cellIs" dxfId="8583" priority="9542" stopIfTrue="1" operator="equal">
      <formula>36</formula>
    </cfRule>
    <cfRule type="cellIs" dxfId="8582" priority="9543" stopIfTrue="1" operator="equal">
      <formula>37</formula>
    </cfRule>
    <cfRule type="cellIs" dxfId="8581" priority="9544" stopIfTrue="1" operator="equal">
      <formula>38</formula>
    </cfRule>
    <cfRule type="cellIs" dxfId="8580" priority="9545" stopIfTrue="1" operator="equal">
      <formula>39</formula>
    </cfRule>
    <cfRule type="cellIs" dxfId="8579" priority="9546" stopIfTrue="1" operator="equal">
      <formula>32</formula>
    </cfRule>
    <cfRule type="cellIs" dxfId="8578" priority="9547" stopIfTrue="1" operator="equal">
      <formula>33</formula>
    </cfRule>
  </conditionalFormatting>
  <conditionalFormatting sqref="AE44:AL44">
    <cfRule type="cellIs" dxfId="8577" priority="9513" stopIfTrue="1" operator="equal">
      <formula>30</formula>
    </cfRule>
    <cfRule type="cellIs" dxfId="8576" priority="9514" stopIfTrue="1" operator="equal">
      <formula>32</formula>
    </cfRule>
    <cfRule type="cellIs" dxfId="8575" priority="9515" stopIfTrue="1" operator="equal">
      <formula>33</formula>
    </cfRule>
    <cfRule type="cellIs" dxfId="8574" priority="9516" stopIfTrue="1" operator="equal">
      <formula>36</formula>
    </cfRule>
    <cfRule type="cellIs" dxfId="8573" priority="9517" stopIfTrue="1" operator="equal">
      <formula>37</formula>
    </cfRule>
    <cfRule type="cellIs" dxfId="8572" priority="9518" stopIfTrue="1" operator="equal">
      <formula>38</formula>
    </cfRule>
    <cfRule type="cellIs" dxfId="8571" priority="9519" stopIfTrue="1" operator="equal">
      <formula>39</formula>
    </cfRule>
    <cfRule type="cellIs" dxfId="8570" priority="9520" stopIfTrue="1" operator="equal">
      <formula>40</formula>
    </cfRule>
  </conditionalFormatting>
  <conditionalFormatting sqref="H35:K38 L38:O38 AF38:AM38 AJ36:AQ36 X36:AE36 AE37:AI37 AF35:AQ35">
    <cfRule type="cellIs" dxfId="8569" priority="9342" stopIfTrue="1" operator="equal">
      <formula>30</formula>
    </cfRule>
    <cfRule type="cellIs" dxfId="8568" priority="9343" stopIfTrue="1" operator="equal">
      <formula>32</formula>
    </cfRule>
    <cfRule type="cellIs" dxfId="8567" priority="9344" stopIfTrue="1" operator="equal">
      <formula>33</formula>
    </cfRule>
    <cfRule type="cellIs" dxfId="8566" priority="9345" stopIfTrue="1" operator="equal">
      <formula>36</formula>
    </cfRule>
    <cfRule type="cellIs" dxfId="8565" priority="9346" stopIfTrue="1" operator="equal">
      <formula>37</formula>
    </cfRule>
    <cfRule type="cellIs" dxfId="8564" priority="9347" stopIfTrue="1" operator="equal">
      <formula>38</formula>
    </cfRule>
    <cfRule type="cellIs" dxfId="8563" priority="9348" stopIfTrue="1" operator="equal">
      <formula>39</formula>
    </cfRule>
    <cfRule type="cellIs" dxfId="8562" priority="9349" stopIfTrue="1" operator="equal">
      <formula>40</formula>
    </cfRule>
  </conditionalFormatting>
  <conditionalFormatting sqref="AF38:AM38 AJ36:AQ36 H38:Z38 H36:AE37 AF37:AI37 H35:AQ35">
    <cfRule type="cellIs" dxfId="8561" priority="9465" stopIfTrue="1" operator="equal">
      <formula>L</formula>
    </cfRule>
    <cfRule type="cellIs" dxfId="8560" priority="9466" stopIfTrue="1" operator="equal">
      <formula>"FSC"</formula>
    </cfRule>
    <cfRule type="cellIs" dxfId="8559" priority="9467" stopIfTrue="1" operator="equal">
      <formula>"ACC/V"</formula>
    </cfRule>
  </conditionalFormatting>
  <conditionalFormatting sqref="AF38:AM38 AJ36:AQ36 H38:Z38 H36:AE37 AF37:AI37 H35:AQ35">
    <cfRule type="cellIs" dxfId="8558" priority="9436" stopIfTrue="1" operator="equal">
      <formula>"L"</formula>
    </cfRule>
    <cfRule type="cellIs" dxfId="8557" priority="9437" stopIfTrue="1" operator="equal">
      <formula>"FSC"</formula>
    </cfRule>
  </conditionalFormatting>
  <conditionalFormatting sqref="H35:K38 L37:O38 P36:S37 T38:W38 AF38:AM38 AJ36:AQ36 X36:AE36 AE37:AI37 L35:AQ35">
    <cfRule type="cellIs" dxfId="8556" priority="9438" stopIfTrue="1" operator="equal">
      <formula>30</formula>
    </cfRule>
    <cfRule type="cellIs" dxfId="8555" priority="9439" stopIfTrue="1" operator="equal">
      <formula>32</formula>
    </cfRule>
    <cfRule type="cellIs" dxfId="8554" priority="9440" stopIfTrue="1" operator="equal">
      <formula>33</formula>
    </cfRule>
    <cfRule type="cellIs" dxfId="8553" priority="9441" stopIfTrue="1" operator="equal">
      <formula>36</formula>
    </cfRule>
    <cfRule type="cellIs" dxfId="8552" priority="9442" stopIfTrue="1" operator="equal">
      <formula>37</formula>
    </cfRule>
    <cfRule type="cellIs" dxfId="8551" priority="9443" stopIfTrue="1" operator="equal">
      <formula>38</formula>
    </cfRule>
    <cfRule type="cellIs" dxfId="8550" priority="9444" stopIfTrue="1" operator="equal">
      <formula>39</formula>
    </cfRule>
    <cfRule type="cellIs" dxfId="8549" priority="9445" stopIfTrue="1" operator="equal">
      <formula>40</formula>
    </cfRule>
    <cfRule type="cellIs" dxfId="8548" priority="9464" stopIfTrue="1" operator="equal">
      <formula>"dl"</formula>
    </cfRule>
  </conditionalFormatting>
  <conditionalFormatting sqref="AF38:AM38 AJ36:AQ36 H38:Z38 H36:AE37 AF37:AI37 H35:AQ35">
    <cfRule type="cellIs" dxfId="8547" priority="9454" stopIfTrue="1" operator="equal">
      <formula>"dl"</formula>
    </cfRule>
    <cfRule type="cellIs" dxfId="8546" priority="9455" stopIfTrue="1" operator="equal">
      <formula>"lot"</formula>
    </cfRule>
    <cfRule type="cellIs" dxfId="8545" priority="9456" stopIfTrue="1" operator="equal">
      <formula>30</formula>
    </cfRule>
    <cfRule type="cellIs" dxfId="8544" priority="9457" stopIfTrue="1" operator="equal">
      <formula>32</formula>
    </cfRule>
    <cfRule type="cellIs" dxfId="8543" priority="9458" stopIfTrue="1" operator="equal">
      <formula>33</formula>
    </cfRule>
    <cfRule type="cellIs" dxfId="8542" priority="9459" stopIfTrue="1" operator="equal">
      <formula>36</formula>
    </cfRule>
    <cfRule type="cellIs" dxfId="8541" priority="9460" stopIfTrue="1" operator="equal">
      <formula>37</formula>
    </cfRule>
    <cfRule type="cellIs" dxfId="8540" priority="9461" stopIfTrue="1" operator="equal">
      <formula>38</formula>
    </cfRule>
    <cfRule type="cellIs" dxfId="8539" priority="9462" stopIfTrue="1" operator="equal">
      <formula>39</formula>
    </cfRule>
    <cfRule type="cellIs" dxfId="8538" priority="9463" stopIfTrue="1" operator="equal">
      <formula>40</formula>
    </cfRule>
  </conditionalFormatting>
  <conditionalFormatting sqref="L37:O37 P36:S37 T38:Z38 AF37:AI38 AJ36:AQ36 X36:AE37 T37:W37 L35:AQ35">
    <cfRule type="cellIs" dxfId="8537" priority="9446" stopIfTrue="1" operator="equal">
      <formula>30</formula>
    </cfRule>
    <cfRule type="cellIs" dxfId="8536" priority="9447" stopIfTrue="1" operator="equal">
      <formula>32</formula>
    </cfRule>
    <cfRule type="cellIs" dxfId="8535" priority="9448" stopIfTrue="1" operator="equal">
      <formula>33</formula>
    </cfRule>
    <cfRule type="cellIs" dxfId="8534" priority="9449" stopIfTrue="1" operator="equal">
      <formula>36</formula>
    </cfRule>
    <cfRule type="cellIs" dxfId="8533" priority="9450" stopIfTrue="1" operator="equal">
      <formula>37</formula>
    </cfRule>
    <cfRule type="cellIs" dxfId="8532" priority="9451" stopIfTrue="1" operator="equal">
      <formula>38</formula>
    </cfRule>
    <cfRule type="cellIs" dxfId="8531" priority="9452" stopIfTrue="1" operator="equal">
      <formula>39</formula>
    </cfRule>
    <cfRule type="cellIs" dxfId="8530" priority="9453" stopIfTrue="1" operator="equal">
      <formula>40</formula>
    </cfRule>
  </conditionalFormatting>
  <conditionalFormatting sqref="H37:O37 P36:S37 T38:W38 AF38:AM38 AJ36:AQ36 X36:AE36 L35:W35 AE37:AI37 AF35:AQ35">
    <cfRule type="cellIs" dxfId="8529" priority="9407" stopIfTrue="1" operator="equal">
      <formula>30</formula>
    </cfRule>
    <cfRule type="cellIs" dxfId="8528" priority="9408" stopIfTrue="1" operator="equal">
      <formula>"dl"</formula>
    </cfRule>
    <cfRule type="cellIs" dxfId="8527" priority="9409" stopIfTrue="1" operator="equal">
      <formula>"lot"</formula>
    </cfRule>
    <cfRule type="cellIs" dxfId="8526" priority="9410" stopIfTrue="1" operator="equal">
      <formula>36</formula>
    </cfRule>
    <cfRule type="cellIs" dxfId="8525" priority="9411" stopIfTrue="1" operator="equal">
      <formula>37</formula>
    </cfRule>
    <cfRule type="cellIs" dxfId="8524" priority="9412" stopIfTrue="1" operator="equal">
      <formula>38</formula>
    </cfRule>
    <cfRule type="cellIs" dxfId="8523" priority="9413" stopIfTrue="1" operator="equal">
      <formula>39</formula>
    </cfRule>
    <cfRule type="cellIs" dxfId="8522" priority="9414" stopIfTrue="1" operator="equal">
      <formula>40</formula>
    </cfRule>
  </conditionalFormatting>
  <conditionalFormatting sqref="P36:W36 T38:Z38 AF38:AI38 H37:AE37 T35:AQ35">
    <cfRule type="cellIs" dxfId="8521" priority="9398" stopIfTrue="1" operator="equal">
      <formula>30</formula>
    </cfRule>
    <cfRule type="cellIs" dxfId="8520" priority="9399" stopIfTrue="1" operator="equal">
      <formula>"lot"</formula>
    </cfRule>
    <cfRule type="cellIs" dxfId="8519" priority="9400" stopIfTrue="1" operator="equal">
      <formula>33</formula>
    </cfRule>
    <cfRule type="cellIs" dxfId="8518" priority="9401" stopIfTrue="1" operator="equal">
      <formula>36</formula>
    </cfRule>
    <cfRule type="cellIs" dxfId="8517" priority="9402" stopIfTrue="1" operator="equal">
      <formula>37</formula>
    </cfRule>
    <cfRule type="cellIs" dxfId="8516" priority="9403" stopIfTrue="1" operator="equal">
      <formula>38</formula>
    </cfRule>
    <cfRule type="cellIs" dxfId="8515" priority="9404" stopIfTrue="1" operator="equal">
      <formula>39</formula>
    </cfRule>
    <cfRule type="cellIs" dxfId="8514" priority="9405" stopIfTrue="1" operator="equal">
      <formula>40</formula>
    </cfRule>
    <cfRule type="cellIs" dxfId="8513" priority="9406" stopIfTrue="1" operator="equal">
      <formula>"dl"</formula>
    </cfRule>
  </conditionalFormatting>
  <conditionalFormatting sqref="H35:K38 L37:O38 P36:S37 T38:W38 L35:AQ35">
    <cfRule type="cellIs" dxfId="8512" priority="9427" stopIfTrue="1" operator="equal">
      <formula>30</formula>
    </cfRule>
    <cfRule type="cellIs" dxfId="8511" priority="9428" stopIfTrue="1" operator="equal">
      <formula>32</formula>
    </cfRule>
    <cfRule type="cellIs" dxfId="8510" priority="9429" stopIfTrue="1" operator="equal">
      <formula>33</formula>
    </cfRule>
    <cfRule type="cellIs" dxfId="8509" priority="9430" stopIfTrue="1" operator="equal">
      <formula>36</formula>
    </cfRule>
    <cfRule type="cellIs" dxfId="8508" priority="9431" stopIfTrue="1" operator="equal">
      <formula>37</formula>
    </cfRule>
    <cfRule type="cellIs" dxfId="8507" priority="9432" stopIfTrue="1" operator="equal">
      <formula>38</formula>
    </cfRule>
    <cfRule type="cellIs" dxfId="8506" priority="9433" stopIfTrue="1" operator="equal">
      <formula>"lot"</formula>
    </cfRule>
    <cfRule type="cellIs" dxfId="8505" priority="9434" stopIfTrue="1" operator="equal">
      <formula>40</formula>
    </cfRule>
    <cfRule type="cellIs" dxfId="8504" priority="9435" stopIfTrue="1" operator="equal">
      <formula>"dl"</formula>
    </cfRule>
  </conditionalFormatting>
  <conditionalFormatting sqref="H35:K38 L37:O38 P36:S37 T38:W38 L35:AQ35">
    <cfRule type="cellIs" dxfId="8503" priority="9418" stopIfTrue="1" operator="equal">
      <formula>30</formula>
    </cfRule>
    <cfRule type="cellIs" dxfId="8502" priority="9419" stopIfTrue="1" operator="equal">
      <formula>"dl"</formula>
    </cfRule>
    <cfRule type="cellIs" dxfId="8501" priority="9420" stopIfTrue="1" operator="equal">
      <formula>"lot"</formula>
    </cfRule>
    <cfRule type="cellIs" dxfId="8500" priority="9421" stopIfTrue="1" operator="equal">
      <formula>36</formula>
    </cfRule>
    <cfRule type="cellIs" dxfId="8499" priority="9422" stopIfTrue="1" operator="equal">
      <formula>37</formula>
    </cfRule>
    <cfRule type="cellIs" dxfId="8498" priority="9423" stopIfTrue="1" operator="equal">
      <formula>38</formula>
    </cfRule>
    <cfRule type="cellIs" dxfId="8497" priority="9424" stopIfTrue="1" operator="equal">
      <formula>39</formula>
    </cfRule>
    <cfRule type="cellIs" dxfId="8496" priority="9425" stopIfTrue="1" operator="equal">
      <formula>32</formula>
    </cfRule>
    <cfRule type="cellIs" dxfId="8495" priority="9426" stopIfTrue="1" operator="equal">
      <formula>33</formula>
    </cfRule>
  </conditionalFormatting>
  <conditionalFormatting sqref="W37:AA37">
    <cfRule type="cellIs" dxfId="8494" priority="9333" stopIfTrue="1" operator="equal">
      <formula>30</formula>
    </cfRule>
    <cfRule type="cellIs" dxfId="8493" priority="9334" stopIfTrue="1" operator="equal">
      <formula>32</formula>
    </cfRule>
    <cfRule type="cellIs" dxfId="8492" priority="9335" stopIfTrue="1" operator="equal">
      <formula>33</formula>
    </cfRule>
    <cfRule type="cellIs" dxfId="8491" priority="9336" stopIfTrue="1" operator="equal">
      <formula>36</formula>
    </cfRule>
    <cfRule type="cellIs" dxfId="8490" priority="9337" stopIfTrue="1" operator="equal">
      <formula>37</formula>
    </cfRule>
    <cfRule type="cellIs" dxfId="8489" priority="9338" stopIfTrue="1" operator="equal">
      <formula>38</formula>
    </cfRule>
    <cfRule type="cellIs" dxfId="8488" priority="9339" stopIfTrue="1" operator="equal">
      <formula>39</formula>
    </cfRule>
    <cfRule type="cellIs" dxfId="8487" priority="9340" stopIfTrue="1" operator="equal">
      <formula>40</formula>
    </cfRule>
    <cfRule type="cellIs" dxfId="8486" priority="9341" stopIfTrue="1" operator="equal">
      <formula>"dl"</formula>
    </cfRule>
  </conditionalFormatting>
  <conditionalFormatting sqref="W37:AA37">
    <cfRule type="cellIs" dxfId="8485" priority="9325" stopIfTrue="1" operator="equal">
      <formula>30</formula>
    </cfRule>
    <cfRule type="cellIs" dxfId="8484" priority="9326" stopIfTrue="1" operator="equal">
      <formula>"dl"</formula>
    </cfRule>
    <cfRule type="cellIs" dxfId="8483" priority="9327" stopIfTrue="1" operator="equal">
      <formula>"lot"</formula>
    </cfRule>
    <cfRule type="cellIs" dxfId="8482" priority="9328" stopIfTrue="1" operator="equal">
      <formula>36</formula>
    </cfRule>
    <cfRule type="cellIs" dxfId="8481" priority="9329" stopIfTrue="1" operator="equal">
      <formula>37</formula>
    </cfRule>
    <cfRule type="cellIs" dxfId="8480" priority="9330" stopIfTrue="1" operator="equal">
      <formula>38</formula>
    </cfRule>
    <cfRule type="cellIs" dxfId="8479" priority="9331" stopIfTrue="1" operator="equal">
      <formula>39</formula>
    </cfRule>
    <cfRule type="cellIs" dxfId="8478" priority="9332" stopIfTrue="1" operator="equal">
      <formula>40</formula>
    </cfRule>
  </conditionalFormatting>
  <conditionalFormatting sqref="W37:AA37">
    <cfRule type="cellIs" dxfId="8477" priority="9316" stopIfTrue="1" operator="equal">
      <formula>30</formula>
    </cfRule>
    <cfRule type="cellIs" dxfId="8476" priority="9317" stopIfTrue="1" operator="equal">
      <formula>32</formula>
    </cfRule>
    <cfRule type="cellIs" dxfId="8475" priority="9318" stopIfTrue="1" operator="equal">
      <formula>33</formula>
    </cfRule>
    <cfRule type="cellIs" dxfId="8474" priority="9319" stopIfTrue="1" operator="equal">
      <formula>36</formula>
    </cfRule>
    <cfRule type="cellIs" dxfId="8473" priority="9320" stopIfTrue="1" operator="equal">
      <formula>37</formula>
    </cfRule>
    <cfRule type="cellIs" dxfId="8472" priority="9321" stopIfTrue="1" operator="equal">
      <formula>38</formula>
    </cfRule>
    <cfRule type="cellIs" dxfId="8471" priority="9322" stopIfTrue="1" operator="equal">
      <formula>"lot"</formula>
    </cfRule>
    <cfRule type="cellIs" dxfId="8470" priority="9323" stopIfTrue="1" operator="equal">
      <formula>40</formula>
    </cfRule>
    <cfRule type="cellIs" dxfId="8469" priority="9324" stopIfTrue="1" operator="equal">
      <formula>"dl"</formula>
    </cfRule>
  </conditionalFormatting>
  <conditionalFormatting sqref="W37:AA37">
    <cfRule type="cellIs" dxfId="8468" priority="9307" stopIfTrue="1" operator="equal">
      <formula>30</formula>
    </cfRule>
    <cfRule type="cellIs" dxfId="8467" priority="9308" stopIfTrue="1" operator="equal">
      <formula>"dl"</formula>
    </cfRule>
    <cfRule type="cellIs" dxfId="8466" priority="9309" stopIfTrue="1" operator="equal">
      <formula>"lot"</formula>
    </cfRule>
    <cfRule type="cellIs" dxfId="8465" priority="9310" stopIfTrue="1" operator="equal">
      <formula>36</formula>
    </cfRule>
    <cfRule type="cellIs" dxfId="8464" priority="9311" stopIfTrue="1" operator="equal">
      <formula>37</formula>
    </cfRule>
    <cfRule type="cellIs" dxfId="8463" priority="9312" stopIfTrue="1" operator="equal">
      <formula>38</formula>
    </cfRule>
    <cfRule type="cellIs" dxfId="8462" priority="9313" stopIfTrue="1" operator="equal">
      <formula>39</formula>
    </cfRule>
    <cfRule type="cellIs" dxfId="8461" priority="9314" stopIfTrue="1" operator="equal">
      <formula>32</formula>
    </cfRule>
    <cfRule type="cellIs" dxfId="8460" priority="9315" stopIfTrue="1" operator="equal">
      <formula>33</formula>
    </cfRule>
  </conditionalFormatting>
  <conditionalFormatting sqref="AB37:AE37">
    <cfRule type="cellIs" dxfId="8459" priority="9298" stopIfTrue="1" operator="equal">
      <formula>30</formula>
    </cfRule>
    <cfRule type="cellIs" dxfId="8458" priority="9299" stopIfTrue="1" operator="equal">
      <formula>32</formula>
    </cfRule>
    <cfRule type="cellIs" dxfId="8457" priority="9300" stopIfTrue="1" operator="equal">
      <formula>33</formula>
    </cfRule>
    <cfRule type="cellIs" dxfId="8456" priority="9301" stopIfTrue="1" operator="equal">
      <formula>36</formula>
    </cfRule>
    <cfRule type="cellIs" dxfId="8455" priority="9302" stopIfTrue="1" operator="equal">
      <formula>37</formula>
    </cfRule>
    <cfRule type="cellIs" dxfId="8454" priority="9303" stopIfTrue="1" operator="equal">
      <formula>38</formula>
    </cfRule>
    <cfRule type="cellIs" dxfId="8453" priority="9304" stopIfTrue="1" operator="equal">
      <formula>39</formula>
    </cfRule>
    <cfRule type="cellIs" dxfId="8452" priority="9305" stopIfTrue="1" operator="equal">
      <formula>40</formula>
    </cfRule>
    <cfRule type="cellIs" dxfId="8451" priority="9306" stopIfTrue="1" operator="equal">
      <formula>"dl"</formula>
    </cfRule>
  </conditionalFormatting>
  <conditionalFormatting sqref="AB37:AE37">
    <cfRule type="cellIs" dxfId="8450" priority="9289" stopIfTrue="1" operator="equal">
      <formula>30</formula>
    </cfRule>
    <cfRule type="cellIs" dxfId="8449" priority="9290" stopIfTrue="1" operator="equal">
      <formula>32</formula>
    </cfRule>
    <cfRule type="cellIs" dxfId="8448" priority="9291" stopIfTrue="1" operator="equal">
      <formula>33</formula>
    </cfRule>
    <cfRule type="cellIs" dxfId="8447" priority="9292" stopIfTrue="1" operator="equal">
      <formula>36</formula>
    </cfRule>
    <cfRule type="cellIs" dxfId="8446" priority="9293" stopIfTrue="1" operator="equal">
      <formula>37</formula>
    </cfRule>
    <cfRule type="cellIs" dxfId="8445" priority="9294" stopIfTrue="1" operator="equal">
      <formula>38</formula>
    </cfRule>
    <cfRule type="cellIs" dxfId="8444" priority="9295" stopIfTrue="1" operator="equal">
      <formula>"lot"</formula>
    </cfRule>
    <cfRule type="cellIs" dxfId="8443" priority="9296" stopIfTrue="1" operator="equal">
      <formula>40</formula>
    </cfRule>
    <cfRule type="cellIs" dxfId="8442" priority="9297" stopIfTrue="1" operator="equal">
      <formula>"dl"</formula>
    </cfRule>
  </conditionalFormatting>
  <conditionalFormatting sqref="AB37:AE37">
    <cfRule type="cellIs" dxfId="8441" priority="9280" stopIfTrue="1" operator="equal">
      <formula>30</formula>
    </cfRule>
    <cfRule type="cellIs" dxfId="8440" priority="9281" stopIfTrue="1" operator="equal">
      <formula>"dl"</formula>
    </cfRule>
    <cfRule type="cellIs" dxfId="8439" priority="9282" stopIfTrue="1" operator="equal">
      <formula>"lot"</formula>
    </cfRule>
    <cfRule type="cellIs" dxfId="8438" priority="9283" stopIfTrue="1" operator="equal">
      <formula>36</formula>
    </cfRule>
    <cfRule type="cellIs" dxfId="8437" priority="9284" stopIfTrue="1" operator="equal">
      <formula>37</formula>
    </cfRule>
    <cfRule type="cellIs" dxfId="8436" priority="9285" stopIfTrue="1" operator="equal">
      <formula>38</formula>
    </cfRule>
    <cfRule type="cellIs" dxfId="8435" priority="9286" stopIfTrue="1" operator="equal">
      <formula>39</formula>
    </cfRule>
    <cfRule type="cellIs" dxfId="8434" priority="9287" stopIfTrue="1" operator="equal">
      <formula>32</formula>
    </cfRule>
    <cfRule type="cellIs" dxfId="8433" priority="9288" stopIfTrue="1" operator="equal">
      <formula>33</formula>
    </cfRule>
  </conditionalFormatting>
  <conditionalFormatting sqref="AB61:AL61 AU61:AY61">
    <cfRule type="cellIs" dxfId="8432" priority="9271" stopIfTrue="1" operator="equal">
      <formula>30</formula>
    </cfRule>
    <cfRule type="cellIs" dxfId="8431" priority="9272" stopIfTrue="1" operator="equal">
      <formula>32</formula>
    </cfRule>
    <cfRule type="cellIs" dxfId="8430" priority="9273" stopIfTrue="1" operator="equal">
      <formula>33</formula>
    </cfRule>
    <cfRule type="cellIs" dxfId="8429" priority="9274" stopIfTrue="1" operator="equal">
      <formula>36</formula>
    </cfRule>
    <cfRule type="cellIs" dxfId="8428" priority="9275" stopIfTrue="1" operator="equal">
      <formula>37</formula>
    </cfRule>
    <cfRule type="cellIs" dxfId="8427" priority="9276" stopIfTrue="1" operator="equal">
      <formula>38</formula>
    </cfRule>
    <cfRule type="cellIs" dxfId="8426" priority="9277" stopIfTrue="1" operator="equal">
      <formula>"lot"</formula>
    </cfRule>
    <cfRule type="cellIs" dxfId="8425" priority="9278" stopIfTrue="1" operator="equal">
      <formula>40</formula>
    </cfRule>
    <cfRule type="cellIs" dxfId="8424" priority="9279" stopIfTrue="1" operator="equal">
      <formula>"dl"</formula>
    </cfRule>
  </conditionalFormatting>
  <conditionalFormatting sqref="AB61:AL61 AU61:AY61">
    <cfRule type="cellIs" dxfId="8423" priority="9262" stopIfTrue="1" operator="equal">
      <formula>30</formula>
    </cfRule>
    <cfRule type="cellIs" dxfId="8422" priority="9263" stopIfTrue="1" operator="equal">
      <formula>"dl"</formula>
    </cfRule>
    <cfRule type="cellIs" dxfId="8421" priority="9264" stopIfTrue="1" operator="equal">
      <formula>"lot"</formula>
    </cfRule>
    <cfRule type="cellIs" dxfId="8420" priority="9265" stopIfTrue="1" operator="equal">
      <formula>36</formula>
    </cfRule>
    <cfRule type="cellIs" dxfId="8419" priority="9266" stopIfTrue="1" operator="equal">
      <formula>37</formula>
    </cfRule>
    <cfRule type="cellIs" dxfId="8418" priority="9267" stopIfTrue="1" operator="equal">
      <formula>38</formula>
    </cfRule>
    <cfRule type="cellIs" dxfId="8417" priority="9268" stopIfTrue="1" operator="equal">
      <formula>39</formula>
    </cfRule>
    <cfRule type="cellIs" dxfId="8416" priority="9269" stopIfTrue="1" operator="equal">
      <formula>32</formula>
    </cfRule>
    <cfRule type="cellIs" dxfId="8415" priority="9270" stopIfTrue="1" operator="equal">
      <formula>33</formula>
    </cfRule>
  </conditionalFormatting>
  <conditionalFormatting sqref="T45:W45 X45:AE46 AF47:AI47">
    <cfRule type="cellIs" dxfId="8414" priority="9248" stopIfTrue="1" operator="equal">
      <formula>30</formula>
    </cfRule>
    <cfRule type="cellIs" dxfId="8413" priority="9249" stopIfTrue="1" operator="equal">
      <formula>32</formula>
    </cfRule>
    <cfRule type="cellIs" dxfId="8412" priority="9250" stopIfTrue="1" operator="equal">
      <formula>33</formula>
    </cfRule>
    <cfRule type="cellIs" dxfId="8411" priority="9251" stopIfTrue="1" operator="equal">
      <formula>36</formula>
    </cfRule>
    <cfRule type="cellIs" dxfId="8410" priority="9252" stopIfTrue="1" operator="equal">
      <formula>37</formula>
    </cfRule>
    <cfRule type="cellIs" dxfId="8409" priority="9253" stopIfTrue="1" operator="equal">
      <formula>38</formula>
    </cfRule>
    <cfRule type="cellIs" dxfId="8408" priority="9254" stopIfTrue="1" operator="equal">
      <formula>39</formula>
    </cfRule>
    <cfRule type="cellIs" dxfId="8407" priority="9255" stopIfTrue="1" operator="equal">
      <formula>40</formula>
    </cfRule>
  </conditionalFormatting>
  <conditionalFormatting sqref="T45:W45 X45:AE46 AF47:AI47">
    <cfRule type="cellIs" dxfId="8406" priority="9240" stopIfTrue="1" operator="equal">
      <formula>30</formula>
    </cfRule>
    <cfRule type="cellIs" dxfId="8405" priority="9241" stopIfTrue="1" operator="equal">
      <formula>"dl"</formula>
    </cfRule>
    <cfRule type="cellIs" dxfId="8404" priority="9242" stopIfTrue="1" operator="equal">
      <formula>"lot"</formula>
    </cfRule>
    <cfRule type="cellIs" dxfId="8403" priority="9243" stopIfTrue="1" operator="equal">
      <formula>36</formula>
    </cfRule>
    <cfRule type="cellIs" dxfId="8402" priority="9244" stopIfTrue="1" operator="equal">
      <formula>37</formula>
    </cfRule>
    <cfRule type="cellIs" dxfId="8401" priority="9245" stopIfTrue="1" operator="equal">
      <formula>38</formula>
    </cfRule>
    <cfRule type="cellIs" dxfId="8400" priority="9246" stopIfTrue="1" operator="equal">
      <formula>39</formula>
    </cfRule>
    <cfRule type="cellIs" dxfId="8399" priority="9247" stopIfTrue="1" operator="equal">
      <formula>40</formula>
    </cfRule>
  </conditionalFormatting>
  <conditionalFormatting sqref="T45:W45 X45:AE46 AF47:AI47">
    <cfRule type="cellIs" dxfId="8398" priority="9231" stopIfTrue="1" operator="equal">
      <formula>30</formula>
    </cfRule>
    <cfRule type="cellIs" dxfId="8397" priority="9232" stopIfTrue="1" operator="equal">
      <formula>32</formula>
    </cfRule>
    <cfRule type="cellIs" dxfId="8396" priority="9233" stopIfTrue="1" operator="equal">
      <formula>33</formula>
    </cfRule>
    <cfRule type="cellIs" dxfId="8395" priority="9234" stopIfTrue="1" operator="equal">
      <formula>36</formula>
    </cfRule>
    <cfRule type="cellIs" dxfId="8394" priority="9235" stopIfTrue="1" operator="equal">
      <formula>37</formula>
    </cfRule>
    <cfRule type="cellIs" dxfId="8393" priority="9236" stopIfTrue="1" operator="equal">
      <formula>38</formula>
    </cfRule>
    <cfRule type="cellIs" dxfId="8392" priority="9237" stopIfTrue="1" operator="equal">
      <formula>"lot"</formula>
    </cfRule>
    <cfRule type="cellIs" dxfId="8391" priority="9238" stopIfTrue="1" operator="equal">
      <formula>40</formula>
    </cfRule>
    <cfRule type="cellIs" dxfId="8390" priority="9239" stopIfTrue="1" operator="equal">
      <formula>"dl"</formula>
    </cfRule>
  </conditionalFormatting>
  <conditionalFormatting sqref="T45:W45 X45:AE46 AF47:AI47">
    <cfRule type="cellIs" dxfId="8389" priority="9222" stopIfTrue="1" operator="equal">
      <formula>30</formula>
    </cfRule>
    <cfRule type="cellIs" dxfId="8388" priority="9223" stopIfTrue="1" operator="equal">
      <formula>"dl"</formula>
    </cfRule>
    <cfRule type="cellIs" dxfId="8387" priority="9224" stopIfTrue="1" operator="equal">
      <formula>"lot"</formula>
    </cfRule>
    <cfRule type="cellIs" dxfId="8386" priority="9225" stopIfTrue="1" operator="equal">
      <formula>36</formula>
    </cfRule>
    <cfRule type="cellIs" dxfId="8385" priority="9226" stopIfTrue="1" operator="equal">
      <formula>37</formula>
    </cfRule>
    <cfRule type="cellIs" dxfId="8384" priority="9227" stopIfTrue="1" operator="equal">
      <formula>38</formula>
    </cfRule>
    <cfRule type="cellIs" dxfId="8383" priority="9228" stopIfTrue="1" operator="equal">
      <formula>39</formula>
    </cfRule>
    <cfRule type="cellIs" dxfId="8382" priority="9229" stopIfTrue="1" operator="equal">
      <formula>32</formula>
    </cfRule>
    <cfRule type="cellIs" dxfId="8381" priority="9230" stopIfTrue="1" operator="equal">
      <formula>33</formula>
    </cfRule>
  </conditionalFormatting>
  <conditionalFormatting sqref="AF57:AL57 AB60:AL60 AB61:AE61">
    <cfRule type="cellIs" dxfId="8380" priority="9213" stopIfTrue="1" operator="equal">
      <formula>30</formula>
    </cfRule>
    <cfRule type="cellIs" dxfId="8379" priority="9214" stopIfTrue="1" operator="equal">
      <formula>32</formula>
    </cfRule>
    <cfRule type="cellIs" dxfId="8378" priority="9215" stopIfTrue="1" operator="equal">
      <formula>33</formula>
    </cfRule>
    <cfRule type="cellIs" dxfId="8377" priority="9216" stopIfTrue="1" operator="equal">
      <formula>36</formula>
    </cfRule>
    <cfRule type="cellIs" dxfId="8376" priority="9217" stopIfTrue="1" operator="equal">
      <formula>37</formula>
    </cfRule>
    <cfRule type="cellIs" dxfId="8375" priority="9218" stopIfTrue="1" operator="equal">
      <formula>38</formula>
    </cfRule>
    <cfRule type="cellIs" dxfId="8374" priority="9219" stopIfTrue="1" operator="equal">
      <formula>39</formula>
    </cfRule>
    <cfRule type="cellIs" dxfId="8373" priority="9220" stopIfTrue="1" operator="equal">
      <formula>40</formula>
    </cfRule>
    <cfRule type="cellIs" dxfId="8372" priority="9221" stopIfTrue="1" operator="equal">
      <formula>"dl"</formula>
    </cfRule>
  </conditionalFormatting>
  <conditionalFormatting sqref="AF57:AL57 AB60:AL60 AB61:AE61">
    <cfRule type="cellIs" dxfId="8371" priority="9194" stopIfTrue="1" operator="equal">
      <formula>30</formula>
    </cfRule>
    <cfRule type="cellIs" dxfId="8370" priority="9195" stopIfTrue="1" operator="equal">
      <formula>32</formula>
    </cfRule>
    <cfRule type="cellIs" dxfId="8369" priority="9196" stopIfTrue="1" operator="equal">
      <formula>33</formula>
    </cfRule>
    <cfRule type="cellIs" dxfId="8368" priority="9197" stopIfTrue="1" operator="equal">
      <formula>36</formula>
    </cfRule>
    <cfRule type="cellIs" dxfId="8367" priority="9198" stopIfTrue="1" operator="equal">
      <formula>37</formula>
    </cfRule>
    <cfRule type="cellIs" dxfId="8366" priority="9199" stopIfTrue="1" operator="equal">
      <formula>38</formula>
    </cfRule>
    <cfRule type="cellIs" dxfId="8365" priority="9200" stopIfTrue="1" operator="equal">
      <formula>39</formula>
    </cfRule>
    <cfRule type="cellIs" dxfId="8364" priority="9201" stopIfTrue="1" operator="equal">
      <formula>40</formula>
    </cfRule>
    <cfRule type="cellIs" dxfId="8363" priority="9212" stopIfTrue="1" operator="equal">
      <formula>"dl"</formula>
    </cfRule>
  </conditionalFormatting>
  <conditionalFormatting sqref="AF57:AL57 AB60:AL60 AB61:AE61">
    <cfRule type="cellIs" dxfId="8362" priority="9202" stopIfTrue="1" operator="equal">
      <formula>"dl"</formula>
    </cfRule>
    <cfRule type="cellIs" dxfId="8361" priority="9203" stopIfTrue="1" operator="equal">
      <formula>"lot"</formula>
    </cfRule>
    <cfRule type="cellIs" dxfId="8360" priority="9204" stopIfTrue="1" operator="equal">
      <formula>30</formula>
    </cfRule>
    <cfRule type="cellIs" dxfId="8359" priority="9205" stopIfTrue="1" operator="equal">
      <formula>32</formula>
    </cfRule>
    <cfRule type="cellIs" dxfId="8358" priority="9206" stopIfTrue="1" operator="equal">
      <formula>33</formula>
    </cfRule>
    <cfRule type="cellIs" dxfId="8357" priority="9207" stopIfTrue="1" operator="equal">
      <formula>36</formula>
    </cfRule>
    <cfRule type="cellIs" dxfId="8356" priority="9208" stopIfTrue="1" operator="equal">
      <formula>37</formula>
    </cfRule>
    <cfRule type="cellIs" dxfId="8355" priority="9209" stopIfTrue="1" operator="equal">
      <formula>38</formula>
    </cfRule>
    <cfRule type="cellIs" dxfId="8354" priority="9210" stopIfTrue="1" operator="equal">
      <formula>39</formula>
    </cfRule>
    <cfRule type="cellIs" dxfId="8353" priority="9211" stopIfTrue="1" operator="equal">
      <formula>40</formula>
    </cfRule>
  </conditionalFormatting>
  <conditionalFormatting sqref="AF57:AL57 AB60:AL60 AB61:AE61">
    <cfRule type="cellIs" dxfId="8352" priority="9186" stopIfTrue="1" operator="equal">
      <formula>30</formula>
    </cfRule>
    <cfRule type="cellIs" dxfId="8351" priority="9187" stopIfTrue="1" operator="equal">
      <formula>32</formula>
    </cfRule>
    <cfRule type="cellIs" dxfId="8350" priority="9188" stopIfTrue="1" operator="equal">
      <formula>33</formula>
    </cfRule>
    <cfRule type="cellIs" dxfId="8349" priority="9189" stopIfTrue="1" operator="equal">
      <formula>36</formula>
    </cfRule>
    <cfRule type="cellIs" dxfId="8348" priority="9190" stopIfTrue="1" operator="equal">
      <formula>37</formula>
    </cfRule>
    <cfRule type="cellIs" dxfId="8347" priority="9191" stopIfTrue="1" operator="equal">
      <formula>38</formula>
    </cfRule>
    <cfRule type="cellIs" dxfId="8346" priority="9192" stopIfTrue="1" operator="equal">
      <formula>39</formula>
    </cfRule>
    <cfRule type="cellIs" dxfId="8345" priority="9193" stopIfTrue="1" operator="equal">
      <formula>40</formula>
    </cfRule>
  </conditionalFormatting>
  <conditionalFormatting sqref="AF57:AL57 AB60:AL60 AB61:AE61">
    <cfRule type="cellIs" dxfId="8344" priority="9177" stopIfTrue="1" operator="equal">
      <formula>30</formula>
    </cfRule>
    <cfRule type="cellIs" dxfId="8343" priority="9178" stopIfTrue="1" operator="equal">
      <formula>"lot"</formula>
    </cfRule>
    <cfRule type="cellIs" dxfId="8342" priority="9179" stopIfTrue="1" operator="equal">
      <formula>33</formula>
    </cfRule>
    <cfRule type="cellIs" dxfId="8341" priority="9180" stopIfTrue="1" operator="equal">
      <formula>36</formula>
    </cfRule>
    <cfRule type="cellIs" dxfId="8340" priority="9181" stopIfTrue="1" operator="equal">
      <formula>37</formula>
    </cfRule>
    <cfRule type="cellIs" dxfId="8339" priority="9182" stopIfTrue="1" operator="equal">
      <formula>38</formula>
    </cfRule>
    <cfRule type="cellIs" dxfId="8338" priority="9183" stopIfTrue="1" operator="equal">
      <formula>39</formula>
    </cfRule>
    <cfRule type="cellIs" dxfId="8337" priority="9184" stopIfTrue="1" operator="equal">
      <formula>40</formula>
    </cfRule>
    <cfRule type="cellIs" dxfId="8336" priority="9185" stopIfTrue="1" operator="equal">
      <formula>"dl"</formula>
    </cfRule>
  </conditionalFormatting>
  <conditionalFormatting sqref="AF57:AL57 AB60:AL60 AB61:AE61">
    <cfRule type="cellIs" dxfId="8335" priority="9160" stopIfTrue="1" operator="equal">
      <formula>30</formula>
    </cfRule>
    <cfRule type="cellIs" dxfId="8334" priority="9161" stopIfTrue="1" operator="equal">
      <formula>32</formula>
    </cfRule>
    <cfRule type="cellIs" dxfId="8333" priority="9162" stopIfTrue="1" operator="equal">
      <formula>33</formula>
    </cfRule>
    <cfRule type="cellIs" dxfId="8332" priority="9163" stopIfTrue="1" operator="equal">
      <formula>36</formula>
    </cfRule>
    <cfRule type="cellIs" dxfId="8331" priority="9164" stopIfTrue="1" operator="equal">
      <formula>37</formula>
    </cfRule>
    <cfRule type="cellIs" dxfId="8330" priority="9165" stopIfTrue="1" operator="equal">
      <formula>38</formula>
    </cfRule>
    <cfRule type="cellIs" dxfId="8329" priority="9166" stopIfTrue="1" operator="equal">
      <formula>39</formula>
    </cfRule>
    <cfRule type="cellIs" dxfId="8328" priority="9167" stopIfTrue="1" operator="equal">
      <formula>40</formula>
    </cfRule>
    <cfRule type="cellIs" dxfId="8327" priority="9176" stopIfTrue="1" operator="equal">
      <formula>"dl"</formula>
    </cfRule>
  </conditionalFormatting>
  <conditionalFormatting sqref="AF57:AL57 AB60:AL60 AB61:AE61">
    <cfRule type="cellIs" dxfId="8326" priority="9168" stopIfTrue="1" operator="equal">
      <formula>30</formula>
    </cfRule>
    <cfRule type="cellIs" dxfId="8325" priority="9169" stopIfTrue="1" operator="equal">
      <formula>"dl"</formula>
    </cfRule>
    <cfRule type="cellIs" dxfId="8324" priority="9170" stopIfTrue="1" operator="equal">
      <formula>"lot"</formula>
    </cfRule>
    <cfRule type="cellIs" dxfId="8323" priority="9171" stopIfTrue="1" operator="equal">
      <formula>36</formula>
    </cfRule>
    <cfRule type="cellIs" dxfId="8322" priority="9172" stopIfTrue="1" operator="equal">
      <formula>37</formula>
    </cfRule>
    <cfRule type="cellIs" dxfId="8321" priority="9173" stopIfTrue="1" operator="equal">
      <formula>38</formula>
    </cfRule>
    <cfRule type="cellIs" dxfId="8320" priority="9174" stopIfTrue="1" operator="equal">
      <formula>39</formula>
    </cfRule>
    <cfRule type="cellIs" dxfId="8319" priority="9175" stopIfTrue="1" operator="equal">
      <formula>40</formula>
    </cfRule>
  </conditionalFormatting>
  <conditionalFormatting sqref="AF57:AL57 AB60:AL60 AB61:AE61">
    <cfRule type="cellIs" dxfId="8318" priority="9141" stopIfTrue="1" operator="equal">
      <formula>30</formula>
    </cfRule>
    <cfRule type="cellIs" dxfId="8317" priority="9142" stopIfTrue="1" operator="equal">
      <formula>32</formula>
    </cfRule>
    <cfRule type="cellIs" dxfId="8316" priority="9143" stopIfTrue="1" operator="equal">
      <formula>33</formula>
    </cfRule>
    <cfRule type="cellIs" dxfId="8315" priority="9144" stopIfTrue="1" operator="equal">
      <formula>36</formula>
    </cfRule>
    <cfRule type="cellIs" dxfId="8314" priority="9145" stopIfTrue="1" operator="equal">
      <formula>37</formula>
    </cfRule>
    <cfRule type="cellIs" dxfId="8313" priority="9146" stopIfTrue="1" operator="equal">
      <formula>38</formula>
    </cfRule>
    <cfRule type="cellIs" dxfId="8312" priority="9147" stopIfTrue="1" operator="equal">
      <formula>39</formula>
    </cfRule>
    <cfRule type="cellIs" dxfId="8311" priority="9148" stopIfTrue="1" operator="equal">
      <formula>40</formula>
    </cfRule>
    <cfRule type="cellIs" dxfId="8310" priority="9159" stopIfTrue="1" operator="equal">
      <formula>"dl"</formula>
    </cfRule>
  </conditionalFormatting>
  <conditionalFormatting sqref="AF57:AL57 AB60:AL60 AB61:AE61">
    <cfRule type="cellIs" dxfId="8309" priority="9149" stopIfTrue="1" operator="equal">
      <formula>"dl"</formula>
    </cfRule>
    <cfRule type="cellIs" dxfId="8308" priority="9150" stopIfTrue="1" operator="equal">
      <formula>"lot"</formula>
    </cfRule>
    <cfRule type="cellIs" dxfId="8307" priority="9151" stopIfTrue="1" operator="equal">
      <formula>30</formula>
    </cfRule>
    <cfRule type="cellIs" dxfId="8306" priority="9152" stopIfTrue="1" operator="equal">
      <formula>32</formula>
    </cfRule>
    <cfRule type="cellIs" dxfId="8305" priority="9153" stopIfTrue="1" operator="equal">
      <formula>33</formula>
    </cfRule>
    <cfRule type="cellIs" dxfId="8304" priority="9154" stopIfTrue="1" operator="equal">
      <formula>36</formula>
    </cfRule>
    <cfRule type="cellIs" dxfId="8303" priority="9155" stopIfTrue="1" operator="equal">
      <formula>37</formula>
    </cfRule>
    <cfRule type="cellIs" dxfId="8302" priority="9156" stopIfTrue="1" operator="equal">
      <formula>38</formula>
    </cfRule>
    <cfRule type="cellIs" dxfId="8301" priority="9157" stopIfTrue="1" operator="equal">
      <formula>39</formula>
    </cfRule>
    <cfRule type="cellIs" dxfId="8300" priority="9158" stopIfTrue="1" operator="equal">
      <formula>40</formula>
    </cfRule>
  </conditionalFormatting>
  <conditionalFormatting sqref="AF57:AL57 AB60:AL60 AB61:AE61">
    <cfRule type="cellIs" dxfId="8299" priority="9133" stopIfTrue="1" operator="equal">
      <formula>30</formula>
    </cfRule>
    <cfRule type="cellIs" dxfId="8298" priority="9134" stopIfTrue="1" operator="equal">
      <formula>32</formula>
    </cfRule>
    <cfRule type="cellIs" dxfId="8297" priority="9135" stopIfTrue="1" operator="equal">
      <formula>33</formula>
    </cfRule>
    <cfRule type="cellIs" dxfId="8296" priority="9136" stopIfTrue="1" operator="equal">
      <formula>36</formula>
    </cfRule>
    <cfRule type="cellIs" dxfId="8295" priority="9137" stopIfTrue="1" operator="equal">
      <formula>37</formula>
    </cfRule>
    <cfRule type="cellIs" dxfId="8294" priority="9138" stopIfTrue="1" operator="equal">
      <formula>38</formula>
    </cfRule>
    <cfRule type="cellIs" dxfId="8293" priority="9139" stopIfTrue="1" operator="equal">
      <formula>39</formula>
    </cfRule>
    <cfRule type="cellIs" dxfId="8292" priority="9140" stopIfTrue="1" operator="equal">
      <formula>40</formula>
    </cfRule>
  </conditionalFormatting>
  <conditionalFormatting sqref="AF57:AL57 AB60:AL60 AB61:AE61">
    <cfRule type="cellIs" dxfId="8291" priority="9124" stopIfTrue="1" operator="equal">
      <formula>30</formula>
    </cfRule>
    <cfRule type="cellIs" dxfId="8290" priority="9125" stopIfTrue="1" operator="equal">
      <formula>"lot"</formula>
    </cfRule>
    <cfRule type="cellIs" dxfId="8289" priority="9126" stopIfTrue="1" operator="equal">
      <formula>33</formula>
    </cfRule>
    <cfRule type="cellIs" dxfId="8288" priority="9127" stopIfTrue="1" operator="equal">
      <formula>36</formula>
    </cfRule>
    <cfRule type="cellIs" dxfId="8287" priority="9128" stopIfTrue="1" operator="equal">
      <formula>37</formula>
    </cfRule>
    <cfRule type="cellIs" dxfId="8286" priority="9129" stopIfTrue="1" operator="equal">
      <formula>38</formula>
    </cfRule>
    <cfRule type="cellIs" dxfId="8285" priority="9130" stopIfTrue="1" operator="equal">
      <formula>39</formula>
    </cfRule>
    <cfRule type="cellIs" dxfId="8284" priority="9131" stopIfTrue="1" operator="equal">
      <formula>40</formula>
    </cfRule>
    <cfRule type="cellIs" dxfId="8283" priority="9132" stopIfTrue="1" operator="equal">
      <formula>"dl"</formula>
    </cfRule>
  </conditionalFormatting>
  <conditionalFormatting sqref="AF57:AL57 AB60:AL60 AB61:AE61">
    <cfRule type="cellIs" dxfId="8282" priority="9107" stopIfTrue="1" operator="equal">
      <formula>30</formula>
    </cfRule>
    <cfRule type="cellIs" dxfId="8281" priority="9108" stopIfTrue="1" operator="equal">
      <formula>32</formula>
    </cfRule>
    <cfRule type="cellIs" dxfId="8280" priority="9109" stopIfTrue="1" operator="equal">
      <formula>33</formula>
    </cfRule>
    <cfRule type="cellIs" dxfId="8279" priority="9110" stopIfTrue="1" operator="equal">
      <formula>36</formula>
    </cfRule>
    <cfRule type="cellIs" dxfId="8278" priority="9111" stopIfTrue="1" operator="equal">
      <formula>37</formula>
    </cfRule>
    <cfRule type="cellIs" dxfId="8277" priority="9112" stopIfTrue="1" operator="equal">
      <formula>38</formula>
    </cfRule>
    <cfRule type="cellIs" dxfId="8276" priority="9113" stopIfTrue="1" operator="equal">
      <formula>39</formula>
    </cfRule>
    <cfRule type="cellIs" dxfId="8275" priority="9114" stopIfTrue="1" operator="equal">
      <formula>40</formula>
    </cfRule>
    <cfRule type="cellIs" dxfId="8274" priority="9123" stopIfTrue="1" operator="equal">
      <formula>"dl"</formula>
    </cfRule>
  </conditionalFormatting>
  <conditionalFormatting sqref="AF57:AL57 AB60:AL60 AB61:AE61">
    <cfRule type="cellIs" dxfId="8273" priority="9115" stopIfTrue="1" operator="equal">
      <formula>30</formula>
    </cfRule>
    <cfRule type="cellIs" dxfId="8272" priority="9116" stopIfTrue="1" operator="equal">
      <formula>"dl"</formula>
    </cfRule>
    <cfRule type="cellIs" dxfId="8271" priority="9117" stopIfTrue="1" operator="equal">
      <formula>"lot"</formula>
    </cfRule>
    <cfRule type="cellIs" dxfId="8270" priority="9118" stopIfTrue="1" operator="equal">
      <formula>36</formula>
    </cfRule>
    <cfRule type="cellIs" dxfId="8269" priority="9119" stopIfTrue="1" operator="equal">
      <formula>37</formula>
    </cfRule>
    <cfRule type="cellIs" dxfId="8268" priority="9120" stopIfTrue="1" operator="equal">
      <formula>38</formula>
    </cfRule>
    <cfRule type="cellIs" dxfId="8267" priority="9121" stopIfTrue="1" operator="equal">
      <formula>39</formula>
    </cfRule>
    <cfRule type="cellIs" dxfId="8266" priority="9122" stopIfTrue="1" operator="equal">
      <formula>40</formula>
    </cfRule>
  </conditionalFormatting>
  <conditionalFormatting sqref="AF57:AL57 AB60:AL60 AB61:AE61">
    <cfRule type="cellIs" dxfId="8265" priority="9098" stopIfTrue="1" operator="equal">
      <formula>30</formula>
    </cfRule>
    <cfRule type="cellIs" dxfId="8264" priority="9099" stopIfTrue="1" operator="equal">
      <formula>32</formula>
    </cfRule>
    <cfRule type="cellIs" dxfId="8263" priority="9100" stopIfTrue="1" operator="equal">
      <formula>33</formula>
    </cfRule>
    <cfRule type="cellIs" dxfId="8262" priority="9101" stopIfTrue="1" operator="equal">
      <formula>36</formula>
    </cfRule>
    <cfRule type="cellIs" dxfId="8261" priority="9102" stopIfTrue="1" operator="equal">
      <formula>37</formula>
    </cfRule>
    <cfRule type="cellIs" dxfId="8260" priority="9103" stopIfTrue="1" operator="equal">
      <formula>38</formula>
    </cfRule>
    <cfRule type="cellIs" dxfId="8259" priority="9104" stopIfTrue="1" operator="equal">
      <formula>"lot"</formula>
    </cfRule>
    <cfRule type="cellIs" dxfId="8258" priority="9105" stopIfTrue="1" operator="equal">
      <formula>40</formula>
    </cfRule>
    <cfRule type="cellIs" dxfId="8257" priority="9106" stopIfTrue="1" operator="equal">
      <formula>"dl"</formula>
    </cfRule>
  </conditionalFormatting>
  <conditionalFormatting sqref="AF57:AL57 AB60:AL60 AB61:AE61">
    <cfRule type="cellIs" dxfId="8256" priority="9089" stopIfTrue="1" operator="equal">
      <formula>30</formula>
    </cfRule>
    <cfRule type="cellIs" dxfId="8255" priority="9090" stopIfTrue="1" operator="equal">
      <formula>"dl"</formula>
    </cfRule>
    <cfRule type="cellIs" dxfId="8254" priority="9091" stopIfTrue="1" operator="equal">
      <formula>"lot"</formula>
    </cfRule>
    <cfRule type="cellIs" dxfId="8253" priority="9092" stopIfTrue="1" operator="equal">
      <formula>36</formula>
    </cfRule>
    <cfRule type="cellIs" dxfId="8252" priority="9093" stopIfTrue="1" operator="equal">
      <formula>37</formula>
    </cfRule>
    <cfRule type="cellIs" dxfId="8251" priority="9094" stopIfTrue="1" operator="equal">
      <formula>38</formula>
    </cfRule>
    <cfRule type="cellIs" dxfId="8250" priority="9095" stopIfTrue="1" operator="equal">
      <formula>39</formula>
    </cfRule>
    <cfRule type="cellIs" dxfId="8249" priority="9096" stopIfTrue="1" operator="equal">
      <formula>32</formula>
    </cfRule>
    <cfRule type="cellIs" dxfId="8248" priority="9097" stopIfTrue="1" operator="equal">
      <formula>33</formula>
    </cfRule>
  </conditionalFormatting>
  <conditionalFormatting sqref="AU61:AY61">
    <cfRule type="cellIs" dxfId="8247" priority="9040" stopIfTrue="1" operator="equal">
      <formula>30</formula>
    </cfRule>
    <cfRule type="cellIs" dxfId="8246" priority="9041" stopIfTrue="1" operator="equal">
      <formula>32</formula>
    </cfRule>
    <cfRule type="cellIs" dxfId="8245" priority="9042" stopIfTrue="1" operator="equal">
      <formula>33</formula>
    </cfRule>
    <cfRule type="cellIs" dxfId="8244" priority="9043" stopIfTrue="1" operator="equal">
      <formula>36</formula>
    </cfRule>
    <cfRule type="cellIs" dxfId="8243" priority="9044" stopIfTrue="1" operator="equal">
      <formula>37</formula>
    </cfRule>
    <cfRule type="cellIs" dxfId="8242" priority="9045" stopIfTrue="1" operator="equal">
      <formula>38</formula>
    </cfRule>
    <cfRule type="cellIs" dxfId="8241" priority="9046" stopIfTrue="1" operator="equal">
      <formula>39</formula>
    </cfRule>
    <cfRule type="cellIs" dxfId="8240" priority="9047" stopIfTrue="1" operator="equal">
      <formula>40</formula>
    </cfRule>
  </conditionalFormatting>
  <conditionalFormatting sqref="AU61:AY61">
    <cfRule type="cellIs" dxfId="8239" priority="9057" stopIfTrue="1" operator="equal">
      <formula>30</formula>
    </cfRule>
    <cfRule type="cellIs" dxfId="8238" priority="9058" stopIfTrue="1" operator="equal">
      <formula>"dl"</formula>
    </cfRule>
    <cfRule type="cellIs" dxfId="8237" priority="9059" stopIfTrue="1" operator="equal">
      <formula>"lot"</formula>
    </cfRule>
    <cfRule type="cellIs" dxfId="8236" priority="9060" stopIfTrue="1" operator="equal">
      <formula>36</formula>
    </cfRule>
    <cfRule type="cellIs" dxfId="8235" priority="9061" stopIfTrue="1" operator="equal">
      <formula>37</formula>
    </cfRule>
    <cfRule type="cellIs" dxfId="8234" priority="9062" stopIfTrue="1" operator="equal">
      <formula>38</formula>
    </cfRule>
    <cfRule type="cellIs" dxfId="8233" priority="9063" stopIfTrue="1" operator="equal">
      <formula>39</formula>
    </cfRule>
    <cfRule type="cellIs" dxfId="8232" priority="9064" stopIfTrue="1" operator="equal">
      <formula>40</formula>
    </cfRule>
  </conditionalFormatting>
  <conditionalFormatting sqref="AU61:AY61">
    <cfRule type="cellIs" dxfId="8231" priority="9048" stopIfTrue="1" operator="equal">
      <formula>30</formula>
    </cfRule>
    <cfRule type="cellIs" dxfId="8230" priority="9049" stopIfTrue="1" operator="equal">
      <formula>"lot"</formula>
    </cfRule>
    <cfRule type="cellIs" dxfId="8229" priority="9050" stopIfTrue="1" operator="equal">
      <formula>33</formula>
    </cfRule>
    <cfRule type="cellIs" dxfId="8228" priority="9051" stopIfTrue="1" operator="equal">
      <formula>36</formula>
    </cfRule>
    <cfRule type="cellIs" dxfId="8227" priority="9052" stopIfTrue="1" operator="equal">
      <formula>37</formula>
    </cfRule>
    <cfRule type="cellIs" dxfId="8226" priority="9053" stopIfTrue="1" operator="equal">
      <formula>38</formula>
    </cfRule>
    <cfRule type="cellIs" dxfId="8225" priority="9054" stopIfTrue="1" operator="equal">
      <formula>39</formula>
    </cfRule>
    <cfRule type="cellIs" dxfId="8224" priority="9055" stopIfTrue="1" operator="equal">
      <formula>40</formula>
    </cfRule>
    <cfRule type="cellIs" dxfId="8223" priority="9056" stopIfTrue="1" operator="equal">
      <formula>"dl"</formula>
    </cfRule>
  </conditionalFormatting>
  <conditionalFormatting sqref="AU61:AY61">
    <cfRule type="cellIs" dxfId="8222" priority="9074" stopIfTrue="1" operator="equal">
      <formula>30</formula>
    </cfRule>
    <cfRule type="cellIs" dxfId="8221" priority="9075" stopIfTrue="1" operator="equal">
      <formula>32</formula>
    </cfRule>
    <cfRule type="cellIs" dxfId="8220" priority="9076" stopIfTrue="1" operator="equal">
      <formula>33</formula>
    </cfRule>
    <cfRule type="cellIs" dxfId="8219" priority="9077" stopIfTrue="1" operator="equal">
      <formula>36</formula>
    </cfRule>
    <cfRule type="cellIs" dxfId="8218" priority="9078" stopIfTrue="1" operator="equal">
      <formula>37</formula>
    </cfRule>
    <cfRule type="cellIs" dxfId="8217" priority="9079" stopIfTrue="1" operator="equal">
      <formula>38</formula>
    </cfRule>
    <cfRule type="cellIs" dxfId="8216" priority="9080" stopIfTrue="1" operator="equal">
      <formula>"lot"</formula>
    </cfRule>
    <cfRule type="cellIs" dxfId="8215" priority="9081" stopIfTrue="1" operator="equal">
      <formula>40</formula>
    </cfRule>
    <cfRule type="cellIs" dxfId="8214" priority="9082" stopIfTrue="1" operator="equal">
      <formula>"dl"</formula>
    </cfRule>
  </conditionalFormatting>
  <conditionalFormatting sqref="AU61:AY61">
    <cfRule type="cellIs" dxfId="8213" priority="9065" stopIfTrue="1" operator="equal">
      <formula>30</formula>
    </cfRule>
    <cfRule type="cellIs" dxfId="8212" priority="9066" stopIfTrue="1" operator="equal">
      <formula>"dl"</formula>
    </cfRule>
    <cfRule type="cellIs" dxfId="8211" priority="9067" stopIfTrue="1" operator="equal">
      <formula>"lot"</formula>
    </cfRule>
    <cfRule type="cellIs" dxfId="8210" priority="9068" stopIfTrue="1" operator="equal">
      <formula>36</formula>
    </cfRule>
    <cfRule type="cellIs" dxfId="8209" priority="9069" stopIfTrue="1" operator="equal">
      <formula>37</formula>
    </cfRule>
    <cfRule type="cellIs" dxfId="8208" priority="9070" stopIfTrue="1" operator="equal">
      <formula>38</formula>
    </cfRule>
    <cfRule type="cellIs" dxfId="8207" priority="9071" stopIfTrue="1" operator="equal">
      <formula>39</formula>
    </cfRule>
    <cfRule type="cellIs" dxfId="8206" priority="9072" stopIfTrue="1" operator="equal">
      <formula>32</formula>
    </cfRule>
    <cfRule type="cellIs" dxfId="8205" priority="9073" stopIfTrue="1" operator="equal">
      <formula>33</formula>
    </cfRule>
  </conditionalFormatting>
  <conditionalFormatting sqref="AB56:AL56 AB59:AL59 AB62:AT62">
    <cfRule type="cellIs" dxfId="8204" priority="8965" stopIfTrue="1" operator="equal">
      <formula>30</formula>
    </cfRule>
    <cfRule type="cellIs" dxfId="8203" priority="8966" stopIfTrue="1" operator="equal">
      <formula>"lot"</formula>
    </cfRule>
    <cfRule type="cellIs" dxfId="8202" priority="8967" stopIfTrue="1" operator="equal">
      <formula>33</formula>
    </cfRule>
    <cfRule type="cellIs" dxfId="8201" priority="8968" stopIfTrue="1" operator="equal">
      <formula>36</formula>
    </cfRule>
    <cfRule type="cellIs" dxfId="8200" priority="8969" stopIfTrue="1" operator="equal">
      <formula>37</formula>
    </cfRule>
    <cfRule type="cellIs" dxfId="8199" priority="8970" stopIfTrue="1" operator="equal">
      <formula>38</formula>
    </cfRule>
    <cfRule type="cellIs" dxfId="8198" priority="8971" stopIfTrue="1" operator="equal">
      <formula>39</formula>
    </cfRule>
    <cfRule type="cellIs" dxfId="8197" priority="8972" stopIfTrue="1" operator="equal">
      <formula>40</formula>
    </cfRule>
    <cfRule type="cellIs" dxfId="8196" priority="8973" stopIfTrue="1" operator="equal">
      <formula>"dl"</formula>
    </cfRule>
  </conditionalFormatting>
  <conditionalFormatting sqref="AB56:AL56 AB59:AL59 AB62:AT62">
    <cfRule type="cellIs" dxfId="8195" priority="8983" stopIfTrue="1" operator="equal">
      <formula>30</formula>
    </cfRule>
    <cfRule type="cellIs" dxfId="8194" priority="8984" stopIfTrue="1" operator="equal">
      <formula>32</formula>
    </cfRule>
    <cfRule type="cellIs" dxfId="8193" priority="8985" stopIfTrue="1" operator="equal">
      <formula>33</formula>
    </cfRule>
    <cfRule type="cellIs" dxfId="8192" priority="8986" stopIfTrue="1" operator="equal">
      <formula>36</formula>
    </cfRule>
    <cfRule type="cellIs" dxfId="8191" priority="8987" stopIfTrue="1" operator="equal">
      <formula>37</formula>
    </cfRule>
    <cfRule type="cellIs" dxfId="8190" priority="8988" stopIfTrue="1" operator="equal">
      <formula>38</formula>
    </cfRule>
    <cfRule type="cellIs" dxfId="8189" priority="8989" stopIfTrue="1" operator="equal">
      <formula>"lot"</formula>
    </cfRule>
    <cfRule type="cellIs" dxfId="8188" priority="8990" stopIfTrue="1" operator="equal">
      <formula>40</formula>
    </cfRule>
    <cfRule type="cellIs" dxfId="8187" priority="8991" stopIfTrue="1" operator="equal">
      <formula>"dl"</formula>
    </cfRule>
  </conditionalFormatting>
  <conditionalFormatting sqref="AB56:AL56 AB59:AL59 AB62:AT62">
    <cfRule type="cellIs" dxfId="8186" priority="8974" stopIfTrue="1" operator="equal">
      <formula>30</formula>
    </cfRule>
    <cfRule type="cellIs" dxfId="8185" priority="8975" stopIfTrue="1" operator="equal">
      <formula>"dl"</formula>
    </cfRule>
    <cfRule type="cellIs" dxfId="8184" priority="8976" stopIfTrue="1" operator="equal">
      <formula>"lot"</formula>
    </cfRule>
    <cfRule type="cellIs" dxfId="8183" priority="8977" stopIfTrue="1" operator="equal">
      <formula>36</formula>
    </cfRule>
    <cfRule type="cellIs" dxfId="8182" priority="8978" stopIfTrue="1" operator="equal">
      <formula>37</formula>
    </cfRule>
    <cfRule type="cellIs" dxfId="8181" priority="8979" stopIfTrue="1" operator="equal">
      <formula>38</formula>
    </cfRule>
    <cfRule type="cellIs" dxfId="8180" priority="8980" stopIfTrue="1" operator="equal">
      <formula>39</formula>
    </cfRule>
    <cfRule type="cellIs" dxfId="8179" priority="8981" stopIfTrue="1" operator="equal">
      <formula>32</formula>
    </cfRule>
    <cfRule type="cellIs" dxfId="8178" priority="8982" stopIfTrue="1" operator="equal">
      <formula>33</formula>
    </cfRule>
  </conditionalFormatting>
  <conditionalFormatting sqref="AB50:AL53 AZ50:BG53">
    <cfRule type="cellIs" dxfId="8177" priority="8951" stopIfTrue="1" operator="equal">
      <formula>30</formula>
    </cfRule>
    <cfRule type="cellIs" dxfId="8176" priority="8952" stopIfTrue="1" operator="equal">
      <formula>32</formula>
    </cfRule>
    <cfRule type="cellIs" dxfId="8175" priority="8953" stopIfTrue="1" operator="equal">
      <formula>33</formula>
    </cfRule>
    <cfRule type="cellIs" dxfId="8174" priority="8954" stopIfTrue="1" operator="equal">
      <formula>36</formula>
    </cfRule>
    <cfRule type="cellIs" dxfId="8173" priority="8955" stopIfTrue="1" operator="equal">
      <formula>37</formula>
    </cfRule>
    <cfRule type="cellIs" dxfId="8172" priority="8956" stopIfTrue="1" operator="equal">
      <formula>38</formula>
    </cfRule>
    <cfRule type="cellIs" dxfId="8171" priority="8957" stopIfTrue="1" operator="equal">
      <formula>39</formula>
    </cfRule>
    <cfRule type="cellIs" dxfId="8170" priority="8958" stopIfTrue="1" operator="equal">
      <formula>40</formula>
    </cfRule>
  </conditionalFormatting>
  <conditionalFormatting sqref="AB56:AE56 AB58:AE62 AF56:AL61 AU61:AY61 AF62:AT62">
    <cfRule type="cellIs" dxfId="8169" priority="8942" stopIfTrue="1" operator="equal">
      <formula>30</formula>
    </cfRule>
    <cfRule type="cellIs" dxfId="8168" priority="8943" stopIfTrue="1" operator="equal">
      <formula>32</formula>
    </cfRule>
    <cfRule type="cellIs" dxfId="8167" priority="8944" stopIfTrue="1" operator="equal">
      <formula>33</formula>
    </cfRule>
    <cfRule type="cellIs" dxfId="8166" priority="8945" stopIfTrue="1" operator="equal">
      <formula>36</formula>
    </cfRule>
    <cfRule type="cellIs" dxfId="8165" priority="8946" stopIfTrue="1" operator="equal">
      <formula>37</formula>
    </cfRule>
    <cfRule type="cellIs" dxfId="8164" priority="8947" stopIfTrue="1" operator="equal">
      <formula>38</formula>
    </cfRule>
    <cfRule type="cellIs" dxfId="8163" priority="8948" stopIfTrue="1" operator="equal">
      <formula>"lot"</formula>
    </cfRule>
    <cfRule type="cellIs" dxfId="8162" priority="8949" stopIfTrue="1" operator="equal">
      <formula>40</formula>
    </cfRule>
    <cfRule type="cellIs" dxfId="8161" priority="8950" stopIfTrue="1" operator="equal">
      <formula>"dl"</formula>
    </cfRule>
  </conditionalFormatting>
  <conditionalFormatting sqref="AB56:AE56 AB58:AE62 AF56:AL61 AU61:AY61 AF62:AT62">
    <cfRule type="cellIs" dxfId="8160" priority="8933" stopIfTrue="1" operator="equal">
      <formula>30</formula>
    </cfRule>
    <cfRule type="cellIs" dxfId="8159" priority="8934" stopIfTrue="1" operator="equal">
      <formula>"dl"</formula>
    </cfRule>
    <cfRule type="cellIs" dxfId="8158" priority="8935" stopIfTrue="1" operator="equal">
      <formula>"lot"</formula>
    </cfRule>
    <cfRule type="cellIs" dxfId="8157" priority="8936" stopIfTrue="1" operator="equal">
      <formula>36</formula>
    </cfRule>
    <cfRule type="cellIs" dxfId="8156" priority="8937" stopIfTrue="1" operator="equal">
      <formula>37</formula>
    </cfRule>
    <cfRule type="cellIs" dxfId="8155" priority="8938" stopIfTrue="1" operator="equal">
      <formula>38</formula>
    </cfRule>
    <cfRule type="cellIs" dxfId="8154" priority="8939" stopIfTrue="1" operator="equal">
      <formula>39</formula>
    </cfRule>
    <cfRule type="cellIs" dxfId="8153" priority="8940" stopIfTrue="1" operator="equal">
      <formula>32</formula>
    </cfRule>
    <cfRule type="cellIs" dxfId="8152" priority="8941" stopIfTrue="1" operator="equal">
      <formula>33</formula>
    </cfRule>
  </conditionalFormatting>
  <conditionalFormatting sqref="T42:AI42">
    <cfRule type="cellIs" dxfId="8151" priority="8924" stopIfTrue="1" operator="equal">
      <formula>L</formula>
    </cfRule>
    <cfRule type="cellIs" dxfId="8150" priority="8925" stopIfTrue="1" operator="equal">
      <formula>"FSC"</formula>
    </cfRule>
    <cfRule type="cellIs" dxfId="8149" priority="8926" stopIfTrue="1" operator="equal">
      <formula>"ACC/V"</formula>
    </cfRule>
  </conditionalFormatting>
  <conditionalFormatting sqref="T42:AI42">
    <cfRule type="cellIs" dxfId="8148" priority="8904" stopIfTrue="1" operator="equal">
      <formula>"L"</formula>
    </cfRule>
    <cfRule type="cellIs" dxfId="8147" priority="8905" stopIfTrue="1" operator="equal">
      <formula>"FSC"</formula>
    </cfRule>
  </conditionalFormatting>
  <conditionalFormatting sqref="T42:AI42">
    <cfRule type="cellIs" dxfId="8146" priority="8914" stopIfTrue="1" operator="equal">
      <formula>"dl"</formula>
    </cfRule>
    <cfRule type="cellIs" dxfId="8145" priority="8915" stopIfTrue="1" operator="equal">
      <formula>"lot"</formula>
    </cfRule>
    <cfRule type="cellIs" dxfId="8144" priority="8916" stopIfTrue="1" operator="equal">
      <formula>30</formula>
    </cfRule>
    <cfRule type="cellIs" dxfId="8143" priority="8917" stopIfTrue="1" operator="equal">
      <formula>32</formula>
    </cfRule>
    <cfRule type="cellIs" dxfId="8142" priority="8918" stopIfTrue="1" operator="equal">
      <formula>33</formula>
    </cfRule>
    <cfRule type="cellIs" dxfId="8141" priority="8919" stopIfTrue="1" operator="equal">
      <formula>36</formula>
    </cfRule>
    <cfRule type="cellIs" dxfId="8140" priority="8920" stopIfTrue="1" operator="equal">
      <formula>37</formula>
    </cfRule>
    <cfRule type="cellIs" dxfId="8139" priority="8921" stopIfTrue="1" operator="equal">
      <formula>38</formula>
    </cfRule>
    <cfRule type="cellIs" dxfId="8138" priority="8922" stopIfTrue="1" operator="equal">
      <formula>39</formula>
    </cfRule>
    <cfRule type="cellIs" dxfId="8137" priority="8923" stopIfTrue="1" operator="equal">
      <formula>40</formula>
    </cfRule>
  </conditionalFormatting>
  <conditionalFormatting sqref="T42:AI42">
    <cfRule type="cellIs" dxfId="8136" priority="8906" stopIfTrue="1" operator="equal">
      <formula>30</formula>
    </cfRule>
    <cfRule type="cellIs" dxfId="8135" priority="8907" stopIfTrue="1" operator="equal">
      <formula>32</formula>
    </cfRule>
    <cfRule type="cellIs" dxfId="8134" priority="8908" stopIfTrue="1" operator="equal">
      <formula>33</formula>
    </cfRule>
    <cfRule type="cellIs" dxfId="8133" priority="8909" stopIfTrue="1" operator="equal">
      <formula>36</formula>
    </cfRule>
    <cfRule type="cellIs" dxfId="8132" priority="8910" stopIfTrue="1" operator="equal">
      <formula>37</formula>
    </cfRule>
    <cfRule type="cellIs" dxfId="8131" priority="8911" stopIfTrue="1" operator="equal">
      <formula>38</formula>
    </cfRule>
    <cfRule type="cellIs" dxfId="8130" priority="8912" stopIfTrue="1" operator="equal">
      <formula>39</formula>
    </cfRule>
    <cfRule type="cellIs" dxfId="8129" priority="8913" stopIfTrue="1" operator="equal">
      <formula>40</formula>
    </cfRule>
  </conditionalFormatting>
  <conditionalFormatting sqref="T42:AI42">
    <cfRule type="cellIs" dxfId="8128" priority="8895" stopIfTrue="1" operator="equal">
      <formula>30</formula>
    </cfRule>
    <cfRule type="cellIs" dxfId="8127" priority="8896" stopIfTrue="1" operator="equal">
      <formula>"lot"</formula>
    </cfRule>
    <cfRule type="cellIs" dxfId="8126" priority="8897" stopIfTrue="1" operator="equal">
      <formula>33</formula>
    </cfRule>
    <cfRule type="cellIs" dxfId="8125" priority="8898" stopIfTrue="1" operator="equal">
      <formula>36</formula>
    </cfRule>
    <cfRule type="cellIs" dxfId="8124" priority="8899" stopIfTrue="1" operator="equal">
      <formula>37</formula>
    </cfRule>
    <cfRule type="cellIs" dxfId="8123" priority="8900" stopIfTrue="1" operator="equal">
      <formula>38</formula>
    </cfRule>
    <cfRule type="cellIs" dxfId="8122" priority="8901" stopIfTrue="1" operator="equal">
      <formula>39</formula>
    </cfRule>
    <cfRule type="cellIs" dxfId="8121" priority="8902" stopIfTrue="1" operator="equal">
      <formula>40</formula>
    </cfRule>
    <cfRule type="cellIs" dxfId="8120" priority="8903" stopIfTrue="1" operator="equal">
      <formula>"dl"</formula>
    </cfRule>
  </conditionalFormatting>
  <conditionalFormatting sqref="BL54:BO62 T50:AL53 AZ50:BO53">
    <cfRule type="cellIs" dxfId="8119" priority="8881" stopIfTrue="1" operator="equal">
      <formula>30</formula>
    </cfRule>
    <cfRule type="cellIs" dxfId="8118" priority="8882" stopIfTrue="1" operator="equal">
      <formula>32</formula>
    </cfRule>
    <cfRule type="cellIs" dxfId="8117" priority="8883" stopIfTrue="1" operator="equal">
      <formula>33</formula>
    </cfRule>
    <cfRule type="cellIs" dxfId="8116" priority="8884" stopIfTrue="1" operator="equal">
      <formula>36</formula>
    </cfRule>
    <cfRule type="cellIs" dxfId="8115" priority="8885" stopIfTrue="1" operator="equal">
      <formula>37</formula>
    </cfRule>
    <cfRule type="cellIs" dxfId="8114" priority="8886" stopIfTrue="1" operator="equal">
      <formula>38</formula>
    </cfRule>
    <cfRule type="cellIs" dxfId="8113" priority="8887" stopIfTrue="1" operator="equal">
      <formula>39</formula>
    </cfRule>
    <cfRule type="cellIs" dxfId="8112" priority="8888" stopIfTrue="1" operator="equal">
      <formula>40</formula>
    </cfRule>
  </conditionalFormatting>
  <conditionalFormatting sqref="BL56:BO62">
    <cfRule type="cellIs" dxfId="8111" priority="8757" stopIfTrue="1" operator="equal">
      <formula>30</formula>
    </cfRule>
    <cfRule type="cellIs" dxfId="8110" priority="8758" stopIfTrue="1" operator="equal">
      <formula>32</formula>
    </cfRule>
    <cfRule type="cellIs" dxfId="8109" priority="8759" stopIfTrue="1" operator="equal">
      <formula>33</formula>
    </cfRule>
    <cfRule type="cellIs" dxfId="8108" priority="8760" stopIfTrue="1" operator="equal">
      <formula>36</formula>
    </cfRule>
    <cfRule type="cellIs" dxfId="8107" priority="8761" stopIfTrue="1" operator="equal">
      <formula>37</formula>
    </cfRule>
    <cfRule type="cellIs" dxfId="8106" priority="8762" stopIfTrue="1" operator="equal">
      <formula>38</formula>
    </cfRule>
    <cfRule type="cellIs" dxfId="8105" priority="8763" stopIfTrue="1" operator="equal">
      <formula>39</formula>
    </cfRule>
    <cfRule type="cellIs" dxfId="8104" priority="8764" stopIfTrue="1" operator="equal">
      <formula>40</formula>
    </cfRule>
  </conditionalFormatting>
  <conditionalFormatting sqref="BL56:BO62">
    <cfRule type="cellIs" dxfId="8103" priority="8824" stopIfTrue="1" operator="equal">
      <formula>L</formula>
    </cfRule>
    <cfRule type="cellIs" dxfId="8102" priority="8825" stopIfTrue="1" operator="equal">
      <formula>"FSC"</formula>
    </cfRule>
    <cfRule type="cellIs" dxfId="8101" priority="8826" stopIfTrue="1" operator="equal">
      <formula>"ACC/V"</formula>
    </cfRule>
  </conditionalFormatting>
  <conditionalFormatting sqref="BL56:BO62">
    <cfRule type="cellIs" dxfId="8100" priority="8803" stopIfTrue="1" operator="equal">
      <formula>"L"</formula>
    </cfRule>
    <cfRule type="cellIs" dxfId="8099" priority="8804" stopIfTrue="1" operator="equal">
      <formula>"FSC"</formula>
    </cfRule>
  </conditionalFormatting>
  <conditionalFormatting sqref="BL56:BO62">
    <cfRule type="cellIs" dxfId="8098" priority="8805" stopIfTrue="1" operator="equal">
      <formula>30</formula>
    </cfRule>
    <cfRule type="cellIs" dxfId="8097" priority="8806" stopIfTrue="1" operator="equal">
      <formula>32</formula>
    </cfRule>
    <cfRule type="cellIs" dxfId="8096" priority="8807" stopIfTrue="1" operator="equal">
      <formula>33</formula>
    </cfRule>
    <cfRule type="cellIs" dxfId="8095" priority="8808" stopIfTrue="1" operator="equal">
      <formula>36</formula>
    </cfRule>
    <cfRule type="cellIs" dxfId="8094" priority="8809" stopIfTrue="1" operator="equal">
      <formula>37</formula>
    </cfRule>
    <cfRule type="cellIs" dxfId="8093" priority="8810" stopIfTrue="1" operator="equal">
      <formula>38</formula>
    </cfRule>
    <cfRule type="cellIs" dxfId="8092" priority="8811" stopIfTrue="1" operator="equal">
      <formula>39</formula>
    </cfRule>
    <cfRule type="cellIs" dxfId="8091" priority="8812" stopIfTrue="1" operator="equal">
      <formula>40</formula>
    </cfRule>
    <cfRule type="cellIs" dxfId="8090" priority="8823" stopIfTrue="1" operator="equal">
      <formula>"dl"</formula>
    </cfRule>
  </conditionalFormatting>
  <conditionalFormatting sqref="BL56:BO62">
    <cfRule type="cellIs" dxfId="8089" priority="8813" stopIfTrue="1" operator="equal">
      <formula>"dl"</formula>
    </cfRule>
    <cfRule type="cellIs" dxfId="8088" priority="8814" stopIfTrue="1" operator="equal">
      <formula>"lot"</formula>
    </cfRule>
    <cfRule type="cellIs" dxfId="8087" priority="8815" stopIfTrue="1" operator="equal">
      <formula>30</formula>
    </cfRule>
    <cfRule type="cellIs" dxfId="8086" priority="8816" stopIfTrue="1" operator="equal">
      <formula>32</formula>
    </cfRule>
    <cfRule type="cellIs" dxfId="8085" priority="8817" stopIfTrue="1" operator="equal">
      <formula>33</formula>
    </cfRule>
    <cfRule type="cellIs" dxfId="8084" priority="8818" stopIfTrue="1" operator="equal">
      <formula>36</formula>
    </cfRule>
    <cfRule type="cellIs" dxfId="8083" priority="8819" stopIfTrue="1" operator="equal">
      <formula>37</formula>
    </cfRule>
    <cfRule type="cellIs" dxfId="8082" priority="8820" stopIfTrue="1" operator="equal">
      <formula>38</formula>
    </cfRule>
    <cfRule type="cellIs" dxfId="8081" priority="8821" stopIfTrue="1" operator="equal">
      <formula>39</formula>
    </cfRule>
    <cfRule type="cellIs" dxfId="8080" priority="8822" stopIfTrue="1" operator="equal">
      <formula>40</formula>
    </cfRule>
  </conditionalFormatting>
  <conditionalFormatting sqref="BL56:BO62">
    <cfRule type="cellIs" dxfId="8079" priority="8777" stopIfTrue="1" operator="equal">
      <formula>30</formula>
    </cfRule>
    <cfRule type="cellIs" dxfId="8078" priority="8778" stopIfTrue="1" operator="equal">
      <formula>"dl"</formula>
    </cfRule>
    <cfRule type="cellIs" dxfId="8077" priority="8779" stopIfTrue="1" operator="equal">
      <formula>"lot"</formula>
    </cfRule>
    <cfRule type="cellIs" dxfId="8076" priority="8780" stopIfTrue="1" operator="equal">
      <formula>36</formula>
    </cfRule>
    <cfRule type="cellIs" dxfId="8075" priority="8781" stopIfTrue="1" operator="equal">
      <formula>37</formula>
    </cfRule>
    <cfRule type="cellIs" dxfId="8074" priority="8782" stopIfTrue="1" operator="equal">
      <formula>38</formula>
    </cfRule>
    <cfRule type="cellIs" dxfId="8073" priority="8783" stopIfTrue="1" operator="equal">
      <formula>39</formula>
    </cfRule>
    <cfRule type="cellIs" dxfId="8072" priority="8784" stopIfTrue="1" operator="equal">
      <formula>40</formula>
    </cfRule>
  </conditionalFormatting>
  <conditionalFormatting sqref="BL56:BO62">
    <cfRule type="cellIs" dxfId="8071" priority="8768" stopIfTrue="1" operator="equal">
      <formula>30</formula>
    </cfRule>
    <cfRule type="cellIs" dxfId="8070" priority="8769" stopIfTrue="1" operator="equal">
      <formula>"lot"</formula>
    </cfRule>
    <cfRule type="cellIs" dxfId="8069" priority="8770" stopIfTrue="1" operator="equal">
      <formula>33</formula>
    </cfRule>
    <cfRule type="cellIs" dxfId="8068" priority="8771" stopIfTrue="1" operator="equal">
      <formula>36</formula>
    </cfRule>
    <cfRule type="cellIs" dxfId="8067" priority="8772" stopIfTrue="1" operator="equal">
      <formula>37</formula>
    </cfRule>
    <cfRule type="cellIs" dxfId="8066" priority="8773" stopIfTrue="1" operator="equal">
      <formula>38</formula>
    </cfRule>
    <cfRule type="cellIs" dxfId="8065" priority="8774" stopIfTrue="1" operator="equal">
      <formula>39</formula>
    </cfRule>
    <cfRule type="cellIs" dxfId="8064" priority="8775" stopIfTrue="1" operator="equal">
      <formula>40</formula>
    </cfRule>
    <cfRule type="cellIs" dxfId="8063" priority="8776" stopIfTrue="1" operator="equal">
      <formula>"dl"</formula>
    </cfRule>
  </conditionalFormatting>
  <conditionalFormatting sqref="BL56:BO62">
    <cfRule type="cellIs" dxfId="8062" priority="8794" stopIfTrue="1" operator="equal">
      <formula>30</formula>
    </cfRule>
    <cfRule type="cellIs" dxfId="8061" priority="8795" stopIfTrue="1" operator="equal">
      <formula>32</formula>
    </cfRule>
    <cfRule type="cellIs" dxfId="8060" priority="8796" stopIfTrue="1" operator="equal">
      <formula>33</formula>
    </cfRule>
    <cfRule type="cellIs" dxfId="8059" priority="8797" stopIfTrue="1" operator="equal">
      <formula>36</formula>
    </cfRule>
    <cfRule type="cellIs" dxfId="8058" priority="8798" stopIfTrue="1" operator="equal">
      <formula>37</formula>
    </cfRule>
    <cfRule type="cellIs" dxfId="8057" priority="8799" stopIfTrue="1" operator="equal">
      <formula>38</formula>
    </cfRule>
    <cfRule type="cellIs" dxfId="8056" priority="8800" stopIfTrue="1" operator="equal">
      <formula>"lot"</formula>
    </cfRule>
    <cfRule type="cellIs" dxfId="8055" priority="8801" stopIfTrue="1" operator="equal">
      <formula>40</formula>
    </cfRule>
    <cfRule type="cellIs" dxfId="8054" priority="8802" stopIfTrue="1" operator="equal">
      <formula>"dl"</formula>
    </cfRule>
  </conditionalFormatting>
  <conditionalFormatting sqref="BL56:BO62">
    <cfRule type="cellIs" dxfId="8053" priority="8785" stopIfTrue="1" operator="equal">
      <formula>30</formula>
    </cfRule>
    <cfRule type="cellIs" dxfId="8052" priority="8786" stopIfTrue="1" operator="equal">
      <formula>"dl"</formula>
    </cfRule>
    <cfRule type="cellIs" dxfId="8051" priority="8787" stopIfTrue="1" operator="equal">
      <formula>"lot"</formula>
    </cfRule>
    <cfRule type="cellIs" dxfId="8050" priority="8788" stopIfTrue="1" operator="equal">
      <formula>36</formula>
    </cfRule>
    <cfRule type="cellIs" dxfId="8049" priority="8789" stopIfTrue="1" operator="equal">
      <formula>37</formula>
    </cfRule>
    <cfRule type="cellIs" dxfId="8048" priority="8790" stopIfTrue="1" operator="equal">
      <formula>38</formula>
    </cfRule>
    <cfRule type="cellIs" dxfId="8047" priority="8791" stopIfTrue="1" operator="equal">
      <formula>39</formula>
    </cfRule>
    <cfRule type="cellIs" dxfId="8046" priority="8792" stopIfTrue="1" operator="equal">
      <formula>32</formula>
    </cfRule>
    <cfRule type="cellIs" dxfId="8045" priority="8793" stopIfTrue="1" operator="equal">
      <formula>33</formula>
    </cfRule>
  </conditionalFormatting>
  <conditionalFormatting sqref="AJ55:AL55">
    <cfRule type="cellIs" dxfId="8044" priority="8749" stopIfTrue="1" operator="equal">
      <formula>30</formula>
    </cfRule>
    <cfRule type="cellIs" dxfId="8043" priority="8750" stopIfTrue="1" operator="equal">
      <formula>32</formula>
    </cfRule>
    <cfRule type="cellIs" dxfId="8042" priority="8751" stopIfTrue="1" operator="equal">
      <formula>33</formula>
    </cfRule>
    <cfRule type="cellIs" dxfId="8041" priority="8752" stopIfTrue="1" operator="equal">
      <formula>36</formula>
    </cfRule>
    <cfRule type="cellIs" dxfId="8040" priority="8753" stopIfTrue="1" operator="equal">
      <formula>37</formula>
    </cfRule>
    <cfRule type="cellIs" dxfId="8039" priority="8754" stopIfTrue="1" operator="equal">
      <formula>38</formula>
    </cfRule>
    <cfRule type="cellIs" dxfId="8038" priority="8755" stopIfTrue="1" operator="equal">
      <formula>39</formula>
    </cfRule>
    <cfRule type="cellIs" dxfId="8037" priority="8756" stopIfTrue="1" operator="equal">
      <formula>40</formula>
    </cfRule>
  </conditionalFormatting>
  <conditionalFormatting sqref="X54:AL54">
    <cfRule type="cellIs" dxfId="8036" priority="8649" stopIfTrue="1" operator="equal">
      <formula>30</formula>
    </cfRule>
    <cfRule type="cellIs" dxfId="8035" priority="8650" stopIfTrue="1" operator="equal">
      <formula>32</formula>
    </cfRule>
    <cfRule type="cellIs" dxfId="8034" priority="8651" stopIfTrue="1" operator="equal">
      <formula>33</formula>
    </cfRule>
    <cfRule type="cellIs" dxfId="8033" priority="8652" stopIfTrue="1" operator="equal">
      <formula>36</formula>
    </cfRule>
    <cfRule type="cellIs" dxfId="8032" priority="8653" stopIfTrue="1" operator="equal">
      <formula>37</formula>
    </cfRule>
    <cfRule type="cellIs" dxfId="8031" priority="8654" stopIfTrue="1" operator="equal">
      <formula>38</formula>
    </cfRule>
    <cfRule type="cellIs" dxfId="8030" priority="8655" stopIfTrue="1" operator="equal">
      <formula>39</formula>
    </cfRule>
    <cfRule type="cellIs" dxfId="8029" priority="8656" stopIfTrue="1" operator="equal">
      <formula>40</formula>
    </cfRule>
  </conditionalFormatting>
  <conditionalFormatting sqref="X54:AL54">
    <cfRule type="cellIs" dxfId="8028" priority="8722" stopIfTrue="1" operator="equal">
      <formula>L</formula>
    </cfRule>
    <cfRule type="cellIs" dxfId="8027" priority="8723" stopIfTrue="1" operator="equal">
      <formula>"FSC"</formula>
    </cfRule>
    <cfRule type="cellIs" dxfId="8026" priority="8724" stopIfTrue="1" operator="equal">
      <formula>"ACC/V"</formula>
    </cfRule>
  </conditionalFormatting>
  <conditionalFormatting sqref="X54:AL54">
    <cfRule type="cellIs" dxfId="8025" priority="8701" stopIfTrue="1" operator="equal">
      <formula>"L"</formula>
    </cfRule>
    <cfRule type="cellIs" dxfId="8024" priority="8702" stopIfTrue="1" operator="equal">
      <formula>"FSC"</formula>
    </cfRule>
  </conditionalFormatting>
  <conditionalFormatting sqref="X54:AL54">
    <cfRule type="cellIs" dxfId="8023" priority="8703" stopIfTrue="1" operator="equal">
      <formula>30</formula>
    </cfRule>
    <cfRule type="cellIs" dxfId="8022" priority="8704" stopIfTrue="1" operator="equal">
      <formula>32</formula>
    </cfRule>
    <cfRule type="cellIs" dxfId="8021" priority="8705" stopIfTrue="1" operator="equal">
      <formula>33</formula>
    </cfRule>
    <cfRule type="cellIs" dxfId="8020" priority="8706" stopIfTrue="1" operator="equal">
      <formula>36</formula>
    </cfRule>
    <cfRule type="cellIs" dxfId="8019" priority="8707" stopIfTrue="1" operator="equal">
      <formula>37</formula>
    </cfRule>
    <cfRule type="cellIs" dxfId="8018" priority="8708" stopIfTrue="1" operator="equal">
      <formula>38</formula>
    </cfRule>
    <cfRule type="cellIs" dxfId="8017" priority="8709" stopIfTrue="1" operator="equal">
      <formula>39</formula>
    </cfRule>
    <cfRule type="cellIs" dxfId="8016" priority="8710" stopIfTrue="1" operator="equal">
      <formula>40</formula>
    </cfRule>
    <cfRule type="cellIs" dxfId="8015" priority="8721" stopIfTrue="1" operator="equal">
      <formula>"dl"</formula>
    </cfRule>
  </conditionalFormatting>
  <conditionalFormatting sqref="X54:AL54">
    <cfRule type="cellIs" dxfId="8014" priority="8711" stopIfTrue="1" operator="equal">
      <formula>"dl"</formula>
    </cfRule>
    <cfRule type="cellIs" dxfId="8013" priority="8712" stopIfTrue="1" operator="equal">
      <formula>"lot"</formula>
    </cfRule>
    <cfRule type="cellIs" dxfId="8012" priority="8713" stopIfTrue="1" operator="equal">
      <formula>30</formula>
    </cfRule>
    <cfRule type="cellIs" dxfId="8011" priority="8714" stopIfTrue="1" operator="equal">
      <formula>32</formula>
    </cfRule>
    <cfRule type="cellIs" dxfId="8010" priority="8715" stopIfTrue="1" operator="equal">
      <formula>33</formula>
    </cfRule>
    <cfRule type="cellIs" dxfId="8009" priority="8716" stopIfTrue="1" operator="equal">
      <formula>36</formula>
    </cfRule>
    <cfRule type="cellIs" dxfId="8008" priority="8717" stopIfTrue="1" operator="equal">
      <formula>37</formula>
    </cfRule>
    <cfRule type="cellIs" dxfId="8007" priority="8718" stopIfTrue="1" operator="equal">
      <formula>38</formula>
    </cfRule>
    <cfRule type="cellIs" dxfId="8006" priority="8719" stopIfTrue="1" operator="equal">
      <formula>39</formula>
    </cfRule>
    <cfRule type="cellIs" dxfId="8005" priority="8720" stopIfTrue="1" operator="equal">
      <formula>40</formula>
    </cfRule>
  </conditionalFormatting>
  <conditionalFormatting sqref="X54:AL54">
    <cfRule type="cellIs" dxfId="8004" priority="8675" stopIfTrue="1" operator="equal">
      <formula>30</formula>
    </cfRule>
    <cfRule type="cellIs" dxfId="8003" priority="8676" stopIfTrue="1" operator="equal">
      <formula>"dl"</formula>
    </cfRule>
    <cfRule type="cellIs" dxfId="8002" priority="8677" stopIfTrue="1" operator="equal">
      <formula>"lot"</formula>
    </cfRule>
    <cfRule type="cellIs" dxfId="8001" priority="8678" stopIfTrue="1" operator="equal">
      <formula>36</formula>
    </cfRule>
    <cfRule type="cellIs" dxfId="8000" priority="8679" stopIfTrue="1" operator="equal">
      <formula>37</formula>
    </cfRule>
    <cfRule type="cellIs" dxfId="7999" priority="8680" stopIfTrue="1" operator="equal">
      <formula>38</formula>
    </cfRule>
    <cfRule type="cellIs" dxfId="7998" priority="8681" stopIfTrue="1" operator="equal">
      <formula>39</formula>
    </cfRule>
    <cfRule type="cellIs" dxfId="7997" priority="8682" stopIfTrue="1" operator="equal">
      <formula>40</formula>
    </cfRule>
  </conditionalFormatting>
  <conditionalFormatting sqref="X54:AL54">
    <cfRule type="cellIs" dxfId="7996" priority="8666" stopIfTrue="1" operator="equal">
      <formula>30</formula>
    </cfRule>
    <cfRule type="cellIs" dxfId="7995" priority="8667" stopIfTrue="1" operator="equal">
      <formula>"lot"</formula>
    </cfRule>
    <cfRule type="cellIs" dxfId="7994" priority="8668" stopIfTrue="1" operator="equal">
      <formula>33</formula>
    </cfRule>
    <cfRule type="cellIs" dxfId="7993" priority="8669" stopIfTrue="1" operator="equal">
      <formula>36</formula>
    </cfRule>
    <cfRule type="cellIs" dxfId="7992" priority="8670" stopIfTrue="1" operator="equal">
      <formula>37</formula>
    </cfRule>
    <cfRule type="cellIs" dxfId="7991" priority="8671" stopIfTrue="1" operator="equal">
      <formula>38</formula>
    </cfRule>
    <cfRule type="cellIs" dxfId="7990" priority="8672" stopIfTrue="1" operator="equal">
      <formula>39</formula>
    </cfRule>
    <cfRule type="cellIs" dxfId="7989" priority="8673" stopIfTrue="1" operator="equal">
      <formula>40</formula>
    </cfRule>
    <cfRule type="cellIs" dxfId="7988" priority="8674" stopIfTrue="1" operator="equal">
      <formula>"dl"</formula>
    </cfRule>
  </conditionalFormatting>
  <conditionalFormatting sqref="X54:AL54">
    <cfRule type="cellIs" dxfId="7987" priority="8692" stopIfTrue="1" operator="equal">
      <formula>30</formula>
    </cfRule>
    <cfRule type="cellIs" dxfId="7986" priority="8693" stopIfTrue="1" operator="equal">
      <formula>32</formula>
    </cfRule>
    <cfRule type="cellIs" dxfId="7985" priority="8694" stopIfTrue="1" operator="equal">
      <formula>33</formula>
    </cfRule>
    <cfRule type="cellIs" dxfId="7984" priority="8695" stopIfTrue="1" operator="equal">
      <formula>36</formula>
    </cfRule>
    <cfRule type="cellIs" dxfId="7983" priority="8696" stopIfTrue="1" operator="equal">
      <formula>37</formula>
    </cfRule>
    <cfRule type="cellIs" dxfId="7982" priority="8697" stopIfTrue="1" operator="equal">
      <formula>38</formula>
    </cfRule>
    <cfRule type="cellIs" dxfId="7981" priority="8698" stopIfTrue="1" operator="equal">
      <formula>"lot"</formula>
    </cfRule>
    <cfRule type="cellIs" dxfId="7980" priority="8699" stopIfTrue="1" operator="equal">
      <formula>40</formula>
    </cfRule>
    <cfRule type="cellIs" dxfId="7979" priority="8700" stopIfTrue="1" operator="equal">
      <formula>"dl"</formula>
    </cfRule>
  </conditionalFormatting>
  <conditionalFormatting sqref="X54:AL54">
    <cfRule type="cellIs" dxfId="7978" priority="8683" stopIfTrue="1" operator="equal">
      <formula>30</formula>
    </cfRule>
    <cfRule type="cellIs" dxfId="7977" priority="8684" stopIfTrue="1" operator="equal">
      <formula>"dl"</formula>
    </cfRule>
    <cfRule type="cellIs" dxfId="7976" priority="8685" stopIfTrue="1" operator="equal">
      <formula>"lot"</formula>
    </cfRule>
    <cfRule type="cellIs" dxfId="7975" priority="8686" stopIfTrue="1" operator="equal">
      <formula>36</formula>
    </cfRule>
    <cfRule type="cellIs" dxfId="7974" priority="8687" stopIfTrue="1" operator="equal">
      <formula>37</formula>
    </cfRule>
    <cfRule type="cellIs" dxfId="7973" priority="8688" stopIfTrue="1" operator="equal">
      <formula>38</formula>
    </cfRule>
    <cfRule type="cellIs" dxfId="7972" priority="8689" stopIfTrue="1" operator="equal">
      <formula>39</formula>
    </cfRule>
    <cfRule type="cellIs" dxfId="7971" priority="8690" stopIfTrue="1" operator="equal">
      <formula>32</formula>
    </cfRule>
    <cfRule type="cellIs" dxfId="7970" priority="8691" stopIfTrue="1" operator="equal">
      <formula>33</formula>
    </cfRule>
  </conditionalFormatting>
  <conditionalFormatting sqref="AZ55:BG55">
    <cfRule type="cellIs" dxfId="7969" priority="8575" stopIfTrue="1" operator="equal">
      <formula>30</formula>
    </cfRule>
    <cfRule type="cellIs" dxfId="7968" priority="8576" stopIfTrue="1" operator="equal">
      <formula>32</formula>
    </cfRule>
    <cfRule type="cellIs" dxfId="7967" priority="8577" stopIfTrue="1" operator="equal">
      <formula>33</formula>
    </cfRule>
    <cfRule type="cellIs" dxfId="7966" priority="8578" stopIfTrue="1" operator="equal">
      <formula>36</formula>
    </cfRule>
    <cfRule type="cellIs" dxfId="7965" priority="8579" stopIfTrue="1" operator="equal">
      <formula>37</formula>
    </cfRule>
    <cfRule type="cellIs" dxfId="7964" priority="8580" stopIfTrue="1" operator="equal">
      <formula>38</formula>
    </cfRule>
    <cfRule type="cellIs" dxfId="7963" priority="8581" stopIfTrue="1" operator="equal">
      <formula>39</formula>
    </cfRule>
    <cfRule type="cellIs" dxfId="7962" priority="8582" stopIfTrue="1" operator="equal">
      <formula>40</formula>
    </cfRule>
  </conditionalFormatting>
  <conditionalFormatting sqref="AJ42:AK42 AF41:AK41">
    <cfRule type="cellIs" dxfId="7961" priority="8464" stopIfTrue="1" operator="equal">
      <formula>30</formula>
    </cfRule>
    <cfRule type="cellIs" dxfId="7960" priority="8465" stopIfTrue="1" operator="equal">
      <formula>"lot"</formula>
    </cfRule>
    <cfRule type="cellIs" dxfId="7959" priority="8466" stopIfTrue="1" operator="equal">
      <formula>33</formula>
    </cfRule>
    <cfRule type="cellIs" dxfId="7958" priority="8467" stopIfTrue="1" operator="equal">
      <formula>36</formula>
    </cfRule>
    <cfRule type="cellIs" dxfId="7957" priority="8468" stopIfTrue="1" operator="equal">
      <formula>37</formula>
    </cfRule>
    <cfRule type="cellIs" dxfId="7956" priority="8469" stopIfTrue="1" operator="equal">
      <formula>38</formula>
    </cfRule>
    <cfRule type="cellIs" dxfId="7955" priority="8470" stopIfTrue="1" operator="equal">
      <formula>39</formula>
    </cfRule>
    <cfRule type="cellIs" dxfId="7954" priority="8471" stopIfTrue="1" operator="equal">
      <formula>40</formula>
    </cfRule>
    <cfRule type="cellIs" dxfId="7953" priority="8472" stopIfTrue="1" operator="equal">
      <formula>"dl"</formula>
    </cfRule>
  </conditionalFormatting>
  <conditionalFormatting sqref="AJ42:AK42 AF41:AK41">
    <cfRule type="cellIs" dxfId="7952" priority="8482" stopIfTrue="1" operator="equal">
      <formula>30</formula>
    </cfRule>
    <cfRule type="cellIs" dxfId="7951" priority="8483" stopIfTrue="1" operator="equal">
      <formula>32</formula>
    </cfRule>
    <cfRule type="cellIs" dxfId="7950" priority="8484" stopIfTrue="1" operator="equal">
      <formula>33</formula>
    </cfRule>
    <cfRule type="cellIs" dxfId="7949" priority="8485" stopIfTrue="1" operator="equal">
      <formula>36</formula>
    </cfRule>
    <cfRule type="cellIs" dxfId="7948" priority="8486" stopIfTrue="1" operator="equal">
      <formula>37</formula>
    </cfRule>
    <cfRule type="cellIs" dxfId="7947" priority="8487" stopIfTrue="1" operator="equal">
      <formula>38</formula>
    </cfRule>
    <cfRule type="cellIs" dxfId="7946" priority="8488" stopIfTrue="1" operator="equal">
      <formula>"lot"</formula>
    </cfRule>
    <cfRule type="cellIs" dxfId="7945" priority="8489" stopIfTrue="1" operator="equal">
      <formula>40</formula>
    </cfRule>
    <cfRule type="cellIs" dxfId="7944" priority="8490" stopIfTrue="1" operator="equal">
      <formula>"dl"</formula>
    </cfRule>
  </conditionalFormatting>
  <conditionalFormatting sqref="AJ42:AK42 AF41:AK41">
    <cfRule type="cellIs" dxfId="7943" priority="8473" stopIfTrue="1" operator="equal">
      <formula>30</formula>
    </cfRule>
    <cfRule type="cellIs" dxfId="7942" priority="8474" stopIfTrue="1" operator="equal">
      <formula>"dl"</formula>
    </cfRule>
    <cfRule type="cellIs" dxfId="7941" priority="8475" stopIfTrue="1" operator="equal">
      <formula>"lot"</formula>
    </cfRule>
    <cfRule type="cellIs" dxfId="7940" priority="8476" stopIfTrue="1" operator="equal">
      <formula>36</formula>
    </cfRule>
    <cfRule type="cellIs" dxfId="7939" priority="8477" stopIfTrue="1" operator="equal">
      <formula>37</formula>
    </cfRule>
    <cfRule type="cellIs" dxfId="7938" priority="8478" stopIfTrue="1" operator="equal">
      <formula>38</formula>
    </cfRule>
    <cfRule type="cellIs" dxfId="7937" priority="8479" stopIfTrue="1" operator="equal">
      <formula>39</formula>
    </cfRule>
    <cfRule type="cellIs" dxfId="7936" priority="8480" stopIfTrue="1" operator="equal">
      <formula>32</formula>
    </cfRule>
    <cfRule type="cellIs" dxfId="7935" priority="8481" stopIfTrue="1" operator="equal">
      <formula>33</formula>
    </cfRule>
  </conditionalFormatting>
  <conditionalFormatting sqref="AJ42:AK42 AF41:AK41">
    <cfRule type="cellIs" dxfId="7934" priority="8450" stopIfTrue="1" operator="equal">
      <formula>30</formula>
    </cfRule>
    <cfRule type="cellIs" dxfId="7933" priority="8451" stopIfTrue="1" operator="equal">
      <formula>32</formula>
    </cfRule>
    <cfRule type="cellIs" dxfId="7932" priority="8452" stopIfTrue="1" operator="equal">
      <formula>33</formula>
    </cfRule>
    <cfRule type="cellIs" dxfId="7931" priority="8453" stopIfTrue="1" operator="equal">
      <formula>36</formula>
    </cfRule>
    <cfRule type="cellIs" dxfId="7930" priority="8454" stopIfTrue="1" operator="equal">
      <formula>37</formula>
    </cfRule>
    <cfRule type="cellIs" dxfId="7929" priority="8455" stopIfTrue="1" operator="equal">
      <formula>38</formula>
    </cfRule>
    <cfRule type="cellIs" dxfId="7928" priority="8456" stopIfTrue="1" operator="equal">
      <formula>39</formula>
    </cfRule>
    <cfRule type="cellIs" dxfId="7927" priority="8457" stopIfTrue="1" operator="equal">
      <formula>40</formula>
    </cfRule>
  </conditionalFormatting>
  <conditionalFormatting sqref="AJ42:AK42 AF41:AK41">
    <cfRule type="cellIs" dxfId="7926" priority="8442" stopIfTrue="1" operator="equal">
      <formula>30</formula>
    </cfRule>
    <cfRule type="cellIs" dxfId="7925" priority="8443" stopIfTrue="1" operator="equal">
      <formula>"dl"</formula>
    </cfRule>
    <cfRule type="cellIs" dxfId="7924" priority="8444" stopIfTrue="1" operator="equal">
      <formula>"lot"</formula>
    </cfRule>
    <cfRule type="cellIs" dxfId="7923" priority="8445" stopIfTrue="1" operator="equal">
      <formula>36</formula>
    </cfRule>
    <cfRule type="cellIs" dxfId="7922" priority="8446" stopIfTrue="1" operator="equal">
      <formula>37</formula>
    </cfRule>
    <cfRule type="cellIs" dxfId="7921" priority="8447" stopIfTrue="1" operator="equal">
      <formula>38</formula>
    </cfRule>
    <cfRule type="cellIs" dxfId="7920" priority="8448" stopIfTrue="1" operator="equal">
      <formula>39</formula>
    </cfRule>
    <cfRule type="cellIs" dxfId="7919" priority="8449" stopIfTrue="1" operator="equal">
      <formula>40</formula>
    </cfRule>
  </conditionalFormatting>
  <conditionalFormatting sqref="AJ42:AK42 AF41:AK41">
    <cfRule type="cellIs" dxfId="7918" priority="8433" stopIfTrue="1" operator="equal">
      <formula>30</formula>
    </cfRule>
    <cfRule type="cellIs" dxfId="7917" priority="8434" stopIfTrue="1" operator="equal">
      <formula>32</formula>
    </cfRule>
    <cfRule type="cellIs" dxfId="7916" priority="8435" stopIfTrue="1" operator="equal">
      <formula>33</formula>
    </cfRule>
    <cfRule type="cellIs" dxfId="7915" priority="8436" stopIfTrue="1" operator="equal">
      <formula>36</formula>
    </cfRule>
    <cfRule type="cellIs" dxfId="7914" priority="8437" stopIfTrue="1" operator="equal">
      <formula>37</formula>
    </cfRule>
    <cfRule type="cellIs" dxfId="7913" priority="8438" stopIfTrue="1" operator="equal">
      <formula>38</formula>
    </cfRule>
    <cfRule type="cellIs" dxfId="7912" priority="8439" stopIfTrue="1" operator="equal">
      <formula>"lot"</formula>
    </cfRule>
    <cfRule type="cellIs" dxfId="7911" priority="8440" stopIfTrue="1" operator="equal">
      <formula>40</formula>
    </cfRule>
    <cfRule type="cellIs" dxfId="7910" priority="8441" stopIfTrue="1" operator="equal">
      <formula>"dl"</formula>
    </cfRule>
  </conditionalFormatting>
  <conditionalFormatting sqref="AJ42:AK42 AF41:AK41">
    <cfRule type="cellIs" dxfId="7909" priority="8424" stopIfTrue="1" operator="equal">
      <formula>30</formula>
    </cfRule>
    <cfRule type="cellIs" dxfId="7908" priority="8425" stopIfTrue="1" operator="equal">
      <formula>"dl"</formula>
    </cfRule>
    <cfRule type="cellIs" dxfId="7907" priority="8426" stopIfTrue="1" operator="equal">
      <formula>"lot"</formula>
    </cfRule>
    <cfRule type="cellIs" dxfId="7906" priority="8427" stopIfTrue="1" operator="equal">
      <formula>36</formula>
    </cfRule>
    <cfRule type="cellIs" dxfId="7905" priority="8428" stopIfTrue="1" operator="equal">
      <formula>37</formula>
    </cfRule>
    <cfRule type="cellIs" dxfId="7904" priority="8429" stopIfTrue="1" operator="equal">
      <formula>38</formula>
    </cfRule>
    <cfRule type="cellIs" dxfId="7903" priority="8430" stopIfTrue="1" operator="equal">
      <formula>39</formula>
    </cfRule>
    <cfRule type="cellIs" dxfId="7902" priority="8431" stopIfTrue="1" operator="equal">
      <formula>32</formula>
    </cfRule>
    <cfRule type="cellIs" dxfId="7901" priority="8432" stopIfTrue="1" operator="equal">
      <formula>33</formula>
    </cfRule>
  </conditionalFormatting>
  <conditionalFormatting sqref="T41:W42 X42:AI42">
    <cfRule type="cellIs" dxfId="7900" priority="8421" stopIfTrue="1" operator="equal">
      <formula>L</formula>
    </cfRule>
    <cfRule type="cellIs" dxfId="7899" priority="8422" stopIfTrue="1" operator="equal">
      <formula>"FSC"</formula>
    </cfRule>
    <cfRule type="cellIs" dxfId="7898" priority="8423" stopIfTrue="1" operator="equal">
      <formula>"ACC/V"</formula>
    </cfRule>
  </conditionalFormatting>
  <conditionalFormatting sqref="T41:W42 X42:AI42">
    <cfRule type="cellIs" dxfId="7897" priority="8401" stopIfTrue="1" operator="equal">
      <formula>"L"</formula>
    </cfRule>
    <cfRule type="cellIs" dxfId="7896" priority="8402" stopIfTrue="1" operator="equal">
      <formula>"FSC"</formula>
    </cfRule>
  </conditionalFormatting>
  <conditionalFormatting sqref="T41:W42 X42:AI42">
    <cfRule type="cellIs" dxfId="7895" priority="8411" stopIfTrue="1" operator="equal">
      <formula>"dl"</formula>
    </cfRule>
    <cfRule type="cellIs" dxfId="7894" priority="8412" stopIfTrue="1" operator="equal">
      <formula>"lot"</formula>
    </cfRule>
    <cfRule type="cellIs" dxfId="7893" priority="8413" stopIfTrue="1" operator="equal">
      <formula>30</formula>
    </cfRule>
    <cfRule type="cellIs" dxfId="7892" priority="8414" stopIfTrue="1" operator="equal">
      <formula>32</formula>
    </cfRule>
    <cfRule type="cellIs" dxfId="7891" priority="8415" stopIfTrue="1" operator="equal">
      <formula>33</formula>
    </cfRule>
    <cfRule type="cellIs" dxfId="7890" priority="8416" stopIfTrue="1" operator="equal">
      <formula>36</formula>
    </cfRule>
    <cfRule type="cellIs" dxfId="7889" priority="8417" stopIfTrue="1" operator="equal">
      <formula>37</formula>
    </cfRule>
    <cfRule type="cellIs" dxfId="7888" priority="8418" stopIfTrue="1" operator="equal">
      <formula>38</formula>
    </cfRule>
    <cfRule type="cellIs" dxfId="7887" priority="8419" stopIfTrue="1" operator="equal">
      <formula>39</formula>
    </cfRule>
    <cfRule type="cellIs" dxfId="7886" priority="8420" stopIfTrue="1" operator="equal">
      <formula>40</formula>
    </cfRule>
  </conditionalFormatting>
  <conditionalFormatting sqref="T41:W42 X42:AI42">
    <cfRule type="cellIs" dxfId="7885" priority="8403" stopIfTrue="1" operator="equal">
      <formula>30</formula>
    </cfRule>
    <cfRule type="cellIs" dxfId="7884" priority="8404" stopIfTrue="1" operator="equal">
      <formula>32</formula>
    </cfRule>
    <cfRule type="cellIs" dxfId="7883" priority="8405" stopIfTrue="1" operator="equal">
      <formula>33</formula>
    </cfRule>
    <cfRule type="cellIs" dxfId="7882" priority="8406" stopIfTrue="1" operator="equal">
      <formula>36</formula>
    </cfRule>
    <cfRule type="cellIs" dxfId="7881" priority="8407" stopIfTrue="1" operator="equal">
      <formula>37</formula>
    </cfRule>
    <cfRule type="cellIs" dxfId="7880" priority="8408" stopIfTrue="1" operator="equal">
      <formula>38</formula>
    </cfRule>
    <cfRule type="cellIs" dxfId="7879" priority="8409" stopIfTrue="1" operator="equal">
      <formula>39</formula>
    </cfRule>
    <cfRule type="cellIs" dxfId="7878" priority="8410" stopIfTrue="1" operator="equal">
      <formula>40</formula>
    </cfRule>
  </conditionalFormatting>
  <conditionalFormatting sqref="T41:W42 X42:AI42">
    <cfRule type="cellIs" dxfId="7877" priority="8392" stopIfTrue="1" operator="equal">
      <formula>30</formula>
    </cfRule>
    <cfRule type="cellIs" dxfId="7876" priority="8393" stopIfTrue="1" operator="equal">
      <formula>"lot"</formula>
    </cfRule>
    <cfRule type="cellIs" dxfId="7875" priority="8394" stopIfTrue="1" operator="equal">
      <formula>33</formula>
    </cfRule>
    <cfRule type="cellIs" dxfId="7874" priority="8395" stopIfTrue="1" operator="equal">
      <formula>36</formula>
    </cfRule>
    <cfRule type="cellIs" dxfId="7873" priority="8396" stopIfTrue="1" operator="equal">
      <formula>37</formula>
    </cfRule>
    <cfRule type="cellIs" dxfId="7872" priority="8397" stopIfTrue="1" operator="equal">
      <formula>38</formula>
    </cfRule>
    <cfRule type="cellIs" dxfId="7871" priority="8398" stopIfTrue="1" operator="equal">
      <formula>39</formula>
    </cfRule>
    <cfRule type="cellIs" dxfId="7870" priority="8399" stopIfTrue="1" operator="equal">
      <formula>40</formula>
    </cfRule>
    <cfRule type="cellIs" dxfId="7869" priority="8400" stopIfTrue="1" operator="equal">
      <formula>"dl"</formula>
    </cfRule>
  </conditionalFormatting>
  <conditionalFormatting sqref="T42:AI42">
    <cfRule type="cellIs" dxfId="7868" priority="8346" stopIfTrue="1" operator="equal">
      <formula>30</formula>
    </cfRule>
    <cfRule type="cellIs" dxfId="7867" priority="8347" stopIfTrue="1" operator="equal">
      <formula>32</formula>
    </cfRule>
    <cfRule type="cellIs" dxfId="7866" priority="8348" stopIfTrue="1" operator="equal">
      <formula>33</formula>
    </cfRule>
    <cfRule type="cellIs" dxfId="7865" priority="8349" stopIfTrue="1" operator="equal">
      <formula>36</formula>
    </cfRule>
    <cfRule type="cellIs" dxfId="7864" priority="8350" stopIfTrue="1" operator="equal">
      <formula>37</formula>
    </cfRule>
    <cfRule type="cellIs" dxfId="7863" priority="8351" stopIfTrue="1" operator="equal">
      <formula>38</formula>
    </cfRule>
    <cfRule type="cellIs" dxfId="7862" priority="8352" stopIfTrue="1" operator="equal">
      <formula>39</formula>
    </cfRule>
    <cfRule type="cellIs" dxfId="7861" priority="8353" stopIfTrue="1" operator="equal">
      <formula>40</formula>
    </cfRule>
  </conditionalFormatting>
  <conditionalFormatting sqref="T42:AI42">
    <cfRule type="cellIs" dxfId="7860" priority="8378" stopIfTrue="1" operator="equal">
      <formula>30</formula>
    </cfRule>
    <cfRule type="cellIs" dxfId="7859" priority="8379" stopIfTrue="1" operator="equal">
      <formula>32</formula>
    </cfRule>
    <cfRule type="cellIs" dxfId="7858" priority="8380" stopIfTrue="1" operator="equal">
      <formula>33</formula>
    </cfRule>
    <cfRule type="cellIs" dxfId="7857" priority="8381" stopIfTrue="1" operator="equal">
      <formula>36</formula>
    </cfRule>
    <cfRule type="cellIs" dxfId="7856" priority="8382" stopIfTrue="1" operator="equal">
      <formula>37</formula>
    </cfRule>
    <cfRule type="cellIs" dxfId="7855" priority="8383" stopIfTrue="1" operator="equal">
      <formula>38</formula>
    </cfRule>
    <cfRule type="cellIs" dxfId="7854" priority="8384" stopIfTrue="1" operator="equal">
      <formula>39</formula>
    </cfRule>
    <cfRule type="cellIs" dxfId="7853" priority="8385" stopIfTrue="1" operator="equal">
      <formula>40</formula>
    </cfRule>
  </conditionalFormatting>
  <conditionalFormatting sqref="AF41:AK41 AJ42:AK42">
    <cfRule type="cellIs" dxfId="7852" priority="8343" stopIfTrue="1" operator="equal">
      <formula>L</formula>
    </cfRule>
    <cfRule type="cellIs" dxfId="7851" priority="8344" stopIfTrue="1" operator="equal">
      <formula>"FSC"</formula>
    </cfRule>
    <cfRule type="cellIs" dxfId="7850" priority="8345" stopIfTrue="1" operator="equal">
      <formula>"ACC/V"</formula>
    </cfRule>
  </conditionalFormatting>
  <conditionalFormatting sqref="AF41:AK41 AJ42:AK42">
    <cfRule type="cellIs" dxfId="7849" priority="8323" stopIfTrue="1" operator="equal">
      <formula>"L"</formula>
    </cfRule>
    <cfRule type="cellIs" dxfId="7848" priority="8324" stopIfTrue="1" operator="equal">
      <formula>"FSC"</formula>
    </cfRule>
  </conditionalFormatting>
  <conditionalFormatting sqref="AF41:AK41 AJ42:AK42">
    <cfRule type="cellIs" dxfId="7847" priority="8333" stopIfTrue="1" operator="equal">
      <formula>"dl"</formula>
    </cfRule>
    <cfRule type="cellIs" dxfId="7846" priority="8334" stopIfTrue="1" operator="equal">
      <formula>"lot"</formula>
    </cfRule>
    <cfRule type="cellIs" dxfId="7845" priority="8335" stopIfTrue="1" operator="equal">
      <formula>30</formula>
    </cfRule>
    <cfRule type="cellIs" dxfId="7844" priority="8336" stopIfTrue="1" operator="equal">
      <formula>32</formula>
    </cfRule>
    <cfRule type="cellIs" dxfId="7843" priority="8337" stopIfTrue="1" operator="equal">
      <formula>33</formula>
    </cfRule>
    <cfRule type="cellIs" dxfId="7842" priority="8338" stopIfTrue="1" operator="equal">
      <formula>36</formula>
    </cfRule>
    <cfRule type="cellIs" dxfId="7841" priority="8339" stopIfTrue="1" operator="equal">
      <formula>37</formula>
    </cfRule>
    <cfRule type="cellIs" dxfId="7840" priority="8340" stopIfTrue="1" operator="equal">
      <formula>38</formula>
    </cfRule>
    <cfRule type="cellIs" dxfId="7839" priority="8341" stopIfTrue="1" operator="equal">
      <formula>39</formula>
    </cfRule>
    <cfRule type="cellIs" dxfId="7838" priority="8342" stopIfTrue="1" operator="equal">
      <formula>40</formula>
    </cfRule>
  </conditionalFormatting>
  <conditionalFormatting sqref="AF41:AK41 AJ42:AK42">
    <cfRule type="cellIs" dxfId="7837" priority="8325" stopIfTrue="1" operator="equal">
      <formula>30</formula>
    </cfRule>
    <cfRule type="cellIs" dxfId="7836" priority="8326" stopIfTrue="1" operator="equal">
      <formula>32</formula>
    </cfRule>
    <cfRule type="cellIs" dxfId="7835" priority="8327" stopIfTrue="1" operator="equal">
      <formula>33</formula>
    </cfRule>
    <cfRule type="cellIs" dxfId="7834" priority="8328" stopIfTrue="1" operator="equal">
      <formula>36</formula>
    </cfRule>
    <cfRule type="cellIs" dxfId="7833" priority="8329" stopIfTrue="1" operator="equal">
      <formula>37</formula>
    </cfRule>
    <cfRule type="cellIs" dxfId="7832" priority="8330" stopIfTrue="1" operator="equal">
      <formula>38</formula>
    </cfRule>
    <cfRule type="cellIs" dxfId="7831" priority="8331" stopIfTrue="1" operator="equal">
      <formula>39</formula>
    </cfRule>
    <cfRule type="cellIs" dxfId="7830" priority="8332" stopIfTrue="1" operator="equal">
      <formula>40</formula>
    </cfRule>
  </conditionalFormatting>
  <conditionalFormatting sqref="AF41:AK41 AJ42:AK42">
    <cfRule type="cellIs" dxfId="7829" priority="8314" stopIfTrue="1" operator="equal">
      <formula>30</formula>
    </cfRule>
    <cfRule type="cellIs" dxfId="7828" priority="8315" stopIfTrue="1" operator="equal">
      <formula>"lot"</formula>
    </cfRule>
    <cfRule type="cellIs" dxfId="7827" priority="8316" stopIfTrue="1" operator="equal">
      <formula>33</formula>
    </cfRule>
    <cfRule type="cellIs" dxfId="7826" priority="8317" stopIfTrue="1" operator="equal">
      <formula>36</formula>
    </cfRule>
    <cfRule type="cellIs" dxfId="7825" priority="8318" stopIfTrue="1" operator="equal">
      <formula>37</formula>
    </cfRule>
    <cfRule type="cellIs" dxfId="7824" priority="8319" stopIfTrue="1" operator="equal">
      <formula>38</formula>
    </cfRule>
    <cfRule type="cellIs" dxfId="7823" priority="8320" stopIfTrue="1" operator="equal">
      <formula>39</formula>
    </cfRule>
    <cfRule type="cellIs" dxfId="7822" priority="8321" stopIfTrue="1" operator="equal">
      <formula>40</formula>
    </cfRule>
    <cfRule type="cellIs" dxfId="7821" priority="8322" stopIfTrue="1" operator="equal">
      <formula>"dl"</formula>
    </cfRule>
  </conditionalFormatting>
  <conditionalFormatting sqref="AF41:AK41 AJ42:AK42">
    <cfRule type="cellIs" dxfId="7820" priority="8302" stopIfTrue="1" operator="equal">
      <formula>30</formula>
    </cfRule>
    <cfRule type="cellIs" dxfId="7819" priority="8303" stopIfTrue="1" operator="equal">
      <formula>32</formula>
    </cfRule>
    <cfRule type="cellIs" dxfId="7818" priority="8304" stopIfTrue="1" operator="equal">
      <formula>33</formula>
    </cfRule>
    <cfRule type="cellIs" dxfId="7817" priority="8305" stopIfTrue="1" operator="equal">
      <formula>36</formula>
    </cfRule>
    <cfRule type="cellIs" dxfId="7816" priority="8306" stopIfTrue="1" operator="equal">
      <formula>37</formula>
    </cfRule>
    <cfRule type="cellIs" dxfId="7815" priority="8307" stopIfTrue="1" operator="equal">
      <formula>38</formula>
    </cfRule>
    <cfRule type="cellIs" dxfId="7814" priority="8308" stopIfTrue="1" operator="equal">
      <formula>39</formula>
    </cfRule>
    <cfRule type="cellIs" dxfId="7813" priority="8309" stopIfTrue="1" operator="equal">
      <formula>40</formula>
    </cfRule>
    <cfRule type="cellIs" dxfId="7812" priority="8310" stopIfTrue="1" operator="equal">
      <formula>"dl"</formula>
    </cfRule>
  </conditionalFormatting>
  <conditionalFormatting sqref="AF41:AK41 AJ42:AK42">
    <cfRule type="cellIs" dxfId="7811" priority="8294" stopIfTrue="1" operator="equal">
      <formula>30</formula>
    </cfRule>
    <cfRule type="cellIs" dxfId="7810" priority="8295" stopIfTrue="1" operator="equal">
      <formula>"dl"</formula>
    </cfRule>
    <cfRule type="cellIs" dxfId="7809" priority="8296" stopIfTrue="1" operator="equal">
      <formula>"lot"</formula>
    </cfRule>
    <cfRule type="cellIs" dxfId="7808" priority="8297" stopIfTrue="1" operator="equal">
      <formula>36</formula>
    </cfRule>
    <cfRule type="cellIs" dxfId="7807" priority="8298" stopIfTrue="1" operator="equal">
      <formula>37</formula>
    </cfRule>
    <cfRule type="cellIs" dxfId="7806" priority="8299" stopIfTrue="1" operator="equal">
      <formula>38</formula>
    </cfRule>
    <cfRule type="cellIs" dxfId="7805" priority="8300" stopIfTrue="1" operator="equal">
      <formula>39</formula>
    </cfRule>
    <cfRule type="cellIs" dxfId="7804" priority="8301" stopIfTrue="1" operator="equal">
      <formula>40</formula>
    </cfRule>
  </conditionalFormatting>
  <conditionalFormatting sqref="AF41:AK41 AJ42:AK42">
    <cfRule type="cellIs" dxfId="7803" priority="8285" stopIfTrue="1" operator="equal">
      <formula>30</formula>
    </cfRule>
    <cfRule type="cellIs" dxfId="7802" priority="8286" stopIfTrue="1" operator="equal">
      <formula>32</formula>
    </cfRule>
    <cfRule type="cellIs" dxfId="7801" priority="8287" stopIfTrue="1" operator="equal">
      <formula>33</formula>
    </cfRule>
    <cfRule type="cellIs" dxfId="7800" priority="8288" stopIfTrue="1" operator="equal">
      <formula>36</formula>
    </cfRule>
    <cfRule type="cellIs" dxfId="7799" priority="8289" stopIfTrue="1" operator="equal">
      <formula>37</formula>
    </cfRule>
    <cfRule type="cellIs" dxfId="7798" priority="8290" stopIfTrue="1" operator="equal">
      <formula>38</formula>
    </cfRule>
    <cfRule type="cellIs" dxfId="7797" priority="8291" stopIfTrue="1" operator="equal">
      <formula>"lot"</formula>
    </cfRule>
    <cfRule type="cellIs" dxfId="7796" priority="8292" stopIfTrue="1" operator="equal">
      <formula>40</formula>
    </cfRule>
    <cfRule type="cellIs" dxfId="7795" priority="8293" stopIfTrue="1" operator="equal">
      <formula>"dl"</formula>
    </cfRule>
  </conditionalFormatting>
  <conditionalFormatting sqref="AF41:AK41 AJ42:AK42">
    <cfRule type="cellIs" dxfId="7794" priority="8276" stopIfTrue="1" operator="equal">
      <formula>30</formula>
    </cfRule>
    <cfRule type="cellIs" dxfId="7793" priority="8277" stopIfTrue="1" operator="equal">
      <formula>"dl"</formula>
    </cfRule>
    <cfRule type="cellIs" dxfId="7792" priority="8278" stopIfTrue="1" operator="equal">
      <formula>"lot"</formula>
    </cfRule>
    <cfRule type="cellIs" dxfId="7791" priority="8279" stopIfTrue="1" operator="equal">
      <formula>36</formula>
    </cfRule>
    <cfRule type="cellIs" dxfId="7790" priority="8280" stopIfTrue="1" operator="equal">
      <formula>37</formula>
    </cfRule>
    <cfRule type="cellIs" dxfId="7789" priority="8281" stopIfTrue="1" operator="equal">
      <formula>38</formula>
    </cfRule>
    <cfRule type="cellIs" dxfId="7788" priority="8282" stopIfTrue="1" operator="equal">
      <formula>39</formula>
    </cfRule>
    <cfRule type="cellIs" dxfId="7787" priority="8283" stopIfTrue="1" operator="equal">
      <formula>32</formula>
    </cfRule>
    <cfRule type="cellIs" dxfId="7786" priority="8284" stopIfTrue="1" operator="equal">
      <formula>33</formula>
    </cfRule>
  </conditionalFormatting>
  <conditionalFormatting sqref="AJ42:AK42 AF41:AK41">
    <cfRule type="cellIs" dxfId="7785" priority="8238" stopIfTrue="1" operator="equal">
      <formula>30</formula>
    </cfRule>
    <cfRule type="cellIs" dxfId="7784" priority="8239" stopIfTrue="1" operator="equal">
      <formula>32</formula>
    </cfRule>
    <cfRule type="cellIs" dxfId="7783" priority="8240" stopIfTrue="1" operator="equal">
      <formula>33</formula>
    </cfRule>
    <cfRule type="cellIs" dxfId="7782" priority="8241" stopIfTrue="1" operator="equal">
      <formula>36</formula>
    </cfRule>
    <cfRule type="cellIs" dxfId="7781" priority="8242" stopIfTrue="1" operator="equal">
      <formula>37</formula>
    </cfRule>
    <cfRule type="cellIs" dxfId="7780" priority="8243" stopIfTrue="1" operator="equal">
      <formula>38</formula>
    </cfRule>
    <cfRule type="cellIs" dxfId="7779" priority="8244" stopIfTrue="1" operator="equal">
      <formula>39</formula>
    </cfRule>
    <cfRule type="cellIs" dxfId="7778" priority="8245" stopIfTrue="1" operator="equal">
      <formula>40</formula>
    </cfRule>
  </conditionalFormatting>
  <conditionalFormatting sqref="AJ42:AK42 AF41:AK41">
    <cfRule type="cellIs" dxfId="7777" priority="8249" stopIfTrue="1" operator="equal">
      <formula>30</formula>
    </cfRule>
    <cfRule type="cellIs" dxfId="7776" priority="8250" stopIfTrue="1" operator="equal">
      <formula>"lot"</formula>
    </cfRule>
    <cfRule type="cellIs" dxfId="7775" priority="8251" stopIfTrue="1" operator="equal">
      <formula>33</formula>
    </cfRule>
    <cfRule type="cellIs" dxfId="7774" priority="8252" stopIfTrue="1" operator="equal">
      <formula>36</formula>
    </cfRule>
    <cfRule type="cellIs" dxfId="7773" priority="8253" stopIfTrue="1" operator="equal">
      <formula>37</formula>
    </cfRule>
    <cfRule type="cellIs" dxfId="7772" priority="8254" stopIfTrue="1" operator="equal">
      <formula>38</formula>
    </cfRule>
    <cfRule type="cellIs" dxfId="7771" priority="8255" stopIfTrue="1" operator="equal">
      <formula>39</formula>
    </cfRule>
    <cfRule type="cellIs" dxfId="7770" priority="8256" stopIfTrue="1" operator="equal">
      <formula>40</formula>
    </cfRule>
    <cfRule type="cellIs" dxfId="7769" priority="8257" stopIfTrue="1" operator="equal">
      <formula>"dl"</formula>
    </cfRule>
  </conditionalFormatting>
  <conditionalFormatting sqref="AJ42:AK42 AF41:AK41">
    <cfRule type="cellIs" dxfId="7768" priority="8267" stopIfTrue="1" operator="equal">
      <formula>30</formula>
    </cfRule>
    <cfRule type="cellIs" dxfId="7767" priority="8268" stopIfTrue="1" operator="equal">
      <formula>32</formula>
    </cfRule>
    <cfRule type="cellIs" dxfId="7766" priority="8269" stopIfTrue="1" operator="equal">
      <formula>33</formula>
    </cfRule>
    <cfRule type="cellIs" dxfId="7765" priority="8270" stopIfTrue="1" operator="equal">
      <formula>36</formula>
    </cfRule>
    <cfRule type="cellIs" dxfId="7764" priority="8271" stopIfTrue="1" operator="equal">
      <formula>37</formula>
    </cfRule>
    <cfRule type="cellIs" dxfId="7763" priority="8272" stopIfTrue="1" operator="equal">
      <formula>38</formula>
    </cfRule>
    <cfRule type="cellIs" dxfId="7762" priority="8273" stopIfTrue="1" operator="equal">
      <formula>"lot"</formula>
    </cfRule>
    <cfRule type="cellIs" dxfId="7761" priority="8274" stopIfTrue="1" operator="equal">
      <formula>40</formula>
    </cfRule>
    <cfRule type="cellIs" dxfId="7760" priority="8275" stopIfTrue="1" operator="equal">
      <formula>"dl"</formula>
    </cfRule>
  </conditionalFormatting>
  <conditionalFormatting sqref="AJ42:AK42 AF41:AK41">
    <cfRule type="cellIs" dxfId="7759" priority="8258" stopIfTrue="1" operator="equal">
      <formula>30</formula>
    </cfRule>
    <cfRule type="cellIs" dxfId="7758" priority="8259" stopIfTrue="1" operator="equal">
      <formula>"dl"</formula>
    </cfRule>
    <cfRule type="cellIs" dxfId="7757" priority="8260" stopIfTrue="1" operator="equal">
      <formula>"lot"</formula>
    </cfRule>
    <cfRule type="cellIs" dxfId="7756" priority="8261" stopIfTrue="1" operator="equal">
      <formula>36</formula>
    </cfRule>
    <cfRule type="cellIs" dxfId="7755" priority="8262" stopIfTrue="1" operator="equal">
      <formula>37</formula>
    </cfRule>
    <cfRule type="cellIs" dxfId="7754" priority="8263" stopIfTrue="1" operator="equal">
      <formula>38</formula>
    </cfRule>
    <cfRule type="cellIs" dxfId="7753" priority="8264" stopIfTrue="1" operator="equal">
      <formula>39</formula>
    </cfRule>
    <cfRule type="cellIs" dxfId="7752" priority="8265" stopIfTrue="1" operator="equal">
      <formula>32</formula>
    </cfRule>
    <cfRule type="cellIs" dxfId="7751" priority="8266" stopIfTrue="1" operator="equal">
      <formula>33</formula>
    </cfRule>
  </conditionalFormatting>
  <conditionalFormatting sqref="AJ42:AK42 AF41:AK41">
    <cfRule type="cellIs" dxfId="7750" priority="8206" stopIfTrue="1" operator="equal">
      <formula>30</formula>
    </cfRule>
    <cfRule type="cellIs" dxfId="7749" priority="8207" stopIfTrue="1" operator="equal">
      <formula>32</formula>
    </cfRule>
    <cfRule type="cellIs" dxfId="7748" priority="8208" stopIfTrue="1" operator="equal">
      <formula>33</formula>
    </cfRule>
    <cfRule type="cellIs" dxfId="7747" priority="8209" stopIfTrue="1" operator="equal">
      <formula>36</formula>
    </cfRule>
    <cfRule type="cellIs" dxfId="7746" priority="8210" stopIfTrue="1" operator="equal">
      <formula>37</formula>
    </cfRule>
    <cfRule type="cellIs" dxfId="7745" priority="8211" stopIfTrue="1" operator="equal">
      <formula>38</formula>
    </cfRule>
    <cfRule type="cellIs" dxfId="7744" priority="8212" stopIfTrue="1" operator="equal">
      <formula>39</formula>
    </cfRule>
    <cfRule type="cellIs" dxfId="7743" priority="8213" stopIfTrue="1" operator="equal">
      <formula>40</formula>
    </cfRule>
  </conditionalFormatting>
  <conditionalFormatting sqref="BH50:BO53 BL54:BO62 T50:AA53">
    <cfRule type="cellIs" dxfId="7742" priority="8156" stopIfTrue="1" operator="equal">
      <formula>30</formula>
    </cfRule>
    <cfRule type="cellIs" dxfId="7741" priority="8157" stopIfTrue="1" operator="equal">
      <formula>32</formula>
    </cfRule>
    <cfRule type="cellIs" dxfId="7740" priority="8158" stopIfTrue="1" operator="equal">
      <formula>33</formula>
    </cfRule>
    <cfRule type="cellIs" dxfId="7739" priority="8159" stopIfTrue="1" operator="equal">
      <formula>36</formula>
    </cfRule>
    <cfRule type="cellIs" dxfId="7738" priority="8160" stopIfTrue="1" operator="equal">
      <formula>37</formula>
    </cfRule>
    <cfRule type="cellIs" dxfId="7737" priority="8161" stopIfTrue="1" operator="equal">
      <formula>38</formula>
    </cfRule>
    <cfRule type="cellIs" dxfId="7736" priority="8162" stopIfTrue="1" operator="equal">
      <formula>39</formula>
    </cfRule>
    <cfRule type="cellIs" dxfId="7735" priority="8163" stopIfTrue="1" operator="equal">
      <formula>40</formula>
    </cfRule>
  </conditionalFormatting>
  <conditionalFormatting sqref="AE44:AL44">
    <cfRule type="cellIs" dxfId="7734" priority="8123" stopIfTrue="1" operator="equal">
      <formula>L</formula>
    </cfRule>
    <cfRule type="cellIs" dxfId="7733" priority="8124" stopIfTrue="1" operator="equal">
      <formula>"FSC"</formula>
    </cfRule>
    <cfRule type="cellIs" dxfId="7732" priority="8125" stopIfTrue="1" operator="equal">
      <formula>"ACC/V"</formula>
    </cfRule>
  </conditionalFormatting>
  <conditionalFormatting sqref="AE44:AL44">
    <cfRule type="cellIs" dxfId="7731" priority="8102" stopIfTrue="1" operator="equal">
      <formula>"L"</formula>
    </cfRule>
    <cfRule type="cellIs" dxfId="7730" priority="8103" stopIfTrue="1" operator="equal">
      <formula>"FSC"</formula>
    </cfRule>
  </conditionalFormatting>
  <conditionalFormatting sqref="AE44:AL44">
    <cfRule type="cellIs" dxfId="7729" priority="8104" stopIfTrue="1" operator="equal">
      <formula>30</formula>
    </cfRule>
    <cfRule type="cellIs" dxfId="7728" priority="8105" stopIfTrue="1" operator="equal">
      <formula>32</formula>
    </cfRule>
    <cfRule type="cellIs" dxfId="7727" priority="8106" stopIfTrue="1" operator="equal">
      <formula>33</formula>
    </cfRule>
    <cfRule type="cellIs" dxfId="7726" priority="8107" stopIfTrue="1" operator="equal">
      <formula>36</formula>
    </cfRule>
    <cfRule type="cellIs" dxfId="7725" priority="8108" stopIfTrue="1" operator="equal">
      <formula>37</formula>
    </cfRule>
    <cfRule type="cellIs" dxfId="7724" priority="8109" stopIfTrue="1" operator="equal">
      <formula>38</formula>
    </cfRule>
    <cfRule type="cellIs" dxfId="7723" priority="8110" stopIfTrue="1" operator="equal">
      <formula>39</formula>
    </cfRule>
    <cfRule type="cellIs" dxfId="7722" priority="8111" stopIfTrue="1" operator="equal">
      <formula>40</formula>
    </cfRule>
    <cfRule type="cellIs" dxfId="7721" priority="8122" stopIfTrue="1" operator="equal">
      <formula>"dl"</formula>
    </cfRule>
  </conditionalFormatting>
  <conditionalFormatting sqref="AE44:AL44">
    <cfRule type="cellIs" dxfId="7720" priority="8112" stopIfTrue="1" operator="equal">
      <formula>"dl"</formula>
    </cfRule>
    <cfRule type="cellIs" dxfId="7719" priority="8113" stopIfTrue="1" operator="equal">
      <formula>"lot"</formula>
    </cfRule>
    <cfRule type="cellIs" dxfId="7718" priority="8114" stopIfTrue="1" operator="equal">
      <formula>30</formula>
    </cfRule>
    <cfRule type="cellIs" dxfId="7717" priority="8115" stopIfTrue="1" operator="equal">
      <formula>32</formula>
    </cfRule>
    <cfRule type="cellIs" dxfId="7716" priority="8116" stopIfTrue="1" operator="equal">
      <formula>33</formula>
    </cfRule>
    <cfRule type="cellIs" dxfId="7715" priority="8117" stopIfTrue="1" operator="equal">
      <formula>36</formula>
    </cfRule>
    <cfRule type="cellIs" dxfId="7714" priority="8118" stopIfTrue="1" operator="equal">
      <formula>37</formula>
    </cfRule>
    <cfRule type="cellIs" dxfId="7713" priority="8119" stopIfTrue="1" operator="equal">
      <formula>38</formula>
    </cfRule>
    <cfRule type="cellIs" dxfId="7712" priority="8120" stopIfTrue="1" operator="equal">
      <formula>39</formula>
    </cfRule>
    <cfRule type="cellIs" dxfId="7711" priority="8121" stopIfTrue="1" operator="equal">
      <formula>40</formula>
    </cfRule>
  </conditionalFormatting>
  <conditionalFormatting sqref="AE44:AL44">
    <cfRule type="cellIs" dxfId="7710" priority="8075" stopIfTrue="1" operator="equal">
      <formula>30</formula>
    </cfRule>
    <cfRule type="cellIs" dxfId="7709" priority="8076" stopIfTrue="1" operator="equal">
      <formula>"lot"</formula>
    </cfRule>
    <cfRule type="cellIs" dxfId="7708" priority="8077" stopIfTrue="1" operator="equal">
      <formula>33</formula>
    </cfRule>
    <cfRule type="cellIs" dxfId="7707" priority="8078" stopIfTrue="1" operator="equal">
      <formula>36</formula>
    </cfRule>
    <cfRule type="cellIs" dxfId="7706" priority="8079" stopIfTrue="1" operator="equal">
      <formula>37</formula>
    </cfRule>
    <cfRule type="cellIs" dxfId="7705" priority="8080" stopIfTrue="1" operator="equal">
      <formula>38</formula>
    </cfRule>
    <cfRule type="cellIs" dxfId="7704" priority="8081" stopIfTrue="1" operator="equal">
      <formula>39</formula>
    </cfRule>
    <cfRule type="cellIs" dxfId="7703" priority="8082" stopIfTrue="1" operator="equal">
      <formula>40</formula>
    </cfRule>
    <cfRule type="cellIs" dxfId="7702" priority="8083" stopIfTrue="1" operator="equal">
      <formula>"dl"</formula>
    </cfRule>
  </conditionalFormatting>
  <conditionalFormatting sqref="AE44:AL44">
    <cfRule type="cellIs" dxfId="7701" priority="8093" stopIfTrue="1" operator="equal">
      <formula>30</formula>
    </cfRule>
    <cfRule type="cellIs" dxfId="7700" priority="8094" stopIfTrue="1" operator="equal">
      <formula>32</formula>
    </cfRule>
    <cfRule type="cellIs" dxfId="7699" priority="8095" stopIfTrue="1" operator="equal">
      <formula>33</formula>
    </cfRule>
    <cfRule type="cellIs" dxfId="7698" priority="8096" stopIfTrue="1" operator="equal">
      <formula>36</formula>
    </cfRule>
    <cfRule type="cellIs" dxfId="7697" priority="8097" stopIfTrue="1" operator="equal">
      <formula>37</formula>
    </cfRule>
    <cfRule type="cellIs" dxfId="7696" priority="8098" stopIfTrue="1" operator="equal">
      <formula>38</formula>
    </cfRule>
    <cfRule type="cellIs" dxfId="7695" priority="8099" stopIfTrue="1" operator="equal">
      <formula>"lot"</formula>
    </cfRule>
    <cfRule type="cellIs" dxfId="7694" priority="8100" stopIfTrue="1" operator="equal">
      <formula>40</formula>
    </cfRule>
    <cfRule type="cellIs" dxfId="7693" priority="8101" stopIfTrue="1" operator="equal">
      <formula>"dl"</formula>
    </cfRule>
  </conditionalFormatting>
  <conditionalFormatting sqref="AE44:AL44">
    <cfRule type="cellIs" dxfId="7692" priority="8084" stopIfTrue="1" operator="equal">
      <formula>30</formula>
    </cfRule>
    <cfRule type="cellIs" dxfId="7691" priority="8085" stopIfTrue="1" operator="equal">
      <formula>"dl"</formula>
    </cfRule>
    <cfRule type="cellIs" dxfId="7690" priority="8086" stopIfTrue="1" operator="equal">
      <formula>"lot"</formula>
    </cfRule>
    <cfRule type="cellIs" dxfId="7689" priority="8087" stopIfTrue="1" operator="equal">
      <formula>36</formula>
    </cfRule>
    <cfRule type="cellIs" dxfId="7688" priority="8088" stopIfTrue="1" operator="equal">
      <formula>37</formula>
    </cfRule>
    <cfRule type="cellIs" dxfId="7687" priority="8089" stopIfTrue="1" operator="equal">
      <formula>38</formula>
    </cfRule>
    <cfRule type="cellIs" dxfId="7686" priority="8090" stopIfTrue="1" operator="equal">
      <formula>39</formula>
    </cfRule>
    <cfRule type="cellIs" dxfId="7685" priority="8091" stopIfTrue="1" operator="equal">
      <formula>32</formula>
    </cfRule>
    <cfRule type="cellIs" dxfId="7684" priority="8092" stopIfTrue="1" operator="equal">
      <formula>33</formula>
    </cfRule>
  </conditionalFormatting>
  <conditionalFormatting sqref="AE44:AL44">
    <cfRule type="cellIs" dxfId="7683" priority="8064" stopIfTrue="1" operator="equal">
      <formula>30</formula>
    </cfRule>
    <cfRule type="cellIs" dxfId="7682" priority="8065" stopIfTrue="1" operator="equal">
      <formula>32</formula>
    </cfRule>
    <cfRule type="cellIs" dxfId="7681" priority="8066" stopIfTrue="1" operator="equal">
      <formula>33</formula>
    </cfRule>
    <cfRule type="cellIs" dxfId="7680" priority="8067" stopIfTrue="1" operator="equal">
      <formula>36</formula>
    </cfRule>
    <cfRule type="cellIs" dxfId="7679" priority="8068" stopIfTrue="1" operator="equal">
      <formula>37</formula>
    </cfRule>
    <cfRule type="cellIs" dxfId="7678" priority="8069" stopIfTrue="1" operator="equal">
      <formula>38</formula>
    </cfRule>
    <cfRule type="cellIs" dxfId="7677" priority="8070" stopIfTrue="1" operator="equal">
      <formula>39</formula>
    </cfRule>
    <cfRule type="cellIs" dxfId="7676" priority="8071" stopIfTrue="1" operator="equal">
      <formula>40</formula>
    </cfRule>
  </conditionalFormatting>
  <conditionalFormatting sqref="AE44:AL44">
    <cfRule type="cellIs" dxfId="7675" priority="7989" stopIfTrue="1" operator="equal">
      <formula>30</formula>
    </cfRule>
    <cfRule type="cellIs" dxfId="7674" priority="7990" stopIfTrue="1" operator="equal">
      <formula>"lot"</formula>
    </cfRule>
    <cfRule type="cellIs" dxfId="7673" priority="7991" stopIfTrue="1" operator="equal">
      <formula>33</formula>
    </cfRule>
    <cfRule type="cellIs" dxfId="7672" priority="7992" stopIfTrue="1" operator="equal">
      <formula>36</formula>
    </cfRule>
    <cfRule type="cellIs" dxfId="7671" priority="7993" stopIfTrue="1" operator="equal">
      <formula>37</formula>
    </cfRule>
    <cfRule type="cellIs" dxfId="7670" priority="7994" stopIfTrue="1" operator="equal">
      <formula>38</formula>
    </cfRule>
    <cfRule type="cellIs" dxfId="7669" priority="7995" stopIfTrue="1" operator="equal">
      <formula>39</formula>
    </cfRule>
    <cfRule type="cellIs" dxfId="7668" priority="7996" stopIfTrue="1" operator="equal">
      <formula>40</formula>
    </cfRule>
    <cfRule type="cellIs" dxfId="7667" priority="7997" stopIfTrue="1" operator="equal">
      <formula>"dl"</formula>
    </cfRule>
  </conditionalFormatting>
  <conditionalFormatting sqref="AE44:AL44">
    <cfRule type="cellIs" dxfId="7666" priority="8007" stopIfTrue="1" operator="equal">
      <formula>30</formula>
    </cfRule>
    <cfRule type="cellIs" dxfId="7665" priority="8008" stopIfTrue="1" operator="equal">
      <formula>32</formula>
    </cfRule>
    <cfRule type="cellIs" dxfId="7664" priority="8009" stopIfTrue="1" operator="equal">
      <formula>33</formula>
    </cfRule>
    <cfRule type="cellIs" dxfId="7663" priority="8010" stopIfTrue="1" operator="equal">
      <formula>36</formula>
    </cfRule>
    <cfRule type="cellIs" dxfId="7662" priority="8011" stopIfTrue="1" operator="equal">
      <formula>37</formula>
    </cfRule>
    <cfRule type="cellIs" dxfId="7661" priority="8012" stopIfTrue="1" operator="equal">
      <formula>38</formula>
    </cfRule>
    <cfRule type="cellIs" dxfId="7660" priority="8013" stopIfTrue="1" operator="equal">
      <formula>"lot"</formula>
    </cfRule>
    <cfRule type="cellIs" dxfId="7659" priority="8014" stopIfTrue="1" operator="equal">
      <formula>40</formula>
    </cfRule>
    <cfRule type="cellIs" dxfId="7658" priority="8015" stopIfTrue="1" operator="equal">
      <formula>"dl"</formula>
    </cfRule>
  </conditionalFormatting>
  <conditionalFormatting sqref="AE44:AL44">
    <cfRule type="cellIs" dxfId="7657" priority="7998" stopIfTrue="1" operator="equal">
      <formula>30</formula>
    </cfRule>
    <cfRule type="cellIs" dxfId="7656" priority="7999" stopIfTrue="1" operator="equal">
      <formula>"dl"</formula>
    </cfRule>
    <cfRule type="cellIs" dxfId="7655" priority="8000" stopIfTrue="1" operator="equal">
      <formula>"lot"</formula>
    </cfRule>
    <cfRule type="cellIs" dxfId="7654" priority="8001" stopIfTrue="1" operator="equal">
      <formula>36</formula>
    </cfRule>
    <cfRule type="cellIs" dxfId="7653" priority="8002" stopIfTrue="1" operator="equal">
      <formula>37</formula>
    </cfRule>
    <cfRule type="cellIs" dxfId="7652" priority="8003" stopIfTrue="1" operator="equal">
      <formula>38</formula>
    </cfRule>
    <cfRule type="cellIs" dxfId="7651" priority="8004" stopIfTrue="1" operator="equal">
      <formula>39</formula>
    </cfRule>
    <cfRule type="cellIs" dxfId="7650" priority="8005" stopIfTrue="1" operator="equal">
      <formula>32</formula>
    </cfRule>
    <cfRule type="cellIs" dxfId="7649" priority="8006" stopIfTrue="1" operator="equal">
      <formula>33</formula>
    </cfRule>
  </conditionalFormatting>
  <conditionalFormatting sqref="AB62:AT62">
    <cfRule type="cellIs" dxfId="7648" priority="7958" stopIfTrue="1" operator="equal">
      <formula>30</formula>
    </cfRule>
    <cfRule type="cellIs" dxfId="7647" priority="7959" stopIfTrue="1" operator="equal">
      <formula>32</formula>
    </cfRule>
    <cfRule type="cellIs" dxfId="7646" priority="7960" stopIfTrue="1" operator="equal">
      <formula>33</formula>
    </cfRule>
    <cfRule type="cellIs" dxfId="7645" priority="7961" stopIfTrue="1" operator="equal">
      <formula>36</formula>
    </cfRule>
    <cfRule type="cellIs" dxfId="7644" priority="7962" stopIfTrue="1" operator="equal">
      <formula>37</formula>
    </cfRule>
    <cfRule type="cellIs" dxfId="7643" priority="7963" stopIfTrue="1" operator="equal">
      <formula>38</formula>
    </cfRule>
    <cfRule type="cellIs" dxfId="7642" priority="7964" stopIfTrue="1" operator="equal">
      <formula>39</formula>
    </cfRule>
    <cfRule type="cellIs" dxfId="7641" priority="7965" stopIfTrue="1" operator="equal">
      <formula>40</formula>
    </cfRule>
  </conditionalFormatting>
  <conditionalFormatting sqref="AB62:AT62">
    <cfRule type="cellIs" dxfId="7640" priority="7975" stopIfTrue="1" operator="equal">
      <formula>30</formula>
    </cfRule>
    <cfRule type="cellIs" dxfId="7639" priority="7976" stopIfTrue="1" operator="equal">
      <formula>"dl"</formula>
    </cfRule>
    <cfRule type="cellIs" dxfId="7638" priority="7977" stopIfTrue="1" operator="equal">
      <formula>"lot"</formula>
    </cfRule>
    <cfRule type="cellIs" dxfId="7637" priority="7978" stopIfTrue="1" operator="equal">
      <formula>36</formula>
    </cfRule>
    <cfRule type="cellIs" dxfId="7636" priority="7979" stopIfTrue="1" operator="equal">
      <formula>37</formula>
    </cfRule>
    <cfRule type="cellIs" dxfId="7635" priority="7980" stopIfTrue="1" operator="equal">
      <formula>38</formula>
    </cfRule>
    <cfRule type="cellIs" dxfId="7634" priority="7981" stopIfTrue="1" operator="equal">
      <formula>39</formula>
    </cfRule>
    <cfRule type="cellIs" dxfId="7633" priority="7982" stopIfTrue="1" operator="equal">
      <formula>40</formula>
    </cfRule>
  </conditionalFormatting>
  <conditionalFormatting sqref="AB62:AT62">
    <cfRule type="cellIs" dxfId="7632" priority="7966" stopIfTrue="1" operator="equal">
      <formula>30</formula>
    </cfRule>
    <cfRule type="cellIs" dxfId="7631" priority="7967" stopIfTrue="1" operator="equal">
      <formula>"lot"</formula>
    </cfRule>
    <cfRule type="cellIs" dxfId="7630" priority="7968" stopIfTrue="1" operator="equal">
      <formula>33</formula>
    </cfRule>
    <cfRule type="cellIs" dxfId="7629" priority="7969" stopIfTrue="1" operator="equal">
      <formula>36</formula>
    </cfRule>
    <cfRule type="cellIs" dxfId="7628" priority="7970" stopIfTrue="1" operator="equal">
      <formula>37</formula>
    </cfRule>
    <cfRule type="cellIs" dxfId="7627" priority="7971" stopIfTrue="1" operator="equal">
      <formula>38</formula>
    </cfRule>
    <cfRule type="cellIs" dxfId="7626" priority="7972" stopIfTrue="1" operator="equal">
      <formula>39</formula>
    </cfRule>
    <cfRule type="cellIs" dxfId="7625" priority="7973" stopIfTrue="1" operator="equal">
      <formula>40</formula>
    </cfRule>
    <cfRule type="cellIs" dxfId="7624" priority="7974" stopIfTrue="1" operator="equal">
      <formula>"dl"</formula>
    </cfRule>
  </conditionalFormatting>
  <conditionalFormatting sqref="AB62:AT62">
    <cfRule type="cellIs" dxfId="7623" priority="7949" stopIfTrue="1" operator="equal">
      <formula>30</formula>
    </cfRule>
    <cfRule type="cellIs" dxfId="7622" priority="7950" stopIfTrue="1" operator="equal">
      <formula>32</formula>
    </cfRule>
    <cfRule type="cellIs" dxfId="7621" priority="7951" stopIfTrue="1" operator="equal">
      <formula>33</formula>
    </cfRule>
    <cfRule type="cellIs" dxfId="7620" priority="7952" stopIfTrue="1" operator="equal">
      <formula>36</formula>
    </cfRule>
    <cfRule type="cellIs" dxfId="7619" priority="7953" stopIfTrue="1" operator="equal">
      <formula>37</formula>
    </cfRule>
    <cfRule type="cellIs" dxfId="7618" priority="7954" stopIfTrue="1" operator="equal">
      <formula>38</formula>
    </cfRule>
    <cfRule type="cellIs" dxfId="7617" priority="7955" stopIfTrue="1" operator="equal">
      <formula>"lot"</formula>
    </cfRule>
    <cfRule type="cellIs" dxfId="7616" priority="7956" stopIfTrue="1" operator="equal">
      <formula>40</formula>
    </cfRule>
    <cfRule type="cellIs" dxfId="7615" priority="7957" stopIfTrue="1" operator="equal">
      <formula>"dl"</formula>
    </cfRule>
  </conditionalFormatting>
  <conditionalFormatting sqref="AB62:AT62">
    <cfRule type="cellIs" dxfId="7614" priority="7940" stopIfTrue="1" operator="equal">
      <formula>30</formula>
    </cfRule>
    <cfRule type="cellIs" dxfId="7613" priority="7941" stopIfTrue="1" operator="equal">
      <formula>"dl"</formula>
    </cfRule>
    <cfRule type="cellIs" dxfId="7612" priority="7942" stopIfTrue="1" operator="equal">
      <formula>"lot"</formula>
    </cfRule>
    <cfRule type="cellIs" dxfId="7611" priority="7943" stopIfTrue="1" operator="equal">
      <formula>36</formula>
    </cfRule>
    <cfRule type="cellIs" dxfId="7610" priority="7944" stopIfTrue="1" operator="equal">
      <formula>37</formula>
    </cfRule>
    <cfRule type="cellIs" dxfId="7609" priority="7945" stopIfTrue="1" operator="equal">
      <formula>38</formula>
    </cfRule>
    <cfRule type="cellIs" dxfId="7608" priority="7946" stopIfTrue="1" operator="equal">
      <formula>39</formula>
    </cfRule>
    <cfRule type="cellIs" dxfId="7607" priority="7947" stopIfTrue="1" operator="equal">
      <formula>32</formula>
    </cfRule>
    <cfRule type="cellIs" dxfId="7606" priority="7948" stopIfTrue="1" operator="equal">
      <formula>33</formula>
    </cfRule>
  </conditionalFormatting>
  <conditionalFormatting sqref="AR62:AT62">
    <cfRule type="cellIs" dxfId="7605" priority="7909" stopIfTrue="1" operator="equal">
      <formula>30</formula>
    </cfRule>
    <cfRule type="cellIs" dxfId="7604" priority="7910" stopIfTrue="1" operator="equal">
      <formula>32</formula>
    </cfRule>
    <cfRule type="cellIs" dxfId="7603" priority="7911" stopIfTrue="1" operator="equal">
      <formula>33</formula>
    </cfRule>
    <cfRule type="cellIs" dxfId="7602" priority="7912" stopIfTrue="1" operator="equal">
      <formula>36</formula>
    </cfRule>
    <cfRule type="cellIs" dxfId="7601" priority="7913" stopIfTrue="1" operator="equal">
      <formula>37</formula>
    </cfRule>
    <cfRule type="cellIs" dxfId="7600" priority="7914" stopIfTrue="1" operator="equal">
      <formula>38</formula>
    </cfRule>
    <cfRule type="cellIs" dxfId="7599" priority="7915" stopIfTrue="1" operator="equal">
      <formula>39</formula>
    </cfRule>
    <cfRule type="cellIs" dxfId="7598" priority="7916" stopIfTrue="1" operator="equal">
      <formula>40</formula>
    </cfRule>
  </conditionalFormatting>
  <conditionalFormatting sqref="AR62:AT62">
    <cfRule type="cellIs" dxfId="7597" priority="7926" stopIfTrue="1" operator="equal">
      <formula>30</formula>
    </cfRule>
    <cfRule type="cellIs" dxfId="7596" priority="7927" stopIfTrue="1" operator="equal">
      <formula>"dl"</formula>
    </cfRule>
    <cfRule type="cellIs" dxfId="7595" priority="7928" stopIfTrue="1" operator="equal">
      <formula>"lot"</formula>
    </cfRule>
    <cfRule type="cellIs" dxfId="7594" priority="7929" stopIfTrue="1" operator="equal">
      <formula>36</formula>
    </cfRule>
    <cfRule type="cellIs" dxfId="7593" priority="7930" stopIfTrue="1" operator="equal">
      <formula>37</formula>
    </cfRule>
    <cfRule type="cellIs" dxfId="7592" priority="7931" stopIfTrue="1" operator="equal">
      <formula>38</formula>
    </cfRule>
    <cfRule type="cellIs" dxfId="7591" priority="7932" stopIfTrue="1" operator="equal">
      <formula>39</formula>
    </cfRule>
    <cfRule type="cellIs" dxfId="7590" priority="7933" stopIfTrue="1" operator="equal">
      <formula>40</formula>
    </cfRule>
  </conditionalFormatting>
  <conditionalFormatting sqref="AR62:AT62">
    <cfRule type="cellIs" dxfId="7589" priority="7917" stopIfTrue="1" operator="equal">
      <formula>30</formula>
    </cfRule>
    <cfRule type="cellIs" dxfId="7588" priority="7918" stopIfTrue="1" operator="equal">
      <formula>"lot"</formula>
    </cfRule>
    <cfRule type="cellIs" dxfId="7587" priority="7919" stopIfTrue="1" operator="equal">
      <formula>33</formula>
    </cfRule>
    <cfRule type="cellIs" dxfId="7586" priority="7920" stopIfTrue="1" operator="equal">
      <formula>36</formula>
    </cfRule>
    <cfRule type="cellIs" dxfId="7585" priority="7921" stopIfTrue="1" operator="equal">
      <formula>37</formula>
    </cfRule>
    <cfRule type="cellIs" dxfId="7584" priority="7922" stopIfTrue="1" operator="equal">
      <formula>38</formula>
    </cfRule>
    <cfRule type="cellIs" dxfId="7583" priority="7923" stopIfTrue="1" operator="equal">
      <formula>39</formula>
    </cfRule>
    <cfRule type="cellIs" dxfId="7582" priority="7924" stopIfTrue="1" operator="equal">
      <formula>40</formula>
    </cfRule>
    <cfRule type="cellIs" dxfId="7581" priority="7925" stopIfTrue="1" operator="equal">
      <formula>"dl"</formula>
    </cfRule>
  </conditionalFormatting>
  <conditionalFormatting sqref="AR62:AT62">
    <cfRule type="cellIs" dxfId="7580" priority="7866" stopIfTrue="1" operator="equal">
      <formula>30</formula>
    </cfRule>
    <cfRule type="cellIs" dxfId="7579" priority="7867" stopIfTrue="1" operator="equal">
      <formula>32</formula>
    </cfRule>
    <cfRule type="cellIs" dxfId="7578" priority="7868" stopIfTrue="1" operator="equal">
      <formula>33</formula>
    </cfRule>
    <cfRule type="cellIs" dxfId="7577" priority="7869" stopIfTrue="1" operator="equal">
      <formula>36</formula>
    </cfRule>
    <cfRule type="cellIs" dxfId="7576" priority="7870" stopIfTrue="1" operator="equal">
      <formula>37</formula>
    </cfRule>
    <cfRule type="cellIs" dxfId="7575" priority="7871" stopIfTrue="1" operator="equal">
      <formula>38</formula>
    </cfRule>
    <cfRule type="cellIs" dxfId="7574" priority="7872" stopIfTrue="1" operator="equal">
      <formula>39</formula>
    </cfRule>
    <cfRule type="cellIs" dxfId="7573" priority="7873" stopIfTrue="1" operator="equal">
      <formula>40</formula>
    </cfRule>
  </conditionalFormatting>
  <conditionalFormatting sqref="AR62:AT62">
    <cfRule type="cellIs" dxfId="7572" priority="7883" stopIfTrue="1" operator="equal">
      <formula>30</formula>
    </cfRule>
    <cfRule type="cellIs" dxfId="7571" priority="7884" stopIfTrue="1" operator="equal">
      <formula>"dl"</formula>
    </cfRule>
    <cfRule type="cellIs" dxfId="7570" priority="7885" stopIfTrue="1" operator="equal">
      <formula>"lot"</formula>
    </cfRule>
    <cfRule type="cellIs" dxfId="7569" priority="7886" stopIfTrue="1" operator="equal">
      <formula>36</formula>
    </cfRule>
    <cfRule type="cellIs" dxfId="7568" priority="7887" stopIfTrue="1" operator="equal">
      <formula>37</formula>
    </cfRule>
    <cfRule type="cellIs" dxfId="7567" priority="7888" stopIfTrue="1" operator="equal">
      <formula>38</formula>
    </cfRule>
    <cfRule type="cellIs" dxfId="7566" priority="7889" stopIfTrue="1" operator="equal">
      <formula>39</formula>
    </cfRule>
    <cfRule type="cellIs" dxfId="7565" priority="7890" stopIfTrue="1" operator="equal">
      <formula>40</formula>
    </cfRule>
  </conditionalFormatting>
  <conditionalFormatting sqref="AR62:AT62">
    <cfRule type="cellIs" dxfId="7564" priority="7874" stopIfTrue="1" operator="equal">
      <formula>30</formula>
    </cfRule>
    <cfRule type="cellIs" dxfId="7563" priority="7875" stopIfTrue="1" operator="equal">
      <formula>"lot"</formula>
    </cfRule>
    <cfRule type="cellIs" dxfId="7562" priority="7876" stopIfTrue="1" operator="equal">
      <formula>33</formula>
    </cfRule>
    <cfRule type="cellIs" dxfId="7561" priority="7877" stopIfTrue="1" operator="equal">
      <formula>36</formula>
    </cfRule>
    <cfRule type="cellIs" dxfId="7560" priority="7878" stopIfTrue="1" operator="equal">
      <formula>37</formula>
    </cfRule>
    <cfRule type="cellIs" dxfId="7559" priority="7879" stopIfTrue="1" operator="equal">
      <formula>38</formula>
    </cfRule>
    <cfRule type="cellIs" dxfId="7558" priority="7880" stopIfTrue="1" operator="equal">
      <formula>39</formula>
    </cfRule>
    <cfRule type="cellIs" dxfId="7557" priority="7881" stopIfTrue="1" operator="equal">
      <formula>40</formula>
    </cfRule>
    <cfRule type="cellIs" dxfId="7556" priority="7882" stopIfTrue="1" operator="equal">
      <formula>"dl"</formula>
    </cfRule>
  </conditionalFormatting>
  <conditionalFormatting sqref="AR62:AT62">
    <cfRule type="cellIs" dxfId="7555" priority="7900" stopIfTrue="1" operator="equal">
      <formula>30</formula>
    </cfRule>
    <cfRule type="cellIs" dxfId="7554" priority="7901" stopIfTrue="1" operator="equal">
      <formula>32</formula>
    </cfRule>
    <cfRule type="cellIs" dxfId="7553" priority="7902" stopIfTrue="1" operator="equal">
      <formula>33</formula>
    </cfRule>
    <cfRule type="cellIs" dxfId="7552" priority="7903" stopIfTrue="1" operator="equal">
      <formula>36</formula>
    </cfRule>
    <cfRule type="cellIs" dxfId="7551" priority="7904" stopIfTrue="1" operator="equal">
      <formula>37</formula>
    </cfRule>
    <cfRule type="cellIs" dxfId="7550" priority="7905" stopIfTrue="1" operator="equal">
      <formula>38</formula>
    </cfRule>
    <cfRule type="cellIs" dxfId="7549" priority="7906" stopIfTrue="1" operator="equal">
      <formula>"lot"</formula>
    </cfRule>
    <cfRule type="cellIs" dxfId="7548" priority="7907" stopIfTrue="1" operator="equal">
      <formula>40</formula>
    </cfRule>
    <cfRule type="cellIs" dxfId="7547" priority="7908" stopIfTrue="1" operator="equal">
      <formula>"dl"</formula>
    </cfRule>
  </conditionalFormatting>
  <conditionalFormatting sqref="AR62:AT62">
    <cfRule type="cellIs" dxfId="7546" priority="7891" stopIfTrue="1" operator="equal">
      <formula>30</formula>
    </cfRule>
    <cfRule type="cellIs" dxfId="7545" priority="7892" stopIfTrue="1" operator="equal">
      <formula>"dl"</formula>
    </cfRule>
    <cfRule type="cellIs" dxfId="7544" priority="7893" stopIfTrue="1" operator="equal">
      <formula>"lot"</formula>
    </cfRule>
    <cfRule type="cellIs" dxfId="7543" priority="7894" stopIfTrue="1" operator="equal">
      <formula>36</formula>
    </cfRule>
    <cfRule type="cellIs" dxfId="7542" priority="7895" stopIfTrue="1" operator="equal">
      <formula>37</formula>
    </cfRule>
    <cfRule type="cellIs" dxfId="7541" priority="7896" stopIfTrue="1" operator="equal">
      <formula>38</formula>
    </cfRule>
    <cfRule type="cellIs" dxfId="7540" priority="7897" stopIfTrue="1" operator="equal">
      <formula>39</formula>
    </cfRule>
    <cfRule type="cellIs" dxfId="7539" priority="7898" stopIfTrue="1" operator="equal">
      <formula>32</formula>
    </cfRule>
    <cfRule type="cellIs" dxfId="7538" priority="7899" stopIfTrue="1" operator="equal">
      <formula>33</formula>
    </cfRule>
  </conditionalFormatting>
  <conditionalFormatting sqref="AF41:AK41 AJ42:AK42">
    <cfRule type="cellIs" dxfId="7537" priority="7796" stopIfTrue="1" operator="equal">
      <formula>30</formula>
    </cfRule>
    <cfRule type="cellIs" dxfId="7536" priority="7797" stopIfTrue="1" operator="equal">
      <formula>32</formula>
    </cfRule>
    <cfRule type="cellIs" dxfId="7535" priority="7798" stopIfTrue="1" operator="equal">
      <formula>33</formula>
    </cfRule>
    <cfRule type="cellIs" dxfId="7534" priority="7799" stopIfTrue="1" operator="equal">
      <formula>36</formula>
    </cfRule>
    <cfRule type="cellIs" dxfId="7533" priority="7800" stopIfTrue="1" operator="equal">
      <formula>37</formula>
    </cfRule>
    <cfRule type="cellIs" dxfId="7532" priority="7801" stopIfTrue="1" operator="equal">
      <formula>38</formula>
    </cfRule>
    <cfRule type="cellIs" dxfId="7531" priority="7802" stopIfTrue="1" operator="equal">
      <formula>39</formula>
    </cfRule>
    <cfRule type="cellIs" dxfId="7530" priority="7803" stopIfTrue="1" operator="equal">
      <formula>40</formula>
    </cfRule>
  </conditionalFormatting>
  <conditionalFormatting sqref="AF41:AK41 AJ42:AK42">
    <cfRule type="cellIs" dxfId="7529" priority="7863" stopIfTrue="1" operator="equal">
      <formula>L</formula>
    </cfRule>
    <cfRule type="cellIs" dxfId="7528" priority="7864" stopIfTrue="1" operator="equal">
      <formula>"FSC"</formula>
    </cfRule>
    <cfRule type="cellIs" dxfId="7527" priority="7865" stopIfTrue="1" operator="equal">
      <formula>"ACC/V"</formula>
    </cfRule>
  </conditionalFormatting>
  <conditionalFormatting sqref="AF41:AK41 AJ42:AK42">
    <cfRule type="cellIs" dxfId="7526" priority="7842" stopIfTrue="1" operator="equal">
      <formula>"L"</formula>
    </cfRule>
    <cfRule type="cellIs" dxfId="7525" priority="7843" stopIfTrue="1" operator="equal">
      <formula>"FSC"</formula>
    </cfRule>
  </conditionalFormatting>
  <conditionalFormatting sqref="AF41:AK41 AJ42:AK42">
    <cfRule type="cellIs" dxfId="7524" priority="7844" stopIfTrue="1" operator="equal">
      <formula>30</formula>
    </cfRule>
    <cfRule type="cellIs" dxfId="7523" priority="7845" stopIfTrue="1" operator="equal">
      <formula>32</formula>
    </cfRule>
    <cfRule type="cellIs" dxfId="7522" priority="7846" stopIfTrue="1" operator="equal">
      <formula>33</formula>
    </cfRule>
    <cfRule type="cellIs" dxfId="7521" priority="7847" stopIfTrue="1" operator="equal">
      <formula>36</formula>
    </cfRule>
    <cfRule type="cellIs" dxfId="7520" priority="7848" stopIfTrue="1" operator="equal">
      <formula>37</formula>
    </cfRule>
    <cfRule type="cellIs" dxfId="7519" priority="7849" stopIfTrue="1" operator="equal">
      <formula>38</formula>
    </cfRule>
    <cfRule type="cellIs" dxfId="7518" priority="7850" stopIfTrue="1" operator="equal">
      <formula>39</formula>
    </cfRule>
    <cfRule type="cellIs" dxfId="7517" priority="7851" stopIfTrue="1" operator="equal">
      <formula>40</formula>
    </cfRule>
    <cfRule type="cellIs" dxfId="7516" priority="7862" stopIfTrue="1" operator="equal">
      <formula>"dl"</formula>
    </cfRule>
  </conditionalFormatting>
  <conditionalFormatting sqref="AF41:AK41 AJ42:AK42">
    <cfRule type="cellIs" dxfId="7515" priority="7852" stopIfTrue="1" operator="equal">
      <formula>"dl"</formula>
    </cfRule>
    <cfRule type="cellIs" dxfId="7514" priority="7853" stopIfTrue="1" operator="equal">
      <formula>"lot"</formula>
    </cfRule>
    <cfRule type="cellIs" dxfId="7513" priority="7854" stopIfTrue="1" operator="equal">
      <formula>30</formula>
    </cfRule>
    <cfRule type="cellIs" dxfId="7512" priority="7855" stopIfTrue="1" operator="equal">
      <formula>32</formula>
    </cfRule>
    <cfRule type="cellIs" dxfId="7511" priority="7856" stopIfTrue="1" operator="equal">
      <formula>33</formula>
    </cfRule>
    <cfRule type="cellIs" dxfId="7510" priority="7857" stopIfTrue="1" operator="equal">
      <formula>36</formula>
    </cfRule>
    <cfRule type="cellIs" dxfId="7509" priority="7858" stopIfTrue="1" operator="equal">
      <formula>37</formula>
    </cfRule>
    <cfRule type="cellIs" dxfId="7508" priority="7859" stopIfTrue="1" operator="equal">
      <formula>38</formula>
    </cfRule>
    <cfRule type="cellIs" dxfId="7507" priority="7860" stopIfTrue="1" operator="equal">
      <formula>39</formula>
    </cfRule>
    <cfRule type="cellIs" dxfId="7506" priority="7861" stopIfTrue="1" operator="equal">
      <formula>40</formula>
    </cfRule>
  </conditionalFormatting>
  <conditionalFormatting sqref="AF41:AK41 AJ42:AK42">
    <cfRule type="cellIs" dxfId="7505" priority="7816" stopIfTrue="1" operator="equal">
      <formula>30</formula>
    </cfRule>
    <cfRule type="cellIs" dxfId="7504" priority="7817" stopIfTrue="1" operator="equal">
      <formula>"dl"</formula>
    </cfRule>
    <cfRule type="cellIs" dxfId="7503" priority="7818" stopIfTrue="1" operator="equal">
      <formula>"lot"</formula>
    </cfRule>
    <cfRule type="cellIs" dxfId="7502" priority="7819" stopIfTrue="1" operator="equal">
      <formula>36</formula>
    </cfRule>
    <cfRule type="cellIs" dxfId="7501" priority="7820" stopIfTrue="1" operator="equal">
      <formula>37</formula>
    </cfRule>
    <cfRule type="cellIs" dxfId="7500" priority="7821" stopIfTrue="1" operator="equal">
      <formula>38</formula>
    </cfRule>
    <cfRule type="cellIs" dxfId="7499" priority="7822" stopIfTrue="1" operator="equal">
      <formula>39</formula>
    </cfRule>
    <cfRule type="cellIs" dxfId="7498" priority="7823" stopIfTrue="1" operator="equal">
      <formula>40</formula>
    </cfRule>
  </conditionalFormatting>
  <conditionalFormatting sqref="AF41:AK41 AJ42:AK42">
    <cfRule type="cellIs" dxfId="7497" priority="7807" stopIfTrue="1" operator="equal">
      <formula>30</formula>
    </cfRule>
    <cfRule type="cellIs" dxfId="7496" priority="7808" stopIfTrue="1" operator="equal">
      <formula>"lot"</formula>
    </cfRule>
    <cfRule type="cellIs" dxfId="7495" priority="7809" stopIfTrue="1" operator="equal">
      <formula>33</formula>
    </cfRule>
    <cfRule type="cellIs" dxfId="7494" priority="7810" stopIfTrue="1" operator="equal">
      <formula>36</formula>
    </cfRule>
    <cfRule type="cellIs" dxfId="7493" priority="7811" stopIfTrue="1" operator="equal">
      <formula>37</formula>
    </cfRule>
    <cfRule type="cellIs" dxfId="7492" priority="7812" stopIfTrue="1" operator="equal">
      <formula>38</formula>
    </cfRule>
    <cfRule type="cellIs" dxfId="7491" priority="7813" stopIfTrue="1" operator="equal">
      <formula>39</formula>
    </cfRule>
    <cfRule type="cellIs" dxfId="7490" priority="7814" stopIfTrue="1" operator="equal">
      <formula>40</formula>
    </cfRule>
    <cfRule type="cellIs" dxfId="7489" priority="7815" stopIfTrue="1" operator="equal">
      <formula>"dl"</formula>
    </cfRule>
  </conditionalFormatting>
  <conditionalFormatting sqref="AF41:AK41 AJ42:AK42">
    <cfRule type="cellIs" dxfId="7488" priority="7833" stopIfTrue="1" operator="equal">
      <formula>30</formula>
    </cfRule>
    <cfRule type="cellIs" dxfId="7487" priority="7834" stopIfTrue="1" operator="equal">
      <formula>32</formula>
    </cfRule>
    <cfRule type="cellIs" dxfId="7486" priority="7835" stopIfTrue="1" operator="equal">
      <formula>33</formula>
    </cfRule>
    <cfRule type="cellIs" dxfId="7485" priority="7836" stopIfTrue="1" operator="equal">
      <formula>36</formula>
    </cfRule>
    <cfRule type="cellIs" dxfId="7484" priority="7837" stopIfTrue="1" operator="equal">
      <formula>37</formula>
    </cfRule>
    <cfRule type="cellIs" dxfId="7483" priority="7838" stopIfTrue="1" operator="equal">
      <formula>38</formula>
    </cfRule>
    <cfRule type="cellIs" dxfId="7482" priority="7839" stopIfTrue="1" operator="equal">
      <formula>"lot"</formula>
    </cfRule>
    <cfRule type="cellIs" dxfId="7481" priority="7840" stopIfTrue="1" operator="equal">
      <formula>40</formula>
    </cfRule>
    <cfRule type="cellIs" dxfId="7480" priority="7841" stopIfTrue="1" operator="equal">
      <formula>"dl"</formula>
    </cfRule>
  </conditionalFormatting>
  <conditionalFormatting sqref="AF41:AK41 AJ42:AK42">
    <cfRule type="cellIs" dxfId="7479" priority="7824" stopIfTrue="1" operator="equal">
      <formula>30</formula>
    </cfRule>
    <cfRule type="cellIs" dxfId="7478" priority="7825" stopIfTrue="1" operator="equal">
      <formula>"dl"</formula>
    </cfRule>
    <cfRule type="cellIs" dxfId="7477" priority="7826" stopIfTrue="1" operator="equal">
      <formula>"lot"</formula>
    </cfRule>
    <cfRule type="cellIs" dxfId="7476" priority="7827" stopIfTrue="1" operator="equal">
      <formula>36</formula>
    </cfRule>
    <cfRule type="cellIs" dxfId="7475" priority="7828" stopIfTrue="1" operator="equal">
      <formula>37</formula>
    </cfRule>
    <cfRule type="cellIs" dxfId="7474" priority="7829" stopIfTrue="1" operator="equal">
      <formula>38</formula>
    </cfRule>
    <cfRule type="cellIs" dxfId="7473" priority="7830" stopIfTrue="1" operator="equal">
      <formula>39</formula>
    </cfRule>
    <cfRule type="cellIs" dxfId="7472" priority="7831" stopIfTrue="1" operator="equal">
      <formula>32</formula>
    </cfRule>
    <cfRule type="cellIs" dxfId="7471" priority="7832" stopIfTrue="1" operator="equal">
      <formula>33</formula>
    </cfRule>
  </conditionalFormatting>
  <conditionalFormatting sqref="AF41:AK41 AJ42:AK42">
    <cfRule type="cellIs" dxfId="7470" priority="7788" stopIfTrue="1" operator="equal">
      <formula>30</formula>
    </cfRule>
    <cfRule type="cellIs" dxfId="7469" priority="7789" stopIfTrue="1" operator="equal">
      <formula>"dl"</formula>
    </cfRule>
    <cfRule type="cellIs" dxfId="7468" priority="7790" stopIfTrue="1" operator="equal">
      <formula>"lot"</formula>
    </cfRule>
    <cfRule type="cellIs" dxfId="7467" priority="7791" stopIfTrue="1" operator="equal">
      <formula>36</formula>
    </cfRule>
    <cfRule type="cellIs" dxfId="7466" priority="7792" stopIfTrue="1" operator="equal">
      <formula>37</formula>
    </cfRule>
    <cfRule type="cellIs" dxfId="7465" priority="7793" stopIfTrue="1" operator="equal">
      <formula>38</formula>
    </cfRule>
    <cfRule type="cellIs" dxfId="7464" priority="7794" stopIfTrue="1" operator="equal">
      <formula>39</formula>
    </cfRule>
    <cfRule type="cellIs" dxfId="7463" priority="7795" stopIfTrue="1" operator="equal">
      <formula>40</formula>
    </cfRule>
  </conditionalFormatting>
  <conditionalFormatting sqref="AF41:AK41 AJ42:AK42">
    <cfRule type="cellIs" dxfId="7462" priority="7779" stopIfTrue="1" operator="equal">
      <formula>30</formula>
    </cfRule>
    <cfRule type="cellIs" dxfId="7461" priority="7780" stopIfTrue="1" operator="equal">
      <formula>32</formula>
    </cfRule>
    <cfRule type="cellIs" dxfId="7460" priority="7781" stopIfTrue="1" operator="equal">
      <formula>33</formula>
    </cfRule>
    <cfRule type="cellIs" dxfId="7459" priority="7782" stopIfTrue="1" operator="equal">
      <formula>36</formula>
    </cfRule>
    <cfRule type="cellIs" dxfId="7458" priority="7783" stopIfTrue="1" operator="equal">
      <formula>37</formula>
    </cfRule>
    <cfRule type="cellIs" dxfId="7457" priority="7784" stopIfTrue="1" operator="equal">
      <formula>38</formula>
    </cfRule>
    <cfRule type="cellIs" dxfId="7456" priority="7785" stopIfTrue="1" operator="equal">
      <formula>"lot"</formula>
    </cfRule>
    <cfRule type="cellIs" dxfId="7455" priority="7786" stopIfTrue="1" operator="equal">
      <formula>40</formula>
    </cfRule>
    <cfRule type="cellIs" dxfId="7454" priority="7787" stopIfTrue="1" operator="equal">
      <formula>"dl"</formula>
    </cfRule>
  </conditionalFormatting>
  <conditionalFormatting sqref="AF41:AK41 AJ42:AK42">
    <cfRule type="cellIs" dxfId="7453" priority="7770" stopIfTrue="1" operator="equal">
      <formula>30</formula>
    </cfRule>
    <cfRule type="cellIs" dxfId="7452" priority="7771" stopIfTrue="1" operator="equal">
      <formula>"dl"</formula>
    </cfRule>
    <cfRule type="cellIs" dxfId="7451" priority="7772" stopIfTrue="1" operator="equal">
      <formula>"lot"</formula>
    </cfRule>
    <cfRule type="cellIs" dxfId="7450" priority="7773" stopIfTrue="1" operator="equal">
      <formula>36</formula>
    </cfRule>
    <cfRule type="cellIs" dxfId="7449" priority="7774" stopIfTrue="1" operator="equal">
      <formula>37</formula>
    </cfRule>
    <cfRule type="cellIs" dxfId="7448" priority="7775" stopIfTrue="1" operator="equal">
      <formula>38</formula>
    </cfRule>
    <cfRule type="cellIs" dxfId="7447" priority="7776" stopIfTrue="1" operator="equal">
      <formula>39</formula>
    </cfRule>
    <cfRule type="cellIs" dxfId="7446" priority="7777" stopIfTrue="1" operator="equal">
      <formula>32</formula>
    </cfRule>
    <cfRule type="cellIs" dxfId="7445" priority="7778" stopIfTrue="1" operator="equal">
      <formula>33</formula>
    </cfRule>
  </conditionalFormatting>
  <conditionalFormatting sqref="AF41:AK41 AJ42:AK42">
    <cfRule type="cellIs" dxfId="7444" priority="7759" stopIfTrue="1" operator="equal">
      <formula>30</formula>
    </cfRule>
    <cfRule type="cellIs" dxfId="7443" priority="7760" stopIfTrue="1" operator="equal">
      <formula>32</formula>
    </cfRule>
    <cfRule type="cellIs" dxfId="7442" priority="7761" stopIfTrue="1" operator="equal">
      <formula>33</formula>
    </cfRule>
    <cfRule type="cellIs" dxfId="7441" priority="7762" stopIfTrue="1" operator="equal">
      <formula>36</formula>
    </cfRule>
    <cfRule type="cellIs" dxfId="7440" priority="7763" stopIfTrue="1" operator="equal">
      <formula>37</formula>
    </cfRule>
    <cfRule type="cellIs" dxfId="7439" priority="7764" stopIfTrue="1" operator="equal">
      <formula>38</formula>
    </cfRule>
    <cfRule type="cellIs" dxfId="7438" priority="7765" stopIfTrue="1" operator="equal">
      <formula>39</formula>
    </cfRule>
    <cfRule type="cellIs" dxfId="7437" priority="7766" stopIfTrue="1" operator="equal">
      <formula>40</formula>
    </cfRule>
  </conditionalFormatting>
  <conditionalFormatting sqref="AF41:AK41 AJ42:AK42">
    <cfRule type="cellIs" dxfId="7436" priority="7667" stopIfTrue="1" operator="equal">
      <formula>30</formula>
    </cfRule>
    <cfRule type="cellIs" dxfId="7435" priority="7668" stopIfTrue="1" operator="equal">
      <formula>32</formula>
    </cfRule>
    <cfRule type="cellIs" dxfId="7434" priority="7669" stopIfTrue="1" operator="equal">
      <formula>33</formula>
    </cfRule>
    <cfRule type="cellIs" dxfId="7433" priority="7670" stopIfTrue="1" operator="equal">
      <formula>36</formula>
    </cfRule>
    <cfRule type="cellIs" dxfId="7432" priority="7671" stopIfTrue="1" operator="equal">
      <formula>37</formula>
    </cfRule>
    <cfRule type="cellIs" dxfId="7431" priority="7672" stopIfTrue="1" operator="equal">
      <formula>38</formula>
    </cfRule>
    <cfRule type="cellIs" dxfId="7430" priority="7673" stopIfTrue="1" operator="equal">
      <formula>39</formula>
    </cfRule>
    <cfRule type="cellIs" dxfId="7429" priority="7674" stopIfTrue="1" operator="equal">
      <formula>40</formula>
    </cfRule>
  </conditionalFormatting>
  <conditionalFormatting sqref="AF41:AK41 AJ42:AK42">
    <cfRule type="cellIs" dxfId="7428" priority="7608" stopIfTrue="1" operator="equal">
      <formula>30</formula>
    </cfRule>
    <cfRule type="cellIs" dxfId="7427" priority="7609" stopIfTrue="1" operator="equal">
      <formula>32</formula>
    </cfRule>
    <cfRule type="cellIs" dxfId="7426" priority="7610" stopIfTrue="1" operator="equal">
      <formula>33</formula>
    </cfRule>
    <cfRule type="cellIs" dxfId="7425" priority="7611" stopIfTrue="1" operator="equal">
      <formula>36</formula>
    </cfRule>
    <cfRule type="cellIs" dxfId="7424" priority="7612" stopIfTrue="1" operator="equal">
      <formula>37</formula>
    </cfRule>
    <cfRule type="cellIs" dxfId="7423" priority="7613" stopIfTrue="1" operator="equal">
      <formula>38</formula>
    </cfRule>
    <cfRule type="cellIs" dxfId="7422" priority="7614" stopIfTrue="1" operator="equal">
      <formula>39</formula>
    </cfRule>
    <cfRule type="cellIs" dxfId="7421" priority="7615" stopIfTrue="1" operator="equal">
      <formula>40</formula>
    </cfRule>
    <cfRule type="cellIs" dxfId="7420" priority="7624" stopIfTrue="1" operator="equal">
      <formula>"dl"</formula>
    </cfRule>
  </conditionalFormatting>
  <conditionalFormatting sqref="AF41:AK41 AJ42:AK42">
    <cfRule type="cellIs" dxfId="7419" priority="7616" stopIfTrue="1" operator="equal">
      <formula>30</formula>
    </cfRule>
    <cfRule type="cellIs" dxfId="7418" priority="7617" stopIfTrue="1" operator="equal">
      <formula>32</formula>
    </cfRule>
    <cfRule type="cellIs" dxfId="7417" priority="7618" stopIfTrue="1" operator="equal">
      <formula>33</formula>
    </cfRule>
    <cfRule type="cellIs" dxfId="7416" priority="7619" stopIfTrue="1" operator="equal">
      <formula>36</formula>
    </cfRule>
    <cfRule type="cellIs" dxfId="7415" priority="7620" stopIfTrue="1" operator="equal">
      <formula>37</formula>
    </cfRule>
    <cfRule type="cellIs" dxfId="7414" priority="7621" stopIfTrue="1" operator="equal">
      <formula>38</formula>
    </cfRule>
    <cfRule type="cellIs" dxfId="7413" priority="7622" stopIfTrue="1" operator="equal">
      <formula>39</formula>
    </cfRule>
    <cfRule type="cellIs" dxfId="7412" priority="7623" stopIfTrue="1" operator="equal">
      <formula>40</formula>
    </cfRule>
  </conditionalFormatting>
  <conditionalFormatting sqref="AF41:AK41 AJ42:AK42">
    <cfRule type="cellIs" dxfId="7411" priority="7600" stopIfTrue="1" operator="equal">
      <formula>30</formula>
    </cfRule>
    <cfRule type="cellIs" dxfId="7410" priority="7601" stopIfTrue="1" operator="equal">
      <formula>"dl"</formula>
    </cfRule>
    <cfRule type="cellIs" dxfId="7409" priority="7602" stopIfTrue="1" operator="equal">
      <formula>"lot"</formula>
    </cfRule>
    <cfRule type="cellIs" dxfId="7408" priority="7603" stopIfTrue="1" operator="equal">
      <formula>36</formula>
    </cfRule>
    <cfRule type="cellIs" dxfId="7407" priority="7604" stopIfTrue="1" operator="equal">
      <formula>37</formula>
    </cfRule>
    <cfRule type="cellIs" dxfId="7406" priority="7605" stopIfTrue="1" operator="equal">
      <formula>38</formula>
    </cfRule>
    <cfRule type="cellIs" dxfId="7405" priority="7606" stopIfTrue="1" operator="equal">
      <formula>39</formula>
    </cfRule>
    <cfRule type="cellIs" dxfId="7404" priority="7607" stopIfTrue="1" operator="equal">
      <formula>40</formula>
    </cfRule>
  </conditionalFormatting>
  <conditionalFormatting sqref="AF41:AK41 AJ42:AK42">
    <cfRule type="cellIs" dxfId="7403" priority="7597" stopIfTrue="1" operator="equal">
      <formula>L</formula>
    </cfRule>
    <cfRule type="cellIs" dxfId="7402" priority="7598" stopIfTrue="1" operator="equal">
      <formula>"FSC"</formula>
    </cfRule>
    <cfRule type="cellIs" dxfId="7401" priority="7599" stopIfTrue="1" operator="equal">
      <formula>"ACC/V"</formula>
    </cfRule>
  </conditionalFormatting>
  <conditionalFormatting sqref="AF41:AK41 AJ42:AK42">
    <cfRule type="cellIs" dxfId="7400" priority="7577" stopIfTrue="1" operator="equal">
      <formula>"L"</formula>
    </cfRule>
    <cfRule type="cellIs" dxfId="7399" priority="7578" stopIfTrue="1" operator="equal">
      <formula>"FSC"</formula>
    </cfRule>
  </conditionalFormatting>
  <conditionalFormatting sqref="AF41:AK41 AJ42:AK42">
    <cfRule type="cellIs" dxfId="7398" priority="7587" stopIfTrue="1" operator="equal">
      <formula>"dl"</formula>
    </cfRule>
    <cfRule type="cellIs" dxfId="7397" priority="7588" stopIfTrue="1" operator="equal">
      <formula>"lot"</formula>
    </cfRule>
    <cfRule type="cellIs" dxfId="7396" priority="7589" stopIfTrue="1" operator="equal">
      <formula>30</formula>
    </cfRule>
    <cfRule type="cellIs" dxfId="7395" priority="7590" stopIfTrue="1" operator="equal">
      <formula>32</formula>
    </cfRule>
    <cfRule type="cellIs" dxfId="7394" priority="7591" stopIfTrue="1" operator="equal">
      <formula>33</formula>
    </cfRule>
    <cfRule type="cellIs" dxfId="7393" priority="7592" stopIfTrue="1" operator="equal">
      <formula>36</formula>
    </cfRule>
    <cfRule type="cellIs" dxfId="7392" priority="7593" stopIfTrue="1" operator="equal">
      <formula>37</formula>
    </cfRule>
    <cfRule type="cellIs" dxfId="7391" priority="7594" stopIfTrue="1" operator="equal">
      <formula>38</formula>
    </cfRule>
    <cfRule type="cellIs" dxfId="7390" priority="7595" stopIfTrue="1" operator="equal">
      <formula>39</formula>
    </cfRule>
    <cfRule type="cellIs" dxfId="7389" priority="7596" stopIfTrue="1" operator="equal">
      <formula>40</formula>
    </cfRule>
  </conditionalFormatting>
  <conditionalFormatting sqref="AF41:AK41 AJ42:AK42">
    <cfRule type="cellIs" dxfId="7388" priority="7579" stopIfTrue="1" operator="equal">
      <formula>30</formula>
    </cfRule>
    <cfRule type="cellIs" dxfId="7387" priority="7580" stopIfTrue="1" operator="equal">
      <formula>32</formula>
    </cfRule>
    <cfRule type="cellIs" dxfId="7386" priority="7581" stopIfTrue="1" operator="equal">
      <formula>33</formula>
    </cfRule>
    <cfRule type="cellIs" dxfId="7385" priority="7582" stopIfTrue="1" operator="equal">
      <formula>36</formula>
    </cfRule>
    <cfRule type="cellIs" dxfId="7384" priority="7583" stopIfTrue="1" operator="equal">
      <formula>37</formula>
    </cfRule>
    <cfRule type="cellIs" dxfId="7383" priority="7584" stopIfTrue="1" operator="equal">
      <formula>38</formula>
    </cfRule>
    <cfRule type="cellIs" dxfId="7382" priority="7585" stopIfTrue="1" operator="equal">
      <formula>39</formula>
    </cfRule>
    <cfRule type="cellIs" dxfId="7381" priority="7586" stopIfTrue="1" operator="equal">
      <formula>40</formula>
    </cfRule>
  </conditionalFormatting>
  <conditionalFormatting sqref="AF41:AK41 AJ42:AK42">
    <cfRule type="cellIs" dxfId="7380" priority="7568" stopIfTrue="1" operator="equal">
      <formula>30</formula>
    </cfRule>
    <cfRule type="cellIs" dxfId="7379" priority="7569" stopIfTrue="1" operator="equal">
      <formula>"lot"</formula>
    </cfRule>
    <cfRule type="cellIs" dxfId="7378" priority="7570" stopIfTrue="1" operator="equal">
      <formula>33</formula>
    </cfRule>
    <cfRule type="cellIs" dxfId="7377" priority="7571" stopIfTrue="1" operator="equal">
      <formula>36</formula>
    </cfRule>
    <cfRule type="cellIs" dxfId="7376" priority="7572" stopIfTrue="1" operator="equal">
      <formula>37</formula>
    </cfRule>
    <cfRule type="cellIs" dxfId="7375" priority="7573" stopIfTrue="1" operator="equal">
      <formula>38</formula>
    </cfRule>
    <cfRule type="cellIs" dxfId="7374" priority="7574" stopIfTrue="1" operator="equal">
      <formula>39</formula>
    </cfRule>
    <cfRule type="cellIs" dxfId="7373" priority="7575" stopIfTrue="1" operator="equal">
      <formula>40</formula>
    </cfRule>
    <cfRule type="cellIs" dxfId="7372" priority="7576" stopIfTrue="1" operator="equal">
      <formula>"dl"</formula>
    </cfRule>
  </conditionalFormatting>
  <conditionalFormatting sqref="AF41:AK41 AJ42:AK42">
    <cfRule type="cellIs" dxfId="7371" priority="7556" stopIfTrue="1" operator="equal">
      <formula>30</formula>
    </cfRule>
    <cfRule type="cellIs" dxfId="7370" priority="7557" stopIfTrue="1" operator="equal">
      <formula>32</formula>
    </cfRule>
    <cfRule type="cellIs" dxfId="7369" priority="7558" stopIfTrue="1" operator="equal">
      <formula>33</formula>
    </cfRule>
    <cfRule type="cellIs" dxfId="7368" priority="7559" stopIfTrue="1" operator="equal">
      <formula>36</formula>
    </cfRule>
    <cfRule type="cellIs" dxfId="7367" priority="7560" stopIfTrue="1" operator="equal">
      <formula>37</formula>
    </cfRule>
    <cfRule type="cellIs" dxfId="7366" priority="7561" stopIfTrue="1" operator="equal">
      <formula>38</formula>
    </cfRule>
    <cfRule type="cellIs" dxfId="7365" priority="7562" stopIfTrue="1" operator="equal">
      <formula>39</formula>
    </cfRule>
    <cfRule type="cellIs" dxfId="7364" priority="7563" stopIfTrue="1" operator="equal">
      <formula>40</formula>
    </cfRule>
    <cfRule type="cellIs" dxfId="7363" priority="7564" stopIfTrue="1" operator="equal">
      <formula>"dl"</formula>
    </cfRule>
  </conditionalFormatting>
  <conditionalFormatting sqref="AF41:AK41 AJ42:AK42">
    <cfRule type="cellIs" dxfId="7362" priority="7548" stopIfTrue="1" operator="equal">
      <formula>30</formula>
    </cfRule>
    <cfRule type="cellIs" dxfId="7361" priority="7549" stopIfTrue="1" operator="equal">
      <formula>"dl"</formula>
    </cfRule>
    <cfRule type="cellIs" dxfId="7360" priority="7550" stopIfTrue="1" operator="equal">
      <formula>"lot"</formula>
    </cfRule>
    <cfRule type="cellIs" dxfId="7359" priority="7551" stopIfTrue="1" operator="equal">
      <formula>36</formula>
    </cfRule>
    <cfRule type="cellIs" dxfId="7358" priority="7552" stopIfTrue="1" operator="equal">
      <formula>37</formula>
    </cfRule>
    <cfRule type="cellIs" dxfId="7357" priority="7553" stopIfTrue="1" operator="equal">
      <formula>38</formula>
    </cfRule>
    <cfRule type="cellIs" dxfId="7356" priority="7554" stopIfTrue="1" operator="equal">
      <formula>39</formula>
    </cfRule>
    <cfRule type="cellIs" dxfId="7355" priority="7555" stopIfTrue="1" operator="equal">
      <formula>40</formula>
    </cfRule>
  </conditionalFormatting>
  <conditionalFormatting sqref="AF41:AK41 AJ42:AK42">
    <cfRule type="cellIs" dxfId="7354" priority="7539" stopIfTrue="1" operator="equal">
      <formula>30</formula>
    </cfRule>
    <cfRule type="cellIs" dxfId="7353" priority="7540" stopIfTrue="1" operator="equal">
      <formula>32</formula>
    </cfRule>
    <cfRule type="cellIs" dxfId="7352" priority="7541" stopIfTrue="1" operator="equal">
      <formula>33</formula>
    </cfRule>
    <cfRule type="cellIs" dxfId="7351" priority="7542" stopIfTrue="1" operator="equal">
      <formula>36</formula>
    </cfRule>
    <cfRule type="cellIs" dxfId="7350" priority="7543" stopIfTrue="1" operator="equal">
      <formula>37</formula>
    </cfRule>
    <cfRule type="cellIs" dxfId="7349" priority="7544" stopIfTrue="1" operator="equal">
      <formula>38</formula>
    </cfRule>
    <cfRule type="cellIs" dxfId="7348" priority="7545" stopIfTrue="1" operator="equal">
      <formula>"lot"</formula>
    </cfRule>
    <cfRule type="cellIs" dxfId="7347" priority="7546" stopIfTrue="1" operator="equal">
      <formula>40</formula>
    </cfRule>
    <cfRule type="cellIs" dxfId="7346" priority="7547" stopIfTrue="1" operator="equal">
      <formula>"dl"</formula>
    </cfRule>
  </conditionalFormatting>
  <conditionalFormatting sqref="AF41:AK41 AJ42:AK42">
    <cfRule type="cellIs" dxfId="7345" priority="7530" stopIfTrue="1" operator="equal">
      <formula>30</formula>
    </cfRule>
    <cfRule type="cellIs" dxfId="7344" priority="7531" stopIfTrue="1" operator="equal">
      <formula>"dl"</formula>
    </cfRule>
    <cfRule type="cellIs" dxfId="7343" priority="7532" stopIfTrue="1" operator="equal">
      <formula>"lot"</formula>
    </cfRule>
    <cfRule type="cellIs" dxfId="7342" priority="7533" stopIfTrue="1" operator="equal">
      <formula>36</formula>
    </cfRule>
    <cfRule type="cellIs" dxfId="7341" priority="7534" stopIfTrue="1" operator="equal">
      <formula>37</formula>
    </cfRule>
    <cfRule type="cellIs" dxfId="7340" priority="7535" stopIfTrue="1" operator="equal">
      <formula>38</formula>
    </cfRule>
    <cfRule type="cellIs" dxfId="7339" priority="7536" stopIfTrue="1" operator="equal">
      <formula>39</formula>
    </cfRule>
    <cfRule type="cellIs" dxfId="7338" priority="7537" stopIfTrue="1" operator="equal">
      <formula>32</formula>
    </cfRule>
    <cfRule type="cellIs" dxfId="7337" priority="7538" stopIfTrue="1" operator="equal">
      <formula>33</formula>
    </cfRule>
  </conditionalFormatting>
  <conditionalFormatting sqref="AN74:BC74">
    <cfRule type="cellIs" dxfId="7336" priority="7138" stopIfTrue="1" operator="equal">
      <formula>30</formula>
    </cfRule>
    <cfRule type="cellIs" dxfId="7335" priority="7139" stopIfTrue="1" operator="equal">
      <formula>32</formula>
    </cfRule>
    <cfRule type="cellIs" dxfId="7334" priority="7140" stopIfTrue="1" operator="equal">
      <formula>33</formula>
    </cfRule>
    <cfRule type="cellIs" dxfId="7333" priority="7141" stopIfTrue="1" operator="equal">
      <formula>36</formula>
    </cfRule>
    <cfRule type="cellIs" dxfId="7332" priority="7142" stopIfTrue="1" operator="equal">
      <formula>37</formula>
    </cfRule>
    <cfRule type="cellIs" dxfId="7331" priority="7143" stopIfTrue="1" operator="equal">
      <formula>38</formula>
    </cfRule>
    <cfRule type="cellIs" dxfId="7330" priority="7144" stopIfTrue="1" operator="equal">
      <formula>39</formula>
    </cfRule>
    <cfRule type="cellIs" dxfId="7329" priority="7145" stopIfTrue="1" operator="equal">
      <formula>40</formula>
    </cfRule>
  </conditionalFormatting>
  <conditionalFormatting sqref="AN74:AY74">
    <cfRule type="cellIs" dxfId="7328" priority="7149" stopIfTrue="1" operator="equal">
      <formula>30</formula>
    </cfRule>
    <cfRule type="cellIs" dxfId="7327" priority="7150" stopIfTrue="1" operator="equal">
      <formula>"lot"</formula>
    </cfRule>
    <cfRule type="cellIs" dxfId="7326" priority="7151" stopIfTrue="1" operator="equal">
      <formula>33</formula>
    </cfRule>
    <cfRule type="cellIs" dxfId="7325" priority="7152" stopIfTrue="1" operator="equal">
      <formula>36</formula>
    </cfRule>
    <cfRule type="cellIs" dxfId="7324" priority="7153" stopIfTrue="1" operator="equal">
      <formula>37</formula>
    </cfRule>
    <cfRule type="cellIs" dxfId="7323" priority="7154" stopIfTrue="1" operator="equal">
      <formula>38</formula>
    </cfRule>
    <cfRule type="cellIs" dxfId="7322" priority="7155" stopIfTrue="1" operator="equal">
      <formula>39</formula>
    </cfRule>
    <cfRule type="cellIs" dxfId="7321" priority="7156" stopIfTrue="1" operator="equal">
      <formula>40</formula>
    </cfRule>
    <cfRule type="cellIs" dxfId="7320" priority="7157" stopIfTrue="1" operator="equal">
      <formula>"dl"</formula>
    </cfRule>
  </conditionalFormatting>
  <conditionalFormatting sqref="AN74:AY74">
    <cfRule type="cellIs" dxfId="7319" priority="7167" stopIfTrue="1" operator="equal">
      <formula>30</formula>
    </cfRule>
    <cfRule type="cellIs" dxfId="7318" priority="7168" stopIfTrue="1" operator="equal">
      <formula>32</formula>
    </cfRule>
    <cfRule type="cellIs" dxfId="7317" priority="7169" stopIfTrue="1" operator="equal">
      <formula>33</formula>
    </cfRule>
    <cfRule type="cellIs" dxfId="7316" priority="7170" stopIfTrue="1" operator="equal">
      <formula>36</formula>
    </cfRule>
    <cfRule type="cellIs" dxfId="7315" priority="7171" stopIfTrue="1" operator="equal">
      <formula>37</formula>
    </cfRule>
    <cfRule type="cellIs" dxfId="7314" priority="7172" stopIfTrue="1" operator="equal">
      <formula>38</formula>
    </cfRule>
    <cfRule type="cellIs" dxfId="7313" priority="7173" stopIfTrue="1" operator="equal">
      <formula>"lot"</formula>
    </cfRule>
    <cfRule type="cellIs" dxfId="7312" priority="7174" stopIfTrue="1" operator="equal">
      <formula>40</formula>
    </cfRule>
    <cfRule type="cellIs" dxfId="7311" priority="7175" stopIfTrue="1" operator="equal">
      <formula>"dl"</formula>
    </cfRule>
  </conditionalFormatting>
  <conditionalFormatting sqref="AN74:AY74">
    <cfRule type="cellIs" dxfId="7310" priority="7158" stopIfTrue="1" operator="equal">
      <formula>30</formula>
    </cfRule>
    <cfRule type="cellIs" dxfId="7309" priority="7159" stopIfTrue="1" operator="equal">
      <formula>"dl"</formula>
    </cfRule>
    <cfRule type="cellIs" dxfId="7308" priority="7160" stopIfTrue="1" operator="equal">
      <formula>"lot"</formula>
    </cfRule>
    <cfRule type="cellIs" dxfId="7307" priority="7161" stopIfTrue="1" operator="equal">
      <formula>36</formula>
    </cfRule>
    <cfRule type="cellIs" dxfId="7306" priority="7162" stopIfTrue="1" operator="equal">
      <formula>37</formula>
    </cfRule>
    <cfRule type="cellIs" dxfId="7305" priority="7163" stopIfTrue="1" operator="equal">
      <formula>38</formula>
    </cfRule>
    <cfRule type="cellIs" dxfId="7304" priority="7164" stopIfTrue="1" operator="equal">
      <formula>39</formula>
    </cfRule>
    <cfRule type="cellIs" dxfId="7303" priority="7165" stopIfTrue="1" operator="equal">
      <formula>32</formula>
    </cfRule>
    <cfRule type="cellIs" dxfId="7302" priority="7166" stopIfTrue="1" operator="equal">
      <formula>33</formula>
    </cfRule>
  </conditionalFormatting>
  <conditionalFormatting sqref="AN74:AQ74">
    <cfRule type="cellIs" dxfId="7301" priority="7135" stopIfTrue="1" operator="equal">
      <formula>L</formula>
    </cfRule>
    <cfRule type="cellIs" dxfId="7300" priority="7136" stopIfTrue="1" operator="equal">
      <formula>"FSC"</formula>
    </cfRule>
    <cfRule type="cellIs" dxfId="7299" priority="7137" stopIfTrue="1" operator="equal">
      <formula>"ACC/V"</formula>
    </cfRule>
  </conditionalFormatting>
  <conditionalFormatting sqref="AN74:AQ74">
    <cfRule type="cellIs" dxfId="7298" priority="7114" stopIfTrue="1" operator="equal">
      <formula>"L"</formula>
    </cfRule>
    <cfRule type="cellIs" dxfId="7297" priority="7115" stopIfTrue="1" operator="equal">
      <formula>"FSC"</formula>
    </cfRule>
  </conditionalFormatting>
  <conditionalFormatting sqref="AN74:AQ74">
    <cfRule type="cellIs" dxfId="7296" priority="7116" stopIfTrue="1" operator="equal">
      <formula>30</formula>
    </cfRule>
    <cfRule type="cellIs" dxfId="7295" priority="7117" stopIfTrue="1" operator="equal">
      <formula>32</formula>
    </cfRule>
    <cfRule type="cellIs" dxfId="7294" priority="7118" stopIfTrue="1" operator="equal">
      <formula>33</formula>
    </cfRule>
    <cfRule type="cellIs" dxfId="7293" priority="7119" stopIfTrue="1" operator="equal">
      <formula>36</formula>
    </cfRule>
    <cfRule type="cellIs" dxfId="7292" priority="7120" stopIfTrue="1" operator="equal">
      <formula>37</formula>
    </cfRule>
    <cfRule type="cellIs" dxfId="7291" priority="7121" stopIfTrue="1" operator="equal">
      <formula>38</formula>
    </cfRule>
    <cfRule type="cellIs" dxfId="7290" priority="7122" stopIfTrue="1" operator="equal">
      <formula>39</formula>
    </cfRule>
    <cfRule type="cellIs" dxfId="7289" priority="7123" stopIfTrue="1" operator="equal">
      <formula>40</formula>
    </cfRule>
    <cfRule type="cellIs" dxfId="7288" priority="7134" stopIfTrue="1" operator="equal">
      <formula>"dl"</formula>
    </cfRule>
  </conditionalFormatting>
  <conditionalFormatting sqref="AN74:BC74">
    <cfRule type="cellIs" dxfId="7287" priority="7124" stopIfTrue="1" operator="equal">
      <formula>"dl"</formula>
    </cfRule>
    <cfRule type="cellIs" dxfId="7286" priority="7125" stopIfTrue="1" operator="equal">
      <formula>"lot"</formula>
    </cfRule>
    <cfRule type="cellIs" dxfId="7285" priority="7126" stopIfTrue="1" operator="equal">
      <formula>30</formula>
    </cfRule>
    <cfRule type="cellIs" dxfId="7284" priority="7127" stopIfTrue="1" operator="equal">
      <formula>32</formula>
    </cfRule>
    <cfRule type="cellIs" dxfId="7283" priority="7128" stopIfTrue="1" operator="equal">
      <formula>33</formula>
    </cfRule>
    <cfRule type="cellIs" dxfId="7282" priority="7129" stopIfTrue="1" operator="equal">
      <formula>36</formula>
    </cfRule>
    <cfRule type="cellIs" dxfId="7281" priority="7130" stopIfTrue="1" operator="equal">
      <formula>37</formula>
    </cfRule>
    <cfRule type="cellIs" dxfId="7280" priority="7131" stopIfTrue="1" operator="equal">
      <formula>38</formula>
    </cfRule>
    <cfRule type="cellIs" dxfId="7279" priority="7132" stopIfTrue="1" operator="equal">
      <formula>39</formula>
    </cfRule>
    <cfRule type="cellIs" dxfId="7278" priority="7133" stopIfTrue="1" operator="equal">
      <formula>40</formula>
    </cfRule>
  </conditionalFormatting>
  <conditionalFormatting sqref="AN74:BC74">
    <cfRule type="cellIs" dxfId="7277" priority="7085" stopIfTrue="1" operator="equal">
      <formula>30</formula>
    </cfRule>
    <cfRule type="cellIs" dxfId="7276" priority="7086" stopIfTrue="1" operator="equal">
      <formula>"dl"</formula>
    </cfRule>
    <cfRule type="cellIs" dxfId="7275" priority="7087" stopIfTrue="1" operator="equal">
      <formula>"lot"</formula>
    </cfRule>
    <cfRule type="cellIs" dxfId="7274" priority="7088" stopIfTrue="1" operator="equal">
      <formula>36</formula>
    </cfRule>
    <cfRule type="cellIs" dxfId="7273" priority="7089" stopIfTrue="1" operator="equal">
      <formula>37</formula>
    </cfRule>
    <cfRule type="cellIs" dxfId="7272" priority="7090" stopIfTrue="1" operator="equal">
      <formula>38</formula>
    </cfRule>
    <cfRule type="cellIs" dxfId="7271" priority="7091" stopIfTrue="1" operator="equal">
      <formula>39</formula>
    </cfRule>
    <cfRule type="cellIs" dxfId="7270" priority="7092" stopIfTrue="1" operator="equal">
      <formula>40</formula>
    </cfRule>
  </conditionalFormatting>
  <conditionalFormatting sqref="AZ74:BC74">
    <cfRule type="cellIs" dxfId="7269" priority="7076" stopIfTrue="1" operator="equal">
      <formula>30</formula>
    </cfRule>
    <cfRule type="cellIs" dxfId="7268" priority="7077" stopIfTrue="1" operator="equal">
      <formula>"lot"</formula>
    </cfRule>
    <cfRule type="cellIs" dxfId="7267" priority="7078" stopIfTrue="1" operator="equal">
      <formula>33</formula>
    </cfRule>
    <cfRule type="cellIs" dxfId="7266" priority="7079" stopIfTrue="1" operator="equal">
      <formula>36</formula>
    </cfRule>
    <cfRule type="cellIs" dxfId="7265" priority="7080" stopIfTrue="1" operator="equal">
      <formula>37</formula>
    </cfRule>
    <cfRule type="cellIs" dxfId="7264" priority="7081" stopIfTrue="1" operator="equal">
      <formula>38</formula>
    </cfRule>
    <cfRule type="cellIs" dxfId="7263" priority="7082" stopIfTrue="1" operator="equal">
      <formula>39</formula>
    </cfRule>
    <cfRule type="cellIs" dxfId="7262" priority="7083" stopIfTrue="1" operator="equal">
      <formula>40</formula>
    </cfRule>
    <cfRule type="cellIs" dxfId="7261" priority="7084" stopIfTrue="1" operator="equal">
      <formula>"dl"</formula>
    </cfRule>
  </conditionalFormatting>
  <conditionalFormatting sqref="AZ74:BC74">
    <cfRule type="cellIs" dxfId="7260" priority="7105" stopIfTrue="1" operator="equal">
      <formula>30</formula>
    </cfRule>
    <cfRule type="cellIs" dxfId="7259" priority="7106" stopIfTrue="1" operator="equal">
      <formula>32</formula>
    </cfRule>
    <cfRule type="cellIs" dxfId="7258" priority="7107" stopIfTrue="1" operator="equal">
      <formula>33</formula>
    </cfRule>
    <cfRule type="cellIs" dxfId="7257" priority="7108" stopIfTrue="1" operator="equal">
      <formula>36</formula>
    </cfRule>
    <cfRule type="cellIs" dxfId="7256" priority="7109" stopIfTrue="1" operator="equal">
      <formula>37</formula>
    </cfRule>
    <cfRule type="cellIs" dxfId="7255" priority="7110" stopIfTrue="1" operator="equal">
      <formula>38</formula>
    </cfRule>
    <cfRule type="cellIs" dxfId="7254" priority="7111" stopIfTrue="1" operator="equal">
      <formula>"lot"</formula>
    </cfRule>
    <cfRule type="cellIs" dxfId="7253" priority="7112" stopIfTrue="1" operator="equal">
      <formula>40</formula>
    </cfRule>
    <cfRule type="cellIs" dxfId="7252" priority="7113" stopIfTrue="1" operator="equal">
      <formula>"dl"</formula>
    </cfRule>
  </conditionalFormatting>
  <conditionalFormatting sqref="AZ74:BC74">
    <cfRule type="cellIs" dxfId="7251" priority="7096" stopIfTrue="1" operator="equal">
      <formula>30</formula>
    </cfRule>
    <cfRule type="cellIs" dxfId="7250" priority="7097" stopIfTrue="1" operator="equal">
      <formula>"dl"</formula>
    </cfRule>
    <cfRule type="cellIs" dxfId="7249" priority="7098" stopIfTrue="1" operator="equal">
      <formula>"lot"</formula>
    </cfRule>
    <cfRule type="cellIs" dxfId="7248" priority="7099" stopIfTrue="1" operator="equal">
      <formula>36</formula>
    </cfRule>
    <cfRule type="cellIs" dxfId="7247" priority="7100" stopIfTrue="1" operator="equal">
      <formula>37</formula>
    </cfRule>
    <cfRule type="cellIs" dxfId="7246" priority="7101" stopIfTrue="1" operator="equal">
      <formula>38</formula>
    </cfRule>
    <cfRule type="cellIs" dxfId="7245" priority="7102" stopIfTrue="1" operator="equal">
      <formula>39</formula>
    </cfRule>
    <cfRule type="cellIs" dxfId="7244" priority="7103" stopIfTrue="1" operator="equal">
      <formula>32</formula>
    </cfRule>
    <cfRule type="cellIs" dxfId="7243" priority="7104" stopIfTrue="1" operator="equal">
      <formula>33</formula>
    </cfRule>
  </conditionalFormatting>
  <conditionalFormatting sqref="AF58:AL58">
    <cfRule type="cellIs" dxfId="7242" priority="7067" stopIfTrue="1" operator="equal">
      <formula>30</formula>
    </cfRule>
    <cfRule type="cellIs" dxfId="7241" priority="7068" stopIfTrue="1" operator="equal">
      <formula>32</formula>
    </cfRule>
    <cfRule type="cellIs" dxfId="7240" priority="7069" stopIfTrue="1" operator="equal">
      <formula>33</formula>
    </cfRule>
    <cfRule type="cellIs" dxfId="7239" priority="7070" stopIfTrue="1" operator="equal">
      <formula>36</formula>
    </cfRule>
    <cfRule type="cellIs" dxfId="7238" priority="7071" stopIfTrue="1" operator="equal">
      <formula>37</formula>
    </cfRule>
    <cfRule type="cellIs" dxfId="7237" priority="7072" stopIfTrue="1" operator="equal">
      <formula>38</formula>
    </cfRule>
    <cfRule type="cellIs" dxfId="7236" priority="7073" stopIfTrue="1" operator="equal">
      <formula>"lot"</formula>
    </cfRule>
    <cfRule type="cellIs" dxfId="7235" priority="7074" stopIfTrue="1" operator="equal">
      <formula>40</formula>
    </cfRule>
    <cfRule type="cellIs" dxfId="7234" priority="7075" stopIfTrue="1" operator="equal">
      <formula>"dl"</formula>
    </cfRule>
  </conditionalFormatting>
  <conditionalFormatting sqref="AF58:AL58">
    <cfRule type="cellIs" dxfId="7233" priority="7058" stopIfTrue="1" operator="equal">
      <formula>30</formula>
    </cfRule>
    <cfRule type="cellIs" dxfId="7232" priority="7059" stopIfTrue="1" operator="equal">
      <formula>"dl"</formula>
    </cfRule>
    <cfRule type="cellIs" dxfId="7231" priority="7060" stopIfTrue="1" operator="equal">
      <formula>"lot"</formula>
    </cfRule>
    <cfRule type="cellIs" dxfId="7230" priority="7061" stopIfTrue="1" operator="equal">
      <formula>36</formula>
    </cfRule>
    <cfRule type="cellIs" dxfId="7229" priority="7062" stopIfTrue="1" operator="equal">
      <formula>37</formula>
    </cfRule>
    <cfRule type="cellIs" dxfId="7228" priority="7063" stopIfTrue="1" operator="equal">
      <formula>38</formula>
    </cfRule>
    <cfRule type="cellIs" dxfId="7227" priority="7064" stopIfTrue="1" operator="equal">
      <formula>39</formula>
    </cfRule>
    <cfRule type="cellIs" dxfId="7226" priority="7065" stopIfTrue="1" operator="equal">
      <formula>32</formula>
    </cfRule>
    <cfRule type="cellIs" dxfId="7225" priority="7066" stopIfTrue="1" operator="equal">
      <formula>33</formula>
    </cfRule>
  </conditionalFormatting>
  <conditionalFormatting sqref="AF58:AL58">
    <cfRule type="cellIs" dxfId="7224" priority="7015" stopIfTrue="1" operator="equal">
      <formula>30</formula>
    </cfRule>
    <cfRule type="cellIs" dxfId="7223" priority="7016" stopIfTrue="1" operator="equal">
      <formula>32</formula>
    </cfRule>
    <cfRule type="cellIs" dxfId="7222" priority="7017" stopIfTrue="1" operator="equal">
      <formula>33</formula>
    </cfRule>
    <cfRule type="cellIs" dxfId="7221" priority="7018" stopIfTrue="1" operator="equal">
      <formula>36</formula>
    </cfRule>
    <cfRule type="cellIs" dxfId="7220" priority="7019" stopIfTrue="1" operator="equal">
      <formula>37</formula>
    </cfRule>
    <cfRule type="cellIs" dxfId="7219" priority="7020" stopIfTrue="1" operator="equal">
      <formula>38</formula>
    </cfRule>
    <cfRule type="cellIs" dxfId="7218" priority="7021" stopIfTrue="1" operator="equal">
      <formula>39</formula>
    </cfRule>
    <cfRule type="cellIs" dxfId="7217" priority="7022" stopIfTrue="1" operator="equal">
      <formula>40</formula>
    </cfRule>
  </conditionalFormatting>
  <conditionalFormatting sqref="AF58:AL58">
    <cfRule type="cellIs" dxfId="7216" priority="7032" stopIfTrue="1" operator="equal">
      <formula>30</formula>
    </cfRule>
    <cfRule type="cellIs" dxfId="7215" priority="7033" stopIfTrue="1" operator="equal">
      <formula>"dl"</formula>
    </cfRule>
    <cfRule type="cellIs" dxfId="7214" priority="7034" stopIfTrue="1" operator="equal">
      <formula>"lot"</formula>
    </cfRule>
    <cfRule type="cellIs" dxfId="7213" priority="7035" stopIfTrue="1" operator="equal">
      <formula>36</formula>
    </cfRule>
    <cfRule type="cellIs" dxfId="7212" priority="7036" stopIfTrue="1" operator="equal">
      <formula>37</formula>
    </cfRule>
    <cfRule type="cellIs" dxfId="7211" priority="7037" stopIfTrue="1" operator="equal">
      <formula>38</formula>
    </cfRule>
    <cfRule type="cellIs" dxfId="7210" priority="7038" stopIfTrue="1" operator="equal">
      <formula>39</formula>
    </cfRule>
    <cfRule type="cellIs" dxfId="7209" priority="7039" stopIfTrue="1" operator="equal">
      <formula>40</formula>
    </cfRule>
  </conditionalFormatting>
  <conditionalFormatting sqref="AF58:AL58">
    <cfRule type="cellIs" dxfId="7208" priority="7023" stopIfTrue="1" operator="equal">
      <formula>30</formula>
    </cfRule>
    <cfRule type="cellIs" dxfId="7207" priority="7024" stopIfTrue="1" operator="equal">
      <formula>"lot"</formula>
    </cfRule>
    <cfRule type="cellIs" dxfId="7206" priority="7025" stopIfTrue="1" operator="equal">
      <formula>33</formula>
    </cfRule>
    <cfRule type="cellIs" dxfId="7205" priority="7026" stopIfTrue="1" operator="equal">
      <formula>36</formula>
    </cfRule>
    <cfRule type="cellIs" dxfId="7204" priority="7027" stopIfTrue="1" operator="equal">
      <formula>37</formula>
    </cfRule>
    <cfRule type="cellIs" dxfId="7203" priority="7028" stopIfTrue="1" operator="equal">
      <formula>38</formula>
    </cfRule>
    <cfRule type="cellIs" dxfId="7202" priority="7029" stopIfTrue="1" operator="equal">
      <formula>39</formula>
    </cfRule>
    <cfRule type="cellIs" dxfId="7201" priority="7030" stopIfTrue="1" operator="equal">
      <formula>40</formula>
    </cfRule>
    <cfRule type="cellIs" dxfId="7200" priority="7031" stopIfTrue="1" operator="equal">
      <formula>"dl"</formula>
    </cfRule>
  </conditionalFormatting>
  <conditionalFormatting sqref="AF58:AL58">
    <cfRule type="cellIs" dxfId="7199" priority="7049" stopIfTrue="1" operator="equal">
      <formula>30</formula>
    </cfRule>
    <cfRule type="cellIs" dxfId="7198" priority="7050" stopIfTrue="1" operator="equal">
      <formula>32</formula>
    </cfRule>
    <cfRule type="cellIs" dxfId="7197" priority="7051" stopIfTrue="1" operator="equal">
      <formula>33</formula>
    </cfRule>
    <cfRule type="cellIs" dxfId="7196" priority="7052" stopIfTrue="1" operator="equal">
      <formula>36</formula>
    </cfRule>
    <cfRule type="cellIs" dxfId="7195" priority="7053" stopIfTrue="1" operator="equal">
      <formula>37</formula>
    </cfRule>
    <cfRule type="cellIs" dxfId="7194" priority="7054" stopIfTrue="1" operator="equal">
      <formula>38</formula>
    </cfRule>
    <cfRule type="cellIs" dxfId="7193" priority="7055" stopIfTrue="1" operator="equal">
      <formula>"lot"</formula>
    </cfRule>
    <cfRule type="cellIs" dxfId="7192" priority="7056" stopIfTrue="1" operator="equal">
      <formula>40</formula>
    </cfRule>
    <cfRule type="cellIs" dxfId="7191" priority="7057" stopIfTrue="1" operator="equal">
      <formula>"dl"</formula>
    </cfRule>
  </conditionalFormatting>
  <conditionalFormatting sqref="AF58:AL58">
    <cfRule type="cellIs" dxfId="7190" priority="7040" stopIfTrue="1" operator="equal">
      <formula>30</formula>
    </cfRule>
    <cfRule type="cellIs" dxfId="7189" priority="7041" stopIfTrue="1" operator="equal">
      <formula>"dl"</formula>
    </cfRule>
    <cfRule type="cellIs" dxfId="7188" priority="7042" stopIfTrue="1" operator="equal">
      <formula>"lot"</formula>
    </cfRule>
    <cfRule type="cellIs" dxfId="7187" priority="7043" stopIfTrue="1" operator="equal">
      <formula>36</formula>
    </cfRule>
    <cfRule type="cellIs" dxfId="7186" priority="7044" stopIfTrue="1" operator="equal">
      <formula>37</formula>
    </cfRule>
    <cfRule type="cellIs" dxfId="7185" priority="7045" stopIfTrue="1" operator="equal">
      <formula>38</formula>
    </cfRule>
    <cfRule type="cellIs" dxfId="7184" priority="7046" stopIfTrue="1" operator="equal">
      <formula>39</formula>
    </cfRule>
    <cfRule type="cellIs" dxfId="7183" priority="7047" stopIfTrue="1" operator="equal">
      <formula>32</formula>
    </cfRule>
    <cfRule type="cellIs" dxfId="7182" priority="7048" stopIfTrue="1" operator="equal">
      <formula>33</formula>
    </cfRule>
  </conditionalFormatting>
  <conditionalFormatting sqref="AF58:AL58">
    <cfRule type="cellIs" dxfId="7181" priority="7007" stopIfTrue="1" operator="equal">
      <formula>30</formula>
    </cfRule>
    <cfRule type="cellIs" dxfId="7180" priority="7008" stopIfTrue="1" operator="equal">
      <formula>32</formula>
    </cfRule>
    <cfRule type="cellIs" dxfId="7179" priority="7009" stopIfTrue="1" operator="equal">
      <formula>33</formula>
    </cfRule>
    <cfRule type="cellIs" dxfId="7178" priority="7010" stopIfTrue="1" operator="equal">
      <formula>36</formula>
    </cfRule>
    <cfRule type="cellIs" dxfId="7177" priority="7011" stopIfTrue="1" operator="equal">
      <formula>37</formula>
    </cfRule>
    <cfRule type="cellIs" dxfId="7176" priority="7012" stopIfTrue="1" operator="equal">
      <formula>38</formula>
    </cfRule>
    <cfRule type="cellIs" dxfId="7175" priority="7013" stopIfTrue="1" operator="equal">
      <formula>39</formula>
    </cfRule>
    <cfRule type="cellIs" dxfId="7174" priority="7014" stopIfTrue="1" operator="equal">
      <formula>40</formula>
    </cfRule>
  </conditionalFormatting>
  <conditionalFormatting sqref="AF58:AL58">
    <cfRule type="cellIs" dxfId="7173" priority="6999" stopIfTrue="1" operator="equal">
      <formula>30</formula>
    </cfRule>
    <cfRule type="cellIs" dxfId="7172" priority="7000" stopIfTrue="1" operator="equal">
      <formula>"dl"</formula>
    </cfRule>
    <cfRule type="cellIs" dxfId="7171" priority="7001" stopIfTrue="1" operator="equal">
      <formula>"lot"</formula>
    </cfRule>
    <cfRule type="cellIs" dxfId="7170" priority="7002" stopIfTrue="1" operator="equal">
      <formula>36</formula>
    </cfRule>
    <cfRule type="cellIs" dxfId="7169" priority="7003" stopIfTrue="1" operator="equal">
      <formula>37</formula>
    </cfRule>
    <cfRule type="cellIs" dxfId="7168" priority="7004" stopIfTrue="1" operator="equal">
      <formula>38</formula>
    </cfRule>
    <cfRule type="cellIs" dxfId="7167" priority="7005" stopIfTrue="1" operator="equal">
      <formula>39</formula>
    </cfRule>
    <cfRule type="cellIs" dxfId="7166" priority="7006" stopIfTrue="1" operator="equal">
      <formula>40</formula>
    </cfRule>
  </conditionalFormatting>
  <conditionalFormatting sqref="AF58:AL58">
    <cfRule type="cellIs" dxfId="7165" priority="6990" stopIfTrue="1" operator="equal">
      <formula>30</formula>
    </cfRule>
    <cfRule type="cellIs" dxfId="7164" priority="6991" stopIfTrue="1" operator="equal">
      <formula>32</formula>
    </cfRule>
    <cfRule type="cellIs" dxfId="7163" priority="6992" stopIfTrue="1" operator="equal">
      <formula>33</formula>
    </cfRule>
    <cfRule type="cellIs" dxfId="7162" priority="6993" stopIfTrue="1" operator="equal">
      <formula>36</formula>
    </cfRule>
    <cfRule type="cellIs" dxfId="7161" priority="6994" stopIfTrue="1" operator="equal">
      <formula>37</formula>
    </cfRule>
    <cfRule type="cellIs" dxfId="7160" priority="6995" stopIfTrue="1" operator="equal">
      <formula>38</formula>
    </cfRule>
    <cfRule type="cellIs" dxfId="7159" priority="6996" stopIfTrue="1" operator="equal">
      <formula>"lot"</formula>
    </cfRule>
    <cfRule type="cellIs" dxfId="7158" priority="6997" stopIfTrue="1" operator="equal">
      <formula>40</formula>
    </cfRule>
    <cfRule type="cellIs" dxfId="7157" priority="6998" stopIfTrue="1" operator="equal">
      <formula>"dl"</formula>
    </cfRule>
  </conditionalFormatting>
  <conditionalFormatting sqref="AF58:AL58">
    <cfRule type="cellIs" dxfId="7156" priority="6981" stopIfTrue="1" operator="equal">
      <formula>30</formula>
    </cfRule>
    <cfRule type="cellIs" dxfId="7155" priority="6982" stopIfTrue="1" operator="equal">
      <formula>"dl"</formula>
    </cfRule>
    <cfRule type="cellIs" dxfId="7154" priority="6983" stopIfTrue="1" operator="equal">
      <formula>"lot"</formula>
    </cfRule>
    <cfRule type="cellIs" dxfId="7153" priority="6984" stopIfTrue="1" operator="equal">
      <formula>36</formula>
    </cfRule>
    <cfRule type="cellIs" dxfId="7152" priority="6985" stopIfTrue="1" operator="equal">
      <formula>37</formula>
    </cfRule>
    <cfRule type="cellIs" dxfId="7151" priority="6986" stopIfTrue="1" operator="equal">
      <formula>38</formula>
    </cfRule>
    <cfRule type="cellIs" dxfId="7150" priority="6987" stopIfTrue="1" operator="equal">
      <formula>39</formula>
    </cfRule>
    <cfRule type="cellIs" dxfId="7149" priority="6988" stopIfTrue="1" operator="equal">
      <formula>32</formula>
    </cfRule>
    <cfRule type="cellIs" dxfId="7148" priority="6989" stopIfTrue="1" operator="equal">
      <formula>33</formula>
    </cfRule>
  </conditionalFormatting>
  <conditionalFormatting sqref="T45:AE45">
    <cfRule type="cellIs" dxfId="7147" priority="6938" stopIfTrue="1" operator="equal">
      <formula>30</formula>
    </cfRule>
    <cfRule type="cellIs" dxfId="7146" priority="6939" stopIfTrue="1" operator="equal">
      <formula>32</formula>
    </cfRule>
    <cfRule type="cellIs" dxfId="7145" priority="6940" stopIfTrue="1" operator="equal">
      <formula>33</formula>
    </cfRule>
    <cfRule type="cellIs" dxfId="7144" priority="6941" stopIfTrue="1" operator="equal">
      <formula>36</formula>
    </cfRule>
    <cfRule type="cellIs" dxfId="7143" priority="6942" stopIfTrue="1" operator="equal">
      <formula>37</formula>
    </cfRule>
    <cfRule type="cellIs" dxfId="7142" priority="6943" stopIfTrue="1" operator="equal">
      <formula>38</formula>
    </cfRule>
    <cfRule type="cellIs" dxfId="7141" priority="6944" stopIfTrue="1" operator="equal">
      <formula>39</formula>
    </cfRule>
    <cfRule type="cellIs" dxfId="7140" priority="6945" stopIfTrue="1" operator="equal">
      <formula>40</formula>
    </cfRule>
  </conditionalFormatting>
  <conditionalFormatting sqref="T45:AE45">
    <cfRule type="cellIs" dxfId="7139" priority="6955" stopIfTrue="1" operator="equal">
      <formula>30</formula>
    </cfRule>
    <cfRule type="cellIs" dxfId="7138" priority="6956" stopIfTrue="1" operator="equal">
      <formula>"dl"</formula>
    </cfRule>
    <cfRule type="cellIs" dxfId="7137" priority="6957" stopIfTrue="1" operator="equal">
      <formula>"lot"</formula>
    </cfRule>
    <cfRule type="cellIs" dxfId="7136" priority="6958" stopIfTrue="1" operator="equal">
      <formula>36</formula>
    </cfRule>
    <cfRule type="cellIs" dxfId="7135" priority="6959" stopIfTrue="1" operator="equal">
      <formula>37</formula>
    </cfRule>
    <cfRule type="cellIs" dxfId="7134" priority="6960" stopIfTrue="1" operator="equal">
      <formula>38</formula>
    </cfRule>
    <cfRule type="cellIs" dxfId="7133" priority="6961" stopIfTrue="1" operator="equal">
      <formula>39</formula>
    </cfRule>
    <cfRule type="cellIs" dxfId="7132" priority="6962" stopIfTrue="1" operator="equal">
      <formula>40</formula>
    </cfRule>
  </conditionalFormatting>
  <conditionalFormatting sqref="T45:AE45">
    <cfRule type="cellIs" dxfId="7131" priority="6946" stopIfTrue="1" operator="equal">
      <formula>30</formula>
    </cfRule>
    <cfRule type="cellIs" dxfId="7130" priority="6947" stopIfTrue="1" operator="equal">
      <formula>"lot"</formula>
    </cfRule>
    <cfRule type="cellIs" dxfId="7129" priority="6948" stopIfTrue="1" operator="equal">
      <formula>33</formula>
    </cfRule>
    <cfRule type="cellIs" dxfId="7128" priority="6949" stopIfTrue="1" operator="equal">
      <formula>36</formula>
    </cfRule>
    <cfRule type="cellIs" dxfId="7127" priority="6950" stopIfTrue="1" operator="equal">
      <formula>37</formula>
    </cfRule>
    <cfRule type="cellIs" dxfId="7126" priority="6951" stopIfTrue="1" operator="equal">
      <formula>38</formula>
    </cfRule>
    <cfRule type="cellIs" dxfId="7125" priority="6952" stopIfTrue="1" operator="equal">
      <formula>39</formula>
    </cfRule>
    <cfRule type="cellIs" dxfId="7124" priority="6953" stopIfTrue="1" operator="equal">
      <formula>40</formula>
    </cfRule>
    <cfRule type="cellIs" dxfId="7123" priority="6954" stopIfTrue="1" operator="equal">
      <formula>"dl"</formula>
    </cfRule>
  </conditionalFormatting>
  <conditionalFormatting sqref="T45:AE45">
    <cfRule type="cellIs" dxfId="7122" priority="6972" stopIfTrue="1" operator="equal">
      <formula>30</formula>
    </cfRule>
    <cfRule type="cellIs" dxfId="7121" priority="6973" stopIfTrue="1" operator="equal">
      <formula>32</formula>
    </cfRule>
    <cfRule type="cellIs" dxfId="7120" priority="6974" stopIfTrue="1" operator="equal">
      <formula>33</formula>
    </cfRule>
    <cfRule type="cellIs" dxfId="7119" priority="6975" stopIfTrue="1" operator="equal">
      <formula>36</formula>
    </cfRule>
    <cfRule type="cellIs" dxfId="7118" priority="6976" stopIfTrue="1" operator="equal">
      <formula>37</formula>
    </cfRule>
    <cfRule type="cellIs" dxfId="7117" priority="6977" stopIfTrue="1" operator="equal">
      <formula>38</formula>
    </cfRule>
    <cfRule type="cellIs" dxfId="7116" priority="6978" stopIfTrue="1" operator="equal">
      <formula>"lot"</formula>
    </cfRule>
    <cfRule type="cellIs" dxfId="7115" priority="6979" stopIfTrue="1" operator="equal">
      <formula>40</formula>
    </cfRule>
    <cfRule type="cellIs" dxfId="7114" priority="6980" stopIfTrue="1" operator="equal">
      <formula>"dl"</formula>
    </cfRule>
  </conditionalFormatting>
  <conditionalFormatting sqref="T45:AE45">
    <cfRule type="cellIs" dxfId="7113" priority="6963" stopIfTrue="1" operator="equal">
      <formula>30</formula>
    </cfRule>
    <cfRule type="cellIs" dxfId="7112" priority="6964" stopIfTrue="1" operator="equal">
      <formula>"dl"</formula>
    </cfRule>
    <cfRule type="cellIs" dxfId="7111" priority="6965" stopIfTrue="1" operator="equal">
      <formula>"lot"</formula>
    </cfRule>
    <cfRule type="cellIs" dxfId="7110" priority="6966" stopIfTrue="1" operator="equal">
      <formula>36</formula>
    </cfRule>
    <cfRule type="cellIs" dxfId="7109" priority="6967" stopIfTrue="1" operator="equal">
      <formula>37</formula>
    </cfRule>
    <cfRule type="cellIs" dxfId="7108" priority="6968" stopIfTrue="1" operator="equal">
      <formula>38</formula>
    </cfRule>
    <cfRule type="cellIs" dxfId="7107" priority="6969" stopIfTrue="1" operator="equal">
      <formula>39</formula>
    </cfRule>
    <cfRule type="cellIs" dxfId="7106" priority="6970" stopIfTrue="1" operator="equal">
      <formula>32</formula>
    </cfRule>
    <cfRule type="cellIs" dxfId="7105" priority="6971" stopIfTrue="1" operator="equal">
      <formula>33</formula>
    </cfRule>
  </conditionalFormatting>
  <conditionalFormatting sqref="T45:AE45">
    <cfRule type="cellIs" dxfId="7104" priority="6895" stopIfTrue="1" operator="equal">
      <formula>30</formula>
    </cfRule>
    <cfRule type="cellIs" dxfId="7103" priority="6896" stopIfTrue="1" operator="equal">
      <formula>32</formula>
    </cfRule>
    <cfRule type="cellIs" dxfId="7102" priority="6897" stopIfTrue="1" operator="equal">
      <formula>33</formula>
    </cfRule>
    <cfRule type="cellIs" dxfId="7101" priority="6898" stopIfTrue="1" operator="equal">
      <formula>36</formula>
    </cfRule>
    <cfRule type="cellIs" dxfId="7100" priority="6899" stopIfTrue="1" operator="equal">
      <formula>37</formula>
    </cfRule>
    <cfRule type="cellIs" dxfId="7099" priority="6900" stopIfTrue="1" operator="equal">
      <formula>38</formula>
    </cfRule>
    <cfRule type="cellIs" dxfId="7098" priority="6901" stopIfTrue="1" operator="equal">
      <formula>39</formula>
    </cfRule>
    <cfRule type="cellIs" dxfId="7097" priority="6902" stopIfTrue="1" operator="equal">
      <formula>40</formula>
    </cfRule>
  </conditionalFormatting>
  <conditionalFormatting sqref="T45:AE45">
    <cfRule type="cellIs" dxfId="7096" priority="6912" stopIfTrue="1" operator="equal">
      <formula>30</formula>
    </cfRule>
    <cfRule type="cellIs" dxfId="7095" priority="6913" stopIfTrue="1" operator="equal">
      <formula>"dl"</formula>
    </cfRule>
    <cfRule type="cellIs" dxfId="7094" priority="6914" stopIfTrue="1" operator="equal">
      <formula>"lot"</formula>
    </cfRule>
    <cfRule type="cellIs" dxfId="7093" priority="6915" stopIfTrue="1" operator="equal">
      <formula>36</formula>
    </cfRule>
    <cfRule type="cellIs" dxfId="7092" priority="6916" stopIfTrue="1" operator="equal">
      <formula>37</formula>
    </cfRule>
    <cfRule type="cellIs" dxfId="7091" priority="6917" stopIfTrue="1" operator="equal">
      <formula>38</formula>
    </cfRule>
    <cfRule type="cellIs" dxfId="7090" priority="6918" stopIfTrue="1" operator="equal">
      <formula>39</formula>
    </cfRule>
    <cfRule type="cellIs" dxfId="7089" priority="6919" stopIfTrue="1" operator="equal">
      <formula>40</formula>
    </cfRule>
  </conditionalFormatting>
  <conditionalFormatting sqref="T45:AE45">
    <cfRule type="cellIs" dxfId="7088" priority="6903" stopIfTrue="1" operator="equal">
      <formula>30</formula>
    </cfRule>
    <cfRule type="cellIs" dxfId="7087" priority="6904" stopIfTrue="1" operator="equal">
      <formula>"lot"</formula>
    </cfRule>
    <cfRule type="cellIs" dxfId="7086" priority="6905" stopIfTrue="1" operator="equal">
      <formula>33</formula>
    </cfRule>
    <cfRule type="cellIs" dxfId="7085" priority="6906" stopIfTrue="1" operator="equal">
      <formula>36</formula>
    </cfRule>
    <cfRule type="cellIs" dxfId="7084" priority="6907" stopIfTrue="1" operator="equal">
      <formula>37</formula>
    </cfRule>
    <cfRule type="cellIs" dxfId="7083" priority="6908" stopIfTrue="1" operator="equal">
      <formula>38</formula>
    </cfRule>
    <cfRule type="cellIs" dxfId="7082" priority="6909" stopIfTrue="1" operator="equal">
      <formula>39</formula>
    </cfRule>
    <cfRule type="cellIs" dxfId="7081" priority="6910" stopIfTrue="1" operator="equal">
      <formula>40</formula>
    </cfRule>
    <cfRule type="cellIs" dxfId="7080" priority="6911" stopIfTrue="1" operator="equal">
      <formula>"dl"</formula>
    </cfRule>
  </conditionalFormatting>
  <conditionalFormatting sqref="T45:AE45">
    <cfRule type="cellIs" dxfId="7079" priority="6929" stopIfTrue="1" operator="equal">
      <formula>30</formula>
    </cfRule>
    <cfRule type="cellIs" dxfId="7078" priority="6930" stopIfTrue="1" operator="equal">
      <formula>32</formula>
    </cfRule>
    <cfRule type="cellIs" dxfId="7077" priority="6931" stopIfTrue="1" operator="equal">
      <formula>33</formula>
    </cfRule>
    <cfRule type="cellIs" dxfId="7076" priority="6932" stopIfTrue="1" operator="equal">
      <formula>36</formula>
    </cfRule>
    <cfRule type="cellIs" dxfId="7075" priority="6933" stopIfTrue="1" operator="equal">
      <formula>37</formula>
    </cfRule>
    <cfRule type="cellIs" dxfId="7074" priority="6934" stopIfTrue="1" operator="equal">
      <formula>38</formula>
    </cfRule>
    <cfRule type="cellIs" dxfId="7073" priority="6935" stopIfTrue="1" operator="equal">
      <formula>"lot"</formula>
    </cfRule>
    <cfRule type="cellIs" dxfId="7072" priority="6936" stopIfTrue="1" operator="equal">
      <formula>40</formula>
    </cfRule>
    <cfRule type="cellIs" dxfId="7071" priority="6937" stopIfTrue="1" operator="equal">
      <formula>"dl"</formula>
    </cfRule>
  </conditionalFormatting>
  <conditionalFormatting sqref="T45:AE45">
    <cfRule type="cellIs" dxfId="7070" priority="6920" stopIfTrue="1" operator="equal">
      <formula>30</formula>
    </cfRule>
    <cfRule type="cellIs" dxfId="7069" priority="6921" stopIfTrue="1" operator="equal">
      <formula>"dl"</formula>
    </cfRule>
    <cfRule type="cellIs" dxfId="7068" priority="6922" stopIfTrue="1" operator="equal">
      <formula>"lot"</formula>
    </cfRule>
    <cfRule type="cellIs" dxfId="7067" priority="6923" stopIfTrue="1" operator="equal">
      <formula>36</formula>
    </cfRule>
    <cfRule type="cellIs" dxfId="7066" priority="6924" stopIfTrue="1" operator="equal">
      <formula>37</formula>
    </cfRule>
    <cfRule type="cellIs" dxfId="7065" priority="6925" stopIfTrue="1" operator="equal">
      <formula>38</formula>
    </cfRule>
    <cfRule type="cellIs" dxfId="7064" priority="6926" stopIfTrue="1" operator="equal">
      <formula>39</formula>
    </cfRule>
    <cfRule type="cellIs" dxfId="7063" priority="6927" stopIfTrue="1" operator="equal">
      <formula>32</formula>
    </cfRule>
    <cfRule type="cellIs" dxfId="7062" priority="6928" stopIfTrue="1" operator="equal">
      <formula>33</formula>
    </cfRule>
  </conditionalFormatting>
  <conditionalFormatting sqref="T45:AE45">
    <cfRule type="cellIs" dxfId="7061" priority="6887" stopIfTrue="1" operator="equal">
      <formula>30</formula>
    </cfRule>
    <cfRule type="cellIs" dxfId="7060" priority="6888" stopIfTrue="1" operator="equal">
      <formula>32</formula>
    </cfRule>
    <cfRule type="cellIs" dxfId="7059" priority="6889" stopIfTrue="1" operator="equal">
      <formula>33</formula>
    </cfRule>
    <cfRule type="cellIs" dxfId="7058" priority="6890" stopIfTrue="1" operator="equal">
      <formula>36</formula>
    </cfRule>
    <cfRule type="cellIs" dxfId="7057" priority="6891" stopIfTrue="1" operator="equal">
      <formula>37</formula>
    </cfRule>
    <cfRule type="cellIs" dxfId="7056" priority="6892" stopIfTrue="1" operator="equal">
      <formula>38</formula>
    </cfRule>
    <cfRule type="cellIs" dxfId="7055" priority="6893" stopIfTrue="1" operator="equal">
      <formula>39</formula>
    </cfRule>
    <cfRule type="cellIs" dxfId="7054" priority="6894" stopIfTrue="1" operator="equal">
      <formula>40</formula>
    </cfRule>
  </conditionalFormatting>
  <conditionalFormatting sqref="T45:AE45">
    <cfRule type="cellIs" dxfId="7053" priority="6879" stopIfTrue="1" operator="equal">
      <formula>30</formula>
    </cfRule>
    <cfRule type="cellIs" dxfId="7052" priority="6880" stopIfTrue="1" operator="equal">
      <formula>"dl"</formula>
    </cfRule>
    <cfRule type="cellIs" dxfId="7051" priority="6881" stopIfTrue="1" operator="equal">
      <formula>"lot"</formula>
    </cfRule>
    <cfRule type="cellIs" dxfId="7050" priority="6882" stopIfTrue="1" operator="equal">
      <formula>36</formula>
    </cfRule>
    <cfRule type="cellIs" dxfId="7049" priority="6883" stopIfTrue="1" operator="equal">
      <formula>37</formula>
    </cfRule>
    <cfRule type="cellIs" dxfId="7048" priority="6884" stopIfTrue="1" operator="equal">
      <formula>38</formula>
    </cfRule>
    <cfRule type="cellIs" dxfId="7047" priority="6885" stopIfTrue="1" operator="equal">
      <formula>39</formula>
    </cfRule>
    <cfRule type="cellIs" dxfId="7046" priority="6886" stopIfTrue="1" operator="equal">
      <formula>40</formula>
    </cfRule>
  </conditionalFormatting>
  <conditionalFormatting sqref="T45:AE45">
    <cfRule type="cellIs" dxfId="7045" priority="6870" stopIfTrue="1" operator="equal">
      <formula>30</formula>
    </cfRule>
    <cfRule type="cellIs" dxfId="7044" priority="6871" stopIfTrue="1" operator="equal">
      <formula>32</formula>
    </cfRule>
    <cfRule type="cellIs" dxfId="7043" priority="6872" stopIfTrue="1" operator="equal">
      <formula>33</formula>
    </cfRule>
    <cfRule type="cellIs" dxfId="7042" priority="6873" stopIfTrue="1" operator="equal">
      <formula>36</formula>
    </cfRule>
    <cfRule type="cellIs" dxfId="7041" priority="6874" stopIfTrue="1" operator="equal">
      <formula>37</formula>
    </cfRule>
    <cfRule type="cellIs" dxfId="7040" priority="6875" stopIfTrue="1" operator="equal">
      <formula>38</formula>
    </cfRule>
    <cfRule type="cellIs" dxfId="7039" priority="6876" stopIfTrue="1" operator="equal">
      <formula>"lot"</formula>
    </cfRule>
    <cfRule type="cellIs" dxfId="7038" priority="6877" stopIfTrue="1" operator="equal">
      <formula>40</formula>
    </cfRule>
    <cfRule type="cellIs" dxfId="7037" priority="6878" stopIfTrue="1" operator="equal">
      <formula>"dl"</formula>
    </cfRule>
  </conditionalFormatting>
  <conditionalFormatting sqref="T45:AE45">
    <cfRule type="cellIs" dxfId="7036" priority="6861" stopIfTrue="1" operator="equal">
      <formula>30</formula>
    </cfRule>
    <cfRule type="cellIs" dxfId="7035" priority="6862" stopIfTrue="1" operator="equal">
      <formula>"dl"</formula>
    </cfRule>
    <cfRule type="cellIs" dxfId="7034" priority="6863" stopIfTrue="1" operator="equal">
      <formula>"lot"</formula>
    </cfRule>
    <cfRule type="cellIs" dxfId="7033" priority="6864" stopIfTrue="1" operator="equal">
      <formula>36</formula>
    </cfRule>
    <cfRule type="cellIs" dxfId="7032" priority="6865" stopIfTrue="1" operator="equal">
      <formula>37</formula>
    </cfRule>
    <cfRule type="cellIs" dxfId="7031" priority="6866" stopIfTrue="1" operator="equal">
      <formula>38</formula>
    </cfRule>
    <cfRule type="cellIs" dxfId="7030" priority="6867" stopIfTrue="1" operator="equal">
      <formula>39</formula>
    </cfRule>
    <cfRule type="cellIs" dxfId="7029" priority="6868" stopIfTrue="1" operator="equal">
      <formula>32</formula>
    </cfRule>
    <cfRule type="cellIs" dxfId="7028" priority="6869" stopIfTrue="1" operator="equal">
      <formula>33</formula>
    </cfRule>
  </conditionalFormatting>
  <conditionalFormatting sqref="T17:W17">
    <cfRule type="cellIs" dxfId="7027" priority="6791" stopIfTrue="1" operator="equal">
      <formula>30</formula>
    </cfRule>
    <cfRule type="cellIs" dxfId="7026" priority="6792" stopIfTrue="1" operator="equal">
      <formula>32</formula>
    </cfRule>
    <cfRule type="cellIs" dxfId="7025" priority="6793" stopIfTrue="1" operator="equal">
      <formula>33</formula>
    </cfRule>
    <cfRule type="cellIs" dxfId="7024" priority="6794" stopIfTrue="1" operator="equal">
      <formula>36</formula>
    </cfRule>
    <cfRule type="cellIs" dxfId="7023" priority="6795" stopIfTrue="1" operator="equal">
      <formula>37</formula>
    </cfRule>
    <cfRule type="cellIs" dxfId="7022" priority="6796" stopIfTrue="1" operator="equal">
      <formula>38</formula>
    </cfRule>
    <cfRule type="cellIs" dxfId="7021" priority="6797" stopIfTrue="1" operator="equal">
      <formula>39</formula>
    </cfRule>
    <cfRule type="cellIs" dxfId="7020" priority="6798" stopIfTrue="1" operator="equal">
      <formula>40</formula>
    </cfRule>
  </conditionalFormatting>
  <conditionalFormatting sqref="T17:W17">
    <cfRule type="cellIs" dxfId="7019" priority="6858" stopIfTrue="1" operator="equal">
      <formula>L</formula>
    </cfRule>
    <cfRule type="cellIs" dxfId="7018" priority="6859" stopIfTrue="1" operator="equal">
      <formula>"FSC"</formula>
    </cfRule>
    <cfRule type="cellIs" dxfId="7017" priority="6860" stopIfTrue="1" operator="equal">
      <formula>"ACC/V"</formula>
    </cfRule>
  </conditionalFormatting>
  <conditionalFormatting sqref="T17:W17">
    <cfRule type="cellIs" dxfId="7016" priority="6837" stopIfTrue="1" operator="equal">
      <formula>"L"</formula>
    </cfRule>
    <cfRule type="cellIs" dxfId="7015" priority="6838" stopIfTrue="1" operator="equal">
      <formula>"FSC"</formula>
    </cfRule>
  </conditionalFormatting>
  <conditionalFormatting sqref="T17:W17">
    <cfRule type="cellIs" dxfId="7014" priority="6839" stopIfTrue="1" operator="equal">
      <formula>30</formula>
    </cfRule>
    <cfRule type="cellIs" dxfId="7013" priority="6840" stopIfTrue="1" operator="equal">
      <formula>32</formula>
    </cfRule>
    <cfRule type="cellIs" dxfId="7012" priority="6841" stopIfTrue="1" operator="equal">
      <formula>33</formula>
    </cfRule>
    <cfRule type="cellIs" dxfId="7011" priority="6842" stopIfTrue="1" operator="equal">
      <formula>36</formula>
    </cfRule>
    <cfRule type="cellIs" dxfId="7010" priority="6843" stopIfTrue="1" operator="equal">
      <formula>37</formula>
    </cfRule>
    <cfRule type="cellIs" dxfId="7009" priority="6844" stopIfTrue="1" operator="equal">
      <formula>38</formula>
    </cfRule>
    <cfRule type="cellIs" dxfId="7008" priority="6845" stopIfTrue="1" operator="equal">
      <formula>39</formula>
    </cfRule>
    <cfRule type="cellIs" dxfId="7007" priority="6846" stopIfTrue="1" operator="equal">
      <formula>40</formula>
    </cfRule>
    <cfRule type="cellIs" dxfId="7006" priority="6857" stopIfTrue="1" operator="equal">
      <formula>"dl"</formula>
    </cfRule>
  </conditionalFormatting>
  <conditionalFormatting sqref="T17:W17">
    <cfRule type="cellIs" dxfId="7005" priority="6847" stopIfTrue="1" operator="equal">
      <formula>"dl"</formula>
    </cfRule>
    <cfRule type="cellIs" dxfId="7004" priority="6848" stopIfTrue="1" operator="equal">
      <formula>"lot"</formula>
    </cfRule>
    <cfRule type="cellIs" dxfId="7003" priority="6849" stopIfTrue="1" operator="equal">
      <formula>30</formula>
    </cfRule>
    <cfRule type="cellIs" dxfId="7002" priority="6850" stopIfTrue="1" operator="equal">
      <formula>32</formula>
    </cfRule>
    <cfRule type="cellIs" dxfId="7001" priority="6851" stopIfTrue="1" operator="equal">
      <formula>33</formula>
    </cfRule>
    <cfRule type="cellIs" dxfId="7000" priority="6852" stopIfTrue="1" operator="equal">
      <formula>36</formula>
    </cfRule>
    <cfRule type="cellIs" dxfId="6999" priority="6853" stopIfTrue="1" operator="equal">
      <formula>37</formula>
    </cfRule>
    <cfRule type="cellIs" dxfId="6998" priority="6854" stopIfTrue="1" operator="equal">
      <formula>38</formula>
    </cfRule>
    <cfRule type="cellIs" dxfId="6997" priority="6855" stopIfTrue="1" operator="equal">
      <formula>39</formula>
    </cfRule>
    <cfRule type="cellIs" dxfId="6996" priority="6856" stopIfTrue="1" operator="equal">
      <formula>40</formula>
    </cfRule>
  </conditionalFormatting>
  <conditionalFormatting sqref="T17:W17">
    <cfRule type="cellIs" dxfId="6995" priority="6811" stopIfTrue="1" operator="equal">
      <formula>30</formula>
    </cfRule>
    <cfRule type="cellIs" dxfId="6994" priority="6812" stopIfTrue="1" operator="equal">
      <formula>"dl"</formula>
    </cfRule>
    <cfRule type="cellIs" dxfId="6993" priority="6813" stopIfTrue="1" operator="equal">
      <formula>"lot"</formula>
    </cfRule>
    <cfRule type="cellIs" dxfId="6992" priority="6814" stopIfTrue="1" operator="equal">
      <formula>36</formula>
    </cfRule>
    <cfRule type="cellIs" dxfId="6991" priority="6815" stopIfTrue="1" operator="equal">
      <formula>37</formula>
    </cfRule>
    <cfRule type="cellIs" dxfId="6990" priority="6816" stopIfTrue="1" operator="equal">
      <formula>38</formula>
    </cfRule>
    <cfRule type="cellIs" dxfId="6989" priority="6817" stopIfTrue="1" operator="equal">
      <formula>39</formula>
    </cfRule>
    <cfRule type="cellIs" dxfId="6988" priority="6818" stopIfTrue="1" operator="equal">
      <formula>40</formula>
    </cfRule>
  </conditionalFormatting>
  <conditionalFormatting sqref="T17:W17">
    <cfRule type="cellIs" dxfId="6987" priority="6802" stopIfTrue="1" operator="equal">
      <formula>30</formula>
    </cfRule>
    <cfRule type="cellIs" dxfId="6986" priority="6803" stopIfTrue="1" operator="equal">
      <formula>"lot"</formula>
    </cfRule>
    <cfRule type="cellIs" dxfId="6985" priority="6804" stopIfTrue="1" operator="equal">
      <formula>33</formula>
    </cfRule>
    <cfRule type="cellIs" dxfId="6984" priority="6805" stopIfTrue="1" operator="equal">
      <formula>36</formula>
    </cfRule>
    <cfRule type="cellIs" dxfId="6983" priority="6806" stopIfTrue="1" operator="equal">
      <formula>37</formula>
    </cfRule>
    <cfRule type="cellIs" dxfId="6982" priority="6807" stopIfTrue="1" operator="equal">
      <formula>38</formula>
    </cfRule>
    <cfRule type="cellIs" dxfId="6981" priority="6808" stopIfTrue="1" operator="equal">
      <formula>39</formula>
    </cfRule>
    <cfRule type="cellIs" dxfId="6980" priority="6809" stopIfTrue="1" operator="equal">
      <formula>40</formula>
    </cfRule>
    <cfRule type="cellIs" dxfId="6979" priority="6810" stopIfTrue="1" operator="equal">
      <formula>"dl"</formula>
    </cfRule>
  </conditionalFormatting>
  <conditionalFormatting sqref="T17:W17">
    <cfRule type="cellIs" dxfId="6978" priority="6828" stopIfTrue="1" operator="equal">
      <formula>30</formula>
    </cfRule>
    <cfRule type="cellIs" dxfId="6977" priority="6829" stopIfTrue="1" operator="equal">
      <formula>32</formula>
    </cfRule>
    <cfRule type="cellIs" dxfId="6976" priority="6830" stopIfTrue="1" operator="equal">
      <formula>33</formula>
    </cfRule>
    <cfRule type="cellIs" dxfId="6975" priority="6831" stopIfTrue="1" operator="equal">
      <formula>36</formula>
    </cfRule>
    <cfRule type="cellIs" dxfId="6974" priority="6832" stopIfTrue="1" operator="equal">
      <formula>37</formula>
    </cfRule>
    <cfRule type="cellIs" dxfId="6973" priority="6833" stopIfTrue="1" operator="equal">
      <formula>38</formula>
    </cfRule>
    <cfRule type="cellIs" dxfId="6972" priority="6834" stopIfTrue="1" operator="equal">
      <formula>"lot"</formula>
    </cfRule>
    <cfRule type="cellIs" dxfId="6971" priority="6835" stopIfTrue="1" operator="equal">
      <formula>40</formula>
    </cfRule>
    <cfRule type="cellIs" dxfId="6970" priority="6836" stopIfTrue="1" operator="equal">
      <formula>"dl"</formula>
    </cfRule>
  </conditionalFormatting>
  <conditionalFormatting sqref="T17:W17">
    <cfRule type="cellIs" dxfId="6969" priority="6819" stopIfTrue="1" operator="equal">
      <formula>30</formula>
    </cfRule>
    <cfRule type="cellIs" dxfId="6968" priority="6820" stopIfTrue="1" operator="equal">
      <formula>"dl"</formula>
    </cfRule>
    <cfRule type="cellIs" dxfId="6967" priority="6821" stopIfTrue="1" operator="equal">
      <formula>"lot"</formula>
    </cfRule>
    <cfRule type="cellIs" dxfId="6966" priority="6822" stopIfTrue="1" operator="equal">
      <formula>36</formula>
    </cfRule>
    <cfRule type="cellIs" dxfId="6965" priority="6823" stopIfTrue="1" operator="equal">
      <formula>37</formula>
    </cfRule>
    <cfRule type="cellIs" dxfId="6964" priority="6824" stopIfTrue="1" operator="equal">
      <formula>38</formula>
    </cfRule>
    <cfRule type="cellIs" dxfId="6963" priority="6825" stopIfTrue="1" operator="equal">
      <formula>39</formula>
    </cfRule>
    <cfRule type="cellIs" dxfId="6962" priority="6826" stopIfTrue="1" operator="equal">
      <formula>32</formula>
    </cfRule>
    <cfRule type="cellIs" dxfId="6961" priority="6827" stopIfTrue="1" operator="equal">
      <formula>33</formula>
    </cfRule>
  </conditionalFormatting>
  <conditionalFormatting sqref="T17:W17">
    <cfRule type="cellIs" dxfId="6960" priority="6788" stopIfTrue="1" operator="equal">
      <formula>L</formula>
    </cfRule>
    <cfRule type="cellIs" dxfId="6959" priority="6789" stopIfTrue="1" operator="equal">
      <formula>"FSC"</formula>
    </cfRule>
    <cfRule type="cellIs" dxfId="6958" priority="6790" stopIfTrue="1" operator="equal">
      <formula>"ACC/V"</formula>
    </cfRule>
  </conditionalFormatting>
  <conditionalFormatting sqref="T17:W17">
    <cfRule type="cellIs" dxfId="6957" priority="6776" stopIfTrue="1" operator="equal">
      <formula>"L"</formula>
    </cfRule>
    <cfRule type="cellIs" dxfId="6956" priority="6777" stopIfTrue="1" operator="equal">
      <formula>"FSC"</formula>
    </cfRule>
  </conditionalFormatting>
  <conditionalFormatting sqref="T17:W17">
    <cfRule type="cellIs" dxfId="6955" priority="6778" stopIfTrue="1" operator="equal">
      <formula>"dl"</formula>
    </cfRule>
    <cfRule type="cellIs" dxfId="6954" priority="6779" stopIfTrue="1" operator="equal">
      <formula>"lot"</formula>
    </cfRule>
    <cfRule type="cellIs" dxfId="6953" priority="6780" stopIfTrue="1" operator="equal">
      <formula>30</formula>
    </cfRule>
    <cfRule type="cellIs" dxfId="6952" priority="6781" stopIfTrue="1" operator="equal">
      <formula>32</formula>
    </cfRule>
    <cfRule type="cellIs" dxfId="6951" priority="6782" stopIfTrue="1" operator="equal">
      <formula>33</formula>
    </cfRule>
    <cfRule type="cellIs" dxfId="6950" priority="6783" stopIfTrue="1" operator="equal">
      <formula>36</formula>
    </cfRule>
    <cfRule type="cellIs" dxfId="6949" priority="6784" stopIfTrue="1" operator="equal">
      <formula>37</formula>
    </cfRule>
    <cfRule type="cellIs" dxfId="6948" priority="6785" stopIfTrue="1" operator="equal">
      <formula>38</formula>
    </cfRule>
    <cfRule type="cellIs" dxfId="6947" priority="6786" stopIfTrue="1" operator="equal">
      <formula>39</formula>
    </cfRule>
    <cfRule type="cellIs" dxfId="6946" priority="6787" stopIfTrue="1" operator="equal">
      <formula>40</formula>
    </cfRule>
  </conditionalFormatting>
  <conditionalFormatting sqref="T17:W17">
    <cfRule type="cellIs" dxfId="6945" priority="6765" stopIfTrue="1" operator="equal">
      <formula>30</formula>
    </cfRule>
    <cfRule type="cellIs" dxfId="6944" priority="6766" stopIfTrue="1" operator="equal">
      <formula>"dl"</formula>
    </cfRule>
    <cfRule type="cellIs" dxfId="6943" priority="6767" stopIfTrue="1" operator="equal">
      <formula>"lot"</formula>
    </cfRule>
    <cfRule type="cellIs" dxfId="6942" priority="6768" stopIfTrue="1" operator="equal">
      <formula>36</formula>
    </cfRule>
    <cfRule type="cellIs" dxfId="6941" priority="6769" stopIfTrue="1" operator="equal">
      <formula>37</formula>
    </cfRule>
    <cfRule type="cellIs" dxfId="6940" priority="6770" stopIfTrue="1" operator="equal">
      <formula>38</formula>
    </cfRule>
    <cfRule type="cellIs" dxfId="6939" priority="6771" stopIfTrue="1" operator="equal">
      <formula>39</formula>
    </cfRule>
    <cfRule type="cellIs" dxfId="6938" priority="6772" stopIfTrue="1" operator="equal">
      <formula>40</formula>
    </cfRule>
  </conditionalFormatting>
  <conditionalFormatting sqref="T17:W17">
    <cfRule type="cellIs" dxfId="6937" priority="6756" stopIfTrue="1" operator="equal">
      <formula>30</formula>
    </cfRule>
    <cfRule type="cellIs" dxfId="6936" priority="6757" stopIfTrue="1" operator="equal">
      <formula>32</formula>
    </cfRule>
    <cfRule type="cellIs" dxfId="6935" priority="6758" stopIfTrue="1" operator="equal">
      <formula>33</formula>
    </cfRule>
    <cfRule type="cellIs" dxfId="6934" priority="6759" stopIfTrue="1" operator="equal">
      <formula>36</formula>
    </cfRule>
    <cfRule type="cellIs" dxfId="6933" priority="6760" stopIfTrue="1" operator="equal">
      <formula>37</formula>
    </cfRule>
    <cfRule type="cellIs" dxfId="6932" priority="6761" stopIfTrue="1" operator="equal">
      <formula>38</formula>
    </cfRule>
    <cfRule type="cellIs" dxfId="6931" priority="6762" stopIfTrue="1" operator="equal">
      <formula>"lot"</formula>
    </cfRule>
    <cfRule type="cellIs" dxfId="6930" priority="6763" stopIfTrue="1" operator="equal">
      <formula>40</formula>
    </cfRule>
    <cfRule type="cellIs" dxfId="6929" priority="6764" stopIfTrue="1" operator="equal">
      <formula>"dl"</formula>
    </cfRule>
  </conditionalFormatting>
  <conditionalFormatting sqref="T17:W17">
    <cfRule type="cellIs" dxfId="6928" priority="6747" stopIfTrue="1" operator="equal">
      <formula>30</formula>
    </cfRule>
    <cfRule type="cellIs" dxfId="6927" priority="6748" stopIfTrue="1" operator="equal">
      <formula>"dl"</formula>
    </cfRule>
    <cfRule type="cellIs" dxfId="6926" priority="6749" stopIfTrue="1" operator="equal">
      <formula>"lot"</formula>
    </cfRule>
    <cfRule type="cellIs" dxfId="6925" priority="6750" stopIfTrue="1" operator="equal">
      <formula>36</formula>
    </cfRule>
    <cfRule type="cellIs" dxfId="6924" priority="6751" stopIfTrue="1" operator="equal">
      <formula>37</formula>
    </cfRule>
    <cfRule type="cellIs" dxfId="6923" priority="6752" stopIfTrue="1" operator="equal">
      <formula>38</formula>
    </cfRule>
    <cfRule type="cellIs" dxfId="6922" priority="6753" stopIfTrue="1" operator="equal">
      <formula>39</formula>
    </cfRule>
    <cfRule type="cellIs" dxfId="6921" priority="6754" stopIfTrue="1" operator="equal">
      <formula>32</formula>
    </cfRule>
    <cfRule type="cellIs" dxfId="6920" priority="6755" stopIfTrue="1" operator="equal">
      <formula>33</formula>
    </cfRule>
  </conditionalFormatting>
  <conditionalFormatting sqref="T17:W17">
    <cfRule type="cellIs" dxfId="6919" priority="6736" stopIfTrue="1" operator="equal">
      <formula>30</formula>
    </cfRule>
    <cfRule type="cellIs" dxfId="6918" priority="6737" stopIfTrue="1" operator="equal">
      <formula>32</formula>
    </cfRule>
    <cfRule type="cellIs" dxfId="6917" priority="6738" stopIfTrue="1" operator="equal">
      <formula>33</formula>
    </cfRule>
    <cfRule type="cellIs" dxfId="6916" priority="6739" stopIfTrue="1" operator="equal">
      <formula>36</formula>
    </cfRule>
    <cfRule type="cellIs" dxfId="6915" priority="6740" stopIfTrue="1" operator="equal">
      <formula>37</formula>
    </cfRule>
    <cfRule type="cellIs" dxfId="6914" priority="6741" stopIfTrue="1" operator="equal">
      <formula>38</formula>
    </cfRule>
    <cfRule type="cellIs" dxfId="6913" priority="6742" stopIfTrue="1" operator="equal">
      <formula>39</formula>
    </cfRule>
    <cfRule type="cellIs" dxfId="6912" priority="6743" stopIfTrue="1" operator="equal">
      <formula>40</formula>
    </cfRule>
  </conditionalFormatting>
  <conditionalFormatting sqref="T17:W17">
    <cfRule type="cellIs" dxfId="6911" priority="6644" stopIfTrue="1" operator="equal">
      <formula>30</formula>
    </cfRule>
    <cfRule type="cellIs" dxfId="6910" priority="6645" stopIfTrue="1" operator="equal">
      <formula>32</formula>
    </cfRule>
    <cfRule type="cellIs" dxfId="6909" priority="6646" stopIfTrue="1" operator="equal">
      <formula>33</formula>
    </cfRule>
    <cfRule type="cellIs" dxfId="6908" priority="6647" stopIfTrue="1" operator="equal">
      <formula>36</formula>
    </cfRule>
    <cfRule type="cellIs" dxfId="6907" priority="6648" stopIfTrue="1" operator="equal">
      <formula>37</formula>
    </cfRule>
    <cfRule type="cellIs" dxfId="6906" priority="6649" stopIfTrue="1" operator="equal">
      <formula>38</formula>
    </cfRule>
    <cfRule type="cellIs" dxfId="6905" priority="6650" stopIfTrue="1" operator="equal">
      <formula>39</formula>
    </cfRule>
    <cfRule type="cellIs" dxfId="6904" priority="6651" stopIfTrue="1" operator="equal">
      <formula>40</formula>
    </cfRule>
  </conditionalFormatting>
  <conditionalFormatting sqref="T17:W17">
    <cfRule type="cellIs" dxfId="6903" priority="6585" stopIfTrue="1" operator="equal">
      <formula>30</formula>
    </cfRule>
    <cfRule type="cellIs" dxfId="6902" priority="6586" stopIfTrue="1" operator="equal">
      <formula>32</formula>
    </cfRule>
    <cfRule type="cellIs" dxfId="6901" priority="6587" stopIfTrue="1" operator="equal">
      <formula>33</formula>
    </cfRule>
    <cfRule type="cellIs" dxfId="6900" priority="6588" stopIfTrue="1" operator="equal">
      <formula>36</formula>
    </cfRule>
    <cfRule type="cellIs" dxfId="6899" priority="6589" stopIfTrue="1" operator="equal">
      <formula>37</formula>
    </cfRule>
    <cfRule type="cellIs" dxfId="6898" priority="6590" stopIfTrue="1" operator="equal">
      <formula>38</formula>
    </cfRule>
    <cfRule type="cellIs" dxfId="6897" priority="6591" stopIfTrue="1" operator="equal">
      <formula>39</formula>
    </cfRule>
    <cfRule type="cellIs" dxfId="6896" priority="6592" stopIfTrue="1" operator="equal">
      <formula>40</formula>
    </cfRule>
    <cfRule type="cellIs" dxfId="6895" priority="6601" stopIfTrue="1" operator="equal">
      <formula>"dl"</formula>
    </cfRule>
  </conditionalFormatting>
  <conditionalFormatting sqref="T17:W17">
    <cfRule type="cellIs" dxfId="6894" priority="6593" stopIfTrue="1" operator="equal">
      <formula>30</formula>
    </cfRule>
    <cfRule type="cellIs" dxfId="6893" priority="6594" stopIfTrue="1" operator="equal">
      <formula>32</formula>
    </cfRule>
    <cfRule type="cellIs" dxfId="6892" priority="6595" stopIfTrue="1" operator="equal">
      <formula>33</formula>
    </cfRule>
    <cfRule type="cellIs" dxfId="6891" priority="6596" stopIfTrue="1" operator="equal">
      <formula>36</formula>
    </cfRule>
    <cfRule type="cellIs" dxfId="6890" priority="6597" stopIfTrue="1" operator="equal">
      <formula>37</formula>
    </cfRule>
    <cfRule type="cellIs" dxfId="6889" priority="6598" stopIfTrue="1" operator="equal">
      <formula>38</formula>
    </cfRule>
    <cfRule type="cellIs" dxfId="6888" priority="6599" stopIfTrue="1" operator="equal">
      <formula>39</formula>
    </cfRule>
    <cfRule type="cellIs" dxfId="6887" priority="6600" stopIfTrue="1" operator="equal">
      <formula>40</formula>
    </cfRule>
  </conditionalFormatting>
  <conditionalFormatting sqref="T17:W17">
    <cfRule type="cellIs" dxfId="6886" priority="6577" stopIfTrue="1" operator="equal">
      <formula>30</formula>
    </cfRule>
    <cfRule type="cellIs" dxfId="6885" priority="6578" stopIfTrue="1" operator="equal">
      <formula>"dl"</formula>
    </cfRule>
    <cfRule type="cellIs" dxfId="6884" priority="6579" stopIfTrue="1" operator="equal">
      <formula>"lot"</formula>
    </cfRule>
    <cfRule type="cellIs" dxfId="6883" priority="6580" stopIfTrue="1" operator="equal">
      <formula>36</formula>
    </cfRule>
    <cfRule type="cellIs" dxfId="6882" priority="6581" stopIfTrue="1" operator="equal">
      <formula>37</formula>
    </cfRule>
    <cfRule type="cellIs" dxfId="6881" priority="6582" stopIfTrue="1" operator="equal">
      <formula>38</formula>
    </cfRule>
    <cfRule type="cellIs" dxfId="6880" priority="6583" stopIfTrue="1" operator="equal">
      <formula>39</formula>
    </cfRule>
    <cfRule type="cellIs" dxfId="6879" priority="6584" stopIfTrue="1" operator="equal">
      <formula>40</formula>
    </cfRule>
  </conditionalFormatting>
  <conditionalFormatting sqref="T17:W17">
    <cfRule type="cellIs" dxfId="6878" priority="6574" stopIfTrue="1" operator="equal">
      <formula>L</formula>
    </cfRule>
    <cfRule type="cellIs" dxfId="6877" priority="6575" stopIfTrue="1" operator="equal">
      <formula>"FSC"</formula>
    </cfRule>
    <cfRule type="cellIs" dxfId="6876" priority="6576" stopIfTrue="1" operator="equal">
      <formula>"ACC/V"</formula>
    </cfRule>
  </conditionalFormatting>
  <conditionalFormatting sqref="T17:W17">
    <cfRule type="cellIs" dxfId="6875" priority="6554" stopIfTrue="1" operator="equal">
      <formula>"L"</formula>
    </cfRule>
    <cfRule type="cellIs" dxfId="6874" priority="6555" stopIfTrue="1" operator="equal">
      <formula>"FSC"</formula>
    </cfRule>
  </conditionalFormatting>
  <conditionalFormatting sqref="T17:W17">
    <cfRule type="cellIs" dxfId="6873" priority="6564" stopIfTrue="1" operator="equal">
      <formula>"dl"</formula>
    </cfRule>
    <cfRule type="cellIs" dxfId="6872" priority="6565" stopIfTrue="1" operator="equal">
      <formula>"lot"</formula>
    </cfRule>
    <cfRule type="cellIs" dxfId="6871" priority="6566" stopIfTrue="1" operator="equal">
      <formula>30</formula>
    </cfRule>
    <cfRule type="cellIs" dxfId="6870" priority="6567" stopIfTrue="1" operator="equal">
      <formula>32</formula>
    </cfRule>
    <cfRule type="cellIs" dxfId="6869" priority="6568" stopIfTrue="1" operator="equal">
      <formula>33</formula>
    </cfRule>
    <cfRule type="cellIs" dxfId="6868" priority="6569" stopIfTrue="1" operator="equal">
      <formula>36</formula>
    </cfRule>
    <cfRule type="cellIs" dxfId="6867" priority="6570" stopIfTrue="1" operator="equal">
      <formula>37</formula>
    </cfRule>
    <cfRule type="cellIs" dxfId="6866" priority="6571" stopIfTrue="1" operator="equal">
      <formula>38</formula>
    </cfRule>
    <cfRule type="cellIs" dxfId="6865" priority="6572" stopIfTrue="1" operator="equal">
      <formula>39</formula>
    </cfRule>
    <cfRule type="cellIs" dxfId="6864" priority="6573" stopIfTrue="1" operator="equal">
      <formula>40</formula>
    </cfRule>
  </conditionalFormatting>
  <conditionalFormatting sqref="T17:W17">
    <cfRule type="cellIs" dxfId="6863" priority="6556" stopIfTrue="1" operator="equal">
      <formula>30</formula>
    </cfRule>
    <cfRule type="cellIs" dxfId="6862" priority="6557" stopIfTrue="1" operator="equal">
      <formula>32</formula>
    </cfRule>
    <cfRule type="cellIs" dxfId="6861" priority="6558" stopIfTrue="1" operator="equal">
      <formula>33</formula>
    </cfRule>
    <cfRule type="cellIs" dxfId="6860" priority="6559" stopIfTrue="1" operator="equal">
      <formula>36</formula>
    </cfRule>
    <cfRule type="cellIs" dxfId="6859" priority="6560" stopIfTrue="1" operator="equal">
      <formula>37</formula>
    </cfRule>
    <cfRule type="cellIs" dxfId="6858" priority="6561" stopIfTrue="1" operator="equal">
      <formula>38</formula>
    </cfRule>
    <cfRule type="cellIs" dxfId="6857" priority="6562" stopIfTrue="1" operator="equal">
      <formula>39</formula>
    </cfRule>
    <cfRule type="cellIs" dxfId="6856" priority="6563" stopIfTrue="1" operator="equal">
      <formula>40</formula>
    </cfRule>
  </conditionalFormatting>
  <conditionalFormatting sqref="T17:W17">
    <cfRule type="cellIs" dxfId="6855" priority="6545" stopIfTrue="1" operator="equal">
      <formula>30</formula>
    </cfRule>
    <cfRule type="cellIs" dxfId="6854" priority="6546" stopIfTrue="1" operator="equal">
      <formula>"lot"</formula>
    </cfRule>
    <cfRule type="cellIs" dxfId="6853" priority="6547" stopIfTrue="1" operator="equal">
      <formula>33</formula>
    </cfRule>
    <cfRule type="cellIs" dxfId="6852" priority="6548" stopIfTrue="1" operator="equal">
      <formula>36</formula>
    </cfRule>
    <cfRule type="cellIs" dxfId="6851" priority="6549" stopIfTrue="1" operator="equal">
      <formula>37</formula>
    </cfRule>
    <cfRule type="cellIs" dxfId="6850" priority="6550" stopIfTrue="1" operator="equal">
      <formula>38</formula>
    </cfRule>
    <cfRule type="cellIs" dxfId="6849" priority="6551" stopIfTrue="1" operator="equal">
      <formula>39</formula>
    </cfRule>
    <cfRule type="cellIs" dxfId="6848" priority="6552" stopIfTrue="1" operator="equal">
      <formula>40</formula>
    </cfRule>
    <cfRule type="cellIs" dxfId="6847" priority="6553" stopIfTrue="1" operator="equal">
      <formula>"dl"</formula>
    </cfRule>
  </conditionalFormatting>
  <conditionalFormatting sqref="T17:W17">
    <cfRule type="cellIs" dxfId="6846" priority="6533" stopIfTrue="1" operator="equal">
      <formula>30</formula>
    </cfRule>
    <cfRule type="cellIs" dxfId="6845" priority="6534" stopIfTrue="1" operator="equal">
      <formula>32</formula>
    </cfRule>
    <cfRule type="cellIs" dxfId="6844" priority="6535" stopIfTrue="1" operator="equal">
      <formula>33</formula>
    </cfRule>
    <cfRule type="cellIs" dxfId="6843" priority="6536" stopIfTrue="1" operator="equal">
      <formula>36</formula>
    </cfRule>
    <cfRule type="cellIs" dxfId="6842" priority="6537" stopIfTrue="1" operator="equal">
      <formula>37</formula>
    </cfRule>
    <cfRule type="cellIs" dxfId="6841" priority="6538" stopIfTrue="1" operator="equal">
      <formula>38</formula>
    </cfRule>
    <cfRule type="cellIs" dxfId="6840" priority="6539" stopIfTrue="1" operator="equal">
      <formula>39</formula>
    </cfRule>
    <cfRule type="cellIs" dxfId="6839" priority="6540" stopIfTrue="1" operator="equal">
      <formula>40</formula>
    </cfRule>
    <cfRule type="cellIs" dxfId="6838" priority="6541" stopIfTrue="1" operator="equal">
      <formula>"dl"</formula>
    </cfRule>
  </conditionalFormatting>
  <conditionalFormatting sqref="T17:W17">
    <cfRule type="cellIs" dxfId="6837" priority="6525" stopIfTrue="1" operator="equal">
      <formula>30</formula>
    </cfRule>
    <cfRule type="cellIs" dxfId="6836" priority="6526" stopIfTrue="1" operator="equal">
      <formula>"dl"</formula>
    </cfRule>
    <cfRule type="cellIs" dxfId="6835" priority="6527" stopIfTrue="1" operator="equal">
      <formula>"lot"</formula>
    </cfRule>
    <cfRule type="cellIs" dxfId="6834" priority="6528" stopIfTrue="1" operator="equal">
      <formula>36</formula>
    </cfRule>
    <cfRule type="cellIs" dxfId="6833" priority="6529" stopIfTrue="1" operator="equal">
      <formula>37</formula>
    </cfRule>
    <cfRule type="cellIs" dxfId="6832" priority="6530" stopIfTrue="1" operator="equal">
      <formula>38</formula>
    </cfRule>
    <cfRule type="cellIs" dxfId="6831" priority="6531" stopIfTrue="1" operator="equal">
      <formula>39</formula>
    </cfRule>
    <cfRule type="cellIs" dxfId="6830" priority="6532" stopIfTrue="1" operator="equal">
      <formula>40</formula>
    </cfRule>
  </conditionalFormatting>
  <conditionalFormatting sqref="T17:W17">
    <cfRule type="cellIs" dxfId="6829" priority="6516" stopIfTrue="1" operator="equal">
      <formula>30</formula>
    </cfRule>
    <cfRule type="cellIs" dxfId="6828" priority="6517" stopIfTrue="1" operator="equal">
      <formula>32</formula>
    </cfRule>
    <cfRule type="cellIs" dxfId="6827" priority="6518" stopIfTrue="1" operator="equal">
      <formula>33</formula>
    </cfRule>
    <cfRule type="cellIs" dxfId="6826" priority="6519" stopIfTrue="1" operator="equal">
      <formula>36</formula>
    </cfRule>
    <cfRule type="cellIs" dxfId="6825" priority="6520" stopIfTrue="1" operator="equal">
      <formula>37</formula>
    </cfRule>
    <cfRule type="cellIs" dxfId="6824" priority="6521" stopIfTrue="1" operator="equal">
      <formula>38</formula>
    </cfRule>
    <cfRule type="cellIs" dxfId="6823" priority="6522" stopIfTrue="1" operator="equal">
      <formula>"lot"</formula>
    </cfRule>
    <cfRule type="cellIs" dxfId="6822" priority="6523" stopIfTrue="1" operator="equal">
      <formula>40</formula>
    </cfRule>
    <cfRule type="cellIs" dxfId="6821" priority="6524" stopIfTrue="1" operator="equal">
      <formula>"dl"</formula>
    </cfRule>
  </conditionalFormatting>
  <conditionalFormatting sqref="T17:W17">
    <cfRule type="cellIs" dxfId="6820" priority="6507" stopIfTrue="1" operator="equal">
      <formula>30</formula>
    </cfRule>
    <cfRule type="cellIs" dxfId="6819" priority="6508" stopIfTrue="1" operator="equal">
      <formula>"dl"</formula>
    </cfRule>
    <cfRule type="cellIs" dxfId="6818" priority="6509" stopIfTrue="1" operator="equal">
      <formula>"lot"</formula>
    </cfRule>
    <cfRule type="cellIs" dxfId="6817" priority="6510" stopIfTrue="1" operator="equal">
      <formula>36</formula>
    </cfRule>
    <cfRule type="cellIs" dxfId="6816" priority="6511" stopIfTrue="1" operator="equal">
      <formula>37</formula>
    </cfRule>
    <cfRule type="cellIs" dxfId="6815" priority="6512" stopIfTrue="1" operator="equal">
      <formula>38</formula>
    </cfRule>
    <cfRule type="cellIs" dxfId="6814" priority="6513" stopIfTrue="1" operator="equal">
      <formula>39</formula>
    </cfRule>
    <cfRule type="cellIs" dxfId="6813" priority="6514" stopIfTrue="1" operator="equal">
      <formula>32</formula>
    </cfRule>
    <cfRule type="cellIs" dxfId="6812" priority="6515" stopIfTrue="1" operator="equal">
      <formula>33</formula>
    </cfRule>
  </conditionalFormatting>
  <conditionalFormatting sqref="X19:AA19">
    <cfRule type="cellIs" dxfId="6811" priority="6437" stopIfTrue="1" operator="equal">
      <formula>30</formula>
    </cfRule>
    <cfRule type="cellIs" dxfId="6810" priority="6438" stopIfTrue="1" operator="equal">
      <formula>32</formula>
    </cfRule>
    <cfRule type="cellIs" dxfId="6809" priority="6439" stopIfTrue="1" operator="equal">
      <formula>33</formula>
    </cfRule>
    <cfRule type="cellIs" dxfId="6808" priority="6440" stopIfTrue="1" operator="equal">
      <formula>36</formula>
    </cfRule>
    <cfRule type="cellIs" dxfId="6807" priority="6441" stopIfTrue="1" operator="equal">
      <formula>37</formula>
    </cfRule>
    <cfRule type="cellIs" dxfId="6806" priority="6442" stopIfTrue="1" operator="equal">
      <formula>38</formula>
    </cfRule>
    <cfRule type="cellIs" dxfId="6805" priority="6443" stopIfTrue="1" operator="equal">
      <formula>39</formula>
    </cfRule>
    <cfRule type="cellIs" dxfId="6804" priority="6444" stopIfTrue="1" operator="equal">
      <formula>40</formula>
    </cfRule>
  </conditionalFormatting>
  <conditionalFormatting sqref="X19:AA19">
    <cfRule type="cellIs" dxfId="6803" priority="6504" stopIfTrue="1" operator="equal">
      <formula>L</formula>
    </cfRule>
    <cfRule type="cellIs" dxfId="6802" priority="6505" stopIfTrue="1" operator="equal">
      <formula>"FSC"</formula>
    </cfRule>
    <cfRule type="cellIs" dxfId="6801" priority="6506" stopIfTrue="1" operator="equal">
      <formula>"ACC/V"</formula>
    </cfRule>
  </conditionalFormatting>
  <conditionalFormatting sqref="X19:AA19">
    <cfRule type="cellIs" dxfId="6800" priority="6483" stopIfTrue="1" operator="equal">
      <formula>"L"</formula>
    </cfRule>
    <cfRule type="cellIs" dxfId="6799" priority="6484" stopIfTrue="1" operator="equal">
      <formula>"FSC"</formula>
    </cfRule>
  </conditionalFormatting>
  <conditionalFormatting sqref="X19:AA19">
    <cfRule type="cellIs" dxfId="6798" priority="6485" stopIfTrue="1" operator="equal">
      <formula>30</formula>
    </cfRule>
    <cfRule type="cellIs" dxfId="6797" priority="6486" stopIfTrue="1" operator="equal">
      <formula>32</formula>
    </cfRule>
    <cfRule type="cellIs" dxfId="6796" priority="6487" stopIfTrue="1" operator="equal">
      <formula>33</formula>
    </cfRule>
    <cfRule type="cellIs" dxfId="6795" priority="6488" stopIfTrue="1" operator="equal">
      <formula>36</formula>
    </cfRule>
    <cfRule type="cellIs" dxfId="6794" priority="6489" stopIfTrue="1" operator="equal">
      <formula>37</formula>
    </cfRule>
    <cfRule type="cellIs" dxfId="6793" priority="6490" stopIfTrue="1" operator="equal">
      <formula>38</formula>
    </cfRule>
    <cfRule type="cellIs" dxfId="6792" priority="6491" stopIfTrue="1" operator="equal">
      <formula>39</formula>
    </cfRule>
    <cfRule type="cellIs" dxfId="6791" priority="6492" stopIfTrue="1" operator="equal">
      <formula>40</formula>
    </cfRule>
    <cfRule type="cellIs" dxfId="6790" priority="6503" stopIfTrue="1" operator="equal">
      <formula>"dl"</formula>
    </cfRule>
  </conditionalFormatting>
  <conditionalFormatting sqref="X19:AA19">
    <cfRule type="cellIs" dxfId="6789" priority="6493" stopIfTrue="1" operator="equal">
      <formula>"dl"</formula>
    </cfRule>
    <cfRule type="cellIs" dxfId="6788" priority="6494" stopIfTrue="1" operator="equal">
      <formula>"lot"</formula>
    </cfRule>
    <cfRule type="cellIs" dxfId="6787" priority="6495" stopIfTrue="1" operator="equal">
      <formula>30</formula>
    </cfRule>
    <cfRule type="cellIs" dxfId="6786" priority="6496" stopIfTrue="1" operator="equal">
      <formula>32</formula>
    </cfRule>
    <cfRule type="cellIs" dxfId="6785" priority="6497" stopIfTrue="1" operator="equal">
      <formula>33</formula>
    </cfRule>
    <cfRule type="cellIs" dxfId="6784" priority="6498" stopIfTrue="1" operator="equal">
      <formula>36</formula>
    </cfRule>
    <cfRule type="cellIs" dxfId="6783" priority="6499" stopIfTrue="1" operator="equal">
      <formula>37</formula>
    </cfRule>
    <cfRule type="cellIs" dxfId="6782" priority="6500" stopIfTrue="1" operator="equal">
      <formula>38</formula>
    </cfRule>
    <cfRule type="cellIs" dxfId="6781" priority="6501" stopIfTrue="1" operator="equal">
      <formula>39</formula>
    </cfRule>
    <cfRule type="cellIs" dxfId="6780" priority="6502" stopIfTrue="1" operator="equal">
      <formula>40</formula>
    </cfRule>
  </conditionalFormatting>
  <conditionalFormatting sqref="X19:AA19">
    <cfRule type="cellIs" dxfId="6779" priority="6457" stopIfTrue="1" operator="equal">
      <formula>30</formula>
    </cfRule>
    <cfRule type="cellIs" dxfId="6778" priority="6458" stopIfTrue="1" operator="equal">
      <formula>"dl"</formula>
    </cfRule>
    <cfRule type="cellIs" dxfId="6777" priority="6459" stopIfTrue="1" operator="equal">
      <formula>"lot"</formula>
    </cfRule>
    <cfRule type="cellIs" dxfId="6776" priority="6460" stopIfTrue="1" operator="equal">
      <formula>36</formula>
    </cfRule>
    <cfRule type="cellIs" dxfId="6775" priority="6461" stopIfTrue="1" operator="equal">
      <formula>37</formula>
    </cfRule>
    <cfRule type="cellIs" dxfId="6774" priority="6462" stopIfTrue="1" operator="equal">
      <formula>38</formula>
    </cfRule>
    <cfRule type="cellIs" dxfId="6773" priority="6463" stopIfTrue="1" operator="equal">
      <formula>39</formula>
    </cfRule>
    <cfRule type="cellIs" dxfId="6772" priority="6464" stopIfTrue="1" operator="equal">
      <formula>40</formula>
    </cfRule>
  </conditionalFormatting>
  <conditionalFormatting sqref="X19:AA19">
    <cfRule type="cellIs" dxfId="6771" priority="6448" stopIfTrue="1" operator="equal">
      <formula>30</formula>
    </cfRule>
    <cfRule type="cellIs" dxfId="6770" priority="6449" stopIfTrue="1" operator="equal">
      <formula>"lot"</formula>
    </cfRule>
    <cfRule type="cellIs" dxfId="6769" priority="6450" stopIfTrue="1" operator="equal">
      <formula>33</formula>
    </cfRule>
    <cfRule type="cellIs" dxfId="6768" priority="6451" stopIfTrue="1" operator="equal">
      <formula>36</formula>
    </cfRule>
    <cfRule type="cellIs" dxfId="6767" priority="6452" stopIfTrue="1" operator="equal">
      <formula>37</formula>
    </cfRule>
    <cfRule type="cellIs" dxfId="6766" priority="6453" stopIfTrue="1" operator="equal">
      <formula>38</formula>
    </cfRule>
    <cfRule type="cellIs" dxfId="6765" priority="6454" stopIfTrue="1" operator="equal">
      <formula>39</formula>
    </cfRule>
    <cfRule type="cellIs" dxfId="6764" priority="6455" stopIfTrue="1" operator="equal">
      <formula>40</formula>
    </cfRule>
    <cfRule type="cellIs" dxfId="6763" priority="6456" stopIfTrue="1" operator="equal">
      <formula>"dl"</formula>
    </cfRule>
  </conditionalFormatting>
  <conditionalFormatting sqref="X19:AA19">
    <cfRule type="cellIs" dxfId="6762" priority="6474" stopIfTrue="1" operator="equal">
      <formula>30</formula>
    </cfRule>
    <cfRule type="cellIs" dxfId="6761" priority="6475" stopIfTrue="1" operator="equal">
      <formula>32</formula>
    </cfRule>
    <cfRule type="cellIs" dxfId="6760" priority="6476" stopIfTrue="1" operator="equal">
      <formula>33</formula>
    </cfRule>
    <cfRule type="cellIs" dxfId="6759" priority="6477" stopIfTrue="1" operator="equal">
      <formula>36</formula>
    </cfRule>
    <cfRule type="cellIs" dxfId="6758" priority="6478" stopIfTrue="1" operator="equal">
      <formula>37</formula>
    </cfRule>
    <cfRule type="cellIs" dxfId="6757" priority="6479" stopIfTrue="1" operator="equal">
      <formula>38</formula>
    </cfRule>
    <cfRule type="cellIs" dxfId="6756" priority="6480" stopIfTrue="1" operator="equal">
      <formula>"lot"</formula>
    </cfRule>
    <cfRule type="cellIs" dxfId="6755" priority="6481" stopIfTrue="1" operator="equal">
      <formula>40</formula>
    </cfRule>
    <cfRule type="cellIs" dxfId="6754" priority="6482" stopIfTrue="1" operator="equal">
      <formula>"dl"</formula>
    </cfRule>
  </conditionalFormatting>
  <conditionalFormatting sqref="X19:AA19">
    <cfRule type="cellIs" dxfId="6753" priority="6465" stopIfTrue="1" operator="equal">
      <formula>30</formula>
    </cfRule>
    <cfRule type="cellIs" dxfId="6752" priority="6466" stopIfTrue="1" operator="equal">
      <formula>"dl"</formula>
    </cfRule>
    <cfRule type="cellIs" dxfId="6751" priority="6467" stopIfTrue="1" operator="equal">
      <formula>"lot"</formula>
    </cfRule>
    <cfRule type="cellIs" dxfId="6750" priority="6468" stopIfTrue="1" operator="equal">
      <formula>36</formula>
    </cfRule>
    <cfRule type="cellIs" dxfId="6749" priority="6469" stopIfTrue="1" operator="equal">
      <formula>37</formula>
    </cfRule>
    <cfRule type="cellIs" dxfId="6748" priority="6470" stopIfTrue="1" operator="equal">
      <formula>38</formula>
    </cfRule>
    <cfRule type="cellIs" dxfId="6747" priority="6471" stopIfTrue="1" operator="equal">
      <formula>39</formula>
    </cfRule>
    <cfRule type="cellIs" dxfId="6746" priority="6472" stopIfTrue="1" operator="equal">
      <formula>32</formula>
    </cfRule>
    <cfRule type="cellIs" dxfId="6745" priority="6473" stopIfTrue="1" operator="equal">
      <formula>33</formula>
    </cfRule>
  </conditionalFormatting>
  <conditionalFormatting sqref="X19:AA19">
    <cfRule type="cellIs" dxfId="6744" priority="6434" stopIfTrue="1" operator="equal">
      <formula>L</formula>
    </cfRule>
    <cfRule type="cellIs" dxfId="6743" priority="6435" stopIfTrue="1" operator="equal">
      <formula>"FSC"</formula>
    </cfRule>
    <cfRule type="cellIs" dxfId="6742" priority="6436" stopIfTrue="1" operator="equal">
      <formula>"ACC/V"</formula>
    </cfRule>
  </conditionalFormatting>
  <conditionalFormatting sqref="X19:AA19">
    <cfRule type="cellIs" dxfId="6741" priority="6422" stopIfTrue="1" operator="equal">
      <formula>"L"</formula>
    </cfRule>
    <cfRule type="cellIs" dxfId="6740" priority="6423" stopIfTrue="1" operator="equal">
      <formula>"FSC"</formula>
    </cfRule>
  </conditionalFormatting>
  <conditionalFormatting sqref="X19:AA19">
    <cfRule type="cellIs" dxfId="6739" priority="6424" stopIfTrue="1" operator="equal">
      <formula>"dl"</formula>
    </cfRule>
    <cfRule type="cellIs" dxfId="6738" priority="6425" stopIfTrue="1" operator="equal">
      <formula>"lot"</formula>
    </cfRule>
    <cfRule type="cellIs" dxfId="6737" priority="6426" stopIfTrue="1" operator="equal">
      <formula>30</formula>
    </cfRule>
    <cfRule type="cellIs" dxfId="6736" priority="6427" stopIfTrue="1" operator="equal">
      <formula>32</formula>
    </cfRule>
    <cfRule type="cellIs" dxfId="6735" priority="6428" stopIfTrue="1" operator="equal">
      <formula>33</formula>
    </cfRule>
    <cfRule type="cellIs" dxfId="6734" priority="6429" stopIfTrue="1" operator="equal">
      <formula>36</formula>
    </cfRule>
    <cfRule type="cellIs" dxfId="6733" priority="6430" stopIfTrue="1" operator="equal">
      <formula>37</formula>
    </cfRule>
    <cfRule type="cellIs" dxfId="6732" priority="6431" stopIfTrue="1" operator="equal">
      <formula>38</formula>
    </cfRule>
    <cfRule type="cellIs" dxfId="6731" priority="6432" stopIfTrue="1" operator="equal">
      <formula>39</formula>
    </cfRule>
    <cfRule type="cellIs" dxfId="6730" priority="6433" stopIfTrue="1" operator="equal">
      <formula>40</formula>
    </cfRule>
  </conditionalFormatting>
  <conditionalFormatting sqref="X19:AA19">
    <cfRule type="cellIs" dxfId="6729" priority="6411" stopIfTrue="1" operator="equal">
      <formula>30</formula>
    </cfRule>
    <cfRule type="cellIs" dxfId="6728" priority="6412" stopIfTrue="1" operator="equal">
      <formula>"dl"</formula>
    </cfRule>
    <cfRule type="cellIs" dxfId="6727" priority="6413" stopIfTrue="1" operator="equal">
      <formula>"lot"</formula>
    </cfRule>
    <cfRule type="cellIs" dxfId="6726" priority="6414" stopIfTrue="1" operator="equal">
      <formula>36</formula>
    </cfRule>
    <cfRule type="cellIs" dxfId="6725" priority="6415" stopIfTrue="1" operator="equal">
      <formula>37</formula>
    </cfRule>
    <cfRule type="cellIs" dxfId="6724" priority="6416" stopIfTrue="1" operator="equal">
      <formula>38</formula>
    </cfRule>
    <cfRule type="cellIs" dxfId="6723" priority="6417" stopIfTrue="1" operator="equal">
      <formula>39</formula>
    </cfRule>
    <cfRule type="cellIs" dxfId="6722" priority="6418" stopIfTrue="1" operator="equal">
      <formula>40</formula>
    </cfRule>
  </conditionalFormatting>
  <conditionalFormatting sqref="X19:AA19">
    <cfRule type="cellIs" dxfId="6721" priority="6402" stopIfTrue="1" operator="equal">
      <formula>30</formula>
    </cfRule>
    <cfRule type="cellIs" dxfId="6720" priority="6403" stopIfTrue="1" operator="equal">
      <formula>32</formula>
    </cfRule>
    <cfRule type="cellIs" dxfId="6719" priority="6404" stopIfTrue="1" operator="equal">
      <formula>33</formula>
    </cfRule>
    <cfRule type="cellIs" dxfId="6718" priority="6405" stopIfTrue="1" operator="equal">
      <formula>36</formula>
    </cfRule>
    <cfRule type="cellIs" dxfId="6717" priority="6406" stopIfTrue="1" operator="equal">
      <formula>37</formula>
    </cfRule>
    <cfRule type="cellIs" dxfId="6716" priority="6407" stopIfTrue="1" operator="equal">
      <formula>38</formula>
    </cfRule>
    <cfRule type="cellIs" dxfId="6715" priority="6408" stopIfTrue="1" operator="equal">
      <formula>"lot"</formula>
    </cfRule>
    <cfRule type="cellIs" dxfId="6714" priority="6409" stopIfTrue="1" operator="equal">
      <formula>40</formula>
    </cfRule>
    <cfRule type="cellIs" dxfId="6713" priority="6410" stopIfTrue="1" operator="equal">
      <formula>"dl"</formula>
    </cfRule>
  </conditionalFormatting>
  <conditionalFormatting sqref="X19:AA19">
    <cfRule type="cellIs" dxfId="6712" priority="6393" stopIfTrue="1" operator="equal">
      <formula>30</formula>
    </cfRule>
    <cfRule type="cellIs" dxfId="6711" priority="6394" stopIfTrue="1" operator="equal">
      <formula>"dl"</formula>
    </cfRule>
    <cfRule type="cellIs" dxfId="6710" priority="6395" stopIfTrue="1" operator="equal">
      <formula>"lot"</formula>
    </cfRule>
    <cfRule type="cellIs" dxfId="6709" priority="6396" stopIfTrue="1" operator="equal">
      <formula>36</formula>
    </cfRule>
    <cfRule type="cellIs" dxfId="6708" priority="6397" stopIfTrue="1" operator="equal">
      <formula>37</formula>
    </cfRule>
    <cfRule type="cellIs" dxfId="6707" priority="6398" stopIfTrue="1" operator="equal">
      <formula>38</formula>
    </cfRule>
    <cfRule type="cellIs" dxfId="6706" priority="6399" stopIfTrue="1" operator="equal">
      <formula>39</formula>
    </cfRule>
    <cfRule type="cellIs" dxfId="6705" priority="6400" stopIfTrue="1" operator="equal">
      <formula>32</formula>
    </cfRule>
    <cfRule type="cellIs" dxfId="6704" priority="6401" stopIfTrue="1" operator="equal">
      <formula>33</formula>
    </cfRule>
  </conditionalFormatting>
  <conditionalFormatting sqref="X19:AA19">
    <cfRule type="cellIs" dxfId="6703" priority="6382" stopIfTrue="1" operator="equal">
      <formula>30</formula>
    </cfRule>
    <cfRule type="cellIs" dxfId="6702" priority="6383" stopIfTrue="1" operator="equal">
      <formula>32</formula>
    </cfRule>
    <cfRule type="cellIs" dxfId="6701" priority="6384" stopIfTrue="1" operator="equal">
      <formula>33</formula>
    </cfRule>
    <cfRule type="cellIs" dxfId="6700" priority="6385" stopIfTrue="1" operator="equal">
      <formula>36</formula>
    </cfRule>
    <cfRule type="cellIs" dxfId="6699" priority="6386" stopIfTrue="1" operator="equal">
      <formula>37</formula>
    </cfRule>
    <cfRule type="cellIs" dxfId="6698" priority="6387" stopIfTrue="1" operator="equal">
      <formula>38</formula>
    </cfRule>
    <cfRule type="cellIs" dxfId="6697" priority="6388" stopIfTrue="1" operator="equal">
      <formula>39</formula>
    </cfRule>
    <cfRule type="cellIs" dxfId="6696" priority="6389" stopIfTrue="1" operator="equal">
      <formula>40</formula>
    </cfRule>
  </conditionalFormatting>
  <conditionalFormatting sqref="X19:AA19">
    <cfRule type="cellIs" dxfId="6695" priority="6290" stopIfTrue="1" operator="equal">
      <formula>30</formula>
    </cfRule>
    <cfRule type="cellIs" dxfId="6694" priority="6291" stopIfTrue="1" operator="equal">
      <formula>32</formula>
    </cfRule>
    <cfRule type="cellIs" dxfId="6693" priority="6292" stopIfTrue="1" operator="equal">
      <formula>33</formula>
    </cfRule>
    <cfRule type="cellIs" dxfId="6692" priority="6293" stopIfTrue="1" operator="equal">
      <formula>36</formula>
    </cfRule>
    <cfRule type="cellIs" dxfId="6691" priority="6294" stopIfTrue="1" operator="equal">
      <formula>37</formula>
    </cfRule>
    <cfRule type="cellIs" dxfId="6690" priority="6295" stopIfTrue="1" operator="equal">
      <formula>38</formula>
    </cfRule>
    <cfRule type="cellIs" dxfId="6689" priority="6296" stopIfTrue="1" operator="equal">
      <formula>39</formula>
    </cfRule>
    <cfRule type="cellIs" dxfId="6688" priority="6297" stopIfTrue="1" operator="equal">
      <formula>40</formula>
    </cfRule>
  </conditionalFormatting>
  <conditionalFormatting sqref="X19:AA19">
    <cfRule type="cellIs" dxfId="6687" priority="6231" stopIfTrue="1" operator="equal">
      <formula>30</formula>
    </cfRule>
    <cfRule type="cellIs" dxfId="6686" priority="6232" stopIfTrue="1" operator="equal">
      <formula>32</formula>
    </cfRule>
    <cfRule type="cellIs" dxfId="6685" priority="6233" stopIfTrue="1" operator="equal">
      <formula>33</formula>
    </cfRule>
    <cfRule type="cellIs" dxfId="6684" priority="6234" stopIfTrue="1" operator="equal">
      <formula>36</formula>
    </cfRule>
    <cfRule type="cellIs" dxfId="6683" priority="6235" stopIfTrue="1" operator="equal">
      <formula>37</formula>
    </cfRule>
    <cfRule type="cellIs" dxfId="6682" priority="6236" stopIfTrue="1" operator="equal">
      <formula>38</formula>
    </cfRule>
    <cfRule type="cellIs" dxfId="6681" priority="6237" stopIfTrue="1" operator="equal">
      <formula>39</formula>
    </cfRule>
    <cfRule type="cellIs" dxfId="6680" priority="6238" stopIfTrue="1" operator="equal">
      <formula>40</formula>
    </cfRule>
    <cfRule type="cellIs" dxfId="6679" priority="6247" stopIfTrue="1" operator="equal">
      <formula>"dl"</formula>
    </cfRule>
  </conditionalFormatting>
  <conditionalFormatting sqref="X19:AA19">
    <cfRule type="cellIs" dxfId="6678" priority="6239" stopIfTrue="1" operator="equal">
      <formula>30</formula>
    </cfRule>
    <cfRule type="cellIs" dxfId="6677" priority="6240" stopIfTrue="1" operator="equal">
      <formula>32</formula>
    </cfRule>
    <cfRule type="cellIs" dxfId="6676" priority="6241" stopIfTrue="1" operator="equal">
      <formula>33</formula>
    </cfRule>
    <cfRule type="cellIs" dxfId="6675" priority="6242" stopIfTrue="1" operator="equal">
      <formula>36</formula>
    </cfRule>
    <cfRule type="cellIs" dxfId="6674" priority="6243" stopIfTrue="1" operator="equal">
      <formula>37</formula>
    </cfRule>
    <cfRule type="cellIs" dxfId="6673" priority="6244" stopIfTrue="1" operator="equal">
      <formula>38</formula>
    </cfRule>
    <cfRule type="cellIs" dxfId="6672" priority="6245" stopIfTrue="1" operator="equal">
      <formula>39</formula>
    </cfRule>
    <cfRule type="cellIs" dxfId="6671" priority="6246" stopIfTrue="1" operator="equal">
      <formula>40</formula>
    </cfRule>
  </conditionalFormatting>
  <conditionalFormatting sqref="X19:AA19">
    <cfRule type="cellIs" dxfId="6670" priority="6223" stopIfTrue="1" operator="equal">
      <formula>30</formula>
    </cfRule>
    <cfRule type="cellIs" dxfId="6669" priority="6224" stopIfTrue="1" operator="equal">
      <formula>"dl"</formula>
    </cfRule>
    <cfRule type="cellIs" dxfId="6668" priority="6225" stopIfTrue="1" operator="equal">
      <formula>"lot"</formula>
    </cfRule>
    <cfRule type="cellIs" dxfId="6667" priority="6226" stopIfTrue="1" operator="equal">
      <formula>36</formula>
    </cfRule>
    <cfRule type="cellIs" dxfId="6666" priority="6227" stopIfTrue="1" operator="equal">
      <formula>37</formula>
    </cfRule>
    <cfRule type="cellIs" dxfId="6665" priority="6228" stopIfTrue="1" operator="equal">
      <formula>38</formula>
    </cfRule>
    <cfRule type="cellIs" dxfId="6664" priority="6229" stopIfTrue="1" operator="equal">
      <formula>39</formula>
    </cfRule>
    <cfRule type="cellIs" dxfId="6663" priority="6230" stopIfTrue="1" operator="equal">
      <formula>40</formula>
    </cfRule>
  </conditionalFormatting>
  <conditionalFormatting sqref="X19:AA19">
    <cfRule type="cellIs" dxfId="6662" priority="6220" stopIfTrue="1" operator="equal">
      <formula>L</formula>
    </cfRule>
    <cfRule type="cellIs" dxfId="6661" priority="6221" stopIfTrue="1" operator="equal">
      <formula>"FSC"</formula>
    </cfRule>
    <cfRule type="cellIs" dxfId="6660" priority="6222" stopIfTrue="1" operator="equal">
      <formula>"ACC/V"</formula>
    </cfRule>
  </conditionalFormatting>
  <conditionalFormatting sqref="X19:AA19">
    <cfRule type="cellIs" dxfId="6659" priority="6200" stopIfTrue="1" operator="equal">
      <formula>"L"</formula>
    </cfRule>
    <cfRule type="cellIs" dxfId="6658" priority="6201" stopIfTrue="1" operator="equal">
      <formula>"FSC"</formula>
    </cfRule>
  </conditionalFormatting>
  <conditionalFormatting sqref="X19:AA19">
    <cfRule type="cellIs" dxfId="6657" priority="6210" stopIfTrue="1" operator="equal">
      <formula>"dl"</formula>
    </cfRule>
    <cfRule type="cellIs" dxfId="6656" priority="6211" stopIfTrue="1" operator="equal">
      <formula>"lot"</formula>
    </cfRule>
    <cfRule type="cellIs" dxfId="6655" priority="6212" stopIfTrue="1" operator="equal">
      <formula>30</formula>
    </cfRule>
    <cfRule type="cellIs" dxfId="6654" priority="6213" stopIfTrue="1" operator="equal">
      <formula>32</formula>
    </cfRule>
    <cfRule type="cellIs" dxfId="6653" priority="6214" stopIfTrue="1" operator="equal">
      <formula>33</formula>
    </cfRule>
    <cfRule type="cellIs" dxfId="6652" priority="6215" stopIfTrue="1" operator="equal">
      <formula>36</formula>
    </cfRule>
    <cfRule type="cellIs" dxfId="6651" priority="6216" stopIfTrue="1" operator="equal">
      <formula>37</formula>
    </cfRule>
    <cfRule type="cellIs" dxfId="6650" priority="6217" stopIfTrue="1" operator="equal">
      <formula>38</formula>
    </cfRule>
    <cfRule type="cellIs" dxfId="6649" priority="6218" stopIfTrue="1" operator="equal">
      <formula>39</formula>
    </cfRule>
    <cfRule type="cellIs" dxfId="6648" priority="6219" stopIfTrue="1" operator="equal">
      <formula>40</formula>
    </cfRule>
  </conditionalFormatting>
  <conditionalFormatting sqref="X19:AA19">
    <cfRule type="cellIs" dxfId="6647" priority="6202" stopIfTrue="1" operator="equal">
      <formula>30</formula>
    </cfRule>
    <cfRule type="cellIs" dxfId="6646" priority="6203" stopIfTrue="1" operator="equal">
      <formula>32</formula>
    </cfRule>
    <cfRule type="cellIs" dxfId="6645" priority="6204" stopIfTrue="1" operator="equal">
      <formula>33</formula>
    </cfRule>
    <cfRule type="cellIs" dxfId="6644" priority="6205" stopIfTrue="1" operator="equal">
      <formula>36</formula>
    </cfRule>
    <cfRule type="cellIs" dxfId="6643" priority="6206" stopIfTrue="1" operator="equal">
      <formula>37</formula>
    </cfRule>
    <cfRule type="cellIs" dxfId="6642" priority="6207" stopIfTrue="1" operator="equal">
      <formula>38</formula>
    </cfRule>
    <cfRule type="cellIs" dxfId="6641" priority="6208" stopIfTrue="1" operator="equal">
      <formula>39</formula>
    </cfRule>
    <cfRule type="cellIs" dxfId="6640" priority="6209" stopIfTrue="1" operator="equal">
      <formula>40</formula>
    </cfRule>
  </conditionalFormatting>
  <conditionalFormatting sqref="X19:AA19">
    <cfRule type="cellIs" dxfId="6639" priority="6191" stopIfTrue="1" operator="equal">
      <formula>30</formula>
    </cfRule>
    <cfRule type="cellIs" dxfId="6638" priority="6192" stopIfTrue="1" operator="equal">
      <formula>"lot"</formula>
    </cfRule>
    <cfRule type="cellIs" dxfId="6637" priority="6193" stopIfTrue="1" operator="equal">
      <formula>33</formula>
    </cfRule>
    <cfRule type="cellIs" dxfId="6636" priority="6194" stopIfTrue="1" operator="equal">
      <formula>36</formula>
    </cfRule>
    <cfRule type="cellIs" dxfId="6635" priority="6195" stopIfTrue="1" operator="equal">
      <formula>37</formula>
    </cfRule>
    <cfRule type="cellIs" dxfId="6634" priority="6196" stopIfTrue="1" operator="equal">
      <formula>38</formula>
    </cfRule>
    <cfRule type="cellIs" dxfId="6633" priority="6197" stopIfTrue="1" operator="equal">
      <formula>39</formula>
    </cfRule>
    <cfRule type="cellIs" dxfId="6632" priority="6198" stopIfTrue="1" operator="equal">
      <formula>40</formula>
    </cfRule>
    <cfRule type="cellIs" dxfId="6631" priority="6199" stopIfTrue="1" operator="equal">
      <formula>"dl"</formula>
    </cfRule>
  </conditionalFormatting>
  <conditionalFormatting sqref="X19:AA19">
    <cfRule type="cellIs" dxfId="6630" priority="6179" stopIfTrue="1" operator="equal">
      <formula>30</formula>
    </cfRule>
    <cfRule type="cellIs" dxfId="6629" priority="6180" stopIfTrue="1" operator="equal">
      <formula>32</formula>
    </cfRule>
    <cfRule type="cellIs" dxfId="6628" priority="6181" stopIfTrue="1" operator="equal">
      <formula>33</formula>
    </cfRule>
    <cfRule type="cellIs" dxfId="6627" priority="6182" stopIfTrue="1" operator="equal">
      <formula>36</formula>
    </cfRule>
    <cfRule type="cellIs" dxfId="6626" priority="6183" stopIfTrue="1" operator="equal">
      <formula>37</formula>
    </cfRule>
    <cfRule type="cellIs" dxfId="6625" priority="6184" stopIfTrue="1" operator="equal">
      <formula>38</formula>
    </cfRule>
    <cfRule type="cellIs" dxfId="6624" priority="6185" stopIfTrue="1" operator="equal">
      <formula>39</formula>
    </cfRule>
    <cfRule type="cellIs" dxfId="6623" priority="6186" stopIfTrue="1" operator="equal">
      <formula>40</formula>
    </cfRule>
    <cfRule type="cellIs" dxfId="6622" priority="6187" stopIfTrue="1" operator="equal">
      <formula>"dl"</formula>
    </cfRule>
  </conditionalFormatting>
  <conditionalFormatting sqref="X19:AA19">
    <cfRule type="cellIs" dxfId="6621" priority="6171" stopIfTrue="1" operator="equal">
      <formula>30</formula>
    </cfRule>
    <cfRule type="cellIs" dxfId="6620" priority="6172" stopIfTrue="1" operator="equal">
      <formula>"dl"</formula>
    </cfRule>
    <cfRule type="cellIs" dxfId="6619" priority="6173" stopIfTrue="1" operator="equal">
      <formula>"lot"</formula>
    </cfRule>
    <cfRule type="cellIs" dxfId="6618" priority="6174" stopIfTrue="1" operator="equal">
      <formula>36</formula>
    </cfRule>
    <cfRule type="cellIs" dxfId="6617" priority="6175" stopIfTrue="1" operator="equal">
      <formula>37</formula>
    </cfRule>
    <cfRule type="cellIs" dxfId="6616" priority="6176" stopIfTrue="1" operator="equal">
      <formula>38</formula>
    </cfRule>
    <cfRule type="cellIs" dxfId="6615" priority="6177" stopIfTrue="1" operator="equal">
      <formula>39</formula>
    </cfRule>
    <cfRule type="cellIs" dxfId="6614" priority="6178" stopIfTrue="1" operator="equal">
      <formula>40</formula>
    </cfRule>
  </conditionalFormatting>
  <conditionalFormatting sqref="X19:AA19">
    <cfRule type="cellIs" dxfId="6613" priority="6162" stopIfTrue="1" operator="equal">
      <formula>30</formula>
    </cfRule>
    <cfRule type="cellIs" dxfId="6612" priority="6163" stopIfTrue="1" operator="equal">
      <formula>32</formula>
    </cfRule>
    <cfRule type="cellIs" dxfId="6611" priority="6164" stopIfTrue="1" operator="equal">
      <formula>33</formula>
    </cfRule>
    <cfRule type="cellIs" dxfId="6610" priority="6165" stopIfTrue="1" operator="equal">
      <formula>36</formula>
    </cfRule>
    <cfRule type="cellIs" dxfId="6609" priority="6166" stopIfTrue="1" operator="equal">
      <formula>37</formula>
    </cfRule>
    <cfRule type="cellIs" dxfId="6608" priority="6167" stopIfTrue="1" operator="equal">
      <formula>38</formula>
    </cfRule>
    <cfRule type="cellIs" dxfId="6607" priority="6168" stopIfTrue="1" operator="equal">
      <formula>"lot"</formula>
    </cfRule>
    <cfRule type="cellIs" dxfId="6606" priority="6169" stopIfTrue="1" operator="equal">
      <formula>40</formula>
    </cfRule>
    <cfRule type="cellIs" dxfId="6605" priority="6170" stopIfTrue="1" operator="equal">
      <formula>"dl"</formula>
    </cfRule>
  </conditionalFormatting>
  <conditionalFormatting sqref="X19:AA19">
    <cfRule type="cellIs" dxfId="6604" priority="6153" stopIfTrue="1" operator="equal">
      <formula>30</formula>
    </cfRule>
    <cfRule type="cellIs" dxfId="6603" priority="6154" stopIfTrue="1" operator="equal">
      <formula>"dl"</formula>
    </cfRule>
    <cfRule type="cellIs" dxfId="6602" priority="6155" stopIfTrue="1" operator="equal">
      <formula>"lot"</formula>
    </cfRule>
    <cfRule type="cellIs" dxfId="6601" priority="6156" stopIfTrue="1" operator="equal">
      <formula>36</formula>
    </cfRule>
    <cfRule type="cellIs" dxfId="6600" priority="6157" stopIfTrue="1" operator="equal">
      <formula>37</formula>
    </cfRule>
    <cfRule type="cellIs" dxfId="6599" priority="6158" stopIfTrue="1" operator="equal">
      <formula>38</formula>
    </cfRule>
    <cfRule type="cellIs" dxfId="6598" priority="6159" stopIfTrue="1" operator="equal">
      <formula>39</formula>
    </cfRule>
    <cfRule type="cellIs" dxfId="6597" priority="6160" stopIfTrue="1" operator="equal">
      <formula>32</formula>
    </cfRule>
    <cfRule type="cellIs" dxfId="6596" priority="6161" stopIfTrue="1" operator="equal">
      <formula>33</formula>
    </cfRule>
  </conditionalFormatting>
  <conditionalFormatting sqref="T46:W46">
    <cfRule type="cellIs" dxfId="6595" priority="5796" stopIfTrue="1" operator="equal">
      <formula>L</formula>
    </cfRule>
    <cfRule type="cellIs" dxfId="6594" priority="5797" stopIfTrue="1" operator="equal">
      <formula>"FSC"</formula>
    </cfRule>
    <cfRule type="cellIs" dxfId="6593" priority="5798" stopIfTrue="1" operator="equal">
      <formula>"ACC/V"</formula>
    </cfRule>
  </conditionalFormatting>
  <conditionalFormatting sqref="T46:W46">
    <cfRule type="cellIs" dxfId="6592" priority="5784" stopIfTrue="1" operator="equal">
      <formula>"L"</formula>
    </cfRule>
    <cfRule type="cellIs" dxfId="6591" priority="5785" stopIfTrue="1" operator="equal">
      <formula>"FSC"</formula>
    </cfRule>
  </conditionalFormatting>
  <conditionalFormatting sqref="T46:W46">
    <cfRule type="cellIs" dxfId="6590" priority="5786" stopIfTrue="1" operator="equal">
      <formula>"dl"</formula>
    </cfRule>
    <cfRule type="cellIs" dxfId="6589" priority="5787" stopIfTrue="1" operator="equal">
      <formula>"lot"</formula>
    </cfRule>
    <cfRule type="cellIs" dxfId="6588" priority="5788" stopIfTrue="1" operator="equal">
      <formula>30</formula>
    </cfRule>
    <cfRule type="cellIs" dxfId="6587" priority="5789" stopIfTrue="1" operator="equal">
      <formula>32</formula>
    </cfRule>
    <cfRule type="cellIs" dxfId="6586" priority="5790" stopIfTrue="1" operator="equal">
      <formula>33</formula>
    </cfRule>
    <cfRule type="cellIs" dxfId="6585" priority="5791" stopIfTrue="1" operator="equal">
      <formula>36</formula>
    </cfRule>
    <cfRule type="cellIs" dxfId="6584" priority="5792" stopIfTrue="1" operator="equal">
      <formula>37</formula>
    </cfRule>
    <cfRule type="cellIs" dxfId="6583" priority="5793" stopIfTrue="1" operator="equal">
      <formula>38</formula>
    </cfRule>
    <cfRule type="cellIs" dxfId="6582" priority="5794" stopIfTrue="1" operator="equal">
      <formula>39</formula>
    </cfRule>
    <cfRule type="cellIs" dxfId="6581" priority="5795" stopIfTrue="1" operator="equal">
      <formula>40</formula>
    </cfRule>
  </conditionalFormatting>
  <conditionalFormatting sqref="X55:AA55">
    <cfRule type="cellIs" dxfId="6580" priority="5778" stopIfTrue="1" operator="equal">
      <formula>L</formula>
    </cfRule>
    <cfRule type="cellIs" dxfId="6579" priority="5779" stopIfTrue="1" operator="equal">
      <formula>"FSC"</formula>
    </cfRule>
    <cfRule type="cellIs" dxfId="6578" priority="5780" stopIfTrue="1" operator="equal">
      <formula>"ACC/V"</formula>
    </cfRule>
  </conditionalFormatting>
  <conditionalFormatting sqref="X55:AA55">
    <cfRule type="cellIs" dxfId="6577" priority="5766" stopIfTrue="1" operator="equal">
      <formula>"L"</formula>
    </cfRule>
    <cfRule type="cellIs" dxfId="6576" priority="5767" stopIfTrue="1" operator="equal">
      <formula>"FSC"</formula>
    </cfRule>
  </conditionalFormatting>
  <conditionalFormatting sqref="X55:AA55">
    <cfRule type="cellIs" dxfId="6575" priority="5768" stopIfTrue="1" operator="equal">
      <formula>"dl"</formula>
    </cfRule>
    <cfRule type="cellIs" dxfId="6574" priority="5769" stopIfTrue="1" operator="equal">
      <formula>"lot"</formula>
    </cfRule>
    <cfRule type="cellIs" dxfId="6573" priority="5770" stopIfTrue="1" operator="equal">
      <formula>30</formula>
    </cfRule>
    <cfRule type="cellIs" dxfId="6572" priority="5771" stopIfTrue="1" operator="equal">
      <formula>32</formula>
    </cfRule>
    <cfRule type="cellIs" dxfId="6571" priority="5772" stopIfTrue="1" operator="equal">
      <formula>33</formula>
    </cfRule>
    <cfRule type="cellIs" dxfId="6570" priority="5773" stopIfTrue="1" operator="equal">
      <formula>36</formula>
    </cfRule>
    <cfRule type="cellIs" dxfId="6569" priority="5774" stopIfTrue="1" operator="equal">
      <formula>37</formula>
    </cfRule>
    <cfRule type="cellIs" dxfId="6568" priority="5775" stopIfTrue="1" operator="equal">
      <formula>38</formula>
    </cfRule>
    <cfRule type="cellIs" dxfId="6567" priority="5776" stopIfTrue="1" operator="equal">
      <formula>39</formula>
    </cfRule>
    <cfRule type="cellIs" dxfId="6566" priority="5777" stopIfTrue="1" operator="equal">
      <formula>40</formula>
    </cfRule>
  </conditionalFormatting>
  <conditionalFormatting sqref="AB57:AE57">
    <cfRule type="cellIs" dxfId="6565" priority="5760" stopIfTrue="1" operator="equal">
      <formula>L</formula>
    </cfRule>
    <cfRule type="cellIs" dxfId="6564" priority="5761" stopIfTrue="1" operator="equal">
      <formula>"FSC"</formula>
    </cfRule>
    <cfRule type="cellIs" dxfId="6563" priority="5762" stopIfTrue="1" operator="equal">
      <formula>"ACC/V"</formula>
    </cfRule>
  </conditionalFormatting>
  <conditionalFormatting sqref="AB57:AE57">
    <cfRule type="cellIs" dxfId="6562" priority="5748" stopIfTrue="1" operator="equal">
      <formula>"L"</formula>
    </cfRule>
    <cfRule type="cellIs" dxfId="6561" priority="5749" stopIfTrue="1" operator="equal">
      <formula>"FSC"</formula>
    </cfRule>
  </conditionalFormatting>
  <conditionalFormatting sqref="AB57:AE57">
    <cfRule type="cellIs" dxfId="6560" priority="5750" stopIfTrue="1" operator="equal">
      <formula>"dl"</formula>
    </cfRule>
    <cfRule type="cellIs" dxfId="6559" priority="5751" stopIfTrue="1" operator="equal">
      <formula>"lot"</formula>
    </cfRule>
    <cfRule type="cellIs" dxfId="6558" priority="5752" stopIfTrue="1" operator="equal">
      <formula>30</formula>
    </cfRule>
    <cfRule type="cellIs" dxfId="6557" priority="5753" stopIfTrue="1" operator="equal">
      <formula>32</formula>
    </cfRule>
    <cfRule type="cellIs" dxfId="6556" priority="5754" stopIfTrue="1" operator="equal">
      <formula>33</formula>
    </cfRule>
    <cfRule type="cellIs" dxfId="6555" priority="5755" stopIfTrue="1" operator="equal">
      <formula>36</formula>
    </cfRule>
    <cfRule type="cellIs" dxfId="6554" priority="5756" stopIfTrue="1" operator="equal">
      <formula>37</formula>
    </cfRule>
    <cfRule type="cellIs" dxfId="6553" priority="5757" stopIfTrue="1" operator="equal">
      <formula>38</formula>
    </cfRule>
    <cfRule type="cellIs" dxfId="6552" priority="5758" stopIfTrue="1" operator="equal">
      <formula>39</formula>
    </cfRule>
    <cfRule type="cellIs" dxfId="6551" priority="5759" stopIfTrue="1" operator="equal">
      <formula>40</formula>
    </cfRule>
  </conditionalFormatting>
  <conditionalFormatting sqref="AF49:AI49">
    <cfRule type="cellIs" dxfId="6550" priority="5742" stopIfTrue="1" operator="equal">
      <formula>L</formula>
    </cfRule>
    <cfRule type="cellIs" dxfId="6549" priority="5743" stopIfTrue="1" operator="equal">
      <formula>"FSC"</formula>
    </cfRule>
    <cfRule type="cellIs" dxfId="6548" priority="5744" stopIfTrue="1" operator="equal">
      <formula>"ACC/V"</formula>
    </cfRule>
  </conditionalFormatting>
  <conditionalFormatting sqref="AF49:AI49">
    <cfRule type="cellIs" dxfId="6547" priority="5730" stopIfTrue="1" operator="equal">
      <formula>"L"</formula>
    </cfRule>
    <cfRule type="cellIs" dxfId="6546" priority="5731" stopIfTrue="1" operator="equal">
      <formula>"FSC"</formula>
    </cfRule>
  </conditionalFormatting>
  <conditionalFormatting sqref="AF49:AI49">
    <cfRule type="cellIs" dxfId="6545" priority="5732" stopIfTrue="1" operator="equal">
      <formula>"dl"</formula>
    </cfRule>
    <cfRule type="cellIs" dxfId="6544" priority="5733" stopIfTrue="1" operator="equal">
      <formula>"lot"</formula>
    </cfRule>
    <cfRule type="cellIs" dxfId="6543" priority="5734" stopIfTrue="1" operator="equal">
      <formula>30</formula>
    </cfRule>
    <cfRule type="cellIs" dxfId="6542" priority="5735" stopIfTrue="1" operator="equal">
      <formula>32</formula>
    </cfRule>
    <cfRule type="cellIs" dxfId="6541" priority="5736" stopIfTrue="1" operator="equal">
      <formula>33</formula>
    </cfRule>
    <cfRule type="cellIs" dxfId="6540" priority="5737" stopIfTrue="1" operator="equal">
      <formula>36</formula>
    </cfRule>
    <cfRule type="cellIs" dxfId="6539" priority="5738" stopIfTrue="1" operator="equal">
      <formula>37</formula>
    </cfRule>
    <cfRule type="cellIs" dxfId="6538" priority="5739" stopIfTrue="1" operator="equal">
      <formula>38</formula>
    </cfRule>
    <cfRule type="cellIs" dxfId="6537" priority="5740" stopIfTrue="1" operator="equal">
      <formula>39</formula>
    </cfRule>
    <cfRule type="cellIs" dxfId="6536" priority="5741" stopIfTrue="1" operator="equal">
      <formula>40</formula>
    </cfRule>
  </conditionalFormatting>
  <conditionalFormatting sqref="AA38:AE38">
    <cfRule type="cellIs" dxfId="6535" priority="5657" stopIfTrue="1" operator="equal">
      <formula>30</formula>
    </cfRule>
    <cfRule type="cellIs" dxfId="6534" priority="5658" stopIfTrue="1" operator="equal">
      <formula>32</formula>
    </cfRule>
    <cfRule type="cellIs" dxfId="6533" priority="5659" stopIfTrue="1" operator="equal">
      <formula>33</formula>
    </cfRule>
    <cfRule type="cellIs" dxfId="6532" priority="5660" stopIfTrue="1" operator="equal">
      <formula>36</formula>
    </cfRule>
    <cfRule type="cellIs" dxfId="6531" priority="5661" stopIfTrue="1" operator="equal">
      <formula>37</formula>
    </cfRule>
    <cfRule type="cellIs" dxfId="6530" priority="5662" stopIfTrue="1" operator="equal">
      <formula>38</formula>
    </cfRule>
    <cfRule type="cellIs" dxfId="6529" priority="5663" stopIfTrue="1" operator="equal">
      <formula>39</formula>
    </cfRule>
    <cfRule type="cellIs" dxfId="6528" priority="5664" stopIfTrue="1" operator="equal">
      <formula>40</formula>
    </cfRule>
  </conditionalFormatting>
  <conditionalFormatting sqref="AA38:AE38">
    <cfRule type="cellIs" dxfId="6527" priority="5724" stopIfTrue="1" operator="equal">
      <formula>L</formula>
    </cfRule>
    <cfRule type="cellIs" dxfId="6526" priority="5725" stopIfTrue="1" operator="equal">
      <formula>"FSC"</formula>
    </cfRule>
    <cfRule type="cellIs" dxfId="6525" priority="5726" stopIfTrue="1" operator="equal">
      <formula>"ACC/V"</formula>
    </cfRule>
  </conditionalFormatting>
  <conditionalFormatting sqref="AA38:AE38">
    <cfRule type="cellIs" dxfId="6524" priority="5703" stopIfTrue="1" operator="equal">
      <formula>"L"</formula>
    </cfRule>
    <cfRule type="cellIs" dxfId="6523" priority="5704" stopIfTrue="1" operator="equal">
      <formula>"FSC"</formula>
    </cfRule>
  </conditionalFormatting>
  <conditionalFormatting sqref="AA38:AE38">
    <cfRule type="cellIs" dxfId="6522" priority="5705" stopIfTrue="1" operator="equal">
      <formula>30</formula>
    </cfRule>
    <cfRule type="cellIs" dxfId="6521" priority="5706" stopIfTrue="1" operator="equal">
      <formula>32</formula>
    </cfRule>
    <cfRule type="cellIs" dxfId="6520" priority="5707" stopIfTrue="1" operator="equal">
      <formula>33</formula>
    </cfRule>
    <cfRule type="cellIs" dxfId="6519" priority="5708" stopIfTrue="1" operator="equal">
      <formula>36</formula>
    </cfRule>
    <cfRule type="cellIs" dxfId="6518" priority="5709" stopIfTrue="1" operator="equal">
      <formula>37</formula>
    </cfRule>
    <cfRule type="cellIs" dxfId="6517" priority="5710" stopIfTrue="1" operator="equal">
      <formula>38</formula>
    </cfRule>
    <cfRule type="cellIs" dxfId="6516" priority="5711" stopIfTrue="1" operator="equal">
      <formula>39</formula>
    </cfRule>
    <cfRule type="cellIs" dxfId="6515" priority="5712" stopIfTrue="1" operator="equal">
      <formula>40</formula>
    </cfRule>
    <cfRule type="cellIs" dxfId="6514" priority="5723" stopIfTrue="1" operator="equal">
      <formula>"dl"</formula>
    </cfRule>
  </conditionalFormatting>
  <conditionalFormatting sqref="AA38:AE38">
    <cfRule type="cellIs" dxfId="6513" priority="5713" stopIfTrue="1" operator="equal">
      <formula>"dl"</formula>
    </cfRule>
    <cfRule type="cellIs" dxfId="6512" priority="5714" stopIfTrue="1" operator="equal">
      <formula>"lot"</formula>
    </cfRule>
    <cfRule type="cellIs" dxfId="6511" priority="5715" stopIfTrue="1" operator="equal">
      <formula>30</formula>
    </cfRule>
    <cfRule type="cellIs" dxfId="6510" priority="5716" stopIfTrue="1" operator="equal">
      <formula>32</formula>
    </cfRule>
    <cfRule type="cellIs" dxfId="6509" priority="5717" stopIfTrue="1" operator="equal">
      <formula>33</formula>
    </cfRule>
    <cfRule type="cellIs" dxfId="6508" priority="5718" stopIfTrue="1" operator="equal">
      <formula>36</formula>
    </cfRule>
    <cfRule type="cellIs" dxfId="6507" priority="5719" stopIfTrue="1" operator="equal">
      <formula>37</formula>
    </cfRule>
    <cfRule type="cellIs" dxfId="6506" priority="5720" stopIfTrue="1" operator="equal">
      <formula>38</formula>
    </cfRule>
    <cfRule type="cellIs" dxfId="6505" priority="5721" stopIfTrue="1" operator="equal">
      <formula>39</formula>
    </cfRule>
    <cfRule type="cellIs" dxfId="6504" priority="5722" stopIfTrue="1" operator="equal">
      <formula>40</formula>
    </cfRule>
  </conditionalFormatting>
  <conditionalFormatting sqref="AA38:AE38">
    <cfRule type="cellIs" dxfId="6503" priority="5677" stopIfTrue="1" operator="equal">
      <formula>30</formula>
    </cfRule>
    <cfRule type="cellIs" dxfId="6502" priority="5678" stopIfTrue="1" operator="equal">
      <formula>"dl"</formula>
    </cfRule>
    <cfRule type="cellIs" dxfId="6501" priority="5679" stopIfTrue="1" operator="equal">
      <formula>"lot"</formula>
    </cfRule>
    <cfRule type="cellIs" dxfId="6500" priority="5680" stopIfTrue="1" operator="equal">
      <formula>36</formula>
    </cfRule>
    <cfRule type="cellIs" dxfId="6499" priority="5681" stopIfTrue="1" operator="equal">
      <formula>37</formula>
    </cfRule>
    <cfRule type="cellIs" dxfId="6498" priority="5682" stopIfTrue="1" operator="equal">
      <formula>38</formula>
    </cfRule>
    <cfRule type="cellIs" dxfId="6497" priority="5683" stopIfTrue="1" operator="equal">
      <formula>39</formula>
    </cfRule>
    <cfRule type="cellIs" dxfId="6496" priority="5684" stopIfTrue="1" operator="equal">
      <formula>40</formula>
    </cfRule>
  </conditionalFormatting>
  <conditionalFormatting sqref="AA38:AE38">
    <cfRule type="cellIs" dxfId="6495" priority="5668" stopIfTrue="1" operator="equal">
      <formula>30</formula>
    </cfRule>
    <cfRule type="cellIs" dxfId="6494" priority="5669" stopIfTrue="1" operator="equal">
      <formula>"lot"</formula>
    </cfRule>
    <cfRule type="cellIs" dxfId="6493" priority="5670" stopIfTrue="1" operator="equal">
      <formula>33</formula>
    </cfRule>
    <cfRule type="cellIs" dxfId="6492" priority="5671" stopIfTrue="1" operator="equal">
      <formula>36</formula>
    </cfRule>
    <cfRule type="cellIs" dxfId="6491" priority="5672" stopIfTrue="1" operator="equal">
      <formula>37</formula>
    </cfRule>
    <cfRule type="cellIs" dxfId="6490" priority="5673" stopIfTrue="1" operator="equal">
      <formula>38</formula>
    </cfRule>
    <cfRule type="cellIs" dxfId="6489" priority="5674" stopIfTrue="1" operator="equal">
      <formula>39</formula>
    </cfRule>
    <cfRule type="cellIs" dxfId="6488" priority="5675" stopIfTrue="1" operator="equal">
      <formula>40</formula>
    </cfRule>
    <cfRule type="cellIs" dxfId="6487" priority="5676" stopIfTrue="1" operator="equal">
      <formula>"dl"</formula>
    </cfRule>
  </conditionalFormatting>
  <conditionalFormatting sqref="AA38:AE38">
    <cfRule type="cellIs" dxfId="6486" priority="5694" stopIfTrue="1" operator="equal">
      <formula>30</formula>
    </cfRule>
    <cfRule type="cellIs" dxfId="6485" priority="5695" stopIfTrue="1" operator="equal">
      <formula>32</formula>
    </cfRule>
    <cfRule type="cellIs" dxfId="6484" priority="5696" stopIfTrue="1" operator="equal">
      <formula>33</formula>
    </cfRule>
    <cfRule type="cellIs" dxfId="6483" priority="5697" stopIfTrue="1" operator="equal">
      <formula>36</formula>
    </cfRule>
    <cfRule type="cellIs" dxfId="6482" priority="5698" stopIfTrue="1" operator="equal">
      <formula>37</formula>
    </cfRule>
    <cfRule type="cellIs" dxfId="6481" priority="5699" stopIfTrue="1" operator="equal">
      <formula>38</formula>
    </cfRule>
    <cfRule type="cellIs" dxfId="6480" priority="5700" stopIfTrue="1" operator="equal">
      <formula>"lot"</formula>
    </cfRule>
    <cfRule type="cellIs" dxfId="6479" priority="5701" stopIfTrue="1" operator="equal">
      <formula>40</formula>
    </cfRule>
    <cfRule type="cellIs" dxfId="6478" priority="5702" stopIfTrue="1" operator="equal">
      <formula>"dl"</formula>
    </cfRule>
  </conditionalFormatting>
  <conditionalFormatting sqref="AA38:AE38">
    <cfRule type="cellIs" dxfId="6477" priority="5685" stopIfTrue="1" operator="equal">
      <formula>30</formula>
    </cfRule>
    <cfRule type="cellIs" dxfId="6476" priority="5686" stopIfTrue="1" operator="equal">
      <formula>"dl"</formula>
    </cfRule>
    <cfRule type="cellIs" dxfId="6475" priority="5687" stopIfTrue="1" operator="equal">
      <formula>"lot"</formula>
    </cfRule>
    <cfRule type="cellIs" dxfId="6474" priority="5688" stopIfTrue="1" operator="equal">
      <formula>36</formula>
    </cfRule>
    <cfRule type="cellIs" dxfId="6473" priority="5689" stopIfTrue="1" operator="equal">
      <formula>37</formula>
    </cfRule>
    <cfRule type="cellIs" dxfId="6472" priority="5690" stopIfTrue="1" operator="equal">
      <formula>38</formula>
    </cfRule>
    <cfRule type="cellIs" dxfId="6471" priority="5691" stopIfTrue="1" operator="equal">
      <formula>39</formula>
    </cfRule>
    <cfRule type="cellIs" dxfId="6470" priority="5692" stopIfTrue="1" operator="equal">
      <formula>32</formula>
    </cfRule>
    <cfRule type="cellIs" dxfId="6469" priority="5693" stopIfTrue="1" operator="equal">
      <formula>33</formula>
    </cfRule>
  </conditionalFormatting>
  <conditionalFormatting sqref="AA38:AE38">
    <cfRule type="cellIs" dxfId="6468" priority="5654" stopIfTrue="1" operator="equal">
      <formula>L</formula>
    </cfRule>
    <cfRule type="cellIs" dxfId="6467" priority="5655" stopIfTrue="1" operator="equal">
      <formula>"FSC"</formula>
    </cfRule>
    <cfRule type="cellIs" dxfId="6466" priority="5656" stopIfTrue="1" operator="equal">
      <formula>"ACC/V"</formula>
    </cfRule>
  </conditionalFormatting>
  <conditionalFormatting sqref="AA38:AE38">
    <cfRule type="cellIs" dxfId="6465" priority="5642" stopIfTrue="1" operator="equal">
      <formula>"L"</formula>
    </cfRule>
    <cfRule type="cellIs" dxfId="6464" priority="5643" stopIfTrue="1" operator="equal">
      <formula>"FSC"</formula>
    </cfRule>
  </conditionalFormatting>
  <conditionalFormatting sqref="AA38:AE38">
    <cfRule type="cellIs" dxfId="6463" priority="5644" stopIfTrue="1" operator="equal">
      <formula>"dl"</formula>
    </cfRule>
    <cfRule type="cellIs" dxfId="6462" priority="5645" stopIfTrue="1" operator="equal">
      <formula>"lot"</formula>
    </cfRule>
    <cfRule type="cellIs" dxfId="6461" priority="5646" stopIfTrue="1" operator="equal">
      <formula>30</formula>
    </cfRule>
    <cfRule type="cellIs" dxfId="6460" priority="5647" stopIfTrue="1" operator="equal">
      <formula>32</formula>
    </cfRule>
    <cfRule type="cellIs" dxfId="6459" priority="5648" stopIfTrue="1" operator="equal">
      <formula>33</formula>
    </cfRule>
    <cfRule type="cellIs" dxfId="6458" priority="5649" stopIfTrue="1" operator="equal">
      <formula>36</formula>
    </cfRule>
    <cfRule type="cellIs" dxfId="6457" priority="5650" stopIfTrue="1" operator="equal">
      <formula>37</formula>
    </cfRule>
    <cfRule type="cellIs" dxfId="6456" priority="5651" stopIfTrue="1" operator="equal">
      <formula>38</formula>
    </cfRule>
    <cfRule type="cellIs" dxfId="6455" priority="5652" stopIfTrue="1" operator="equal">
      <formula>39</formula>
    </cfRule>
    <cfRule type="cellIs" dxfId="6454" priority="5653" stopIfTrue="1" operator="equal">
      <formula>40</formula>
    </cfRule>
  </conditionalFormatting>
  <conditionalFormatting sqref="AF36:AI36">
    <cfRule type="cellIs" dxfId="6453" priority="5566" stopIfTrue="1" operator="equal">
      <formula>30</formula>
    </cfRule>
    <cfRule type="cellIs" dxfId="6452" priority="5567" stopIfTrue="1" operator="equal">
      <formula>32</formula>
    </cfRule>
    <cfRule type="cellIs" dxfId="6451" priority="5568" stopIfTrue="1" operator="equal">
      <formula>33</formula>
    </cfRule>
    <cfRule type="cellIs" dxfId="6450" priority="5569" stopIfTrue="1" operator="equal">
      <formula>36</formula>
    </cfRule>
    <cfRule type="cellIs" dxfId="6449" priority="5570" stopIfTrue="1" operator="equal">
      <formula>37</formula>
    </cfRule>
    <cfRule type="cellIs" dxfId="6448" priority="5571" stopIfTrue="1" operator="equal">
      <formula>38</formula>
    </cfRule>
    <cfRule type="cellIs" dxfId="6447" priority="5572" stopIfTrue="1" operator="equal">
      <formula>39</formula>
    </cfRule>
    <cfRule type="cellIs" dxfId="6446" priority="5573" stopIfTrue="1" operator="equal">
      <formula>40</formula>
    </cfRule>
  </conditionalFormatting>
  <conditionalFormatting sqref="AF36:AI36">
    <cfRule type="cellIs" dxfId="6445" priority="5633" stopIfTrue="1" operator="equal">
      <formula>L</formula>
    </cfRule>
    <cfRule type="cellIs" dxfId="6444" priority="5634" stopIfTrue="1" operator="equal">
      <formula>"FSC"</formula>
    </cfRule>
    <cfRule type="cellIs" dxfId="6443" priority="5635" stopIfTrue="1" operator="equal">
      <formula>"ACC/V"</formula>
    </cfRule>
  </conditionalFormatting>
  <conditionalFormatting sqref="AF36:AI36">
    <cfRule type="cellIs" dxfId="6442" priority="5612" stopIfTrue="1" operator="equal">
      <formula>"L"</formula>
    </cfRule>
    <cfRule type="cellIs" dxfId="6441" priority="5613" stopIfTrue="1" operator="equal">
      <formula>"FSC"</formula>
    </cfRule>
  </conditionalFormatting>
  <conditionalFormatting sqref="AF36:AI36">
    <cfRule type="cellIs" dxfId="6440" priority="5614" stopIfTrue="1" operator="equal">
      <formula>30</formula>
    </cfRule>
    <cfRule type="cellIs" dxfId="6439" priority="5615" stopIfTrue="1" operator="equal">
      <formula>32</formula>
    </cfRule>
    <cfRule type="cellIs" dxfId="6438" priority="5616" stopIfTrue="1" operator="equal">
      <formula>33</formula>
    </cfRule>
    <cfRule type="cellIs" dxfId="6437" priority="5617" stopIfTrue="1" operator="equal">
      <formula>36</formula>
    </cfRule>
    <cfRule type="cellIs" dxfId="6436" priority="5618" stopIfTrue="1" operator="equal">
      <formula>37</formula>
    </cfRule>
    <cfRule type="cellIs" dxfId="6435" priority="5619" stopIfTrue="1" operator="equal">
      <formula>38</formula>
    </cfRule>
    <cfRule type="cellIs" dxfId="6434" priority="5620" stopIfTrue="1" operator="equal">
      <formula>39</formula>
    </cfRule>
    <cfRule type="cellIs" dxfId="6433" priority="5621" stopIfTrue="1" operator="equal">
      <formula>40</formula>
    </cfRule>
    <cfRule type="cellIs" dxfId="6432" priority="5632" stopIfTrue="1" operator="equal">
      <formula>"dl"</formula>
    </cfRule>
  </conditionalFormatting>
  <conditionalFormatting sqref="AF36:AI36">
    <cfRule type="cellIs" dxfId="6431" priority="5622" stopIfTrue="1" operator="equal">
      <formula>"dl"</formula>
    </cfRule>
    <cfRule type="cellIs" dxfId="6430" priority="5623" stopIfTrue="1" operator="equal">
      <formula>"lot"</formula>
    </cfRule>
    <cfRule type="cellIs" dxfId="6429" priority="5624" stopIfTrue="1" operator="equal">
      <formula>30</formula>
    </cfRule>
    <cfRule type="cellIs" dxfId="6428" priority="5625" stopIfTrue="1" operator="equal">
      <formula>32</formula>
    </cfRule>
    <cfRule type="cellIs" dxfId="6427" priority="5626" stopIfTrue="1" operator="equal">
      <formula>33</formula>
    </cfRule>
    <cfRule type="cellIs" dxfId="6426" priority="5627" stopIfTrue="1" operator="equal">
      <formula>36</formula>
    </cfRule>
    <cfRule type="cellIs" dxfId="6425" priority="5628" stopIfTrue="1" operator="equal">
      <formula>37</formula>
    </cfRule>
    <cfRule type="cellIs" dxfId="6424" priority="5629" stopIfTrue="1" operator="equal">
      <formula>38</formula>
    </cfRule>
    <cfRule type="cellIs" dxfId="6423" priority="5630" stopIfTrue="1" operator="equal">
      <formula>39</formula>
    </cfRule>
    <cfRule type="cellIs" dxfId="6422" priority="5631" stopIfTrue="1" operator="equal">
      <formula>40</formula>
    </cfRule>
  </conditionalFormatting>
  <conditionalFormatting sqref="AF36:AI36">
    <cfRule type="cellIs" dxfId="6421" priority="5586" stopIfTrue="1" operator="equal">
      <formula>30</formula>
    </cfRule>
    <cfRule type="cellIs" dxfId="6420" priority="5587" stopIfTrue="1" operator="equal">
      <formula>"dl"</formula>
    </cfRule>
    <cfRule type="cellIs" dxfId="6419" priority="5588" stopIfTrue="1" operator="equal">
      <formula>"lot"</formula>
    </cfRule>
    <cfRule type="cellIs" dxfId="6418" priority="5589" stopIfTrue="1" operator="equal">
      <formula>36</formula>
    </cfRule>
    <cfRule type="cellIs" dxfId="6417" priority="5590" stopIfTrue="1" operator="equal">
      <formula>37</formula>
    </cfRule>
    <cfRule type="cellIs" dxfId="6416" priority="5591" stopIfTrue="1" operator="equal">
      <formula>38</formula>
    </cfRule>
    <cfRule type="cellIs" dxfId="6415" priority="5592" stopIfTrue="1" operator="equal">
      <formula>39</formula>
    </cfRule>
    <cfRule type="cellIs" dxfId="6414" priority="5593" stopIfTrue="1" operator="equal">
      <formula>40</formula>
    </cfRule>
  </conditionalFormatting>
  <conditionalFormatting sqref="AF36:AI36">
    <cfRule type="cellIs" dxfId="6413" priority="5577" stopIfTrue="1" operator="equal">
      <formula>30</formula>
    </cfRule>
    <cfRule type="cellIs" dxfId="6412" priority="5578" stopIfTrue="1" operator="equal">
      <formula>"lot"</formula>
    </cfRule>
    <cfRule type="cellIs" dxfId="6411" priority="5579" stopIfTrue="1" operator="equal">
      <formula>33</formula>
    </cfRule>
    <cfRule type="cellIs" dxfId="6410" priority="5580" stopIfTrue="1" operator="equal">
      <formula>36</formula>
    </cfRule>
    <cfRule type="cellIs" dxfId="6409" priority="5581" stopIfTrue="1" operator="equal">
      <formula>37</formula>
    </cfRule>
    <cfRule type="cellIs" dxfId="6408" priority="5582" stopIfTrue="1" operator="equal">
      <formula>38</formula>
    </cfRule>
    <cfRule type="cellIs" dxfId="6407" priority="5583" stopIfTrue="1" operator="equal">
      <formula>39</formula>
    </cfRule>
    <cfRule type="cellIs" dxfId="6406" priority="5584" stopIfTrue="1" operator="equal">
      <formula>40</formula>
    </cfRule>
    <cfRule type="cellIs" dxfId="6405" priority="5585" stopIfTrue="1" operator="equal">
      <formula>"dl"</formula>
    </cfRule>
  </conditionalFormatting>
  <conditionalFormatting sqref="AF36:AI36">
    <cfRule type="cellIs" dxfId="6404" priority="5603" stopIfTrue="1" operator="equal">
      <formula>30</formula>
    </cfRule>
    <cfRule type="cellIs" dxfId="6403" priority="5604" stopIfTrue="1" operator="equal">
      <formula>32</formula>
    </cfRule>
    <cfRule type="cellIs" dxfId="6402" priority="5605" stopIfTrue="1" operator="equal">
      <formula>33</formula>
    </cfRule>
    <cfRule type="cellIs" dxfId="6401" priority="5606" stopIfTrue="1" operator="equal">
      <formula>36</formula>
    </cfRule>
    <cfRule type="cellIs" dxfId="6400" priority="5607" stopIfTrue="1" operator="equal">
      <formula>37</formula>
    </cfRule>
    <cfRule type="cellIs" dxfId="6399" priority="5608" stopIfTrue="1" operator="equal">
      <formula>38</formula>
    </cfRule>
    <cfRule type="cellIs" dxfId="6398" priority="5609" stopIfTrue="1" operator="equal">
      <formula>"lot"</formula>
    </cfRule>
    <cfRule type="cellIs" dxfId="6397" priority="5610" stopIfTrue="1" operator="equal">
      <formula>40</formula>
    </cfRule>
    <cfRule type="cellIs" dxfId="6396" priority="5611" stopIfTrue="1" operator="equal">
      <formula>"dl"</formula>
    </cfRule>
  </conditionalFormatting>
  <conditionalFormatting sqref="AF36:AI36">
    <cfRule type="cellIs" dxfId="6395" priority="5594" stopIfTrue="1" operator="equal">
      <formula>30</formula>
    </cfRule>
    <cfRule type="cellIs" dxfId="6394" priority="5595" stopIfTrue="1" operator="equal">
      <formula>"dl"</formula>
    </cfRule>
    <cfRule type="cellIs" dxfId="6393" priority="5596" stopIfTrue="1" operator="equal">
      <formula>"lot"</formula>
    </cfRule>
    <cfRule type="cellIs" dxfId="6392" priority="5597" stopIfTrue="1" operator="equal">
      <formula>36</formula>
    </cfRule>
    <cfRule type="cellIs" dxfId="6391" priority="5598" stopIfTrue="1" operator="equal">
      <formula>37</formula>
    </cfRule>
    <cfRule type="cellIs" dxfId="6390" priority="5599" stopIfTrue="1" operator="equal">
      <formula>38</formula>
    </cfRule>
    <cfRule type="cellIs" dxfId="6389" priority="5600" stopIfTrue="1" operator="equal">
      <formula>39</formula>
    </cfRule>
    <cfRule type="cellIs" dxfId="6388" priority="5601" stopIfTrue="1" operator="equal">
      <formula>32</formula>
    </cfRule>
    <cfRule type="cellIs" dxfId="6387" priority="5602" stopIfTrue="1" operator="equal">
      <formula>33</formula>
    </cfRule>
  </conditionalFormatting>
  <conditionalFormatting sqref="AF36:AI36">
    <cfRule type="cellIs" dxfId="6386" priority="5563" stopIfTrue="1" operator="equal">
      <formula>L</formula>
    </cfRule>
    <cfRule type="cellIs" dxfId="6385" priority="5564" stopIfTrue="1" operator="equal">
      <formula>"FSC"</formula>
    </cfRule>
    <cfRule type="cellIs" dxfId="6384" priority="5565" stopIfTrue="1" operator="equal">
      <formula>"ACC/V"</formula>
    </cfRule>
  </conditionalFormatting>
  <conditionalFormatting sqref="AF36:AI36">
    <cfRule type="cellIs" dxfId="6383" priority="5551" stopIfTrue="1" operator="equal">
      <formula>"L"</formula>
    </cfRule>
    <cfRule type="cellIs" dxfId="6382" priority="5552" stopIfTrue="1" operator="equal">
      <formula>"FSC"</formula>
    </cfRule>
  </conditionalFormatting>
  <conditionalFormatting sqref="AF36:AI36">
    <cfRule type="cellIs" dxfId="6381" priority="5553" stopIfTrue="1" operator="equal">
      <formula>"dl"</formula>
    </cfRule>
    <cfRule type="cellIs" dxfId="6380" priority="5554" stopIfTrue="1" operator="equal">
      <formula>"lot"</formula>
    </cfRule>
    <cfRule type="cellIs" dxfId="6379" priority="5555" stopIfTrue="1" operator="equal">
      <formula>30</formula>
    </cfRule>
    <cfRule type="cellIs" dxfId="6378" priority="5556" stopIfTrue="1" operator="equal">
      <formula>32</formula>
    </cfRule>
    <cfRule type="cellIs" dxfId="6377" priority="5557" stopIfTrue="1" operator="equal">
      <formula>33</formula>
    </cfRule>
    <cfRule type="cellIs" dxfId="6376" priority="5558" stopIfTrue="1" operator="equal">
      <formula>36</formula>
    </cfRule>
    <cfRule type="cellIs" dxfId="6375" priority="5559" stopIfTrue="1" operator="equal">
      <formula>37</formula>
    </cfRule>
    <cfRule type="cellIs" dxfId="6374" priority="5560" stopIfTrue="1" operator="equal">
      <formula>38</formula>
    </cfRule>
    <cfRule type="cellIs" dxfId="6373" priority="5561" stopIfTrue="1" operator="equal">
      <formula>39</formula>
    </cfRule>
    <cfRule type="cellIs" dxfId="6372" priority="5562" stopIfTrue="1" operator="equal">
      <formula>40</formula>
    </cfRule>
  </conditionalFormatting>
  <conditionalFormatting sqref="L41:O41">
    <cfRule type="cellIs" dxfId="6371" priority="5445" stopIfTrue="1" operator="equal">
      <formula>30</formula>
    </cfRule>
    <cfRule type="cellIs" dxfId="6370" priority="5446" stopIfTrue="1" operator="equal">
      <formula>32</formula>
    </cfRule>
    <cfRule type="cellIs" dxfId="6369" priority="5447" stopIfTrue="1" operator="equal">
      <formula>33</formula>
    </cfRule>
    <cfRule type="cellIs" dxfId="6368" priority="5448" stopIfTrue="1" operator="equal">
      <formula>36</formula>
    </cfRule>
    <cfRule type="cellIs" dxfId="6367" priority="5449" stopIfTrue="1" operator="equal">
      <formula>37</formula>
    </cfRule>
    <cfRule type="cellIs" dxfId="6366" priority="5450" stopIfTrue="1" operator="equal">
      <formula>38</formula>
    </cfRule>
    <cfRule type="cellIs" dxfId="6365" priority="5451" stopIfTrue="1" operator="equal">
      <formula>39</formula>
    </cfRule>
    <cfRule type="cellIs" dxfId="6364" priority="5452" stopIfTrue="1" operator="equal">
      <formula>40</formula>
    </cfRule>
    <cfRule type="cellIs" dxfId="6363" priority="5453" stopIfTrue="1" operator="equal">
      <formula>"dl"</formula>
    </cfRule>
  </conditionalFormatting>
  <conditionalFormatting sqref="L41:O41">
    <cfRule type="cellIs" dxfId="6362" priority="5437" stopIfTrue="1" operator="equal">
      <formula>30</formula>
    </cfRule>
    <cfRule type="cellIs" dxfId="6361" priority="5438" stopIfTrue="1" operator="equal">
      <formula>"dl"</formula>
    </cfRule>
    <cfRule type="cellIs" dxfId="6360" priority="5439" stopIfTrue="1" operator="equal">
      <formula>"lot"</formula>
    </cfRule>
    <cfRule type="cellIs" dxfId="6359" priority="5440" stopIfTrue="1" operator="equal">
      <formula>36</formula>
    </cfRule>
    <cfRule type="cellIs" dxfId="6358" priority="5441" stopIfTrue="1" operator="equal">
      <formula>37</formula>
    </cfRule>
    <cfRule type="cellIs" dxfId="6357" priority="5442" stopIfTrue="1" operator="equal">
      <formula>38</formula>
    </cfRule>
    <cfRule type="cellIs" dxfId="6356" priority="5443" stopIfTrue="1" operator="equal">
      <formula>39</formula>
    </cfRule>
    <cfRule type="cellIs" dxfId="6355" priority="5444" stopIfTrue="1" operator="equal">
      <formula>40</formula>
    </cfRule>
  </conditionalFormatting>
  <conditionalFormatting sqref="L41:O41">
    <cfRule type="cellIs" dxfId="6354" priority="5428" stopIfTrue="1" operator="equal">
      <formula>30</formula>
    </cfRule>
    <cfRule type="cellIs" dxfId="6353" priority="5429" stopIfTrue="1" operator="equal">
      <formula>"lot"</formula>
    </cfRule>
    <cfRule type="cellIs" dxfId="6352" priority="5430" stopIfTrue="1" operator="equal">
      <formula>33</formula>
    </cfRule>
    <cfRule type="cellIs" dxfId="6351" priority="5431" stopIfTrue="1" operator="equal">
      <formula>36</formula>
    </cfRule>
    <cfRule type="cellIs" dxfId="6350" priority="5432" stopIfTrue="1" operator="equal">
      <formula>37</formula>
    </cfRule>
    <cfRule type="cellIs" dxfId="6349" priority="5433" stopIfTrue="1" operator="equal">
      <formula>38</formula>
    </cfRule>
    <cfRule type="cellIs" dxfId="6348" priority="5434" stopIfTrue="1" operator="equal">
      <formula>39</formula>
    </cfRule>
    <cfRule type="cellIs" dxfId="6347" priority="5435" stopIfTrue="1" operator="equal">
      <formula>40</formula>
    </cfRule>
    <cfRule type="cellIs" dxfId="6346" priority="5436" stopIfTrue="1" operator="equal">
      <formula>"dl"</formula>
    </cfRule>
  </conditionalFormatting>
  <conditionalFormatting sqref="L41:O41">
    <cfRule type="cellIs" dxfId="6345" priority="5376" stopIfTrue="1" operator="equal">
      <formula>30</formula>
    </cfRule>
    <cfRule type="cellIs" dxfId="6344" priority="5377" stopIfTrue="1" operator="equal">
      <formula>32</formula>
    </cfRule>
    <cfRule type="cellIs" dxfId="6343" priority="5378" stopIfTrue="1" operator="equal">
      <formula>33</formula>
    </cfRule>
    <cfRule type="cellIs" dxfId="6342" priority="5379" stopIfTrue="1" operator="equal">
      <formula>36</formula>
    </cfRule>
    <cfRule type="cellIs" dxfId="6341" priority="5380" stopIfTrue="1" operator="equal">
      <formula>37</formula>
    </cfRule>
    <cfRule type="cellIs" dxfId="6340" priority="5381" stopIfTrue="1" operator="equal">
      <formula>38</formula>
    </cfRule>
    <cfRule type="cellIs" dxfId="6339" priority="5382" stopIfTrue="1" operator="equal">
      <formula>39</formula>
    </cfRule>
    <cfRule type="cellIs" dxfId="6338" priority="5383" stopIfTrue="1" operator="equal">
      <formula>40</formula>
    </cfRule>
  </conditionalFormatting>
  <conditionalFormatting sqref="L41:O41">
    <cfRule type="cellIs" dxfId="6337" priority="5422" stopIfTrue="1" operator="equal">
      <formula>L</formula>
    </cfRule>
    <cfRule type="cellIs" dxfId="6336" priority="5423" stopIfTrue="1" operator="equal">
      <formula>"FSC"</formula>
    </cfRule>
    <cfRule type="cellIs" dxfId="6335" priority="5424" stopIfTrue="1" operator="equal">
      <formula>"ACC/V"</formula>
    </cfRule>
  </conditionalFormatting>
  <conditionalFormatting sqref="L41:O41">
    <cfRule type="cellIs" dxfId="6334" priority="5402" stopIfTrue="1" operator="equal">
      <formula>"L"</formula>
    </cfRule>
    <cfRule type="cellIs" dxfId="6333" priority="5403" stopIfTrue="1" operator="equal">
      <formula>"FSC"</formula>
    </cfRule>
  </conditionalFormatting>
  <conditionalFormatting sqref="L41:O41">
    <cfRule type="cellIs" dxfId="6332" priority="5412" stopIfTrue="1" operator="equal">
      <formula>"dl"</formula>
    </cfRule>
    <cfRule type="cellIs" dxfId="6331" priority="5413" stopIfTrue="1" operator="equal">
      <formula>"lot"</formula>
    </cfRule>
    <cfRule type="cellIs" dxfId="6330" priority="5414" stopIfTrue="1" operator="equal">
      <formula>30</formula>
    </cfRule>
    <cfRule type="cellIs" dxfId="6329" priority="5415" stopIfTrue="1" operator="equal">
      <formula>32</formula>
    </cfRule>
    <cfRule type="cellIs" dxfId="6328" priority="5416" stopIfTrue="1" operator="equal">
      <formula>33</formula>
    </cfRule>
    <cfRule type="cellIs" dxfId="6327" priority="5417" stopIfTrue="1" operator="equal">
      <formula>36</formula>
    </cfRule>
    <cfRule type="cellIs" dxfId="6326" priority="5418" stopIfTrue="1" operator="equal">
      <formula>37</formula>
    </cfRule>
    <cfRule type="cellIs" dxfId="6325" priority="5419" stopIfTrue="1" operator="equal">
      <formula>38</formula>
    </cfRule>
    <cfRule type="cellIs" dxfId="6324" priority="5420" stopIfTrue="1" operator="equal">
      <formula>39</formula>
    </cfRule>
    <cfRule type="cellIs" dxfId="6323" priority="5421" stopIfTrue="1" operator="equal">
      <formula>40</formula>
    </cfRule>
  </conditionalFormatting>
  <conditionalFormatting sqref="L41:O41">
    <cfRule type="cellIs" dxfId="6322" priority="5404" stopIfTrue="1" operator="equal">
      <formula>30</formula>
    </cfRule>
    <cfRule type="cellIs" dxfId="6321" priority="5405" stopIfTrue="1" operator="equal">
      <formula>32</formula>
    </cfRule>
    <cfRule type="cellIs" dxfId="6320" priority="5406" stopIfTrue="1" operator="equal">
      <formula>33</formula>
    </cfRule>
    <cfRule type="cellIs" dxfId="6319" priority="5407" stopIfTrue="1" operator="equal">
      <formula>36</formula>
    </cfRule>
    <cfRule type="cellIs" dxfId="6318" priority="5408" stopIfTrue="1" operator="equal">
      <formula>37</formula>
    </cfRule>
    <cfRule type="cellIs" dxfId="6317" priority="5409" stopIfTrue="1" operator="equal">
      <formula>38</formula>
    </cfRule>
    <cfRule type="cellIs" dxfId="6316" priority="5410" stopIfTrue="1" operator="equal">
      <formula>39</formula>
    </cfRule>
    <cfRule type="cellIs" dxfId="6315" priority="5411" stopIfTrue="1" operator="equal">
      <formula>40</formula>
    </cfRule>
  </conditionalFormatting>
  <conditionalFormatting sqref="L41:O41">
    <cfRule type="cellIs" dxfId="6314" priority="5393" stopIfTrue="1" operator="equal">
      <formula>30</formula>
    </cfRule>
    <cfRule type="cellIs" dxfId="6313" priority="5394" stopIfTrue="1" operator="equal">
      <formula>32</formula>
    </cfRule>
    <cfRule type="cellIs" dxfId="6312" priority="5395" stopIfTrue="1" operator="equal">
      <formula>33</formula>
    </cfRule>
    <cfRule type="cellIs" dxfId="6311" priority="5396" stopIfTrue="1" operator="equal">
      <formula>36</formula>
    </cfRule>
    <cfRule type="cellIs" dxfId="6310" priority="5397" stopIfTrue="1" operator="equal">
      <formula>37</formula>
    </cfRule>
    <cfRule type="cellIs" dxfId="6309" priority="5398" stopIfTrue="1" operator="equal">
      <formula>38</formula>
    </cfRule>
    <cfRule type="cellIs" dxfId="6308" priority="5399" stopIfTrue="1" operator="equal">
      <formula>"lot"</formula>
    </cfRule>
    <cfRule type="cellIs" dxfId="6307" priority="5400" stopIfTrue="1" operator="equal">
      <formula>40</formula>
    </cfRule>
    <cfRule type="cellIs" dxfId="6306" priority="5401" stopIfTrue="1" operator="equal">
      <formula>"dl"</formula>
    </cfRule>
  </conditionalFormatting>
  <conditionalFormatting sqref="L41:O41">
    <cfRule type="cellIs" dxfId="6305" priority="5384" stopIfTrue="1" operator="equal">
      <formula>30</formula>
    </cfRule>
    <cfRule type="cellIs" dxfId="6304" priority="5385" stopIfTrue="1" operator="equal">
      <formula>"dl"</formula>
    </cfRule>
    <cfRule type="cellIs" dxfId="6303" priority="5386" stopIfTrue="1" operator="equal">
      <formula>"lot"</formula>
    </cfRule>
    <cfRule type="cellIs" dxfId="6302" priority="5387" stopIfTrue="1" operator="equal">
      <formula>36</formula>
    </cfRule>
    <cfRule type="cellIs" dxfId="6301" priority="5388" stopIfTrue="1" operator="equal">
      <formula>37</formula>
    </cfRule>
    <cfRule type="cellIs" dxfId="6300" priority="5389" stopIfTrue="1" operator="equal">
      <formula>38</formula>
    </cfRule>
    <cfRule type="cellIs" dxfId="6299" priority="5390" stopIfTrue="1" operator="equal">
      <formula>39</formula>
    </cfRule>
    <cfRule type="cellIs" dxfId="6298" priority="5391" stopIfTrue="1" operator="equal">
      <formula>32</formula>
    </cfRule>
    <cfRule type="cellIs" dxfId="6297" priority="5392" stopIfTrue="1" operator="equal">
      <formula>33</formula>
    </cfRule>
  </conditionalFormatting>
  <conditionalFormatting sqref="L41:O41">
    <cfRule type="cellIs" dxfId="6296" priority="5368" stopIfTrue="1" operator="equal">
      <formula>30</formula>
    </cfRule>
    <cfRule type="cellIs" dxfId="6295" priority="5369" stopIfTrue="1" operator="equal">
      <formula>32</formula>
    </cfRule>
    <cfRule type="cellIs" dxfId="6294" priority="5370" stopIfTrue="1" operator="equal">
      <formula>33</formula>
    </cfRule>
    <cfRule type="cellIs" dxfId="6293" priority="5371" stopIfTrue="1" operator="equal">
      <formula>36</formula>
    </cfRule>
    <cfRule type="cellIs" dxfId="6292" priority="5372" stopIfTrue="1" operator="equal">
      <formula>37</formula>
    </cfRule>
    <cfRule type="cellIs" dxfId="6291" priority="5373" stopIfTrue="1" operator="equal">
      <formula>38</formula>
    </cfRule>
    <cfRule type="cellIs" dxfId="6290" priority="5374" stopIfTrue="1" operator="equal">
      <formula>39</formula>
    </cfRule>
    <cfRule type="cellIs" dxfId="6289" priority="5375" stopIfTrue="1" operator="equal">
      <formula>40</formula>
    </cfRule>
  </conditionalFormatting>
  <conditionalFormatting sqref="L41:O41">
    <cfRule type="cellIs" dxfId="6288" priority="5359" stopIfTrue="1" operator="equal">
      <formula>30</formula>
    </cfRule>
    <cfRule type="cellIs" dxfId="6287" priority="5360" stopIfTrue="1" operator="equal">
      <formula>32</formula>
    </cfRule>
    <cfRule type="cellIs" dxfId="6286" priority="5361" stopIfTrue="1" operator="equal">
      <formula>33</formula>
    </cfRule>
    <cfRule type="cellIs" dxfId="6285" priority="5362" stopIfTrue="1" operator="equal">
      <formula>36</formula>
    </cfRule>
    <cfRule type="cellIs" dxfId="6284" priority="5363" stopIfTrue="1" operator="equal">
      <formula>37</formula>
    </cfRule>
    <cfRule type="cellIs" dxfId="6283" priority="5364" stopIfTrue="1" operator="equal">
      <formula>38</formula>
    </cfRule>
    <cfRule type="cellIs" dxfId="6282" priority="5365" stopIfTrue="1" operator="equal">
      <formula>39</formula>
    </cfRule>
    <cfRule type="cellIs" dxfId="6281" priority="5366" stopIfTrue="1" operator="equal">
      <formula>40</formula>
    </cfRule>
    <cfRule type="cellIs" dxfId="6280" priority="5367" stopIfTrue="1" operator="equal">
      <formula>"dl"</formula>
    </cfRule>
  </conditionalFormatting>
  <conditionalFormatting sqref="L41:O41">
    <cfRule type="cellIs" dxfId="6279" priority="5348" stopIfTrue="1" operator="equal">
      <formula>30</formula>
    </cfRule>
    <cfRule type="cellIs" dxfId="6278" priority="5349" stopIfTrue="1" operator="equal">
      <formula>"dl"</formula>
    </cfRule>
    <cfRule type="cellIs" dxfId="6277" priority="5350" stopIfTrue="1" operator="equal">
      <formula>"lot"</formula>
    </cfRule>
    <cfRule type="cellIs" dxfId="6276" priority="5351" stopIfTrue="1" operator="equal">
      <formula>36</formula>
    </cfRule>
    <cfRule type="cellIs" dxfId="6275" priority="5352" stopIfTrue="1" operator="equal">
      <formula>37</formula>
    </cfRule>
    <cfRule type="cellIs" dxfId="6274" priority="5353" stopIfTrue="1" operator="equal">
      <formula>38</formula>
    </cfRule>
    <cfRule type="cellIs" dxfId="6273" priority="5354" stopIfTrue="1" operator="equal">
      <formula>39</formula>
    </cfRule>
    <cfRule type="cellIs" dxfId="6272" priority="5355" stopIfTrue="1" operator="equal">
      <formula>40</formula>
    </cfRule>
  </conditionalFormatting>
  <conditionalFormatting sqref="L41:O41">
    <cfRule type="cellIs" dxfId="6271" priority="5345" stopIfTrue="1" operator="equal">
      <formula>L</formula>
    </cfRule>
    <cfRule type="cellIs" dxfId="6270" priority="5346" stopIfTrue="1" operator="equal">
      <formula>"FSC"</formula>
    </cfRule>
    <cfRule type="cellIs" dxfId="6269" priority="5347" stopIfTrue="1" operator="equal">
      <formula>"ACC/V"</formula>
    </cfRule>
  </conditionalFormatting>
  <conditionalFormatting sqref="L41:O41">
    <cfRule type="cellIs" dxfId="6268" priority="5324" stopIfTrue="1" operator="equal">
      <formula>"L"</formula>
    </cfRule>
    <cfRule type="cellIs" dxfId="6267" priority="5325" stopIfTrue="1" operator="equal">
      <formula>"FSC"</formula>
    </cfRule>
  </conditionalFormatting>
  <conditionalFormatting sqref="L41:O41">
    <cfRule type="cellIs" dxfId="6266" priority="5326" stopIfTrue="1" operator="equal">
      <formula>30</formula>
    </cfRule>
    <cfRule type="cellIs" dxfId="6265" priority="5327" stopIfTrue="1" operator="equal">
      <formula>32</formula>
    </cfRule>
    <cfRule type="cellIs" dxfId="6264" priority="5328" stopIfTrue="1" operator="equal">
      <formula>33</formula>
    </cfRule>
    <cfRule type="cellIs" dxfId="6263" priority="5329" stopIfTrue="1" operator="equal">
      <formula>36</formula>
    </cfRule>
    <cfRule type="cellIs" dxfId="6262" priority="5330" stopIfTrue="1" operator="equal">
      <formula>37</formula>
    </cfRule>
    <cfRule type="cellIs" dxfId="6261" priority="5331" stopIfTrue="1" operator="equal">
      <formula>38</formula>
    </cfRule>
    <cfRule type="cellIs" dxfId="6260" priority="5332" stopIfTrue="1" operator="equal">
      <formula>39</formula>
    </cfRule>
    <cfRule type="cellIs" dxfId="6259" priority="5333" stopIfTrue="1" operator="equal">
      <formula>40</formula>
    </cfRule>
    <cfRule type="cellIs" dxfId="6258" priority="5344" stopIfTrue="1" operator="equal">
      <formula>"dl"</formula>
    </cfRule>
  </conditionalFormatting>
  <conditionalFormatting sqref="L41:O41">
    <cfRule type="cellIs" dxfId="6257" priority="5334" stopIfTrue="1" operator="equal">
      <formula>"dl"</formula>
    </cfRule>
    <cfRule type="cellIs" dxfId="6256" priority="5335" stopIfTrue="1" operator="equal">
      <formula>"lot"</formula>
    </cfRule>
    <cfRule type="cellIs" dxfId="6255" priority="5336" stopIfTrue="1" operator="equal">
      <formula>30</formula>
    </cfRule>
    <cfRule type="cellIs" dxfId="6254" priority="5337" stopIfTrue="1" operator="equal">
      <formula>32</formula>
    </cfRule>
    <cfRule type="cellIs" dxfId="6253" priority="5338" stopIfTrue="1" operator="equal">
      <formula>33</formula>
    </cfRule>
    <cfRule type="cellIs" dxfId="6252" priority="5339" stopIfTrue="1" operator="equal">
      <formula>36</formula>
    </cfRule>
    <cfRule type="cellIs" dxfId="6251" priority="5340" stopIfTrue="1" operator="equal">
      <formula>37</formula>
    </cfRule>
    <cfRule type="cellIs" dxfId="6250" priority="5341" stopIfTrue="1" operator="equal">
      <formula>38</formula>
    </cfRule>
    <cfRule type="cellIs" dxfId="6249" priority="5342" stopIfTrue="1" operator="equal">
      <formula>39</formula>
    </cfRule>
    <cfRule type="cellIs" dxfId="6248" priority="5343" stopIfTrue="1" operator="equal">
      <formula>40</formula>
    </cfRule>
  </conditionalFormatting>
  <conditionalFormatting sqref="L41:O41">
    <cfRule type="cellIs" dxfId="6247" priority="5297" stopIfTrue="1" operator="equal">
      <formula>30</formula>
    </cfRule>
    <cfRule type="cellIs" dxfId="6246" priority="5298" stopIfTrue="1" operator="equal">
      <formula>"lot"</formula>
    </cfRule>
    <cfRule type="cellIs" dxfId="6245" priority="5299" stopIfTrue="1" operator="equal">
      <formula>33</formula>
    </cfRule>
    <cfRule type="cellIs" dxfId="6244" priority="5300" stopIfTrue="1" operator="equal">
      <formula>36</formula>
    </cfRule>
    <cfRule type="cellIs" dxfId="6243" priority="5301" stopIfTrue="1" operator="equal">
      <formula>37</formula>
    </cfRule>
    <cfRule type="cellIs" dxfId="6242" priority="5302" stopIfTrue="1" operator="equal">
      <formula>38</formula>
    </cfRule>
    <cfRule type="cellIs" dxfId="6241" priority="5303" stopIfTrue="1" operator="equal">
      <formula>39</formula>
    </cfRule>
    <cfRule type="cellIs" dxfId="6240" priority="5304" stopIfTrue="1" operator="equal">
      <formula>40</formula>
    </cfRule>
    <cfRule type="cellIs" dxfId="6239" priority="5305" stopIfTrue="1" operator="equal">
      <formula>"dl"</formula>
    </cfRule>
  </conditionalFormatting>
  <conditionalFormatting sqref="L41:O41">
    <cfRule type="cellIs" dxfId="6238" priority="5315" stopIfTrue="1" operator="equal">
      <formula>30</formula>
    </cfRule>
    <cfRule type="cellIs" dxfId="6237" priority="5316" stopIfTrue="1" operator="equal">
      <formula>32</formula>
    </cfRule>
    <cfRule type="cellIs" dxfId="6236" priority="5317" stopIfTrue="1" operator="equal">
      <formula>33</formula>
    </cfRule>
    <cfRule type="cellIs" dxfId="6235" priority="5318" stopIfTrue="1" operator="equal">
      <formula>36</formula>
    </cfRule>
    <cfRule type="cellIs" dxfId="6234" priority="5319" stopIfTrue="1" operator="equal">
      <formula>37</formula>
    </cfRule>
    <cfRule type="cellIs" dxfId="6233" priority="5320" stopIfTrue="1" operator="equal">
      <formula>38</formula>
    </cfRule>
    <cfRule type="cellIs" dxfId="6232" priority="5321" stopIfTrue="1" operator="equal">
      <formula>"lot"</formula>
    </cfRule>
    <cfRule type="cellIs" dxfId="6231" priority="5322" stopIfTrue="1" operator="equal">
      <formula>40</formula>
    </cfRule>
    <cfRule type="cellIs" dxfId="6230" priority="5323" stopIfTrue="1" operator="equal">
      <formula>"dl"</formula>
    </cfRule>
  </conditionalFormatting>
  <conditionalFormatting sqref="L41:O41">
    <cfRule type="cellIs" dxfId="6229" priority="5306" stopIfTrue="1" operator="equal">
      <formula>30</formula>
    </cfRule>
    <cfRule type="cellIs" dxfId="6228" priority="5307" stopIfTrue="1" operator="equal">
      <formula>"dl"</formula>
    </cfRule>
    <cfRule type="cellIs" dxfId="6227" priority="5308" stopIfTrue="1" operator="equal">
      <formula>"lot"</formula>
    </cfRule>
    <cfRule type="cellIs" dxfId="6226" priority="5309" stopIfTrue="1" operator="equal">
      <formula>36</formula>
    </cfRule>
    <cfRule type="cellIs" dxfId="6225" priority="5310" stopIfTrue="1" operator="equal">
      <formula>37</formula>
    </cfRule>
    <cfRule type="cellIs" dxfId="6224" priority="5311" stopIfTrue="1" operator="equal">
      <formula>38</formula>
    </cfRule>
    <cfRule type="cellIs" dxfId="6223" priority="5312" stopIfTrue="1" operator="equal">
      <formula>39</formula>
    </cfRule>
    <cfRule type="cellIs" dxfId="6222" priority="5313" stopIfTrue="1" operator="equal">
      <formula>32</formula>
    </cfRule>
    <cfRule type="cellIs" dxfId="6221" priority="5314" stopIfTrue="1" operator="equal">
      <formula>33</formula>
    </cfRule>
  </conditionalFormatting>
  <conditionalFormatting sqref="L41:O41">
    <cfRule type="cellIs" dxfId="6220" priority="5286" stopIfTrue="1" operator="equal">
      <formula>30</formula>
    </cfRule>
    <cfRule type="cellIs" dxfId="6219" priority="5287" stopIfTrue="1" operator="equal">
      <formula>32</formula>
    </cfRule>
    <cfRule type="cellIs" dxfId="6218" priority="5288" stopIfTrue="1" operator="equal">
      <formula>33</formula>
    </cfRule>
    <cfRule type="cellIs" dxfId="6217" priority="5289" stopIfTrue="1" operator="equal">
      <formula>36</formula>
    </cfRule>
    <cfRule type="cellIs" dxfId="6216" priority="5290" stopIfTrue="1" operator="equal">
      <formula>37</formula>
    </cfRule>
    <cfRule type="cellIs" dxfId="6215" priority="5291" stopIfTrue="1" operator="equal">
      <formula>38</formula>
    </cfRule>
    <cfRule type="cellIs" dxfId="6214" priority="5292" stopIfTrue="1" operator="equal">
      <formula>39</formula>
    </cfRule>
    <cfRule type="cellIs" dxfId="6213" priority="5293" stopIfTrue="1" operator="equal">
      <formula>40</formula>
    </cfRule>
  </conditionalFormatting>
  <conditionalFormatting sqref="L41:O41">
    <cfRule type="cellIs" dxfId="6212" priority="5211" stopIfTrue="1" operator="equal">
      <formula>30</formula>
    </cfRule>
    <cfRule type="cellIs" dxfId="6211" priority="5212" stopIfTrue="1" operator="equal">
      <formula>"lot"</formula>
    </cfRule>
    <cfRule type="cellIs" dxfId="6210" priority="5213" stopIfTrue="1" operator="equal">
      <formula>33</formula>
    </cfRule>
    <cfRule type="cellIs" dxfId="6209" priority="5214" stopIfTrue="1" operator="equal">
      <formula>36</formula>
    </cfRule>
    <cfRule type="cellIs" dxfId="6208" priority="5215" stopIfTrue="1" operator="equal">
      <formula>37</formula>
    </cfRule>
    <cfRule type="cellIs" dxfId="6207" priority="5216" stopIfTrue="1" operator="equal">
      <formula>38</formula>
    </cfRule>
    <cfRule type="cellIs" dxfId="6206" priority="5217" stopIfTrue="1" operator="equal">
      <formula>39</formula>
    </cfRule>
    <cfRule type="cellIs" dxfId="6205" priority="5218" stopIfTrue="1" operator="equal">
      <formula>40</formula>
    </cfRule>
    <cfRule type="cellIs" dxfId="6204" priority="5219" stopIfTrue="1" operator="equal">
      <formula>"dl"</formula>
    </cfRule>
  </conditionalFormatting>
  <conditionalFormatting sqref="L41:O41">
    <cfRule type="cellIs" dxfId="6203" priority="5229" stopIfTrue="1" operator="equal">
      <formula>30</formula>
    </cfRule>
    <cfRule type="cellIs" dxfId="6202" priority="5230" stopIfTrue="1" operator="equal">
      <formula>32</formula>
    </cfRule>
    <cfRule type="cellIs" dxfId="6201" priority="5231" stopIfTrue="1" operator="equal">
      <formula>33</formula>
    </cfRule>
    <cfRule type="cellIs" dxfId="6200" priority="5232" stopIfTrue="1" operator="equal">
      <formula>36</formula>
    </cfRule>
    <cfRule type="cellIs" dxfId="6199" priority="5233" stopIfTrue="1" operator="equal">
      <formula>37</formula>
    </cfRule>
    <cfRule type="cellIs" dxfId="6198" priority="5234" stopIfTrue="1" operator="equal">
      <formula>38</formula>
    </cfRule>
    <cfRule type="cellIs" dxfId="6197" priority="5235" stopIfTrue="1" operator="equal">
      <formula>"lot"</formula>
    </cfRule>
    <cfRule type="cellIs" dxfId="6196" priority="5236" stopIfTrue="1" operator="equal">
      <formula>40</formula>
    </cfRule>
    <cfRule type="cellIs" dxfId="6195" priority="5237" stopIfTrue="1" operator="equal">
      <formula>"dl"</formula>
    </cfRule>
  </conditionalFormatting>
  <conditionalFormatting sqref="L41:O41">
    <cfRule type="cellIs" dxfId="6194" priority="5220" stopIfTrue="1" operator="equal">
      <formula>30</formula>
    </cfRule>
    <cfRule type="cellIs" dxfId="6193" priority="5221" stopIfTrue="1" operator="equal">
      <formula>"dl"</formula>
    </cfRule>
    <cfRule type="cellIs" dxfId="6192" priority="5222" stopIfTrue="1" operator="equal">
      <formula>"lot"</formula>
    </cfRule>
    <cfRule type="cellIs" dxfId="6191" priority="5223" stopIfTrue="1" operator="equal">
      <formula>36</formula>
    </cfRule>
    <cfRule type="cellIs" dxfId="6190" priority="5224" stopIfTrue="1" operator="equal">
      <formula>37</formula>
    </cfRule>
    <cfRule type="cellIs" dxfId="6189" priority="5225" stopIfTrue="1" operator="equal">
      <formula>38</formula>
    </cfRule>
    <cfRule type="cellIs" dxfId="6188" priority="5226" stopIfTrue="1" operator="equal">
      <formula>39</formula>
    </cfRule>
    <cfRule type="cellIs" dxfId="6187" priority="5227" stopIfTrue="1" operator="equal">
      <formula>32</formula>
    </cfRule>
    <cfRule type="cellIs" dxfId="6186" priority="5228" stopIfTrue="1" operator="equal">
      <formula>33</formula>
    </cfRule>
  </conditionalFormatting>
  <conditionalFormatting sqref="AF55:AI55">
    <cfRule type="cellIs" dxfId="6185" priority="5196" stopIfTrue="1" operator="equal">
      <formula>30</formula>
    </cfRule>
    <cfRule type="cellIs" dxfId="6184" priority="5197" stopIfTrue="1" operator="equal">
      <formula>32</formula>
    </cfRule>
    <cfRule type="cellIs" dxfId="6183" priority="5198" stopIfTrue="1" operator="equal">
      <formula>33</formula>
    </cfRule>
    <cfRule type="cellIs" dxfId="6182" priority="5199" stopIfTrue="1" operator="equal">
      <formula>36</formula>
    </cfRule>
    <cfRule type="cellIs" dxfId="6181" priority="5200" stopIfTrue="1" operator="equal">
      <formula>37</formula>
    </cfRule>
    <cfRule type="cellIs" dxfId="6180" priority="5201" stopIfTrue="1" operator="equal">
      <formula>38</formula>
    </cfRule>
    <cfRule type="cellIs" dxfId="6179" priority="5202" stopIfTrue="1" operator="equal">
      <formula>39</formula>
    </cfRule>
    <cfRule type="cellIs" dxfId="6178" priority="5203" stopIfTrue="1" operator="equal">
      <formula>40</formula>
    </cfRule>
    <cfRule type="cellIs" dxfId="6177" priority="5204" stopIfTrue="1" operator="equal">
      <formula>"dl"</formula>
    </cfRule>
  </conditionalFormatting>
  <conditionalFormatting sqref="AF55:AI55">
    <cfRule type="cellIs" dxfId="6176" priority="5188" stopIfTrue="1" operator="equal">
      <formula>30</formula>
    </cfRule>
    <cfRule type="cellIs" dxfId="6175" priority="5189" stopIfTrue="1" operator="equal">
      <formula>"dl"</formula>
    </cfRule>
    <cfRule type="cellIs" dxfId="6174" priority="5190" stopIfTrue="1" operator="equal">
      <formula>"lot"</formula>
    </cfRule>
    <cfRule type="cellIs" dxfId="6173" priority="5191" stopIfTrue="1" operator="equal">
      <formula>36</formula>
    </cfRule>
    <cfRule type="cellIs" dxfId="6172" priority="5192" stopIfTrue="1" operator="equal">
      <formula>37</formula>
    </cfRule>
    <cfRule type="cellIs" dxfId="6171" priority="5193" stopIfTrue="1" operator="equal">
      <formula>38</formula>
    </cfRule>
    <cfRule type="cellIs" dxfId="6170" priority="5194" stopIfTrue="1" operator="equal">
      <formula>39</formula>
    </cfRule>
    <cfRule type="cellIs" dxfId="6169" priority="5195" stopIfTrue="1" operator="equal">
      <formula>40</formula>
    </cfRule>
  </conditionalFormatting>
  <conditionalFormatting sqref="AF55:AI55">
    <cfRule type="cellIs" dxfId="6168" priority="5179" stopIfTrue="1" operator="equal">
      <formula>30</formula>
    </cfRule>
    <cfRule type="cellIs" dxfId="6167" priority="5180" stopIfTrue="1" operator="equal">
      <formula>"lot"</formula>
    </cfRule>
    <cfRule type="cellIs" dxfId="6166" priority="5181" stopIfTrue="1" operator="equal">
      <formula>33</formula>
    </cfRule>
    <cfRule type="cellIs" dxfId="6165" priority="5182" stopIfTrue="1" operator="equal">
      <formula>36</formula>
    </cfRule>
    <cfRule type="cellIs" dxfId="6164" priority="5183" stopIfTrue="1" operator="equal">
      <formula>37</formula>
    </cfRule>
    <cfRule type="cellIs" dxfId="6163" priority="5184" stopIfTrue="1" operator="equal">
      <formula>38</formula>
    </cfRule>
    <cfRule type="cellIs" dxfId="6162" priority="5185" stopIfTrue="1" operator="equal">
      <formula>39</formula>
    </cfRule>
    <cfRule type="cellIs" dxfId="6161" priority="5186" stopIfTrue="1" operator="equal">
      <formula>40</formula>
    </cfRule>
    <cfRule type="cellIs" dxfId="6160" priority="5187" stopIfTrue="1" operator="equal">
      <formula>"dl"</formula>
    </cfRule>
  </conditionalFormatting>
  <conditionalFormatting sqref="AF55:AI55">
    <cfRule type="cellIs" dxfId="6159" priority="5127" stopIfTrue="1" operator="equal">
      <formula>30</formula>
    </cfRule>
    <cfRule type="cellIs" dxfId="6158" priority="5128" stopIfTrue="1" operator="equal">
      <formula>32</formula>
    </cfRule>
    <cfRule type="cellIs" dxfId="6157" priority="5129" stopIfTrue="1" operator="equal">
      <formula>33</formula>
    </cfRule>
    <cfRule type="cellIs" dxfId="6156" priority="5130" stopIfTrue="1" operator="equal">
      <formula>36</formula>
    </cfRule>
    <cfRule type="cellIs" dxfId="6155" priority="5131" stopIfTrue="1" operator="equal">
      <formula>37</formula>
    </cfRule>
    <cfRule type="cellIs" dxfId="6154" priority="5132" stopIfTrue="1" operator="equal">
      <formula>38</formula>
    </cfRule>
    <cfRule type="cellIs" dxfId="6153" priority="5133" stopIfTrue="1" operator="equal">
      <formula>39</formula>
    </cfRule>
    <cfRule type="cellIs" dxfId="6152" priority="5134" stopIfTrue="1" operator="equal">
      <formula>40</formula>
    </cfRule>
  </conditionalFormatting>
  <conditionalFormatting sqref="AF55:AI55">
    <cfRule type="cellIs" dxfId="6151" priority="5173" stopIfTrue="1" operator="equal">
      <formula>L</formula>
    </cfRule>
    <cfRule type="cellIs" dxfId="6150" priority="5174" stopIfTrue="1" operator="equal">
      <formula>"FSC"</formula>
    </cfRule>
    <cfRule type="cellIs" dxfId="6149" priority="5175" stopIfTrue="1" operator="equal">
      <formula>"ACC/V"</formula>
    </cfRule>
  </conditionalFormatting>
  <conditionalFormatting sqref="AF55:AI55">
    <cfRule type="cellIs" dxfId="6148" priority="5153" stopIfTrue="1" operator="equal">
      <formula>"L"</formula>
    </cfRule>
    <cfRule type="cellIs" dxfId="6147" priority="5154" stopIfTrue="1" operator="equal">
      <formula>"FSC"</formula>
    </cfRule>
  </conditionalFormatting>
  <conditionalFormatting sqref="AF55:AI55">
    <cfRule type="cellIs" dxfId="6146" priority="5163" stopIfTrue="1" operator="equal">
      <formula>"dl"</formula>
    </cfRule>
    <cfRule type="cellIs" dxfId="6145" priority="5164" stopIfTrue="1" operator="equal">
      <formula>"lot"</formula>
    </cfRule>
    <cfRule type="cellIs" dxfId="6144" priority="5165" stopIfTrue="1" operator="equal">
      <formula>30</formula>
    </cfRule>
    <cfRule type="cellIs" dxfId="6143" priority="5166" stopIfTrue="1" operator="equal">
      <formula>32</formula>
    </cfRule>
    <cfRule type="cellIs" dxfId="6142" priority="5167" stopIfTrue="1" operator="equal">
      <formula>33</formula>
    </cfRule>
    <cfRule type="cellIs" dxfId="6141" priority="5168" stopIfTrue="1" operator="equal">
      <formula>36</formula>
    </cfRule>
    <cfRule type="cellIs" dxfId="6140" priority="5169" stopIfTrue="1" operator="equal">
      <formula>37</formula>
    </cfRule>
    <cfRule type="cellIs" dxfId="6139" priority="5170" stopIfTrue="1" operator="equal">
      <formula>38</formula>
    </cfRule>
    <cfRule type="cellIs" dxfId="6138" priority="5171" stopIfTrue="1" operator="equal">
      <formula>39</formula>
    </cfRule>
    <cfRule type="cellIs" dxfId="6137" priority="5172" stopIfTrue="1" operator="equal">
      <formula>40</formula>
    </cfRule>
  </conditionalFormatting>
  <conditionalFormatting sqref="AF55:AI55">
    <cfRule type="cellIs" dxfId="6136" priority="5155" stopIfTrue="1" operator="equal">
      <formula>30</formula>
    </cfRule>
    <cfRule type="cellIs" dxfId="6135" priority="5156" stopIfTrue="1" operator="equal">
      <formula>32</formula>
    </cfRule>
    <cfRule type="cellIs" dxfId="6134" priority="5157" stopIfTrue="1" operator="equal">
      <formula>33</formula>
    </cfRule>
    <cfRule type="cellIs" dxfId="6133" priority="5158" stopIfTrue="1" operator="equal">
      <formula>36</formula>
    </cfRule>
    <cfRule type="cellIs" dxfId="6132" priority="5159" stopIfTrue="1" operator="equal">
      <formula>37</formula>
    </cfRule>
    <cfRule type="cellIs" dxfId="6131" priority="5160" stopIfTrue="1" operator="equal">
      <formula>38</formula>
    </cfRule>
    <cfRule type="cellIs" dxfId="6130" priority="5161" stopIfTrue="1" operator="equal">
      <formula>39</formula>
    </cfRule>
    <cfRule type="cellIs" dxfId="6129" priority="5162" stopIfTrue="1" operator="equal">
      <formula>40</formula>
    </cfRule>
  </conditionalFormatting>
  <conditionalFormatting sqref="AF55:AI55">
    <cfRule type="cellIs" dxfId="6128" priority="5144" stopIfTrue="1" operator="equal">
      <formula>30</formula>
    </cfRule>
    <cfRule type="cellIs" dxfId="6127" priority="5145" stopIfTrue="1" operator="equal">
      <formula>32</formula>
    </cfRule>
    <cfRule type="cellIs" dxfId="6126" priority="5146" stopIfTrue="1" operator="equal">
      <formula>33</formula>
    </cfRule>
    <cfRule type="cellIs" dxfId="6125" priority="5147" stopIfTrue="1" operator="equal">
      <formula>36</formula>
    </cfRule>
    <cfRule type="cellIs" dxfId="6124" priority="5148" stopIfTrue="1" operator="equal">
      <formula>37</formula>
    </cfRule>
    <cfRule type="cellIs" dxfId="6123" priority="5149" stopIfTrue="1" operator="equal">
      <formula>38</formula>
    </cfRule>
    <cfRule type="cellIs" dxfId="6122" priority="5150" stopIfTrue="1" operator="equal">
      <formula>"lot"</formula>
    </cfRule>
    <cfRule type="cellIs" dxfId="6121" priority="5151" stopIfTrue="1" operator="equal">
      <formula>40</formula>
    </cfRule>
    <cfRule type="cellIs" dxfId="6120" priority="5152" stopIfTrue="1" operator="equal">
      <formula>"dl"</formula>
    </cfRule>
  </conditionalFormatting>
  <conditionalFormatting sqref="AF55:AI55">
    <cfRule type="cellIs" dxfId="6119" priority="5135" stopIfTrue="1" operator="equal">
      <formula>30</formula>
    </cfRule>
    <cfRule type="cellIs" dxfId="6118" priority="5136" stopIfTrue="1" operator="equal">
      <formula>"dl"</formula>
    </cfRule>
    <cfRule type="cellIs" dxfId="6117" priority="5137" stopIfTrue="1" operator="equal">
      <formula>"lot"</formula>
    </cfRule>
    <cfRule type="cellIs" dxfId="6116" priority="5138" stopIfTrue="1" operator="equal">
      <formula>36</formula>
    </cfRule>
    <cfRule type="cellIs" dxfId="6115" priority="5139" stopIfTrue="1" operator="equal">
      <formula>37</formula>
    </cfRule>
    <cfRule type="cellIs" dxfId="6114" priority="5140" stopIfTrue="1" operator="equal">
      <formula>38</formula>
    </cfRule>
    <cfRule type="cellIs" dxfId="6113" priority="5141" stopIfTrue="1" operator="equal">
      <formula>39</formula>
    </cfRule>
    <cfRule type="cellIs" dxfId="6112" priority="5142" stopIfTrue="1" operator="equal">
      <formula>32</formula>
    </cfRule>
    <cfRule type="cellIs" dxfId="6111" priority="5143" stopIfTrue="1" operator="equal">
      <formula>33</formula>
    </cfRule>
  </conditionalFormatting>
  <conditionalFormatting sqref="AF55:AI55">
    <cfRule type="cellIs" dxfId="6110" priority="5119" stopIfTrue="1" operator="equal">
      <formula>30</formula>
    </cfRule>
    <cfRule type="cellIs" dxfId="6109" priority="5120" stopIfTrue="1" operator="equal">
      <formula>32</formula>
    </cfRule>
    <cfRule type="cellIs" dxfId="6108" priority="5121" stopIfTrue="1" operator="equal">
      <formula>33</formula>
    </cfRule>
    <cfRule type="cellIs" dxfId="6107" priority="5122" stopIfTrue="1" operator="equal">
      <formula>36</formula>
    </cfRule>
    <cfRule type="cellIs" dxfId="6106" priority="5123" stopIfTrue="1" operator="equal">
      <formula>37</formula>
    </cfRule>
    <cfRule type="cellIs" dxfId="6105" priority="5124" stopIfTrue="1" operator="equal">
      <formula>38</formula>
    </cfRule>
    <cfRule type="cellIs" dxfId="6104" priority="5125" stopIfTrue="1" operator="equal">
      <formula>39</formula>
    </cfRule>
    <cfRule type="cellIs" dxfId="6103" priority="5126" stopIfTrue="1" operator="equal">
      <formula>40</formula>
    </cfRule>
  </conditionalFormatting>
  <conditionalFormatting sqref="AF55:AI55">
    <cfRule type="cellIs" dxfId="6102" priority="5110" stopIfTrue="1" operator="equal">
      <formula>30</formula>
    </cfRule>
    <cfRule type="cellIs" dxfId="6101" priority="5111" stopIfTrue="1" operator="equal">
      <formula>32</formula>
    </cfRule>
    <cfRule type="cellIs" dxfId="6100" priority="5112" stopIfTrue="1" operator="equal">
      <formula>33</formula>
    </cfRule>
    <cfRule type="cellIs" dxfId="6099" priority="5113" stopIfTrue="1" operator="equal">
      <formula>36</formula>
    </cfRule>
    <cfRule type="cellIs" dxfId="6098" priority="5114" stopIfTrue="1" operator="equal">
      <formula>37</formula>
    </cfRule>
    <cfRule type="cellIs" dxfId="6097" priority="5115" stopIfTrue="1" operator="equal">
      <formula>38</formula>
    </cfRule>
    <cfRule type="cellIs" dxfId="6096" priority="5116" stopIfTrue="1" operator="equal">
      <formula>39</formula>
    </cfRule>
    <cfRule type="cellIs" dxfId="6095" priority="5117" stopIfTrue="1" operator="equal">
      <formula>40</formula>
    </cfRule>
    <cfRule type="cellIs" dxfId="6094" priority="5118" stopIfTrue="1" operator="equal">
      <formula>"dl"</formula>
    </cfRule>
  </conditionalFormatting>
  <conditionalFormatting sqref="AF55:AI55">
    <cfRule type="cellIs" dxfId="6093" priority="5099" stopIfTrue="1" operator="equal">
      <formula>30</formula>
    </cfRule>
    <cfRule type="cellIs" dxfId="6092" priority="5100" stopIfTrue="1" operator="equal">
      <formula>"dl"</formula>
    </cfRule>
    <cfRule type="cellIs" dxfId="6091" priority="5101" stopIfTrue="1" operator="equal">
      <formula>"lot"</formula>
    </cfRule>
    <cfRule type="cellIs" dxfId="6090" priority="5102" stopIfTrue="1" operator="equal">
      <formula>36</formula>
    </cfRule>
    <cfRule type="cellIs" dxfId="6089" priority="5103" stopIfTrue="1" operator="equal">
      <formula>37</formula>
    </cfRule>
    <cfRule type="cellIs" dxfId="6088" priority="5104" stopIfTrue="1" operator="equal">
      <formula>38</formula>
    </cfRule>
    <cfRule type="cellIs" dxfId="6087" priority="5105" stopIfTrue="1" operator="equal">
      <formula>39</formula>
    </cfRule>
    <cfRule type="cellIs" dxfId="6086" priority="5106" stopIfTrue="1" operator="equal">
      <formula>40</formula>
    </cfRule>
  </conditionalFormatting>
  <conditionalFormatting sqref="AF55:AI55">
    <cfRule type="cellIs" dxfId="6085" priority="5096" stopIfTrue="1" operator="equal">
      <formula>L</formula>
    </cfRule>
    <cfRule type="cellIs" dxfId="6084" priority="5097" stopIfTrue="1" operator="equal">
      <formula>"FSC"</formula>
    </cfRule>
    <cfRule type="cellIs" dxfId="6083" priority="5098" stopIfTrue="1" operator="equal">
      <formula>"ACC/V"</formula>
    </cfRule>
  </conditionalFormatting>
  <conditionalFormatting sqref="AF55:AI55">
    <cfRule type="cellIs" dxfId="6082" priority="5075" stopIfTrue="1" operator="equal">
      <formula>"L"</formula>
    </cfRule>
    <cfRule type="cellIs" dxfId="6081" priority="5076" stopIfTrue="1" operator="equal">
      <formula>"FSC"</formula>
    </cfRule>
  </conditionalFormatting>
  <conditionalFormatting sqref="AF55:AI55">
    <cfRule type="cellIs" dxfId="6080" priority="5077" stopIfTrue="1" operator="equal">
      <formula>30</formula>
    </cfRule>
    <cfRule type="cellIs" dxfId="6079" priority="5078" stopIfTrue="1" operator="equal">
      <formula>32</formula>
    </cfRule>
    <cfRule type="cellIs" dxfId="6078" priority="5079" stopIfTrue="1" operator="equal">
      <formula>33</formula>
    </cfRule>
    <cfRule type="cellIs" dxfId="6077" priority="5080" stopIfTrue="1" operator="equal">
      <formula>36</formula>
    </cfRule>
    <cfRule type="cellIs" dxfId="6076" priority="5081" stopIfTrue="1" operator="equal">
      <formula>37</formula>
    </cfRule>
    <cfRule type="cellIs" dxfId="6075" priority="5082" stopIfTrue="1" operator="equal">
      <formula>38</formula>
    </cfRule>
    <cfRule type="cellIs" dxfId="6074" priority="5083" stopIfTrue="1" operator="equal">
      <formula>39</formula>
    </cfRule>
    <cfRule type="cellIs" dxfId="6073" priority="5084" stopIfTrue="1" operator="equal">
      <formula>40</formula>
    </cfRule>
    <cfRule type="cellIs" dxfId="6072" priority="5095" stopIfTrue="1" operator="equal">
      <formula>"dl"</formula>
    </cfRule>
  </conditionalFormatting>
  <conditionalFormatting sqref="AF55:AI55">
    <cfRule type="cellIs" dxfId="6071" priority="5085" stopIfTrue="1" operator="equal">
      <formula>"dl"</formula>
    </cfRule>
    <cfRule type="cellIs" dxfId="6070" priority="5086" stopIfTrue="1" operator="equal">
      <formula>"lot"</formula>
    </cfRule>
    <cfRule type="cellIs" dxfId="6069" priority="5087" stopIfTrue="1" operator="equal">
      <formula>30</formula>
    </cfRule>
    <cfRule type="cellIs" dxfId="6068" priority="5088" stopIfTrue="1" operator="equal">
      <formula>32</formula>
    </cfRule>
    <cfRule type="cellIs" dxfId="6067" priority="5089" stopIfTrue="1" operator="equal">
      <formula>33</formula>
    </cfRule>
    <cfRule type="cellIs" dxfId="6066" priority="5090" stopIfTrue="1" operator="equal">
      <formula>36</formula>
    </cfRule>
    <cfRule type="cellIs" dxfId="6065" priority="5091" stopIfTrue="1" operator="equal">
      <formula>37</formula>
    </cfRule>
    <cfRule type="cellIs" dxfId="6064" priority="5092" stopIfTrue="1" operator="equal">
      <formula>38</formula>
    </cfRule>
    <cfRule type="cellIs" dxfId="6063" priority="5093" stopIfTrue="1" operator="equal">
      <formula>39</formula>
    </cfRule>
    <cfRule type="cellIs" dxfId="6062" priority="5094" stopIfTrue="1" operator="equal">
      <formula>40</formula>
    </cfRule>
  </conditionalFormatting>
  <conditionalFormatting sqref="AF55:AI55">
    <cfRule type="cellIs" dxfId="6061" priority="5048" stopIfTrue="1" operator="equal">
      <formula>30</formula>
    </cfRule>
    <cfRule type="cellIs" dxfId="6060" priority="5049" stopIfTrue="1" operator="equal">
      <formula>"lot"</formula>
    </cfRule>
    <cfRule type="cellIs" dxfId="6059" priority="5050" stopIfTrue="1" operator="equal">
      <formula>33</formula>
    </cfRule>
    <cfRule type="cellIs" dxfId="6058" priority="5051" stopIfTrue="1" operator="equal">
      <formula>36</formula>
    </cfRule>
    <cfRule type="cellIs" dxfId="6057" priority="5052" stopIfTrue="1" operator="equal">
      <formula>37</formula>
    </cfRule>
    <cfRule type="cellIs" dxfId="6056" priority="5053" stopIfTrue="1" operator="equal">
      <formula>38</formula>
    </cfRule>
    <cfRule type="cellIs" dxfId="6055" priority="5054" stopIfTrue="1" operator="equal">
      <formula>39</formula>
    </cfRule>
    <cfRule type="cellIs" dxfId="6054" priority="5055" stopIfTrue="1" operator="equal">
      <formula>40</formula>
    </cfRule>
    <cfRule type="cellIs" dxfId="6053" priority="5056" stopIfTrue="1" operator="equal">
      <formula>"dl"</formula>
    </cfRule>
  </conditionalFormatting>
  <conditionalFormatting sqref="AF55:AI55">
    <cfRule type="cellIs" dxfId="6052" priority="5066" stopIfTrue="1" operator="equal">
      <formula>30</formula>
    </cfRule>
    <cfRule type="cellIs" dxfId="6051" priority="5067" stopIfTrue="1" operator="equal">
      <formula>32</formula>
    </cfRule>
    <cfRule type="cellIs" dxfId="6050" priority="5068" stopIfTrue="1" operator="equal">
      <formula>33</formula>
    </cfRule>
    <cfRule type="cellIs" dxfId="6049" priority="5069" stopIfTrue="1" operator="equal">
      <formula>36</formula>
    </cfRule>
    <cfRule type="cellIs" dxfId="6048" priority="5070" stopIfTrue="1" operator="equal">
      <formula>37</formula>
    </cfRule>
    <cfRule type="cellIs" dxfId="6047" priority="5071" stopIfTrue="1" operator="equal">
      <formula>38</formula>
    </cfRule>
    <cfRule type="cellIs" dxfId="6046" priority="5072" stopIfTrue="1" operator="equal">
      <formula>"lot"</formula>
    </cfRule>
    <cfRule type="cellIs" dxfId="6045" priority="5073" stopIfTrue="1" operator="equal">
      <formula>40</formula>
    </cfRule>
    <cfRule type="cellIs" dxfId="6044" priority="5074" stopIfTrue="1" operator="equal">
      <formula>"dl"</formula>
    </cfRule>
  </conditionalFormatting>
  <conditionalFormatting sqref="AF55:AI55">
    <cfRule type="cellIs" dxfId="6043" priority="5057" stopIfTrue="1" operator="equal">
      <formula>30</formula>
    </cfRule>
    <cfRule type="cellIs" dxfId="6042" priority="5058" stopIfTrue="1" operator="equal">
      <formula>"dl"</formula>
    </cfRule>
    <cfRule type="cellIs" dxfId="6041" priority="5059" stopIfTrue="1" operator="equal">
      <formula>"lot"</formula>
    </cfRule>
    <cfRule type="cellIs" dxfId="6040" priority="5060" stopIfTrue="1" operator="equal">
      <formula>36</formula>
    </cfRule>
    <cfRule type="cellIs" dxfId="6039" priority="5061" stopIfTrue="1" operator="equal">
      <formula>37</formula>
    </cfRule>
    <cfRule type="cellIs" dxfId="6038" priority="5062" stopIfTrue="1" operator="equal">
      <formula>38</formula>
    </cfRule>
    <cfRule type="cellIs" dxfId="6037" priority="5063" stopIfTrue="1" operator="equal">
      <formula>39</formula>
    </cfRule>
    <cfRule type="cellIs" dxfId="6036" priority="5064" stopIfTrue="1" operator="equal">
      <formula>32</formula>
    </cfRule>
    <cfRule type="cellIs" dxfId="6035" priority="5065" stopIfTrue="1" operator="equal">
      <formula>33</formula>
    </cfRule>
  </conditionalFormatting>
  <conditionalFormatting sqref="AF55:AI55">
    <cfRule type="cellIs" dxfId="6034" priority="5037" stopIfTrue="1" operator="equal">
      <formula>30</formula>
    </cfRule>
    <cfRule type="cellIs" dxfId="6033" priority="5038" stopIfTrue="1" operator="equal">
      <formula>32</formula>
    </cfRule>
    <cfRule type="cellIs" dxfId="6032" priority="5039" stopIfTrue="1" operator="equal">
      <formula>33</formula>
    </cfRule>
    <cfRule type="cellIs" dxfId="6031" priority="5040" stopIfTrue="1" operator="equal">
      <formula>36</formula>
    </cfRule>
    <cfRule type="cellIs" dxfId="6030" priority="5041" stopIfTrue="1" operator="equal">
      <formula>37</formula>
    </cfRule>
    <cfRule type="cellIs" dxfId="6029" priority="5042" stopIfTrue="1" operator="equal">
      <formula>38</formula>
    </cfRule>
    <cfRule type="cellIs" dxfId="6028" priority="5043" stopIfTrue="1" operator="equal">
      <formula>39</formula>
    </cfRule>
    <cfRule type="cellIs" dxfId="6027" priority="5044" stopIfTrue="1" operator="equal">
      <formula>40</formula>
    </cfRule>
  </conditionalFormatting>
  <conditionalFormatting sqref="AF55:AI55">
    <cfRule type="cellIs" dxfId="6026" priority="4962" stopIfTrue="1" operator="equal">
      <formula>30</formula>
    </cfRule>
    <cfRule type="cellIs" dxfId="6025" priority="4963" stopIfTrue="1" operator="equal">
      <formula>"lot"</formula>
    </cfRule>
    <cfRule type="cellIs" dxfId="6024" priority="4964" stopIfTrue="1" operator="equal">
      <formula>33</formula>
    </cfRule>
    <cfRule type="cellIs" dxfId="6023" priority="4965" stopIfTrue="1" operator="equal">
      <formula>36</formula>
    </cfRule>
    <cfRule type="cellIs" dxfId="6022" priority="4966" stopIfTrue="1" operator="equal">
      <formula>37</formula>
    </cfRule>
    <cfRule type="cellIs" dxfId="6021" priority="4967" stopIfTrue="1" operator="equal">
      <formula>38</formula>
    </cfRule>
    <cfRule type="cellIs" dxfId="6020" priority="4968" stopIfTrue="1" operator="equal">
      <formula>39</formula>
    </cfRule>
    <cfRule type="cellIs" dxfId="6019" priority="4969" stopIfTrue="1" operator="equal">
      <formula>40</formula>
    </cfRule>
    <cfRule type="cellIs" dxfId="6018" priority="4970" stopIfTrue="1" operator="equal">
      <formula>"dl"</formula>
    </cfRule>
  </conditionalFormatting>
  <conditionalFormatting sqref="AF55:AI55">
    <cfRule type="cellIs" dxfId="6017" priority="4980" stopIfTrue="1" operator="equal">
      <formula>30</formula>
    </cfRule>
    <cfRule type="cellIs" dxfId="6016" priority="4981" stopIfTrue="1" operator="equal">
      <formula>32</formula>
    </cfRule>
    <cfRule type="cellIs" dxfId="6015" priority="4982" stopIfTrue="1" operator="equal">
      <formula>33</formula>
    </cfRule>
    <cfRule type="cellIs" dxfId="6014" priority="4983" stopIfTrue="1" operator="equal">
      <formula>36</formula>
    </cfRule>
    <cfRule type="cellIs" dxfId="6013" priority="4984" stopIfTrue="1" operator="equal">
      <formula>37</formula>
    </cfRule>
    <cfRule type="cellIs" dxfId="6012" priority="4985" stopIfTrue="1" operator="equal">
      <formula>38</formula>
    </cfRule>
    <cfRule type="cellIs" dxfId="6011" priority="4986" stopIfTrue="1" operator="equal">
      <formula>"lot"</formula>
    </cfRule>
    <cfRule type="cellIs" dxfId="6010" priority="4987" stopIfTrue="1" operator="equal">
      <formula>40</formula>
    </cfRule>
    <cfRule type="cellIs" dxfId="6009" priority="4988" stopIfTrue="1" operator="equal">
      <formula>"dl"</formula>
    </cfRule>
  </conditionalFormatting>
  <conditionalFormatting sqref="AF55:AI55">
    <cfRule type="cellIs" dxfId="6008" priority="4971" stopIfTrue="1" operator="equal">
      <formula>30</formula>
    </cfRule>
    <cfRule type="cellIs" dxfId="6007" priority="4972" stopIfTrue="1" operator="equal">
      <formula>"dl"</formula>
    </cfRule>
    <cfRule type="cellIs" dxfId="6006" priority="4973" stopIfTrue="1" operator="equal">
      <formula>"lot"</formula>
    </cfRule>
    <cfRule type="cellIs" dxfId="6005" priority="4974" stopIfTrue="1" operator="equal">
      <formula>36</formula>
    </cfRule>
    <cfRule type="cellIs" dxfId="6004" priority="4975" stopIfTrue="1" operator="equal">
      <formula>37</formula>
    </cfRule>
    <cfRule type="cellIs" dxfId="6003" priority="4976" stopIfTrue="1" operator="equal">
      <formula>38</formula>
    </cfRule>
    <cfRule type="cellIs" dxfId="6002" priority="4977" stopIfTrue="1" operator="equal">
      <formula>39</formula>
    </cfRule>
    <cfRule type="cellIs" dxfId="6001" priority="4978" stopIfTrue="1" operator="equal">
      <formula>32</formula>
    </cfRule>
    <cfRule type="cellIs" dxfId="6000" priority="4979" stopIfTrue="1" operator="equal">
      <formula>33</formula>
    </cfRule>
  </conditionalFormatting>
  <conditionalFormatting sqref="AB55:AE55">
    <cfRule type="cellIs" dxfId="5999" priority="4913" stopIfTrue="1" operator="equal">
      <formula>30</formula>
    </cfRule>
    <cfRule type="cellIs" dxfId="5998" priority="4914" stopIfTrue="1" operator="equal">
      <formula>32</formula>
    </cfRule>
    <cfRule type="cellIs" dxfId="5997" priority="4915" stopIfTrue="1" operator="equal">
      <formula>33</formula>
    </cfRule>
    <cfRule type="cellIs" dxfId="5996" priority="4916" stopIfTrue="1" operator="equal">
      <formula>36</formula>
    </cfRule>
    <cfRule type="cellIs" dxfId="5995" priority="4917" stopIfTrue="1" operator="equal">
      <formula>37</formula>
    </cfRule>
    <cfRule type="cellIs" dxfId="5994" priority="4918" stopIfTrue="1" operator="equal">
      <formula>38</formula>
    </cfRule>
    <cfRule type="cellIs" dxfId="5993" priority="4919" stopIfTrue="1" operator="equal">
      <formula>39</formula>
    </cfRule>
    <cfRule type="cellIs" dxfId="5992" priority="4920" stopIfTrue="1" operator="equal">
      <formula>40</formula>
    </cfRule>
  </conditionalFormatting>
  <conditionalFormatting sqref="AB55:AE55">
    <cfRule type="cellIs" dxfId="5991" priority="4953" stopIfTrue="1" operator="equal">
      <formula>L</formula>
    </cfRule>
    <cfRule type="cellIs" dxfId="5990" priority="4954" stopIfTrue="1" operator="equal">
      <formula>"FSC"</formula>
    </cfRule>
    <cfRule type="cellIs" dxfId="5989" priority="4955" stopIfTrue="1" operator="equal">
      <formula>"ACC/V"</formula>
    </cfRule>
  </conditionalFormatting>
  <conditionalFormatting sqref="AB55:AE55">
    <cfRule type="cellIs" dxfId="5988" priority="4932" stopIfTrue="1" operator="equal">
      <formula>"L"</formula>
    </cfRule>
    <cfRule type="cellIs" dxfId="5987" priority="4933" stopIfTrue="1" operator="equal">
      <formula>"FSC"</formula>
    </cfRule>
  </conditionalFormatting>
  <conditionalFormatting sqref="AB55:AE55">
    <cfRule type="cellIs" dxfId="5986" priority="4934" stopIfTrue="1" operator="equal">
      <formula>30</formula>
    </cfRule>
    <cfRule type="cellIs" dxfId="5985" priority="4935" stopIfTrue="1" operator="equal">
      <formula>32</formula>
    </cfRule>
    <cfRule type="cellIs" dxfId="5984" priority="4936" stopIfTrue="1" operator="equal">
      <formula>33</formula>
    </cfRule>
    <cfRule type="cellIs" dxfId="5983" priority="4937" stopIfTrue="1" operator="equal">
      <formula>36</formula>
    </cfRule>
    <cfRule type="cellIs" dxfId="5982" priority="4938" stopIfTrue="1" operator="equal">
      <formula>37</formula>
    </cfRule>
    <cfRule type="cellIs" dxfId="5981" priority="4939" stopIfTrue="1" operator="equal">
      <formula>38</formula>
    </cfRule>
    <cfRule type="cellIs" dxfId="5980" priority="4940" stopIfTrue="1" operator="equal">
      <formula>39</formula>
    </cfRule>
    <cfRule type="cellIs" dxfId="5979" priority="4941" stopIfTrue="1" operator="equal">
      <formula>40</formula>
    </cfRule>
    <cfRule type="cellIs" dxfId="5978" priority="4952" stopIfTrue="1" operator="equal">
      <formula>"dl"</formula>
    </cfRule>
  </conditionalFormatting>
  <conditionalFormatting sqref="AB55:AE55">
    <cfRule type="cellIs" dxfId="5977" priority="4942" stopIfTrue="1" operator="equal">
      <formula>"dl"</formula>
    </cfRule>
    <cfRule type="cellIs" dxfId="5976" priority="4943" stopIfTrue="1" operator="equal">
      <formula>"lot"</formula>
    </cfRule>
    <cfRule type="cellIs" dxfId="5975" priority="4944" stopIfTrue="1" operator="equal">
      <formula>30</formula>
    </cfRule>
    <cfRule type="cellIs" dxfId="5974" priority="4945" stopIfTrue="1" operator="equal">
      <formula>32</formula>
    </cfRule>
    <cfRule type="cellIs" dxfId="5973" priority="4946" stopIfTrue="1" operator="equal">
      <formula>33</formula>
    </cfRule>
    <cfRule type="cellIs" dxfId="5972" priority="4947" stopIfTrue="1" operator="equal">
      <formula>36</formula>
    </cfRule>
    <cfRule type="cellIs" dxfId="5971" priority="4948" stopIfTrue="1" operator="equal">
      <formula>37</formula>
    </cfRule>
    <cfRule type="cellIs" dxfId="5970" priority="4949" stopIfTrue="1" operator="equal">
      <formula>38</formula>
    </cfRule>
    <cfRule type="cellIs" dxfId="5969" priority="4950" stopIfTrue="1" operator="equal">
      <formula>39</formula>
    </cfRule>
    <cfRule type="cellIs" dxfId="5968" priority="4951" stopIfTrue="1" operator="equal">
      <formula>40</formula>
    </cfRule>
  </conditionalFormatting>
  <conditionalFormatting sqref="AB55:AE55">
    <cfRule type="cellIs" dxfId="5967" priority="4924" stopIfTrue="1" operator="equal">
      <formula>30</formula>
    </cfRule>
    <cfRule type="cellIs" dxfId="5966" priority="4925" stopIfTrue="1" operator="equal">
      <formula>"dl"</formula>
    </cfRule>
    <cfRule type="cellIs" dxfId="5965" priority="4926" stopIfTrue="1" operator="equal">
      <formula>"lot"</formula>
    </cfRule>
    <cfRule type="cellIs" dxfId="5964" priority="4927" stopIfTrue="1" operator="equal">
      <formula>36</formula>
    </cfRule>
    <cfRule type="cellIs" dxfId="5963" priority="4928" stopIfTrue="1" operator="equal">
      <formula>37</formula>
    </cfRule>
    <cfRule type="cellIs" dxfId="5962" priority="4929" stopIfTrue="1" operator="equal">
      <formula>38</formula>
    </cfRule>
    <cfRule type="cellIs" dxfId="5961" priority="4930" stopIfTrue="1" operator="equal">
      <formula>39</formula>
    </cfRule>
    <cfRule type="cellIs" dxfId="5960" priority="4931" stopIfTrue="1" operator="equal">
      <formula>40</formula>
    </cfRule>
  </conditionalFormatting>
  <conditionalFormatting sqref="AB55:AE55">
    <cfRule type="cellIs" dxfId="5959" priority="4904" stopIfTrue="1" operator="equal">
      <formula>30</formula>
    </cfRule>
    <cfRule type="cellIs" dxfId="5958" priority="4905" stopIfTrue="1" operator="equal">
      <formula>32</formula>
    </cfRule>
    <cfRule type="cellIs" dxfId="5957" priority="4906" stopIfTrue="1" operator="equal">
      <formula>33</formula>
    </cfRule>
    <cfRule type="cellIs" dxfId="5956" priority="4907" stopIfTrue="1" operator="equal">
      <formula>36</formula>
    </cfRule>
    <cfRule type="cellIs" dxfId="5955" priority="4908" stopIfTrue="1" operator="equal">
      <formula>37</formula>
    </cfRule>
    <cfRule type="cellIs" dxfId="5954" priority="4909" stopIfTrue="1" operator="equal">
      <formula>38</formula>
    </cfRule>
    <cfRule type="cellIs" dxfId="5953" priority="4910" stopIfTrue="1" operator="equal">
      <formula>39</formula>
    </cfRule>
    <cfRule type="cellIs" dxfId="5952" priority="4911" stopIfTrue="1" operator="equal">
      <formula>40</formula>
    </cfRule>
    <cfRule type="cellIs" dxfId="5951" priority="4912" stopIfTrue="1" operator="equal">
      <formula>"dl"</formula>
    </cfRule>
  </conditionalFormatting>
  <conditionalFormatting sqref="AB55:AE55">
    <cfRule type="cellIs" dxfId="5950" priority="4848" stopIfTrue="1" operator="equal">
      <formula>30</formula>
    </cfRule>
    <cfRule type="cellIs" dxfId="5949" priority="4849" stopIfTrue="1" operator="equal">
      <formula>"dl"</formula>
    </cfRule>
    <cfRule type="cellIs" dxfId="5948" priority="4850" stopIfTrue="1" operator="equal">
      <formula>"lot"</formula>
    </cfRule>
    <cfRule type="cellIs" dxfId="5947" priority="4851" stopIfTrue="1" operator="equal">
      <formula>36</formula>
    </cfRule>
    <cfRule type="cellIs" dxfId="5946" priority="4852" stopIfTrue="1" operator="equal">
      <formula>37</formula>
    </cfRule>
    <cfRule type="cellIs" dxfId="5945" priority="4853" stopIfTrue="1" operator="equal">
      <formula>38</formula>
    </cfRule>
    <cfRule type="cellIs" dxfId="5944" priority="4854" stopIfTrue="1" operator="equal">
      <formula>39</formula>
    </cfRule>
    <cfRule type="cellIs" dxfId="5943" priority="4855" stopIfTrue="1" operator="equal">
      <formula>40</formula>
    </cfRule>
  </conditionalFormatting>
  <conditionalFormatting sqref="AB55:AE55">
    <cfRule type="cellIs" dxfId="5942" priority="4821" stopIfTrue="1" operator="equal">
      <formula>30</formula>
    </cfRule>
    <cfRule type="cellIs" dxfId="5941" priority="4822" stopIfTrue="1" operator="equal">
      <formula>"lot"</formula>
    </cfRule>
    <cfRule type="cellIs" dxfId="5940" priority="4823" stopIfTrue="1" operator="equal">
      <formula>33</formula>
    </cfRule>
    <cfRule type="cellIs" dxfId="5939" priority="4824" stopIfTrue="1" operator="equal">
      <formula>36</formula>
    </cfRule>
    <cfRule type="cellIs" dxfId="5938" priority="4825" stopIfTrue="1" operator="equal">
      <formula>37</formula>
    </cfRule>
    <cfRule type="cellIs" dxfId="5937" priority="4826" stopIfTrue="1" operator="equal">
      <formula>38</formula>
    </cfRule>
    <cfRule type="cellIs" dxfId="5936" priority="4827" stopIfTrue="1" operator="equal">
      <formula>39</formula>
    </cfRule>
    <cfRule type="cellIs" dxfId="5935" priority="4828" stopIfTrue="1" operator="equal">
      <formula>40</formula>
    </cfRule>
    <cfRule type="cellIs" dxfId="5934" priority="4829" stopIfTrue="1" operator="equal">
      <formula>"dl"</formula>
    </cfRule>
  </conditionalFormatting>
  <conditionalFormatting sqref="AB55:AE55">
    <cfRule type="cellIs" dxfId="5933" priority="4839" stopIfTrue="1" operator="equal">
      <formula>30</formula>
    </cfRule>
    <cfRule type="cellIs" dxfId="5932" priority="4840" stopIfTrue="1" operator="equal">
      <formula>32</formula>
    </cfRule>
    <cfRule type="cellIs" dxfId="5931" priority="4841" stopIfTrue="1" operator="equal">
      <formula>33</formula>
    </cfRule>
    <cfRule type="cellIs" dxfId="5930" priority="4842" stopIfTrue="1" operator="equal">
      <formula>36</formula>
    </cfRule>
    <cfRule type="cellIs" dxfId="5929" priority="4843" stopIfTrue="1" operator="equal">
      <formula>37</formula>
    </cfRule>
    <cfRule type="cellIs" dxfId="5928" priority="4844" stopIfTrue="1" operator="equal">
      <formula>38</formula>
    </cfRule>
    <cfRule type="cellIs" dxfId="5927" priority="4845" stopIfTrue="1" operator="equal">
      <formula>"lot"</formula>
    </cfRule>
    <cfRule type="cellIs" dxfId="5926" priority="4846" stopIfTrue="1" operator="equal">
      <formula>40</formula>
    </cfRule>
    <cfRule type="cellIs" dxfId="5925" priority="4847" stopIfTrue="1" operator="equal">
      <formula>"dl"</formula>
    </cfRule>
  </conditionalFormatting>
  <conditionalFormatting sqref="AB55:AE55">
    <cfRule type="cellIs" dxfId="5924" priority="4830" stopIfTrue="1" operator="equal">
      <formula>30</formula>
    </cfRule>
    <cfRule type="cellIs" dxfId="5923" priority="4831" stopIfTrue="1" operator="equal">
      <formula>"dl"</formula>
    </cfRule>
    <cfRule type="cellIs" dxfId="5922" priority="4832" stopIfTrue="1" operator="equal">
      <formula>"lot"</formula>
    </cfRule>
    <cfRule type="cellIs" dxfId="5921" priority="4833" stopIfTrue="1" operator="equal">
      <formula>36</formula>
    </cfRule>
    <cfRule type="cellIs" dxfId="5920" priority="4834" stopIfTrue="1" operator="equal">
      <formula>37</formula>
    </cfRule>
    <cfRule type="cellIs" dxfId="5919" priority="4835" stopIfTrue="1" operator="equal">
      <formula>38</formula>
    </cfRule>
    <cfRule type="cellIs" dxfId="5918" priority="4836" stopIfTrue="1" operator="equal">
      <formula>39</formula>
    </cfRule>
    <cfRule type="cellIs" dxfId="5917" priority="4837" stopIfTrue="1" operator="equal">
      <formula>32</formula>
    </cfRule>
    <cfRule type="cellIs" dxfId="5916" priority="4838" stopIfTrue="1" operator="equal">
      <formula>33</formula>
    </cfRule>
  </conditionalFormatting>
  <conditionalFormatting sqref="AB55:AE55">
    <cfRule type="cellIs" dxfId="5915" priority="4807" stopIfTrue="1" operator="equal">
      <formula>30</formula>
    </cfRule>
    <cfRule type="cellIs" dxfId="5914" priority="4808" stopIfTrue="1" operator="equal">
      <formula>32</formula>
    </cfRule>
    <cfRule type="cellIs" dxfId="5913" priority="4809" stopIfTrue="1" operator="equal">
      <formula>33</formula>
    </cfRule>
    <cfRule type="cellIs" dxfId="5912" priority="4810" stopIfTrue="1" operator="equal">
      <formula>36</formula>
    </cfRule>
    <cfRule type="cellIs" dxfId="5911" priority="4811" stopIfTrue="1" operator="equal">
      <formula>37</formula>
    </cfRule>
    <cfRule type="cellIs" dxfId="5910" priority="4812" stopIfTrue="1" operator="equal">
      <formula>38</formula>
    </cfRule>
    <cfRule type="cellIs" dxfId="5909" priority="4813" stopIfTrue="1" operator="equal">
      <formula>39</formula>
    </cfRule>
    <cfRule type="cellIs" dxfId="5908" priority="4814" stopIfTrue="1" operator="equal">
      <formula>40</formula>
    </cfRule>
  </conditionalFormatting>
  <conditionalFormatting sqref="AB55:AE55">
    <cfRule type="cellIs" dxfId="5907" priority="4799" stopIfTrue="1" operator="equal">
      <formula>30</formula>
    </cfRule>
    <cfRule type="cellIs" dxfId="5906" priority="4800" stopIfTrue="1" operator="equal">
      <formula>"dl"</formula>
    </cfRule>
    <cfRule type="cellIs" dxfId="5905" priority="4801" stopIfTrue="1" operator="equal">
      <formula>"lot"</formula>
    </cfRule>
    <cfRule type="cellIs" dxfId="5904" priority="4802" stopIfTrue="1" operator="equal">
      <formula>36</formula>
    </cfRule>
    <cfRule type="cellIs" dxfId="5903" priority="4803" stopIfTrue="1" operator="equal">
      <formula>37</formula>
    </cfRule>
    <cfRule type="cellIs" dxfId="5902" priority="4804" stopIfTrue="1" operator="equal">
      <formula>38</formula>
    </cfRule>
    <cfRule type="cellIs" dxfId="5901" priority="4805" stopIfTrue="1" operator="equal">
      <formula>39</formula>
    </cfRule>
    <cfRule type="cellIs" dxfId="5900" priority="4806" stopIfTrue="1" operator="equal">
      <formula>40</formula>
    </cfRule>
  </conditionalFormatting>
  <conditionalFormatting sqref="AB55:AE55">
    <cfRule type="cellIs" dxfId="5899" priority="4790" stopIfTrue="1" operator="equal">
      <formula>30</formula>
    </cfRule>
    <cfRule type="cellIs" dxfId="5898" priority="4791" stopIfTrue="1" operator="equal">
      <formula>32</formula>
    </cfRule>
    <cfRule type="cellIs" dxfId="5897" priority="4792" stopIfTrue="1" operator="equal">
      <formula>33</formula>
    </cfRule>
    <cfRule type="cellIs" dxfId="5896" priority="4793" stopIfTrue="1" operator="equal">
      <formula>36</formula>
    </cfRule>
    <cfRule type="cellIs" dxfId="5895" priority="4794" stopIfTrue="1" operator="equal">
      <formula>37</formula>
    </cfRule>
    <cfRule type="cellIs" dxfId="5894" priority="4795" stopIfTrue="1" operator="equal">
      <formula>38</formula>
    </cfRule>
    <cfRule type="cellIs" dxfId="5893" priority="4796" stopIfTrue="1" operator="equal">
      <formula>"lot"</formula>
    </cfRule>
    <cfRule type="cellIs" dxfId="5892" priority="4797" stopIfTrue="1" operator="equal">
      <formula>40</formula>
    </cfRule>
    <cfRule type="cellIs" dxfId="5891" priority="4798" stopIfTrue="1" operator="equal">
      <formula>"dl"</formula>
    </cfRule>
  </conditionalFormatting>
  <conditionalFormatting sqref="AB55:AE55">
    <cfRule type="cellIs" dxfId="5890" priority="4781" stopIfTrue="1" operator="equal">
      <formula>30</formula>
    </cfRule>
    <cfRule type="cellIs" dxfId="5889" priority="4782" stopIfTrue="1" operator="equal">
      <formula>"dl"</formula>
    </cfRule>
    <cfRule type="cellIs" dxfId="5888" priority="4783" stopIfTrue="1" operator="equal">
      <formula>"lot"</formula>
    </cfRule>
    <cfRule type="cellIs" dxfId="5887" priority="4784" stopIfTrue="1" operator="equal">
      <formula>36</formula>
    </cfRule>
    <cfRule type="cellIs" dxfId="5886" priority="4785" stopIfTrue="1" operator="equal">
      <formula>37</formula>
    </cfRule>
    <cfRule type="cellIs" dxfId="5885" priority="4786" stopIfTrue="1" operator="equal">
      <formula>38</formula>
    </cfRule>
    <cfRule type="cellIs" dxfId="5884" priority="4787" stopIfTrue="1" operator="equal">
      <formula>39</formula>
    </cfRule>
    <cfRule type="cellIs" dxfId="5883" priority="4788" stopIfTrue="1" operator="equal">
      <formula>32</formula>
    </cfRule>
    <cfRule type="cellIs" dxfId="5882" priority="4789" stopIfTrue="1" operator="equal">
      <formula>33</formula>
    </cfRule>
  </conditionalFormatting>
  <conditionalFormatting sqref="AB55:AE55">
    <cfRule type="cellIs" dxfId="5881" priority="4778" stopIfTrue="1" operator="equal">
      <formula>L</formula>
    </cfRule>
    <cfRule type="cellIs" dxfId="5880" priority="4779" stopIfTrue="1" operator="equal">
      <formula>"FSC"</formula>
    </cfRule>
    <cfRule type="cellIs" dxfId="5879" priority="4780" stopIfTrue="1" operator="equal">
      <formula>"ACC/V"</formula>
    </cfRule>
  </conditionalFormatting>
  <conditionalFormatting sqref="AB55:AE55">
    <cfRule type="cellIs" dxfId="5878" priority="4758" stopIfTrue="1" operator="equal">
      <formula>"L"</formula>
    </cfRule>
    <cfRule type="cellIs" dxfId="5877" priority="4759" stopIfTrue="1" operator="equal">
      <formula>"FSC"</formula>
    </cfRule>
  </conditionalFormatting>
  <conditionalFormatting sqref="AB55:AE55">
    <cfRule type="cellIs" dxfId="5876" priority="4768" stopIfTrue="1" operator="equal">
      <formula>"dl"</formula>
    </cfRule>
    <cfRule type="cellIs" dxfId="5875" priority="4769" stopIfTrue="1" operator="equal">
      <formula>"lot"</formula>
    </cfRule>
    <cfRule type="cellIs" dxfId="5874" priority="4770" stopIfTrue="1" operator="equal">
      <formula>30</formula>
    </cfRule>
    <cfRule type="cellIs" dxfId="5873" priority="4771" stopIfTrue="1" operator="equal">
      <formula>32</formula>
    </cfRule>
    <cfRule type="cellIs" dxfId="5872" priority="4772" stopIfTrue="1" operator="equal">
      <formula>33</formula>
    </cfRule>
    <cfRule type="cellIs" dxfId="5871" priority="4773" stopIfTrue="1" operator="equal">
      <formula>36</formula>
    </cfRule>
    <cfRule type="cellIs" dxfId="5870" priority="4774" stopIfTrue="1" operator="equal">
      <formula>37</formula>
    </cfRule>
    <cfRule type="cellIs" dxfId="5869" priority="4775" stopIfTrue="1" operator="equal">
      <formula>38</formula>
    </cfRule>
    <cfRule type="cellIs" dxfId="5868" priority="4776" stopIfTrue="1" operator="equal">
      <formula>39</formula>
    </cfRule>
    <cfRule type="cellIs" dxfId="5867" priority="4777" stopIfTrue="1" operator="equal">
      <formula>40</formula>
    </cfRule>
  </conditionalFormatting>
  <conditionalFormatting sqref="AB55:AE55">
    <cfRule type="cellIs" dxfId="5866" priority="4760" stopIfTrue="1" operator="equal">
      <formula>30</formula>
    </cfRule>
    <cfRule type="cellIs" dxfId="5865" priority="4761" stopIfTrue="1" operator="equal">
      <formula>32</formula>
    </cfRule>
    <cfRule type="cellIs" dxfId="5864" priority="4762" stopIfTrue="1" operator="equal">
      <formula>33</formula>
    </cfRule>
    <cfRule type="cellIs" dxfId="5863" priority="4763" stopIfTrue="1" operator="equal">
      <formula>36</formula>
    </cfRule>
    <cfRule type="cellIs" dxfId="5862" priority="4764" stopIfTrue="1" operator="equal">
      <formula>37</formula>
    </cfRule>
    <cfRule type="cellIs" dxfId="5861" priority="4765" stopIfTrue="1" operator="equal">
      <formula>38</formula>
    </cfRule>
    <cfRule type="cellIs" dxfId="5860" priority="4766" stopIfTrue="1" operator="equal">
      <formula>39</formula>
    </cfRule>
    <cfRule type="cellIs" dxfId="5859" priority="4767" stopIfTrue="1" operator="equal">
      <formula>40</formula>
    </cfRule>
  </conditionalFormatting>
  <conditionalFormatting sqref="AB55:AE55">
    <cfRule type="cellIs" dxfId="5858" priority="4749" stopIfTrue="1" operator="equal">
      <formula>30</formula>
    </cfRule>
    <cfRule type="cellIs" dxfId="5857" priority="4750" stopIfTrue="1" operator="equal">
      <formula>"lot"</formula>
    </cfRule>
    <cfRule type="cellIs" dxfId="5856" priority="4751" stopIfTrue="1" operator="equal">
      <formula>33</formula>
    </cfRule>
    <cfRule type="cellIs" dxfId="5855" priority="4752" stopIfTrue="1" operator="equal">
      <formula>36</formula>
    </cfRule>
    <cfRule type="cellIs" dxfId="5854" priority="4753" stopIfTrue="1" operator="equal">
      <formula>37</formula>
    </cfRule>
    <cfRule type="cellIs" dxfId="5853" priority="4754" stopIfTrue="1" operator="equal">
      <formula>38</formula>
    </cfRule>
    <cfRule type="cellIs" dxfId="5852" priority="4755" stopIfTrue="1" operator="equal">
      <formula>39</formula>
    </cfRule>
    <cfRule type="cellIs" dxfId="5851" priority="4756" stopIfTrue="1" operator="equal">
      <formula>40</formula>
    </cfRule>
    <cfRule type="cellIs" dxfId="5850" priority="4757" stopIfTrue="1" operator="equal">
      <formula>"dl"</formula>
    </cfRule>
  </conditionalFormatting>
  <conditionalFormatting sqref="AB55:AE55">
    <cfRule type="cellIs" dxfId="5849" priority="4737" stopIfTrue="1" operator="equal">
      <formula>30</formula>
    </cfRule>
    <cfRule type="cellIs" dxfId="5848" priority="4738" stopIfTrue="1" operator="equal">
      <formula>32</formula>
    </cfRule>
    <cfRule type="cellIs" dxfId="5847" priority="4739" stopIfTrue="1" operator="equal">
      <formula>33</formula>
    </cfRule>
    <cfRule type="cellIs" dxfId="5846" priority="4740" stopIfTrue="1" operator="equal">
      <formula>36</formula>
    </cfRule>
    <cfRule type="cellIs" dxfId="5845" priority="4741" stopIfTrue="1" operator="equal">
      <formula>37</formula>
    </cfRule>
    <cfRule type="cellIs" dxfId="5844" priority="4742" stopIfTrue="1" operator="equal">
      <formula>38</formula>
    </cfRule>
    <cfRule type="cellIs" dxfId="5843" priority="4743" stopIfTrue="1" operator="equal">
      <formula>39</formula>
    </cfRule>
    <cfRule type="cellIs" dxfId="5842" priority="4744" stopIfTrue="1" operator="equal">
      <formula>40</formula>
    </cfRule>
    <cfRule type="cellIs" dxfId="5841" priority="4745" stopIfTrue="1" operator="equal">
      <formula>"dl"</formula>
    </cfRule>
  </conditionalFormatting>
  <conditionalFormatting sqref="AB55:AE55">
    <cfRule type="cellIs" dxfId="5840" priority="4729" stopIfTrue="1" operator="equal">
      <formula>30</formula>
    </cfRule>
    <cfRule type="cellIs" dxfId="5839" priority="4730" stopIfTrue="1" operator="equal">
      <formula>"dl"</formula>
    </cfRule>
    <cfRule type="cellIs" dxfId="5838" priority="4731" stopIfTrue="1" operator="equal">
      <formula>"lot"</formula>
    </cfRule>
    <cfRule type="cellIs" dxfId="5837" priority="4732" stopIfTrue="1" operator="equal">
      <formula>36</formula>
    </cfRule>
    <cfRule type="cellIs" dxfId="5836" priority="4733" stopIfTrue="1" operator="equal">
      <formula>37</formula>
    </cfRule>
    <cfRule type="cellIs" dxfId="5835" priority="4734" stopIfTrue="1" operator="equal">
      <formula>38</formula>
    </cfRule>
    <cfRule type="cellIs" dxfId="5834" priority="4735" stopIfTrue="1" operator="equal">
      <formula>39</formula>
    </cfRule>
    <cfRule type="cellIs" dxfId="5833" priority="4736" stopIfTrue="1" operator="equal">
      <formula>40</formula>
    </cfRule>
  </conditionalFormatting>
  <conditionalFormatting sqref="AB55:AE55">
    <cfRule type="cellIs" dxfId="5832" priority="4720" stopIfTrue="1" operator="equal">
      <formula>30</formula>
    </cfRule>
    <cfRule type="cellIs" dxfId="5831" priority="4721" stopIfTrue="1" operator="equal">
      <formula>32</formula>
    </cfRule>
    <cfRule type="cellIs" dxfId="5830" priority="4722" stopIfTrue="1" operator="equal">
      <formula>33</formula>
    </cfRule>
    <cfRule type="cellIs" dxfId="5829" priority="4723" stopIfTrue="1" operator="equal">
      <formula>36</formula>
    </cfRule>
    <cfRule type="cellIs" dxfId="5828" priority="4724" stopIfTrue="1" operator="equal">
      <formula>37</formula>
    </cfRule>
    <cfRule type="cellIs" dxfId="5827" priority="4725" stopIfTrue="1" operator="equal">
      <formula>38</formula>
    </cfRule>
    <cfRule type="cellIs" dxfId="5826" priority="4726" stopIfTrue="1" operator="equal">
      <formula>"lot"</formula>
    </cfRule>
    <cfRule type="cellIs" dxfId="5825" priority="4727" stopIfTrue="1" operator="equal">
      <formula>40</formula>
    </cfRule>
    <cfRule type="cellIs" dxfId="5824" priority="4728" stopIfTrue="1" operator="equal">
      <formula>"dl"</formula>
    </cfRule>
  </conditionalFormatting>
  <conditionalFormatting sqref="AB55:AE55">
    <cfRule type="cellIs" dxfId="5823" priority="4711" stopIfTrue="1" operator="equal">
      <formula>30</formula>
    </cfRule>
    <cfRule type="cellIs" dxfId="5822" priority="4712" stopIfTrue="1" operator="equal">
      <formula>"dl"</formula>
    </cfRule>
    <cfRule type="cellIs" dxfId="5821" priority="4713" stopIfTrue="1" operator="equal">
      <formula>"lot"</formula>
    </cfRule>
    <cfRule type="cellIs" dxfId="5820" priority="4714" stopIfTrue="1" operator="equal">
      <formula>36</formula>
    </cfRule>
    <cfRule type="cellIs" dxfId="5819" priority="4715" stopIfTrue="1" operator="equal">
      <formula>37</formula>
    </cfRule>
    <cfRule type="cellIs" dxfId="5818" priority="4716" stopIfTrue="1" operator="equal">
      <formula>38</formula>
    </cfRule>
    <cfRule type="cellIs" dxfId="5817" priority="4717" stopIfTrue="1" operator="equal">
      <formula>39</formula>
    </cfRule>
    <cfRule type="cellIs" dxfId="5816" priority="4718" stopIfTrue="1" operator="equal">
      <formula>32</formula>
    </cfRule>
    <cfRule type="cellIs" dxfId="5815" priority="4719" stopIfTrue="1" operator="equal">
      <formula>33</formula>
    </cfRule>
  </conditionalFormatting>
  <conditionalFormatting sqref="AB55:AE55">
    <cfRule type="cellIs" dxfId="5814" priority="4673" stopIfTrue="1" operator="equal">
      <formula>30</formula>
    </cfRule>
    <cfRule type="cellIs" dxfId="5813" priority="4674" stopIfTrue="1" operator="equal">
      <formula>32</formula>
    </cfRule>
    <cfRule type="cellIs" dxfId="5812" priority="4675" stopIfTrue="1" operator="equal">
      <formula>33</formula>
    </cfRule>
    <cfRule type="cellIs" dxfId="5811" priority="4676" stopIfTrue="1" operator="equal">
      <formula>36</formula>
    </cfRule>
    <cfRule type="cellIs" dxfId="5810" priority="4677" stopIfTrue="1" operator="equal">
      <formula>37</formula>
    </cfRule>
    <cfRule type="cellIs" dxfId="5809" priority="4678" stopIfTrue="1" operator="equal">
      <formula>38</formula>
    </cfRule>
    <cfRule type="cellIs" dxfId="5808" priority="4679" stopIfTrue="1" operator="equal">
      <formula>39</formula>
    </cfRule>
    <cfRule type="cellIs" dxfId="5807" priority="4680" stopIfTrue="1" operator="equal">
      <formula>40</formula>
    </cfRule>
  </conditionalFormatting>
  <conditionalFormatting sqref="AB55:AE55">
    <cfRule type="cellIs" dxfId="5806" priority="4684" stopIfTrue="1" operator="equal">
      <formula>30</formula>
    </cfRule>
    <cfRule type="cellIs" dxfId="5805" priority="4685" stopIfTrue="1" operator="equal">
      <formula>"lot"</formula>
    </cfRule>
    <cfRule type="cellIs" dxfId="5804" priority="4686" stopIfTrue="1" operator="equal">
      <formula>33</formula>
    </cfRule>
    <cfRule type="cellIs" dxfId="5803" priority="4687" stopIfTrue="1" operator="equal">
      <formula>36</formula>
    </cfRule>
    <cfRule type="cellIs" dxfId="5802" priority="4688" stopIfTrue="1" operator="equal">
      <formula>37</formula>
    </cfRule>
    <cfRule type="cellIs" dxfId="5801" priority="4689" stopIfTrue="1" operator="equal">
      <formula>38</formula>
    </cfRule>
    <cfRule type="cellIs" dxfId="5800" priority="4690" stopIfTrue="1" operator="equal">
      <formula>39</formula>
    </cfRule>
    <cfRule type="cellIs" dxfId="5799" priority="4691" stopIfTrue="1" operator="equal">
      <formula>40</formula>
    </cfRule>
    <cfRule type="cellIs" dxfId="5798" priority="4692" stopIfTrue="1" operator="equal">
      <formula>"dl"</formula>
    </cfRule>
  </conditionalFormatting>
  <conditionalFormatting sqref="AB55:AE55">
    <cfRule type="cellIs" dxfId="5797" priority="4702" stopIfTrue="1" operator="equal">
      <formula>30</formula>
    </cfRule>
    <cfRule type="cellIs" dxfId="5796" priority="4703" stopIfTrue="1" operator="equal">
      <formula>32</formula>
    </cfRule>
    <cfRule type="cellIs" dxfId="5795" priority="4704" stopIfTrue="1" operator="equal">
      <formula>33</formula>
    </cfRule>
    <cfRule type="cellIs" dxfId="5794" priority="4705" stopIfTrue="1" operator="equal">
      <formula>36</formula>
    </cfRule>
    <cfRule type="cellIs" dxfId="5793" priority="4706" stopIfTrue="1" operator="equal">
      <formula>37</formula>
    </cfRule>
    <cfRule type="cellIs" dxfId="5792" priority="4707" stopIfTrue="1" operator="equal">
      <formula>38</formula>
    </cfRule>
    <cfRule type="cellIs" dxfId="5791" priority="4708" stopIfTrue="1" operator="equal">
      <formula>"lot"</formula>
    </cfRule>
    <cfRule type="cellIs" dxfId="5790" priority="4709" stopIfTrue="1" operator="equal">
      <formula>40</formula>
    </cfRule>
    <cfRule type="cellIs" dxfId="5789" priority="4710" stopIfTrue="1" operator="equal">
      <formula>"dl"</formula>
    </cfRule>
  </conditionalFormatting>
  <conditionalFormatting sqref="AB55:AE55">
    <cfRule type="cellIs" dxfId="5788" priority="4693" stopIfTrue="1" operator="equal">
      <formula>30</formula>
    </cfRule>
    <cfRule type="cellIs" dxfId="5787" priority="4694" stopIfTrue="1" operator="equal">
      <formula>"dl"</formula>
    </cfRule>
    <cfRule type="cellIs" dxfId="5786" priority="4695" stopIfTrue="1" operator="equal">
      <formula>"lot"</formula>
    </cfRule>
    <cfRule type="cellIs" dxfId="5785" priority="4696" stopIfTrue="1" operator="equal">
      <formula>36</formula>
    </cfRule>
    <cfRule type="cellIs" dxfId="5784" priority="4697" stopIfTrue="1" operator="equal">
      <formula>37</formula>
    </cfRule>
    <cfRule type="cellIs" dxfId="5783" priority="4698" stopIfTrue="1" operator="equal">
      <formula>38</formula>
    </cfRule>
    <cfRule type="cellIs" dxfId="5782" priority="4699" stopIfTrue="1" operator="equal">
      <formula>39</formula>
    </cfRule>
    <cfRule type="cellIs" dxfId="5781" priority="4700" stopIfTrue="1" operator="equal">
      <formula>32</formula>
    </cfRule>
    <cfRule type="cellIs" dxfId="5780" priority="4701" stopIfTrue="1" operator="equal">
      <formula>33</formula>
    </cfRule>
  </conditionalFormatting>
  <conditionalFormatting sqref="AB55:AE55">
    <cfRule type="cellIs" dxfId="5779" priority="4641" stopIfTrue="1" operator="equal">
      <formula>30</formula>
    </cfRule>
    <cfRule type="cellIs" dxfId="5778" priority="4642" stopIfTrue="1" operator="equal">
      <formula>32</formula>
    </cfRule>
    <cfRule type="cellIs" dxfId="5777" priority="4643" stopIfTrue="1" operator="equal">
      <formula>33</formula>
    </cfRule>
    <cfRule type="cellIs" dxfId="5776" priority="4644" stopIfTrue="1" operator="equal">
      <formula>36</formula>
    </cfRule>
    <cfRule type="cellIs" dxfId="5775" priority="4645" stopIfTrue="1" operator="equal">
      <formula>37</formula>
    </cfRule>
    <cfRule type="cellIs" dxfId="5774" priority="4646" stopIfTrue="1" operator="equal">
      <formula>38</formula>
    </cfRule>
    <cfRule type="cellIs" dxfId="5773" priority="4647" stopIfTrue="1" operator="equal">
      <formula>39</formula>
    </cfRule>
    <cfRule type="cellIs" dxfId="5772" priority="4648" stopIfTrue="1" operator="equal">
      <formula>40</formula>
    </cfRule>
  </conditionalFormatting>
  <conditionalFormatting sqref="AB55:AE55">
    <cfRule type="cellIs" dxfId="5771" priority="4571" stopIfTrue="1" operator="equal">
      <formula>30</formula>
    </cfRule>
    <cfRule type="cellIs" dxfId="5770" priority="4572" stopIfTrue="1" operator="equal">
      <formula>32</formula>
    </cfRule>
    <cfRule type="cellIs" dxfId="5769" priority="4573" stopIfTrue="1" operator="equal">
      <formula>33</formula>
    </cfRule>
    <cfRule type="cellIs" dxfId="5768" priority="4574" stopIfTrue="1" operator="equal">
      <formula>36</formula>
    </cfRule>
    <cfRule type="cellIs" dxfId="5767" priority="4575" stopIfTrue="1" operator="equal">
      <formula>37</formula>
    </cfRule>
    <cfRule type="cellIs" dxfId="5766" priority="4576" stopIfTrue="1" operator="equal">
      <formula>38</formula>
    </cfRule>
    <cfRule type="cellIs" dxfId="5765" priority="4577" stopIfTrue="1" operator="equal">
      <formula>39</formula>
    </cfRule>
    <cfRule type="cellIs" dxfId="5764" priority="4578" stopIfTrue="1" operator="equal">
      <formula>40</formula>
    </cfRule>
  </conditionalFormatting>
  <conditionalFormatting sqref="AB55:AE55">
    <cfRule type="cellIs" dxfId="5763" priority="4638" stopIfTrue="1" operator="equal">
      <formula>L</formula>
    </cfRule>
    <cfRule type="cellIs" dxfId="5762" priority="4639" stopIfTrue="1" operator="equal">
      <formula>"FSC"</formula>
    </cfRule>
    <cfRule type="cellIs" dxfId="5761" priority="4640" stopIfTrue="1" operator="equal">
      <formula>"ACC/V"</formula>
    </cfRule>
  </conditionalFormatting>
  <conditionalFormatting sqref="AB55:AE55">
    <cfRule type="cellIs" dxfId="5760" priority="4617" stopIfTrue="1" operator="equal">
      <formula>"L"</formula>
    </cfRule>
    <cfRule type="cellIs" dxfId="5759" priority="4618" stopIfTrue="1" operator="equal">
      <formula>"FSC"</formula>
    </cfRule>
  </conditionalFormatting>
  <conditionalFormatting sqref="AB55:AE55">
    <cfRule type="cellIs" dxfId="5758" priority="4619" stopIfTrue="1" operator="equal">
      <formula>30</formula>
    </cfRule>
    <cfRule type="cellIs" dxfId="5757" priority="4620" stopIfTrue="1" operator="equal">
      <formula>32</formula>
    </cfRule>
    <cfRule type="cellIs" dxfId="5756" priority="4621" stopIfTrue="1" operator="equal">
      <formula>33</formula>
    </cfRule>
    <cfRule type="cellIs" dxfId="5755" priority="4622" stopIfTrue="1" operator="equal">
      <formula>36</formula>
    </cfRule>
    <cfRule type="cellIs" dxfId="5754" priority="4623" stopIfTrue="1" operator="equal">
      <formula>37</formula>
    </cfRule>
    <cfRule type="cellIs" dxfId="5753" priority="4624" stopIfTrue="1" operator="equal">
      <formula>38</formula>
    </cfRule>
    <cfRule type="cellIs" dxfId="5752" priority="4625" stopIfTrue="1" operator="equal">
      <formula>39</formula>
    </cfRule>
    <cfRule type="cellIs" dxfId="5751" priority="4626" stopIfTrue="1" operator="equal">
      <formula>40</formula>
    </cfRule>
    <cfRule type="cellIs" dxfId="5750" priority="4637" stopIfTrue="1" operator="equal">
      <formula>"dl"</formula>
    </cfRule>
  </conditionalFormatting>
  <conditionalFormatting sqref="AB55:AE55">
    <cfRule type="cellIs" dxfId="5749" priority="4627" stopIfTrue="1" operator="equal">
      <formula>"dl"</formula>
    </cfRule>
    <cfRule type="cellIs" dxfId="5748" priority="4628" stopIfTrue="1" operator="equal">
      <formula>"lot"</formula>
    </cfRule>
    <cfRule type="cellIs" dxfId="5747" priority="4629" stopIfTrue="1" operator="equal">
      <formula>30</formula>
    </cfRule>
    <cfRule type="cellIs" dxfId="5746" priority="4630" stopIfTrue="1" operator="equal">
      <formula>32</formula>
    </cfRule>
    <cfRule type="cellIs" dxfId="5745" priority="4631" stopIfTrue="1" operator="equal">
      <formula>33</formula>
    </cfRule>
    <cfRule type="cellIs" dxfId="5744" priority="4632" stopIfTrue="1" operator="equal">
      <formula>36</formula>
    </cfRule>
    <cfRule type="cellIs" dxfId="5743" priority="4633" stopIfTrue="1" operator="equal">
      <formula>37</formula>
    </cfRule>
    <cfRule type="cellIs" dxfId="5742" priority="4634" stopIfTrue="1" operator="equal">
      <formula>38</formula>
    </cfRule>
    <cfRule type="cellIs" dxfId="5741" priority="4635" stopIfTrue="1" operator="equal">
      <formula>39</formula>
    </cfRule>
    <cfRule type="cellIs" dxfId="5740" priority="4636" stopIfTrue="1" operator="equal">
      <formula>40</formula>
    </cfRule>
  </conditionalFormatting>
  <conditionalFormatting sqref="AB55:AE55">
    <cfRule type="cellIs" dxfId="5739" priority="4591" stopIfTrue="1" operator="equal">
      <formula>30</formula>
    </cfRule>
    <cfRule type="cellIs" dxfId="5738" priority="4592" stopIfTrue="1" operator="equal">
      <formula>"dl"</formula>
    </cfRule>
    <cfRule type="cellIs" dxfId="5737" priority="4593" stopIfTrue="1" operator="equal">
      <formula>"lot"</formula>
    </cfRule>
    <cfRule type="cellIs" dxfId="5736" priority="4594" stopIfTrue="1" operator="equal">
      <formula>36</formula>
    </cfRule>
    <cfRule type="cellIs" dxfId="5735" priority="4595" stopIfTrue="1" operator="equal">
      <formula>37</formula>
    </cfRule>
    <cfRule type="cellIs" dxfId="5734" priority="4596" stopIfTrue="1" operator="equal">
      <formula>38</formula>
    </cfRule>
    <cfRule type="cellIs" dxfId="5733" priority="4597" stopIfTrue="1" operator="equal">
      <formula>39</formula>
    </cfRule>
    <cfRule type="cellIs" dxfId="5732" priority="4598" stopIfTrue="1" operator="equal">
      <formula>40</formula>
    </cfRule>
  </conditionalFormatting>
  <conditionalFormatting sqref="AB55:AE55">
    <cfRule type="cellIs" dxfId="5731" priority="4582" stopIfTrue="1" operator="equal">
      <formula>30</formula>
    </cfRule>
    <cfRule type="cellIs" dxfId="5730" priority="4583" stopIfTrue="1" operator="equal">
      <formula>"lot"</formula>
    </cfRule>
    <cfRule type="cellIs" dxfId="5729" priority="4584" stopIfTrue="1" operator="equal">
      <formula>33</formula>
    </cfRule>
    <cfRule type="cellIs" dxfId="5728" priority="4585" stopIfTrue="1" operator="equal">
      <formula>36</formula>
    </cfRule>
    <cfRule type="cellIs" dxfId="5727" priority="4586" stopIfTrue="1" operator="equal">
      <formula>37</formula>
    </cfRule>
    <cfRule type="cellIs" dxfId="5726" priority="4587" stopIfTrue="1" operator="equal">
      <formula>38</formula>
    </cfRule>
    <cfRule type="cellIs" dxfId="5725" priority="4588" stopIfTrue="1" operator="equal">
      <formula>39</formula>
    </cfRule>
    <cfRule type="cellIs" dxfId="5724" priority="4589" stopIfTrue="1" operator="equal">
      <formula>40</formula>
    </cfRule>
    <cfRule type="cellIs" dxfId="5723" priority="4590" stopIfTrue="1" operator="equal">
      <formula>"dl"</formula>
    </cfRule>
  </conditionalFormatting>
  <conditionalFormatting sqref="AB55:AE55">
    <cfRule type="cellIs" dxfId="5722" priority="4608" stopIfTrue="1" operator="equal">
      <formula>30</formula>
    </cfRule>
    <cfRule type="cellIs" dxfId="5721" priority="4609" stopIfTrue="1" operator="equal">
      <formula>32</formula>
    </cfRule>
    <cfRule type="cellIs" dxfId="5720" priority="4610" stopIfTrue="1" operator="equal">
      <formula>33</formula>
    </cfRule>
    <cfRule type="cellIs" dxfId="5719" priority="4611" stopIfTrue="1" operator="equal">
      <formula>36</formula>
    </cfRule>
    <cfRule type="cellIs" dxfId="5718" priority="4612" stopIfTrue="1" operator="equal">
      <formula>37</formula>
    </cfRule>
    <cfRule type="cellIs" dxfId="5717" priority="4613" stopIfTrue="1" operator="equal">
      <formula>38</formula>
    </cfRule>
    <cfRule type="cellIs" dxfId="5716" priority="4614" stopIfTrue="1" operator="equal">
      <formula>"lot"</formula>
    </cfRule>
    <cfRule type="cellIs" dxfId="5715" priority="4615" stopIfTrue="1" operator="equal">
      <formula>40</formula>
    </cfRule>
    <cfRule type="cellIs" dxfId="5714" priority="4616" stopIfTrue="1" operator="equal">
      <formula>"dl"</formula>
    </cfRule>
  </conditionalFormatting>
  <conditionalFormatting sqref="AB55:AE55">
    <cfRule type="cellIs" dxfId="5713" priority="4599" stopIfTrue="1" operator="equal">
      <formula>30</formula>
    </cfRule>
    <cfRule type="cellIs" dxfId="5712" priority="4600" stopIfTrue="1" operator="equal">
      <formula>"dl"</formula>
    </cfRule>
    <cfRule type="cellIs" dxfId="5711" priority="4601" stopIfTrue="1" operator="equal">
      <formula>"lot"</formula>
    </cfRule>
    <cfRule type="cellIs" dxfId="5710" priority="4602" stopIfTrue="1" operator="equal">
      <formula>36</formula>
    </cfRule>
    <cfRule type="cellIs" dxfId="5709" priority="4603" stopIfTrue="1" operator="equal">
      <formula>37</formula>
    </cfRule>
    <cfRule type="cellIs" dxfId="5708" priority="4604" stopIfTrue="1" operator="equal">
      <formula>38</formula>
    </cfRule>
    <cfRule type="cellIs" dxfId="5707" priority="4605" stopIfTrue="1" operator="equal">
      <formula>39</formula>
    </cfRule>
    <cfRule type="cellIs" dxfId="5706" priority="4606" stopIfTrue="1" operator="equal">
      <formula>32</formula>
    </cfRule>
    <cfRule type="cellIs" dxfId="5705" priority="4607" stopIfTrue="1" operator="equal">
      <formula>33</formula>
    </cfRule>
  </conditionalFormatting>
  <conditionalFormatting sqref="AB55:AE55">
    <cfRule type="cellIs" dxfId="5704" priority="4563" stopIfTrue="1" operator="equal">
      <formula>30</formula>
    </cfRule>
    <cfRule type="cellIs" dxfId="5703" priority="4564" stopIfTrue="1" operator="equal">
      <formula>"dl"</formula>
    </cfRule>
    <cfRule type="cellIs" dxfId="5702" priority="4565" stopIfTrue="1" operator="equal">
      <formula>"lot"</formula>
    </cfRule>
    <cfRule type="cellIs" dxfId="5701" priority="4566" stopIfTrue="1" operator="equal">
      <formula>36</formula>
    </cfRule>
    <cfRule type="cellIs" dxfId="5700" priority="4567" stopIfTrue="1" operator="equal">
      <formula>37</formula>
    </cfRule>
    <cfRule type="cellIs" dxfId="5699" priority="4568" stopIfTrue="1" operator="equal">
      <formula>38</formula>
    </cfRule>
    <cfRule type="cellIs" dxfId="5698" priority="4569" stopIfTrue="1" operator="equal">
      <formula>39</formula>
    </cfRule>
    <cfRule type="cellIs" dxfId="5697" priority="4570" stopIfTrue="1" operator="equal">
      <formula>40</formula>
    </cfRule>
  </conditionalFormatting>
  <conditionalFormatting sqref="AB55:AE55">
    <cfRule type="cellIs" dxfId="5696" priority="4554" stopIfTrue="1" operator="equal">
      <formula>30</formula>
    </cfRule>
    <cfRule type="cellIs" dxfId="5695" priority="4555" stopIfTrue="1" operator="equal">
      <formula>32</formula>
    </cfRule>
    <cfRule type="cellIs" dxfId="5694" priority="4556" stopIfTrue="1" operator="equal">
      <formula>33</formula>
    </cfRule>
    <cfRule type="cellIs" dxfId="5693" priority="4557" stopIfTrue="1" operator="equal">
      <formula>36</formula>
    </cfRule>
    <cfRule type="cellIs" dxfId="5692" priority="4558" stopIfTrue="1" operator="equal">
      <formula>37</formula>
    </cfRule>
    <cfRule type="cellIs" dxfId="5691" priority="4559" stopIfTrue="1" operator="equal">
      <formula>38</formula>
    </cfRule>
    <cfRule type="cellIs" dxfId="5690" priority="4560" stopIfTrue="1" operator="equal">
      <formula>"lot"</formula>
    </cfRule>
    <cfRule type="cellIs" dxfId="5689" priority="4561" stopIfTrue="1" operator="equal">
      <formula>40</formula>
    </cfRule>
    <cfRule type="cellIs" dxfId="5688" priority="4562" stopIfTrue="1" operator="equal">
      <formula>"dl"</formula>
    </cfRule>
  </conditionalFormatting>
  <conditionalFormatting sqref="AB55:AE55">
    <cfRule type="cellIs" dxfId="5687" priority="4545" stopIfTrue="1" operator="equal">
      <formula>30</formula>
    </cfRule>
    <cfRule type="cellIs" dxfId="5686" priority="4546" stopIfTrue="1" operator="equal">
      <formula>"dl"</formula>
    </cfRule>
    <cfRule type="cellIs" dxfId="5685" priority="4547" stopIfTrue="1" operator="equal">
      <formula>"lot"</formula>
    </cfRule>
    <cfRule type="cellIs" dxfId="5684" priority="4548" stopIfTrue="1" operator="equal">
      <formula>36</formula>
    </cfRule>
    <cfRule type="cellIs" dxfId="5683" priority="4549" stopIfTrue="1" operator="equal">
      <formula>37</formula>
    </cfRule>
    <cfRule type="cellIs" dxfId="5682" priority="4550" stopIfTrue="1" operator="equal">
      <formula>38</formula>
    </cfRule>
    <cfRule type="cellIs" dxfId="5681" priority="4551" stopIfTrue="1" operator="equal">
      <formula>39</formula>
    </cfRule>
    <cfRule type="cellIs" dxfId="5680" priority="4552" stopIfTrue="1" operator="equal">
      <formula>32</formula>
    </cfRule>
    <cfRule type="cellIs" dxfId="5679" priority="4553" stopIfTrue="1" operator="equal">
      <formula>33</formula>
    </cfRule>
  </conditionalFormatting>
  <conditionalFormatting sqref="AB55:AE55">
    <cfRule type="cellIs" dxfId="5678" priority="4534" stopIfTrue="1" operator="equal">
      <formula>30</formula>
    </cfRule>
    <cfRule type="cellIs" dxfId="5677" priority="4535" stopIfTrue="1" operator="equal">
      <formula>32</formula>
    </cfRule>
    <cfRule type="cellIs" dxfId="5676" priority="4536" stopIfTrue="1" operator="equal">
      <formula>33</formula>
    </cfRule>
    <cfRule type="cellIs" dxfId="5675" priority="4537" stopIfTrue="1" operator="equal">
      <formula>36</formula>
    </cfRule>
    <cfRule type="cellIs" dxfId="5674" priority="4538" stopIfTrue="1" operator="equal">
      <formula>37</formula>
    </cfRule>
    <cfRule type="cellIs" dxfId="5673" priority="4539" stopIfTrue="1" operator="equal">
      <formula>38</formula>
    </cfRule>
    <cfRule type="cellIs" dxfId="5672" priority="4540" stopIfTrue="1" operator="equal">
      <formula>39</formula>
    </cfRule>
    <cfRule type="cellIs" dxfId="5671" priority="4541" stopIfTrue="1" operator="equal">
      <formula>40</formula>
    </cfRule>
  </conditionalFormatting>
  <conditionalFormatting sqref="AB55:AE55">
    <cfRule type="cellIs" dxfId="5670" priority="4442" stopIfTrue="1" operator="equal">
      <formula>30</formula>
    </cfRule>
    <cfRule type="cellIs" dxfId="5669" priority="4443" stopIfTrue="1" operator="equal">
      <formula>32</formula>
    </cfRule>
    <cfRule type="cellIs" dxfId="5668" priority="4444" stopIfTrue="1" operator="equal">
      <formula>33</formula>
    </cfRule>
    <cfRule type="cellIs" dxfId="5667" priority="4445" stopIfTrue="1" operator="equal">
      <formula>36</formula>
    </cfRule>
    <cfRule type="cellIs" dxfId="5666" priority="4446" stopIfTrue="1" operator="equal">
      <formula>37</formula>
    </cfRule>
    <cfRule type="cellIs" dxfId="5665" priority="4447" stopIfTrue="1" operator="equal">
      <formula>38</formula>
    </cfRule>
    <cfRule type="cellIs" dxfId="5664" priority="4448" stopIfTrue="1" operator="equal">
      <formula>39</formula>
    </cfRule>
    <cfRule type="cellIs" dxfId="5663" priority="4449" stopIfTrue="1" operator="equal">
      <formula>40</formula>
    </cfRule>
  </conditionalFormatting>
  <conditionalFormatting sqref="AB55:AE55">
    <cfRule type="cellIs" dxfId="5662" priority="4383" stopIfTrue="1" operator="equal">
      <formula>30</formula>
    </cfRule>
    <cfRule type="cellIs" dxfId="5661" priority="4384" stopIfTrue="1" operator="equal">
      <formula>32</formula>
    </cfRule>
    <cfRule type="cellIs" dxfId="5660" priority="4385" stopIfTrue="1" operator="equal">
      <formula>33</formula>
    </cfRule>
    <cfRule type="cellIs" dxfId="5659" priority="4386" stopIfTrue="1" operator="equal">
      <formula>36</formula>
    </cfRule>
    <cfRule type="cellIs" dxfId="5658" priority="4387" stopIfTrue="1" operator="equal">
      <formula>37</formula>
    </cfRule>
    <cfRule type="cellIs" dxfId="5657" priority="4388" stopIfTrue="1" operator="equal">
      <formula>38</formula>
    </cfRule>
    <cfRule type="cellIs" dxfId="5656" priority="4389" stopIfTrue="1" operator="equal">
      <formula>39</formula>
    </cfRule>
    <cfRule type="cellIs" dxfId="5655" priority="4390" stopIfTrue="1" operator="equal">
      <formula>40</formula>
    </cfRule>
    <cfRule type="cellIs" dxfId="5654" priority="4399" stopIfTrue="1" operator="equal">
      <formula>"dl"</formula>
    </cfRule>
  </conditionalFormatting>
  <conditionalFormatting sqref="AB55:AE55">
    <cfRule type="cellIs" dxfId="5653" priority="4391" stopIfTrue="1" operator="equal">
      <formula>30</formula>
    </cfRule>
    <cfRule type="cellIs" dxfId="5652" priority="4392" stopIfTrue="1" operator="equal">
      <formula>32</formula>
    </cfRule>
    <cfRule type="cellIs" dxfId="5651" priority="4393" stopIfTrue="1" operator="equal">
      <formula>33</formula>
    </cfRule>
    <cfRule type="cellIs" dxfId="5650" priority="4394" stopIfTrue="1" operator="equal">
      <formula>36</formula>
    </cfRule>
    <cfRule type="cellIs" dxfId="5649" priority="4395" stopIfTrue="1" operator="equal">
      <formula>37</formula>
    </cfRule>
    <cfRule type="cellIs" dxfId="5648" priority="4396" stopIfTrue="1" operator="equal">
      <formula>38</formula>
    </cfRule>
    <cfRule type="cellIs" dxfId="5647" priority="4397" stopIfTrue="1" operator="equal">
      <formula>39</formula>
    </cfRule>
    <cfRule type="cellIs" dxfId="5646" priority="4398" stopIfTrue="1" operator="equal">
      <formula>40</formula>
    </cfRule>
  </conditionalFormatting>
  <conditionalFormatting sqref="AB55:AE55">
    <cfRule type="cellIs" dxfId="5645" priority="4375" stopIfTrue="1" operator="equal">
      <formula>30</formula>
    </cfRule>
    <cfRule type="cellIs" dxfId="5644" priority="4376" stopIfTrue="1" operator="equal">
      <formula>"dl"</formula>
    </cfRule>
    <cfRule type="cellIs" dxfId="5643" priority="4377" stopIfTrue="1" operator="equal">
      <formula>"lot"</formula>
    </cfRule>
    <cfRule type="cellIs" dxfId="5642" priority="4378" stopIfTrue="1" operator="equal">
      <formula>36</formula>
    </cfRule>
    <cfRule type="cellIs" dxfId="5641" priority="4379" stopIfTrue="1" operator="equal">
      <formula>37</formula>
    </cfRule>
    <cfRule type="cellIs" dxfId="5640" priority="4380" stopIfTrue="1" operator="equal">
      <formula>38</formula>
    </cfRule>
    <cfRule type="cellIs" dxfId="5639" priority="4381" stopIfTrue="1" operator="equal">
      <formula>39</formula>
    </cfRule>
    <cfRule type="cellIs" dxfId="5638" priority="4382" stopIfTrue="1" operator="equal">
      <formula>40</formula>
    </cfRule>
  </conditionalFormatting>
  <conditionalFormatting sqref="AB55:AE55">
    <cfRule type="cellIs" dxfId="5637" priority="4372" stopIfTrue="1" operator="equal">
      <formula>L</formula>
    </cfRule>
    <cfRule type="cellIs" dxfId="5636" priority="4373" stopIfTrue="1" operator="equal">
      <formula>"FSC"</formula>
    </cfRule>
    <cfRule type="cellIs" dxfId="5635" priority="4374" stopIfTrue="1" operator="equal">
      <formula>"ACC/V"</formula>
    </cfRule>
  </conditionalFormatting>
  <conditionalFormatting sqref="AB55:AE55">
    <cfRule type="cellIs" dxfId="5634" priority="4352" stopIfTrue="1" operator="equal">
      <formula>"L"</formula>
    </cfRule>
    <cfRule type="cellIs" dxfId="5633" priority="4353" stopIfTrue="1" operator="equal">
      <formula>"FSC"</formula>
    </cfRule>
  </conditionalFormatting>
  <conditionalFormatting sqref="AB55:AE55">
    <cfRule type="cellIs" dxfId="5632" priority="4362" stopIfTrue="1" operator="equal">
      <formula>"dl"</formula>
    </cfRule>
    <cfRule type="cellIs" dxfId="5631" priority="4363" stopIfTrue="1" operator="equal">
      <formula>"lot"</formula>
    </cfRule>
    <cfRule type="cellIs" dxfId="5630" priority="4364" stopIfTrue="1" operator="equal">
      <formula>30</formula>
    </cfRule>
    <cfRule type="cellIs" dxfId="5629" priority="4365" stopIfTrue="1" operator="equal">
      <formula>32</formula>
    </cfRule>
    <cfRule type="cellIs" dxfId="5628" priority="4366" stopIfTrue="1" operator="equal">
      <formula>33</formula>
    </cfRule>
    <cfRule type="cellIs" dxfId="5627" priority="4367" stopIfTrue="1" operator="equal">
      <formula>36</formula>
    </cfRule>
    <cfRule type="cellIs" dxfId="5626" priority="4368" stopIfTrue="1" operator="equal">
      <formula>37</formula>
    </cfRule>
    <cfRule type="cellIs" dxfId="5625" priority="4369" stopIfTrue="1" operator="equal">
      <formula>38</formula>
    </cfRule>
    <cfRule type="cellIs" dxfId="5624" priority="4370" stopIfTrue="1" operator="equal">
      <formula>39</formula>
    </cfRule>
    <cfRule type="cellIs" dxfId="5623" priority="4371" stopIfTrue="1" operator="equal">
      <formula>40</formula>
    </cfRule>
  </conditionalFormatting>
  <conditionalFormatting sqref="AB55:AE55">
    <cfRule type="cellIs" dxfId="5622" priority="4354" stopIfTrue="1" operator="equal">
      <formula>30</formula>
    </cfRule>
    <cfRule type="cellIs" dxfId="5621" priority="4355" stopIfTrue="1" operator="equal">
      <formula>32</formula>
    </cfRule>
    <cfRule type="cellIs" dxfId="5620" priority="4356" stopIfTrue="1" operator="equal">
      <formula>33</formula>
    </cfRule>
    <cfRule type="cellIs" dxfId="5619" priority="4357" stopIfTrue="1" operator="equal">
      <formula>36</formula>
    </cfRule>
    <cfRule type="cellIs" dxfId="5618" priority="4358" stopIfTrue="1" operator="equal">
      <formula>37</formula>
    </cfRule>
    <cfRule type="cellIs" dxfId="5617" priority="4359" stopIfTrue="1" operator="equal">
      <formula>38</formula>
    </cfRule>
    <cfRule type="cellIs" dxfId="5616" priority="4360" stopIfTrue="1" operator="equal">
      <formula>39</formula>
    </cfRule>
    <cfRule type="cellIs" dxfId="5615" priority="4361" stopIfTrue="1" operator="equal">
      <formula>40</formula>
    </cfRule>
  </conditionalFormatting>
  <conditionalFormatting sqref="AB55:AE55">
    <cfRule type="cellIs" dxfId="5614" priority="4343" stopIfTrue="1" operator="equal">
      <formula>30</formula>
    </cfRule>
    <cfRule type="cellIs" dxfId="5613" priority="4344" stopIfTrue="1" operator="equal">
      <formula>"lot"</formula>
    </cfRule>
    <cfRule type="cellIs" dxfId="5612" priority="4345" stopIfTrue="1" operator="equal">
      <formula>33</formula>
    </cfRule>
    <cfRule type="cellIs" dxfId="5611" priority="4346" stopIfTrue="1" operator="equal">
      <formula>36</formula>
    </cfRule>
    <cfRule type="cellIs" dxfId="5610" priority="4347" stopIfTrue="1" operator="equal">
      <formula>37</formula>
    </cfRule>
    <cfRule type="cellIs" dxfId="5609" priority="4348" stopIfTrue="1" operator="equal">
      <formula>38</formula>
    </cfRule>
    <cfRule type="cellIs" dxfId="5608" priority="4349" stopIfTrue="1" operator="equal">
      <formula>39</formula>
    </cfRule>
    <cfRule type="cellIs" dxfId="5607" priority="4350" stopIfTrue="1" operator="equal">
      <formula>40</formula>
    </cfRule>
    <cfRule type="cellIs" dxfId="5606" priority="4351" stopIfTrue="1" operator="equal">
      <formula>"dl"</formula>
    </cfRule>
  </conditionalFormatting>
  <conditionalFormatting sqref="AB55:AE55">
    <cfRule type="cellIs" dxfId="5605" priority="4331" stopIfTrue="1" operator="equal">
      <formula>30</formula>
    </cfRule>
    <cfRule type="cellIs" dxfId="5604" priority="4332" stopIfTrue="1" operator="equal">
      <formula>32</formula>
    </cfRule>
    <cfRule type="cellIs" dxfId="5603" priority="4333" stopIfTrue="1" operator="equal">
      <formula>33</formula>
    </cfRule>
    <cfRule type="cellIs" dxfId="5602" priority="4334" stopIfTrue="1" operator="equal">
      <formula>36</formula>
    </cfRule>
    <cfRule type="cellIs" dxfId="5601" priority="4335" stopIfTrue="1" operator="equal">
      <formula>37</formula>
    </cfRule>
    <cfRule type="cellIs" dxfId="5600" priority="4336" stopIfTrue="1" operator="equal">
      <formula>38</formula>
    </cfRule>
    <cfRule type="cellIs" dxfId="5599" priority="4337" stopIfTrue="1" operator="equal">
      <formula>39</formula>
    </cfRule>
    <cfRule type="cellIs" dxfId="5598" priority="4338" stopIfTrue="1" operator="equal">
      <formula>40</formula>
    </cfRule>
    <cfRule type="cellIs" dxfId="5597" priority="4339" stopIfTrue="1" operator="equal">
      <formula>"dl"</formula>
    </cfRule>
  </conditionalFormatting>
  <conditionalFormatting sqref="AB55:AE55">
    <cfRule type="cellIs" dxfId="5596" priority="4323" stopIfTrue="1" operator="equal">
      <formula>30</formula>
    </cfRule>
    <cfRule type="cellIs" dxfId="5595" priority="4324" stopIfTrue="1" operator="equal">
      <formula>"dl"</formula>
    </cfRule>
    <cfRule type="cellIs" dxfId="5594" priority="4325" stopIfTrue="1" operator="equal">
      <formula>"lot"</formula>
    </cfRule>
    <cfRule type="cellIs" dxfId="5593" priority="4326" stopIfTrue="1" operator="equal">
      <formula>36</formula>
    </cfRule>
    <cfRule type="cellIs" dxfId="5592" priority="4327" stopIfTrue="1" operator="equal">
      <formula>37</formula>
    </cfRule>
    <cfRule type="cellIs" dxfId="5591" priority="4328" stopIfTrue="1" operator="equal">
      <formula>38</formula>
    </cfRule>
    <cfRule type="cellIs" dxfId="5590" priority="4329" stopIfTrue="1" operator="equal">
      <formula>39</formula>
    </cfRule>
    <cfRule type="cellIs" dxfId="5589" priority="4330" stopIfTrue="1" operator="equal">
      <formula>40</formula>
    </cfRule>
  </conditionalFormatting>
  <conditionalFormatting sqref="AB55:AE55">
    <cfRule type="cellIs" dxfId="5588" priority="4314" stopIfTrue="1" operator="equal">
      <formula>30</formula>
    </cfRule>
    <cfRule type="cellIs" dxfId="5587" priority="4315" stopIfTrue="1" operator="equal">
      <formula>32</formula>
    </cfRule>
    <cfRule type="cellIs" dxfId="5586" priority="4316" stopIfTrue="1" operator="equal">
      <formula>33</formula>
    </cfRule>
    <cfRule type="cellIs" dxfId="5585" priority="4317" stopIfTrue="1" operator="equal">
      <formula>36</formula>
    </cfRule>
    <cfRule type="cellIs" dxfId="5584" priority="4318" stopIfTrue="1" operator="equal">
      <formula>37</formula>
    </cfRule>
    <cfRule type="cellIs" dxfId="5583" priority="4319" stopIfTrue="1" operator="equal">
      <formula>38</formula>
    </cfRule>
    <cfRule type="cellIs" dxfId="5582" priority="4320" stopIfTrue="1" operator="equal">
      <formula>"lot"</formula>
    </cfRule>
    <cfRule type="cellIs" dxfId="5581" priority="4321" stopIfTrue="1" operator="equal">
      <formula>40</formula>
    </cfRule>
    <cfRule type="cellIs" dxfId="5580" priority="4322" stopIfTrue="1" operator="equal">
      <formula>"dl"</formula>
    </cfRule>
  </conditionalFormatting>
  <conditionalFormatting sqref="AB55:AE55">
    <cfRule type="cellIs" dxfId="5579" priority="4305" stopIfTrue="1" operator="equal">
      <formula>30</formula>
    </cfRule>
    <cfRule type="cellIs" dxfId="5578" priority="4306" stopIfTrue="1" operator="equal">
      <formula>"dl"</formula>
    </cfRule>
    <cfRule type="cellIs" dxfId="5577" priority="4307" stopIfTrue="1" operator="equal">
      <formula>"lot"</formula>
    </cfRule>
    <cfRule type="cellIs" dxfId="5576" priority="4308" stopIfTrue="1" operator="equal">
      <formula>36</formula>
    </cfRule>
    <cfRule type="cellIs" dxfId="5575" priority="4309" stopIfTrue="1" operator="equal">
      <formula>37</formula>
    </cfRule>
    <cfRule type="cellIs" dxfId="5574" priority="4310" stopIfTrue="1" operator="equal">
      <formula>38</formula>
    </cfRule>
    <cfRule type="cellIs" dxfId="5573" priority="4311" stopIfTrue="1" operator="equal">
      <formula>39</formula>
    </cfRule>
    <cfRule type="cellIs" dxfId="5572" priority="4312" stopIfTrue="1" operator="equal">
      <formula>32</formula>
    </cfRule>
    <cfRule type="cellIs" dxfId="5571" priority="4313" stopIfTrue="1" operator="equal">
      <formula>33</formula>
    </cfRule>
  </conditionalFormatting>
  <conditionalFormatting sqref="AM57:AM58 AN47:AQ55 AM56:AQ56 AN58:AQ58 AQ57 AV47:AY47 AR43:AU44 AM43:AM55 AR46:AU58 AV48:AW48 AN45:AW45 AV46:BA46 AM60:AU60 AQ61:AT61 AV49:AY58">
    <cfRule type="cellIs" dxfId="5570" priority="4235" stopIfTrue="1" operator="equal">
      <formula>30</formula>
    </cfRule>
    <cfRule type="cellIs" dxfId="5569" priority="4236" stopIfTrue="1" operator="equal">
      <formula>32</formula>
    </cfRule>
    <cfRule type="cellIs" dxfId="5568" priority="4237" stopIfTrue="1" operator="equal">
      <formula>33</formula>
    </cfRule>
    <cfRule type="cellIs" dxfId="5567" priority="4238" stopIfTrue="1" operator="equal">
      <formula>36</formula>
    </cfRule>
    <cfRule type="cellIs" dxfId="5566" priority="4239" stopIfTrue="1" operator="equal">
      <formula>37</formula>
    </cfRule>
    <cfRule type="cellIs" dxfId="5565" priority="4240" stopIfTrue="1" operator="equal">
      <formula>38</formula>
    </cfRule>
    <cfRule type="cellIs" dxfId="5564" priority="4241" stopIfTrue="1" operator="equal">
      <formula>39</formula>
    </cfRule>
    <cfRule type="cellIs" dxfId="5563" priority="4242" stopIfTrue="1" operator="equal">
      <formula>40</formula>
    </cfRule>
  </conditionalFormatting>
  <conditionalFormatting sqref="AR50:AY60 AM50:AQ58 AM47:AY47 AM48:AW48 AM60:AQ60 AQ61:AT61 AM49:AY49">
    <cfRule type="cellIs" dxfId="5562" priority="4302" stopIfTrue="1" operator="equal">
      <formula>L</formula>
    </cfRule>
    <cfRule type="cellIs" dxfId="5561" priority="4303" stopIfTrue="1" operator="equal">
      <formula>"FSC"</formula>
    </cfRule>
    <cfRule type="cellIs" dxfId="5560" priority="4304" stopIfTrue="1" operator="equal">
      <formula>"ACC/V"</formula>
    </cfRule>
  </conditionalFormatting>
  <conditionalFormatting sqref="AR50:AY60 AM50:AQ58 AM47:AY47 AM48:AW48 AM60:AQ60 AQ61:AT61 AM49:AY49">
    <cfRule type="cellIs" dxfId="5559" priority="4281" stopIfTrue="1" operator="equal">
      <formula>"L"</formula>
    </cfRule>
    <cfRule type="cellIs" dxfId="5558" priority="4282" stopIfTrue="1" operator="equal">
      <formula>"FSC"</formula>
    </cfRule>
  </conditionalFormatting>
  <conditionalFormatting sqref="AR50:AY60 AM50:AQ58 AM47:AY47 AM48:AW48 AM60:AQ60 AQ61:AT61 AM49:AY49">
    <cfRule type="cellIs" dxfId="5557" priority="4283" stopIfTrue="1" operator="equal">
      <formula>30</formula>
    </cfRule>
    <cfRule type="cellIs" dxfId="5556" priority="4284" stopIfTrue="1" operator="equal">
      <formula>32</formula>
    </cfRule>
    <cfRule type="cellIs" dxfId="5555" priority="4285" stopIfTrue="1" operator="equal">
      <formula>33</formula>
    </cfRule>
    <cfRule type="cellIs" dxfId="5554" priority="4286" stopIfTrue="1" operator="equal">
      <formula>36</formula>
    </cfRule>
    <cfRule type="cellIs" dxfId="5553" priority="4287" stopIfTrue="1" operator="equal">
      <formula>37</formula>
    </cfRule>
    <cfRule type="cellIs" dxfId="5552" priority="4288" stopIfTrue="1" operator="equal">
      <formula>38</formula>
    </cfRule>
    <cfRule type="cellIs" dxfId="5551" priority="4289" stopIfTrue="1" operator="equal">
      <formula>39</formula>
    </cfRule>
    <cfRule type="cellIs" dxfId="5550" priority="4290" stopIfTrue="1" operator="equal">
      <formula>40</formula>
    </cfRule>
    <cfRule type="cellIs" dxfId="5549" priority="4301" stopIfTrue="1" operator="equal">
      <formula>"dl"</formula>
    </cfRule>
  </conditionalFormatting>
  <conditionalFormatting sqref="AR50:AY60 AM50:AQ58 AM47:AY47 AM48:AW48 AM60:AQ60 AQ61:AT61 AM49:AY49">
    <cfRule type="cellIs" dxfId="5548" priority="4291" stopIfTrue="1" operator="equal">
      <formula>"dl"</formula>
    </cfRule>
    <cfRule type="cellIs" dxfId="5547" priority="4292" stopIfTrue="1" operator="equal">
      <formula>"lot"</formula>
    </cfRule>
    <cfRule type="cellIs" dxfId="5546" priority="4293" stopIfTrue="1" operator="equal">
      <formula>30</formula>
    </cfRule>
    <cfRule type="cellIs" dxfId="5545" priority="4294" stopIfTrue="1" operator="equal">
      <formula>32</formula>
    </cfRule>
    <cfRule type="cellIs" dxfId="5544" priority="4295" stopIfTrue="1" operator="equal">
      <formula>33</formula>
    </cfRule>
    <cfRule type="cellIs" dxfId="5543" priority="4296" stopIfTrue="1" operator="equal">
      <formula>36</formula>
    </cfRule>
    <cfRule type="cellIs" dxfId="5542" priority="4297" stopIfTrue="1" operator="equal">
      <formula>37</formula>
    </cfRule>
    <cfRule type="cellIs" dxfId="5541" priority="4298" stopIfTrue="1" operator="equal">
      <formula>38</formula>
    </cfRule>
    <cfRule type="cellIs" dxfId="5540" priority="4299" stopIfTrue="1" operator="equal">
      <formula>39</formula>
    </cfRule>
    <cfRule type="cellIs" dxfId="5539" priority="4300" stopIfTrue="1" operator="equal">
      <formula>40</formula>
    </cfRule>
  </conditionalFormatting>
  <conditionalFormatting sqref="AM43:AY43 AR45:AU45 AM47:AY47 AM48:AW48 AM44:AU44 AM60:AU60 AQ61:AT61 AM49:AY58">
    <cfRule type="cellIs" dxfId="5538" priority="4255" stopIfTrue="1" operator="equal">
      <formula>30</formula>
    </cfRule>
    <cfRule type="cellIs" dxfId="5537" priority="4256" stopIfTrue="1" operator="equal">
      <formula>"dl"</formula>
    </cfRule>
    <cfRule type="cellIs" dxfId="5536" priority="4257" stopIfTrue="1" operator="equal">
      <formula>"lot"</formula>
    </cfRule>
    <cfRule type="cellIs" dxfId="5535" priority="4258" stopIfTrue="1" operator="equal">
      <formula>36</formula>
    </cfRule>
    <cfRule type="cellIs" dxfId="5534" priority="4259" stopIfTrue="1" operator="equal">
      <formula>37</formula>
    </cfRule>
    <cfRule type="cellIs" dxfId="5533" priority="4260" stopIfTrue="1" operator="equal">
      <formula>38</formula>
    </cfRule>
    <cfRule type="cellIs" dxfId="5532" priority="4261" stopIfTrue="1" operator="equal">
      <formula>39</formula>
    </cfRule>
    <cfRule type="cellIs" dxfId="5531" priority="4262" stopIfTrue="1" operator="equal">
      <formula>40</formula>
    </cfRule>
  </conditionalFormatting>
  <conditionalFormatting sqref="AM47:AY47 AM48:AW48 AM60:AU60 AQ61:AT61 AM49:AY58">
    <cfRule type="cellIs" dxfId="5530" priority="4246" stopIfTrue="1" operator="equal">
      <formula>30</formula>
    </cfRule>
    <cfRule type="cellIs" dxfId="5529" priority="4247" stopIfTrue="1" operator="equal">
      <formula>"lot"</formula>
    </cfRule>
    <cfRule type="cellIs" dxfId="5528" priority="4248" stopIfTrue="1" operator="equal">
      <formula>33</formula>
    </cfRule>
    <cfRule type="cellIs" dxfId="5527" priority="4249" stopIfTrue="1" operator="equal">
      <formula>36</formula>
    </cfRule>
    <cfRule type="cellIs" dxfId="5526" priority="4250" stopIfTrue="1" operator="equal">
      <formula>37</formula>
    </cfRule>
    <cfRule type="cellIs" dxfId="5525" priority="4251" stopIfTrue="1" operator="equal">
      <formula>38</formula>
    </cfRule>
    <cfRule type="cellIs" dxfId="5524" priority="4252" stopIfTrue="1" operator="equal">
      <formula>39</formula>
    </cfRule>
    <cfRule type="cellIs" dxfId="5523" priority="4253" stopIfTrue="1" operator="equal">
      <formula>40</formula>
    </cfRule>
    <cfRule type="cellIs" dxfId="5522" priority="4254" stopIfTrue="1" operator="equal">
      <formula>"dl"</formula>
    </cfRule>
  </conditionalFormatting>
  <conditionalFormatting sqref="AM47:AY47 AM48:AW48 AM60:AT60 AQ61:AT61 AM49:AY57">
    <cfRule type="cellIs" dxfId="5521" priority="4272" stopIfTrue="1" operator="equal">
      <formula>30</formula>
    </cfRule>
    <cfRule type="cellIs" dxfId="5520" priority="4273" stopIfTrue="1" operator="equal">
      <formula>32</formula>
    </cfRule>
    <cfRule type="cellIs" dxfId="5519" priority="4274" stopIfTrue="1" operator="equal">
      <formula>33</formula>
    </cfRule>
    <cfRule type="cellIs" dxfId="5518" priority="4275" stopIfTrue="1" operator="equal">
      <formula>36</formula>
    </cfRule>
    <cfRule type="cellIs" dxfId="5517" priority="4276" stopIfTrue="1" operator="equal">
      <formula>37</formula>
    </cfRule>
    <cfRule type="cellIs" dxfId="5516" priority="4277" stopIfTrue="1" operator="equal">
      <formula>38</formula>
    </cfRule>
    <cfRule type="cellIs" dxfId="5515" priority="4278" stopIfTrue="1" operator="equal">
      <formula>"lot"</formula>
    </cfRule>
    <cfRule type="cellIs" dxfId="5514" priority="4279" stopIfTrue="1" operator="equal">
      <formula>40</formula>
    </cfRule>
    <cfRule type="cellIs" dxfId="5513" priority="4280" stopIfTrue="1" operator="equal">
      <formula>"dl"</formula>
    </cfRule>
  </conditionalFormatting>
  <conditionalFormatting sqref="AM47:AY47 AM48:AW48 AM60:AT60 AQ61:AT61 AM49:AY57">
    <cfRule type="cellIs" dxfId="5512" priority="4263" stopIfTrue="1" operator="equal">
      <formula>30</formula>
    </cfRule>
    <cfRule type="cellIs" dxfId="5511" priority="4264" stopIfTrue="1" operator="equal">
      <formula>"dl"</formula>
    </cfRule>
    <cfRule type="cellIs" dxfId="5510" priority="4265" stopIfTrue="1" operator="equal">
      <formula>"lot"</formula>
    </cfRule>
    <cfRule type="cellIs" dxfId="5509" priority="4266" stopIfTrue="1" operator="equal">
      <formula>36</formula>
    </cfRule>
    <cfRule type="cellIs" dxfId="5508" priority="4267" stopIfTrue="1" operator="equal">
      <formula>37</formula>
    </cfRule>
    <cfRule type="cellIs" dxfId="5507" priority="4268" stopIfTrue="1" operator="equal">
      <formula>38</formula>
    </cfRule>
    <cfRule type="cellIs" dxfId="5506" priority="4269" stopIfTrue="1" operator="equal">
      <formula>39</formula>
    </cfRule>
    <cfRule type="cellIs" dxfId="5505" priority="4270" stopIfTrue="1" operator="equal">
      <formula>32</formula>
    </cfRule>
    <cfRule type="cellIs" dxfId="5504" priority="4271" stopIfTrue="1" operator="equal">
      <formula>33</formula>
    </cfRule>
  </conditionalFormatting>
  <conditionalFormatting sqref="AN56:AQ57">
    <cfRule type="cellIs" dxfId="5503" priority="4095" stopIfTrue="1" operator="equal">
      <formula>30</formula>
    </cfRule>
    <cfRule type="cellIs" dxfId="5502" priority="4096" stopIfTrue="1" operator="equal">
      <formula>32</formula>
    </cfRule>
    <cfRule type="cellIs" dxfId="5501" priority="4097" stopIfTrue="1" operator="equal">
      <formula>33</formula>
    </cfRule>
    <cfRule type="cellIs" dxfId="5500" priority="4098" stopIfTrue="1" operator="equal">
      <formula>36</formula>
    </cfRule>
    <cfRule type="cellIs" dxfId="5499" priority="4099" stopIfTrue="1" operator="equal">
      <formula>37</formula>
    </cfRule>
    <cfRule type="cellIs" dxfId="5498" priority="4100" stopIfTrue="1" operator="equal">
      <formula>38</formula>
    </cfRule>
    <cfRule type="cellIs" dxfId="5497" priority="4101" stopIfTrue="1" operator="equal">
      <formula>39</formula>
    </cfRule>
    <cfRule type="cellIs" dxfId="5496" priority="4102" stopIfTrue="1" operator="equal">
      <formula>40</formula>
    </cfRule>
  </conditionalFormatting>
  <conditionalFormatting sqref="AM50:AY53 AM43:AY43 AM44:AU44 AM45:AW45 AM46:BA46">
    <cfRule type="cellIs" dxfId="5495" priority="4232" stopIfTrue="1" operator="equal">
      <formula>L</formula>
    </cfRule>
    <cfRule type="cellIs" dxfId="5494" priority="4233" stopIfTrue="1" operator="equal">
      <formula>"FSC"</formula>
    </cfRule>
    <cfRule type="cellIs" dxfId="5493" priority="4234" stopIfTrue="1" operator="equal">
      <formula>"ACC/V"</formula>
    </cfRule>
  </conditionalFormatting>
  <conditionalFormatting sqref="AM50:AY53 AM43:AY43 AM44:AU44 AM45:AW45 AM46:BA46">
    <cfRule type="cellIs" dxfId="5492" priority="4203" stopIfTrue="1" operator="equal">
      <formula>"L"</formula>
    </cfRule>
    <cfRule type="cellIs" dxfId="5491" priority="4204" stopIfTrue="1" operator="equal">
      <formula>"FSC"</formula>
    </cfRule>
  </conditionalFormatting>
  <conditionalFormatting sqref="AM43:AY43 AM48:AW48 AM47:AY47 AM44:AU44 AM45:AW45 AM46:BA46 AM49:AY53">
    <cfRule type="cellIs" dxfId="5490" priority="4205" stopIfTrue="1" operator="equal">
      <formula>30</formula>
    </cfRule>
    <cfRule type="cellIs" dxfId="5489" priority="4206" stopIfTrue="1" operator="equal">
      <formula>32</formula>
    </cfRule>
    <cfRule type="cellIs" dxfId="5488" priority="4207" stopIfTrue="1" operator="equal">
      <formula>33</formula>
    </cfRule>
    <cfRule type="cellIs" dxfId="5487" priority="4208" stopIfTrue="1" operator="equal">
      <formula>36</formula>
    </cfRule>
    <cfRule type="cellIs" dxfId="5486" priority="4209" stopIfTrue="1" operator="equal">
      <formula>37</formula>
    </cfRule>
    <cfRule type="cellIs" dxfId="5485" priority="4210" stopIfTrue="1" operator="equal">
      <formula>38</formula>
    </cfRule>
    <cfRule type="cellIs" dxfId="5484" priority="4211" stopIfTrue="1" operator="equal">
      <formula>39</formula>
    </cfRule>
    <cfRule type="cellIs" dxfId="5483" priority="4212" stopIfTrue="1" operator="equal">
      <formula>40</formula>
    </cfRule>
    <cfRule type="cellIs" dxfId="5482" priority="4231" stopIfTrue="1" operator="equal">
      <formula>"dl"</formula>
    </cfRule>
  </conditionalFormatting>
  <conditionalFormatting sqref="AM43:AY43 AM48:AW48 AM47:AY47 AM44:AU44 AM45:AW45 AM46:BA46 AM49:AY53">
    <cfRule type="cellIs" dxfId="5481" priority="4221" stopIfTrue="1" operator="equal">
      <formula>"dl"</formula>
    </cfRule>
    <cfRule type="cellIs" dxfId="5480" priority="4222" stopIfTrue="1" operator="equal">
      <formula>"lot"</formula>
    </cfRule>
    <cfRule type="cellIs" dxfId="5479" priority="4223" stopIfTrue="1" operator="equal">
      <formula>30</formula>
    </cfRule>
    <cfRule type="cellIs" dxfId="5478" priority="4224" stopIfTrue="1" operator="equal">
      <formula>32</formula>
    </cfRule>
    <cfRule type="cellIs" dxfId="5477" priority="4225" stopIfTrue="1" operator="equal">
      <formula>33</formula>
    </cfRule>
    <cfRule type="cellIs" dxfId="5476" priority="4226" stopIfTrue="1" operator="equal">
      <formula>36</formula>
    </cfRule>
    <cfRule type="cellIs" dxfId="5475" priority="4227" stopIfTrue="1" operator="equal">
      <formula>37</formula>
    </cfRule>
    <cfRule type="cellIs" dxfId="5474" priority="4228" stopIfTrue="1" operator="equal">
      <formula>38</formula>
    </cfRule>
    <cfRule type="cellIs" dxfId="5473" priority="4229" stopIfTrue="1" operator="equal">
      <formula>39</formula>
    </cfRule>
    <cfRule type="cellIs" dxfId="5472" priority="4230" stopIfTrue="1" operator="equal">
      <formula>40</formula>
    </cfRule>
  </conditionalFormatting>
  <conditionalFormatting sqref="AM57 AM60:AQ60 AV43:AY43 AR44:AU45 AR59:AY60 AQ61:AT61">
    <cfRule type="cellIs" dxfId="5471" priority="4213" stopIfTrue="1" operator="equal">
      <formula>30</formula>
    </cfRule>
    <cfRule type="cellIs" dxfId="5470" priority="4214" stopIfTrue="1" operator="equal">
      <formula>32</formula>
    </cfRule>
    <cfRule type="cellIs" dxfId="5469" priority="4215" stopIfTrue="1" operator="equal">
      <formula>33</formula>
    </cfRule>
    <cfRule type="cellIs" dxfId="5468" priority="4216" stopIfTrue="1" operator="equal">
      <formula>36</formula>
    </cfRule>
    <cfRule type="cellIs" dxfId="5467" priority="4217" stopIfTrue="1" operator="equal">
      <formula>37</formula>
    </cfRule>
    <cfRule type="cellIs" dxfId="5466" priority="4218" stopIfTrue="1" operator="equal">
      <formula>38</formula>
    </cfRule>
    <cfRule type="cellIs" dxfId="5465" priority="4219" stopIfTrue="1" operator="equal">
      <formula>39</formula>
    </cfRule>
    <cfRule type="cellIs" dxfId="5464" priority="4220" stopIfTrue="1" operator="equal">
      <formula>40</formula>
    </cfRule>
  </conditionalFormatting>
  <conditionalFormatting sqref="AR59:AY60 AM47:AY47 AM48:AW48 AM45:AW45 AM46:BA46 AR61:AT61 AM49:AY49">
    <cfRule type="cellIs" dxfId="5463" priority="4129" stopIfTrue="1" operator="equal">
      <formula>30</formula>
    </cfRule>
    <cfRule type="cellIs" dxfId="5462" priority="4130" stopIfTrue="1" operator="equal">
      <formula>"dl"</formula>
    </cfRule>
    <cfRule type="cellIs" dxfId="5461" priority="4131" stopIfTrue="1" operator="equal">
      <formula>"lot"</formula>
    </cfRule>
    <cfRule type="cellIs" dxfId="5460" priority="4132" stopIfTrue="1" operator="equal">
      <formula>36</formula>
    </cfRule>
    <cfRule type="cellIs" dxfId="5459" priority="4133" stopIfTrue="1" operator="equal">
      <formula>37</formula>
    </cfRule>
    <cfRule type="cellIs" dxfId="5458" priority="4134" stopIfTrue="1" operator="equal">
      <formula>38</formula>
    </cfRule>
    <cfRule type="cellIs" dxfId="5457" priority="4135" stopIfTrue="1" operator="equal">
      <formula>39</formula>
    </cfRule>
    <cfRule type="cellIs" dxfId="5456" priority="4136" stopIfTrue="1" operator="equal">
      <formula>40</formula>
    </cfRule>
  </conditionalFormatting>
  <conditionalFormatting sqref="AR59:AY60 AR61:AT61">
    <cfRule type="cellIs" dxfId="5455" priority="4120" stopIfTrue="1" operator="equal">
      <formula>30</formula>
    </cfRule>
    <cfRule type="cellIs" dxfId="5454" priority="4121" stopIfTrue="1" operator="equal">
      <formula>"lot"</formula>
    </cfRule>
    <cfRule type="cellIs" dxfId="5453" priority="4122" stopIfTrue="1" operator="equal">
      <formula>33</formula>
    </cfRule>
    <cfRule type="cellIs" dxfId="5452" priority="4123" stopIfTrue="1" operator="equal">
      <formula>36</formula>
    </cfRule>
    <cfRule type="cellIs" dxfId="5451" priority="4124" stopIfTrue="1" operator="equal">
      <formula>37</formula>
    </cfRule>
    <cfRule type="cellIs" dxfId="5450" priority="4125" stopIfTrue="1" operator="equal">
      <formula>38</formula>
    </cfRule>
    <cfRule type="cellIs" dxfId="5449" priority="4126" stopIfTrue="1" operator="equal">
      <formula>39</formula>
    </cfRule>
    <cfRule type="cellIs" dxfId="5448" priority="4127" stopIfTrue="1" operator="equal">
      <formula>40</formula>
    </cfRule>
    <cfRule type="cellIs" dxfId="5447" priority="4128" stopIfTrue="1" operator="equal">
      <formula>"dl"</formula>
    </cfRule>
  </conditionalFormatting>
  <conditionalFormatting sqref="AN60:AQ60 AR59:AY60 AQ61:AT61">
    <cfRule type="cellIs" dxfId="5446" priority="4194" stopIfTrue="1" operator="equal">
      <formula>30</formula>
    </cfRule>
    <cfRule type="cellIs" dxfId="5445" priority="4195" stopIfTrue="1" operator="equal">
      <formula>32</formula>
    </cfRule>
    <cfRule type="cellIs" dxfId="5444" priority="4196" stopIfTrue="1" operator="equal">
      <formula>33</formula>
    </cfRule>
    <cfRule type="cellIs" dxfId="5443" priority="4197" stopIfTrue="1" operator="equal">
      <formula>36</formula>
    </cfRule>
    <cfRule type="cellIs" dxfId="5442" priority="4198" stopIfTrue="1" operator="equal">
      <formula>37</formula>
    </cfRule>
    <cfRule type="cellIs" dxfId="5441" priority="4199" stopIfTrue="1" operator="equal">
      <formula>38</formula>
    </cfRule>
    <cfRule type="cellIs" dxfId="5440" priority="4200" stopIfTrue="1" operator="equal">
      <formula>"lot"</formula>
    </cfRule>
    <cfRule type="cellIs" dxfId="5439" priority="4201" stopIfTrue="1" operator="equal">
      <formula>40</formula>
    </cfRule>
    <cfRule type="cellIs" dxfId="5438" priority="4202" stopIfTrue="1" operator="equal">
      <formula>"dl"</formula>
    </cfRule>
  </conditionalFormatting>
  <conditionalFormatting sqref="AN60:AQ60 AR59:AY60 AQ61:AT61">
    <cfRule type="cellIs" dxfId="5437" priority="4185" stopIfTrue="1" operator="equal">
      <formula>30</formula>
    </cfRule>
    <cfRule type="cellIs" dxfId="5436" priority="4186" stopIfTrue="1" operator="equal">
      <formula>"dl"</formula>
    </cfRule>
    <cfRule type="cellIs" dxfId="5435" priority="4187" stopIfTrue="1" operator="equal">
      <formula>"lot"</formula>
    </cfRule>
    <cfRule type="cellIs" dxfId="5434" priority="4188" stopIfTrue="1" operator="equal">
      <formula>36</formula>
    </cfRule>
    <cfRule type="cellIs" dxfId="5433" priority="4189" stopIfTrue="1" operator="equal">
      <formula>37</formula>
    </cfRule>
    <cfRule type="cellIs" dxfId="5432" priority="4190" stopIfTrue="1" operator="equal">
      <formula>38</formula>
    </cfRule>
    <cfRule type="cellIs" dxfId="5431" priority="4191" stopIfTrue="1" operator="equal">
      <formula>39</formula>
    </cfRule>
    <cfRule type="cellIs" dxfId="5430" priority="4192" stopIfTrue="1" operator="equal">
      <formula>32</formula>
    </cfRule>
    <cfRule type="cellIs" dxfId="5429" priority="4193" stopIfTrue="1" operator="equal">
      <formula>33</formula>
    </cfRule>
  </conditionalFormatting>
  <conditionalFormatting sqref="AM50:AY53">
    <cfRule type="cellIs" dxfId="5428" priority="4087" stopIfTrue="1" operator="equal">
      <formula>30</formula>
    </cfRule>
    <cfRule type="cellIs" dxfId="5427" priority="4088" stopIfTrue="1" operator="equal">
      <formula>"dl"</formula>
    </cfRule>
    <cfRule type="cellIs" dxfId="5426" priority="4089" stopIfTrue="1" operator="equal">
      <formula>"lot"</formula>
    </cfRule>
    <cfRule type="cellIs" dxfId="5425" priority="4090" stopIfTrue="1" operator="equal">
      <formula>36</formula>
    </cfRule>
    <cfRule type="cellIs" dxfId="5424" priority="4091" stopIfTrue="1" operator="equal">
      <formula>37</formula>
    </cfRule>
    <cfRule type="cellIs" dxfId="5423" priority="4092" stopIfTrue="1" operator="equal">
      <formula>38</formula>
    </cfRule>
    <cfRule type="cellIs" dxfId="5422" priority="4093" stopIfTrue="1" operator="equal">
      <formula>39</formula>
    </cfRule>
    <cfRule type="cellIs" dxfId="5421" priority="4094" stopIfTrue="1" operator="equal">
      <formula>40</formula>
    </cfRule>
  </conditionalFormatting>
  <conditionalFormatting sqref="AM50:AY53">
    <cfRule type="cellIs" dxfId="5420" priority="4078" stopIfTrue="1" operator="equal">
      <formula>30</formula>
    </cfRule>
    <cfRule type="cellIs" dxfId="5419" priority="4079" stopIfTrue="1" operator="equal">
      <formula>32</formula>
    </cfRule>
    <cfRule type="cellIs" dxfId="5418" priority="4080" stopIfTrue="1" operator="equal">
      <formula>33</formula>
    </cfRule>
    <cfRule type="cellIs" dxfId="5417" priority="4081" stopIfTrue="1" operator="equal">
      <formula>36</formula>
    </cfRule>
    <cfRule type="cellIs" dxfId="5416" priority="4082" stopIfTrue="1" operator="equal">
      <formula>37</formula>
    </cfRule>
    <cfRule type="cellIs" dxfId="5415" priority="4083" stopIfTrue="1" operator="equal">
      <formula>38</formula>
    </cfRule>
    <cfRule type="cellIs" dxfId="5414" priority="4084" stopIfTrue="1" operator="equal">
      <formula>"lot"</formula>
    </cfRule>
    <cfRule type="cellIs" dxfId="5413" priority="4085" stopIfTrue="1" operator="equal">
      <formula>40</formula>
    </cfRule>
    <cfRule type="cellIs" dxfId="5412" priority="4086" stopIfTrue="1" operator="equal">
      <formula>"dl"</formula>
    </cfRule>
  </conditionalFormatting>
  <conditionalFormatting sqref="AM50:AY53">
    <cfRule type="cellIs" dxfId="5411" priority="4069" stopIfTrue="1" operator="equal">
      <formula>30</formula>
    </cfRule>
    <cfRule type="cellIs" dxfId="5410" priority="4070" stopIfTrue="1" operator="equal">
      <formula>"dl"</formula>
    </cfRule>
    <cfRule type="cellIs" dxfId="5409" priority="4071" stopIfTrue="1" operator="equal">
      <formula>"lot"</formula>
    </cfRule>
    <cfRule type="cellIs" dxfId="5408" priority="4072" stopIfTrue="1" operator="equal">
      <formula>36</formula>
    </cfRule>
    <cfRule type="cellIs" dxfId="5407" priority="4073" stopIfTrue="1" operator="equal">
      <formula>37</formula>
    </cfRule>
    <cfRule type="cellIs" dxfId="5406" priority="4074" stopIfTrue="1" operator="equal">
      <formula>38</formula>
    </cfRule>
    <cfRule type="cellIs" dxfId="5405" priority="4075" stopIfTrue="1" operator="equal">
      <formula>39</formula>
    </cfRule>
    <cfRule type="cellIs" dxfId="5404" priority="4076" stopIfTrue="1" operator="equal">
      <formula>32</formula>
    </cfRule>
    <cfRule type="cellIs" dxfId="5403" priority="4077" stopIfTrue="1" operator="equal">
      <formula>33</formula>
    </cfRule>
  </conditionalFormatting>
  <conditionalFormatting sqref="AN43:AQ46 AM44 AM46 AR45:AT45">
    <cfRule type="cellIs" dxfId="5402" priority="4043" stopIfTrue="1" operator="equal">
      <formula>30</formula>
    </cfRule>
    <cfRule type="cellIs" dxfId="5401" priority="4044" stopIfTrue="1" operator="equal">
      <formula>32</formula>
    </cfRule>
    <cfRule type="cellIs" dxfId="5400" priority="4045" stopIfTrue="1" operator="equal">
      <formula>33</formula>
    </cfRule>
    <cfRule type="cellIs" dxfId="5399" priority="4046" stopIfTrue="1" operator="equal">
      <formula>36</formula>
    </cfRule>
    <cfRule type="cellIs" dxfId="5398" priority="4047" stopIfTrue="1" operator="equal">
      <formula>37</formula>
    </cfRule>
    <cfRule type="cellIs" dxfId="5397" priority="4048" stopIfTrue="1" operator="equal">
      <formula>38</formula>
    </cfRule>
    <cfRule type="cellIs" dxfId="5396" priority="4049" stopIfTrue="1" operator="equal">
      <formula>39</formula>
    </cfRule>
    <cfRule type="cellIs" dxfId="5395" priority="4050" stopIfTrue="1" operator="equal">
      <formula>40</formula>
    </cfRule>
  </conditionalFormatting>
  <conditionalFormatting sqref="AM57 AM60:AT60 AQ61:AT61">
    <cfRule type="cellIs" dxfId="5394" priority="3989" stopIfTrue="1" operator="equal">
      <formula>30</formula>
    </cfRule>
    <cfRule type="cellIs" dxfId="5393" priority="3990" stopIfTrue="1" operator="equal">
      <formula>32</formula>
    </cfRule>
    <cfRule type="cellIs" dxfId="5392" priority="3991" stopIfTrue="1" operator="equal">
      <formula>33</formula>
    </cfRule>
    <cfRule type="cellIs" dxfId="5391" priority="3992" stopIfTrue="1" operator="equal">
      <formula>36</formula>
    </cfRule>
    <cfRule type="cellIs" dxfId="5390" priority="3993" stopIfTrue="1" operator="equal">
      <formula>37</formula>
    </cfRule>
    <cfRule type="cellIs" dxfId="5389" priority="3994" stopIfTrue="1" operator="equal">
      <formula>38</formula>
    </cfRule>
    <cfRule type="cellIs" dxfId="5388" priority="3995" stopIfTrue="1" operator="equal">
      <formula>39</formula>
    </cfRule>
    <cfRule type="cellIs" dxfId="5387" priority="3996" stopIfTrue="1" operator="equal">
      <formula>40</formula>
    </cfRule>
    <cfRule type="cellIs" dxfId="5386" priority="3997" stopIfTrue="1" operator="equal">
      <formula>"dl"</formula>
    </cfRule>
  </conditionalFormatting>
  <conditionalFormatting sqref="AM57 AM60:AT60 AQ61:AT61">
    <cfRule type="cellIs" dxfId="5385" priority="3970" stopIfTrue="1" operator="equal">
      <formula>30</formula>
    </cfRule>
    <cfRule type="cellIs" dxfId="5384" priority="3971" stopIfTrue="1" operator="equal">
      <formula>32</formula>
    </cfRule>
    <cfRule type="cellIs" dxfId="5383" priority="3972" stopIfTrue="1" operator="equal">
      <formula>33</formula>
    </cfRule>
    <cfRule type="cellIs" dxfId="5382" priority="3973" stopIfTrue="1" operator="equal">
      <formula>36</formula>
    </cfRule>
    <cfRule type="cellIs" dxfId="5381" priority="3974" stopIfTrue="1" operator="equal">
      <formula>37</formula>
    </cfRule>
    <cfRule type="cellIs" dxfId="5380" priority="3975" stopIfTrue="1" operator="equal">
      <formula>38</formula>
    </cfRule>
    <cfRule type="cellIs" dxfId="5379" priority="3976" stopIfTrue="1" operator="equal">
      <formula>39</formula>
    </cfRule>
    <cfRule type="cellIs" dxfId="5378" priority="3977" stopIfTrue="1" operator="equal">
      <formula>40</formula>
    </cfRule>
    <cfRule type="cellIs" dxfId="5377" priority="3988" stopIfTrue="1" operator="equal">
      <formula>"dl"</formula>
    </cfRule>
  </conditionalFormatting>
  <conditionalFormatting sqref="AM57 AM60:AT60 AQ61:AT61">
    <cfRule type="cellIs" dxfId="5376" priority="3978" stopIfTrue="1" operator="equal">
      <formula>"dl"</formula>
    </cfRule>
    <cfRule type="cellIs" dxfId="5375" priority="3979" stopIfTrue="1" operator="equal">
      <formula>"lot"</formula>
    </cfRule>
    <cfRule type="cellIs" dxfId="5374" priority="3980" stopIfTrue="1" operator="equal">
      <formula>30</formula>
    </cfRule>
    <cfRule type="cellIs" dxfId="5373" priority="3981" stopIfTrue="1" operator="equal">
      <formula>32</formula>
    </cfRule>
    <cfRule type="cellIs" dxfId="5372" priority="3982" stopIfTrue="1" operator="equal">
      <formula>33</formula>
    </cfRule>
    <cfRule type="cellIs" dxfId="5371" priority="3983" stopIfTrue="1" operator="equal">
      <formula>36</formula>
    </cfRule>
    <cfRule type="cellIs" dxfId="5370" priority="3984" stopIfTrue="1" operator="equal">
      <formula>37</formula>
    </cfRule>
    <cfRule type="cellIs" dxfId="5369" priority="3985" stopIfTrue="1" operator="equal">
      <formula>38</formula>
    </cfRule>
    <cfRule type="cellIs" dxfId="5368" priority="3986" stopIfTrue="1" operator="equal">
      <formula>39</formula>
    </cfRule>
    <cfRule type="cellIs" dxfId="5367" priority="3987" stopIfTrue="1" operator="equal">
      <formula>40</formula>
    </cfRule>
  </conditionalFormatting>
  <conditionalFormatting sqref="AM57 AM60:AT60 AQ61:AT61">
    <cfRule type="cellIs" dxfId="5366" priority="3962" stopIfTrue="1" operator="equal">
      <formula>30</formula>
    </cfRule>
    <cfRule type="cellIs" dxfId="5365" priority="3963" stopIfTrue="1" operator="equal">
      <formula>32</formula>
    </cfRule>
    <cfRule type="cellIs" dxfId="5364" priority="3964" stopIfTrue="1" operator="equal">
      <formula>33</formula>
    </cfRule>
    <cfRule type="cellIs" dxfId="5363" priority="3965" stopIfTrue="1" operator="equal">
      <formula>36</formula>
    </cfRule>
    <cfRule type="cellIs" dxfId="5362" priority="3966" stopIfTrue="1" operator="equal">
      <formula>37</formula>
    </cfRule>
    <cfRule type="cellIs" dxfId="5361" priority="3967" stopIfTrue="1" operator="equal">
      <formula>38</formula>
    </cfRule>
    <cfRule type="cellIs" dxfId="5360" priority="3968" stopIfTrue="1" operator="equal">
      <formula>39</formula>
    </cfRule>
    <cfRule type="cellIs" dxfId="5359" priority="3969" stopIfTrue="1" operator="equal">
      <formula>40</formula>
    </cfRule>
  </conditionalFormatting>
  <conditionalFormatting sqref="AM57 AM60:AT60 AQ61:AT61">
    <cfRule type="cellIs" dxfId="5358" priority="3953" stopIfTrue="1" operator="equal">
      <formula>30</formula>
    </cfRule>
    <cfRule type="cellIs" dxfId="5357" priority="3954" stopIfTrue="1" operator="equal">
      <formula>"lot"</formula>
    </cfRule>
    <cfRule type="cellIs" dxfId="5356" priority="3955" stopIfTrue="1" operator="equal">
      <formula>33</formula>
    </cfRule>
    <cfRule type="cellIs" dxfId="5355" priority="3956" stopIfTrue="1" operator="equal">
      <formula>36</formula>
    </cfRule>
    <cfRule type="cellIs" dxfId="5354" priority="3957" stopIfTrue="1" operator="equal">
      <formula>37</formula>
    </cfRule>
    <cfRule type="cellIs" dxfId="5353" priority="3958" stopIfTrue="1" operator="equal">
      <formula>38</formula>
    </cfRule>
    <cfRule type="cellIs" dxfId="5352" priority="3959" stopIfTrue="1" operator="equal">
      <formula>39</formula>
    </cfRule>
    <cfRule type="cellIs" dxfId="5351" priority="3960" stopIfTrue="1" operator="equal">
      <formula>40</formula>
    </cfRule>
    <cfRule type="cellIs" dxfId="5350" priority="3961" stopIfTrue="1" operator="equal">
      <formula>"dl"</formula>
    </cfRule>
  </conditionalFormatting>
  <conditionalFormatting sqref="AM57 AM60:AT60 AQ61:AT61">
    <cfRule type="cellIs" dxfId="5349" priority="3936" stopIfTrue="1" operator="equal">
      <formula>30</formula>
    </cfRule>
    <cfRule type="cellIs" dxfId="5348" priority="3937" stopIfTrue="1" operator="equal">
      <formula>32</formula>
    </cfRule>
    <cfRule type="cellIs" dxfId="5347" priority="3938" stopIfTrue="1" operator="equal">
      <formula>33</formula>
    </cfRule>
    <cfRule type="cellIs" dxfId="5346" priority="3939" stopIfTrue="1" operator="equal">
      <formula>36</formula>
    </cfRule>
    <cfRule type="cellIs" dxfId="5345" priority="3940" stopIfTrue="1" operator="equal">
      <formula>37</formula>
    </cfRule>
    <cfRule type="cellIs" dxfId="5344" priority="3941" stopIfTrue="1" operator="equal">
      <formula>38</formula>
    </cfRule>
    <cfRule type="cellIs" dxfId="5343" priority="3942" stopIfTrue="1" operator="equal">
      <formula>39</formula>
    </cfRule>
    <cfRule type="cellIs" dxfId="5342" priority="3943" stopIfTrue="1" operator="equal">
      <formula>40</formula>
    </cfRule>
    <cfRule type="cellIs" dxfId="5341" priority="3952" stopIfTrue="1" operator="equal">
      <formula>"dl"</formula>
    </cfRule>
  </conditionalFormatting>
  <conditionalFormatting sqref="AM57 AM60:AT60 AQ61:AT61">
    <cfRule type="cellIs" dxfId="5340" priority="3944" stopIfTrue="1" operator="equal">
      <formula>30</formula>
    </cfRule>
    <cfRule type="cellIs" dxfId="5339" priority="3945" stopIfTrue="1" operator="equal">
      <formula>"dl"</formula>
    </cfRule>
    <cfRule type="cellIs" dxfId="5338" priority="3946" stopIfTrue="1" operator="equal">
      <formula>"lot"</formula>
    </cfRule>
    <cfRule type="cellIs" dxfId="5337" priority="3947" stopIfTrue="1" operator="equal">
      <formula>36</formula>
    </cfRule>
    <cfRule type="cellIs" dxfId="5336" priority="3948" stopIfTrue="1" operator="equal">
      <formula>37</formula>
    </cfRule>
    <cfRule type="cellIs" dxfId="5335" priority="3949" stopIfTrue="1" operator="equal">
      <formula>38</formula>
    </cfRule>
    <cfRule type="cellIs" dxfId="5334" priority="3950" stopIfTrue="1" operator="equal">
      <formula>39</formula>
    </cfRule>
    <cfRule type="cellIs" dxfId="5333" priority="3951" stopIfTrue="1" operator="equal">
      <formula>40</formula>
    </cfRule>
  </conditionalFormatting>
  <conditionalFormatting sqref="AM57 AM60:AT60 AQ61:AT61">
    <cfRule type="cellIs" dxfId="5332" priority="3917" stopIfTrue="1" operator="equal">
      <formula>30</formula>
    </cfRule>
    <cfRule type="cellIs" dxfId="5331" priority="3918" stopIfTrue="1" operator="equal">
      <formula>32</formula>
    </cfRule>
    <cfRule type="cellIs" dxfId="5330" priority="3919" stopIfTrue="1" operator="equal">
      <formula>33</formula>
    </cfRule>
    <cfRule type="cellIs" dxfId="5329" priority="3920" stopIfTrue="1" operator="equal">
      <formula>36</formula>
    </cfRule>
    <cfRule type="cellIs" dxfId="5328" priority="3921" stopIfTrue="1" operator="equal">
      <formula>37</formula>
    </cfRule>
    <cfRule type="cellIs" dxfId="5327" priority="3922" stopIfTrue="1" operator="equal">
      <formula>38</formula>
    </cfRule>
    <cfRule type="cellIs" dxfId="5326" priority="3923" stopIfTrue="1" operator="equal">
      <formula>39</formula>
    </cfRule>
    <cfRule type="cellIs" dxfId="5325" priority="3924" stopIfTrue="1" operator="equal">
      <formula>40</formula>
    </cfRule>
    <cfRule type="cellIs" dxfId="5324" priority="3935" stopIfTrue="1" operator="equal">
      <formula>"dl"</formula>
    </cfRule>
  </conditionalFormatting>
  <conditionalFormatting sqref="AM57 AM60:AT60 AQ61:AT61">
    <cfRule type="cellIs" dxfId="5323" priority="3925" stopIfTrue="1" operator="equal">
      <formula>"dl"</formula>
    </cfRule>
    <cfRule type="cellIs" dxfId="5322" priority="3926" stopIfTrue="1" operator="equal">
      <formula>"lot"</formula>
    </cfRule>
    <cfRule type="cellIs" dxfId="5321" priority="3927" stopIfTrue="1" operator="equal">
      <formula>30</formula>
    </cfRule>
    <cfRule type="cellIs" dxfId="5320" priority="3928" stopIfTrue="1" operator="equal">
      <formula>32</formula>
    </cfRule>
    <cfRule type="cellIs" dxfId="5319" priority="3929" stopIfTrue="1" operator="equal">
      <formula>33</formula>
    </cfRule>
    <cfRule type="cellIs" dxfId="5318" priority="3930" stopIfTrue="1" operator="equal">
      <formula>36</formula>
    </cfRule>
    <cfRule type="cellIs" dxfId="5317" priority="3931" stopIfTrue="1" operator="equal">
      <formula>37</formula>
    </cfRule>
    <cfRule type="cellIs" dxfId="5316" priority="3932" stopIfTrue="1" operator="equal">
      <formula>38</formula>
    </cfRule>
    <cfRule type="cellIs" dxfId="5315" priority="3933" stopIfTrue="1" operator="equal">
      <formula>39</formula>
    </cfRule>
    <cfRule type="cellIs" dxfId="5314" priority="3934" stopIfTrue="1" operator="equal">
      <formula>40</formula>
    </cfRule>
  </conditionalFormatting>
  <conditionalFormatting sqref="AM57 AM60:AT60 AQ61:AT61">
    <cfRule type="cellIs" dxfId="5313" priority="3909" stopIfTrue="1" operator="equal">
      <formula>30</formula>
    </cfRule>
    <cfRule type="cellIs" dxfId="5312" priority="3910" stopIfTrue="1" operator="equal">
      <formula>32</formula>
    </cfRule>
    <cfRule type="cellIs" dxfId="5311" priority="3911" stopIfTrue="1" operator="equal">
      <formula>33</formula>
    </cfRule>
    <cfRule type="cellIs" dxfId="5310" priority="3912" stopIfTrue="1" operator="equal">
      <formula>36</formula>
    </cfRule>
    <cfRule type="cellIs" dxfId="5309" priority="3913" stopIfTrue="1" operator="equal">
      <formula>37</formula>
    </cfRule>
    <cfRule type="cellIs" dxfId="5308" priority="3914" stopIfTrue="1" operator="equal">
      <formula>38</formula>
    </cfRule>
    <cfRule type="cellIs" dxfId="5307" priority="3915" stopIfTrue="1" operator="equal">
      <formula>39</formula>
    </cfRule>
    <cfRule type="cellIs" dxfId="5306" priority="3916" stopIfTrue="1" operator="equal">
      <formula>40</formula>
    </cfRule>
  </conditionalFormatting>
  <conditionalFormatting sqref="AM57 AM60:AT60 AQ61:AT61">
    <cfRule type="cellIs" dxfId="5305" priority="3900" stopIfTrue="1" operator="equal">
      <formula>30</formula>
    </cfRule>
    <cfRule type="cellIs" dxfId="5304" priority="3901" stopIfTrue="1" operator="equal">
      <formula>"lot"</formula>
    </cfRule>
    <cfRule type="cellIs" dxfId="5303" priority="3902" stopIfTrue="1" operator="equal">
      <formula>33</formula>
    </cfRule>
    <cfRule type="cellIs" dxfId="5302" priority="3903" stopIfTrue="1" operator="equal">
      <formula>36</formula>
    </cfRule>
    <cfRule type="cellIs" dxfId="5301" priority="3904" stopIfTrue="1" operator="equal">
      <formula>37</formula>
    </cfRule>
    <cfRule type="cellIs" dxfId="5300" priority="3905" stopIfTrue="1" operator="equal">
      <formula>38</formula>
    </cfRule>
    <cfRule type="cellIs" dxfId="5299" priority="3906" stopIfTrue="1" operator="equal">
      <formula>39</formula>
    </cfRule>
    <cfRule type="cellIs" dxfId="5298" priority="3907" stopIfTrue="1" operator="equal">
      <formula>40</formula>
    </cfRule>
    <cfRule type="cellIs" dxfId="5297" priority="3908" stopIfTrue="1" operator="equal">
      <formula>"dl"</formula>
    </cfRule>
  </conditionalFormatting>
  <conditionalFormatting sqref="AM57 AM60:AT60 AQ61:AT61">
    <cfRule type="cellIs" dxfId="5296" priority="3883" stopIfTrue="1" operator="equal">
      <formula>30</formula>
    </cfRule>
    <cfRule type="cellIs" dxfId="5295" priority="3884" stopIfTrue="1" operator="equal">
      <formula>32</formula>
    </cfRule>
    <cfRule type="cellIs" dxfId="5294" priority="3885" stopIfTrue="1" operator="equal">
      <formula>33</formula>
    </cfRule>
    <cfRule type="cellIs" dxfId="5293" priority="3886" stopIfTrue="1" operator="equal">
      <formula>36</formula>
    </cfRule>
    <cfRule type="cellIs" dxfId="5292" priority="3887" stopIfTrue="1" operator="equal">
      <formula>37</formula>
    </cfRule>
    <cfRule type="cellIs" dxfId="5291" priority="3888" stopIfTrue="1" operator="equal">
      <formula>38</formula>
    </cfRule>
    <cfRule type="cellIs" dxfId="5290" priority="3889" stopIfTrue="1" operator="equal">
      <formula>39</formula>
    </cfRule>
    <cfRule type="cellIs" dxfId="5289" priority="3890" stopIfTrue="1" operator="equal">
      <formula>40</formula>
    </cfRule>
    <cfRule type="cellIs" dxfId="5288" priority="3899" stopIfTrue="1" operator="equal">
      <formula>"dl"</formula>
    </cfRule>
  </conditionalFormatting>
  <conditionalFormatting sqref="AM57 AM60:AT60 AQ61:AT61">
    <cfRule type="cellIs" dxfId="5287" priority="3891" stopIfTrue="1" operator="equal">
      <formula>30</formula>
    </cfRule>
    <cfRule type="cellIs" dxfId="5286" priority="3892" stopIfTrue="1" operator="equal">
      <formula>"dl"</formula>
    </cfRule>
    <cfRule type="cellIs" dxfId="5285" priority="3893" stopIfTrue="1" operator="equal">
      <formula>"lot"</formula>
    </cfRule>
    <cfRule type="cellIs" dxfId="5284" priority="3894" stopIfTrue="1" operator="equal">
      <formula>36</formula>
    </cfRule>
    <cfRule type="cellIs" dxfId="5283" priority="3895" stopIfTrue="1" operator="equal">
      <formula>37</formula>
    </cfRule>
    <cfRule type="cellIs" dxfId="5282" priority="3896" stopIfTrue="1" operator="equal">
      <formula>38</formula>
    </cfRule>
    <cfRule type="cellIs" dxfId="5281" priority="3897" stopIfTrue="1" operator="equal">
      <formula>39</formula>
    </cfRule>
    <cfRule type="cellIs" dxfId="5280" priority="3898" stopIfTrue="1" operator="equal">
      <formula>40</formula>
    </cfRule>
  </conditionalFormatting>
  <conditionalFormatting sqref="AM57 AM60:AT60 AQ61:AT61">
    <cfRule type="cellIs" dxfId="5279" priority="3874" stopIfTrue="1" operator="equal">
      <formula>30</formula>
    </cfRule>
    <cfRule type="cellIs" dxfId="5278" priority="3875" stopIfTrue="1" operator="equal">
      <formula>32</formula>
    </cfRule>
    <cfRule type="cellIs" dxfId="5277" priority="3876" stopIfTrue="1" operator="equal">
      <formula>33</formula>
    </cfRule>
    <cfRule type="cellIs" dxfId="5276" priority="3877" stopIfTrue="1" operator="equal">
      <formula>36</formula>
    </cfRule>
    <cfRule type="cellIs" dxfId="5275" priority="3878" stopIfTrue="1" operator="equal">
      <formula>37</formula>
    </cfRule>
    <cfRule type="cellIs" dxfId="5274" priority="3879" stopIfTrue="1" operator="equal">
      <formula>38</formula>
    </cfRule>
    <cfRule type="cellIs" dxfId="5273" priority="3880" stopIfTrue="1" operator="equal">
      <formula>"lot"</formula>
    </cfRule>
    <cfRule type="cellIs" dxfId="5272" priority="3881" stopIfTrue="1" operator="equal">
      <formula>40</formula>
    </cfRule>
    <cfRule type="cellIs" dxfId="5271" priority="3882" stopIfTrue="1" operator="equal">
      <formula>"dl"</formula>
    </cfRule>
  </conditionalFormatting>
  <conditionalFormatting sqref="AM57 AM60:AT60 AQ61:AT61">
    <cfRule type="cellIs" dxfId="5270" priority="3865" stopIfTrue="1" operator="equal">
      <formula>30</formula>
    </cfRule>
    <cfRule type="cellIs" dxfId="5269" priority="3866" stopIfTrue="1" operator="equal">
      <formula>"dl"</formula>
    </cfRule>
    <cfRule type="cellIs" dxfId="5268" priority="3867" stopIfTrue="1" operator="equal">
      <formula>"lot"</formula>
    </cfRule>
    <cfRule type="cellIs" dxfId="5267" priority="3868" stopIfTrue="1" operator="equal">
      <formula>36</formula>
    </cfRule>
    <cfRule type="cellIs" dxfId="5266" priority="3869" stopIfTrue="1" operator="equal">
      <formula>37</formula>
    </cfRule>
    <cfRule type="cellIs" dxfId="5265" priority="3870" stopIfTrue="1" operator="equal">
      <formula>38</formula>
    </cfRule>
    <cfRule type="cellIs" dxfId="5264" priority="3871" stopIfTrue="1" operator="equal">
      <formula>39</formula>
    </cfRule>
    <cfRule type="cellIs" dxfId="5263" priority="3872" stopIfTrue="1" operator="equal">
      <formula>32</formula>
    </cfRule>
    <cfRule type="cellIs" dxfId="5262" priority="3873" stopIfTrue="1" operator="equal">
      <formula>33</formula>
    </cfRule>
  </conditionalFormatting>
  <conditionalFormatting sqref="AM56">
    <cfRule type="cellIs" dxfId="5261" priority="3784" stopIfTrue="1" operator="equal">
      <formula>30</formula>
    </cfRule>
    <cfRule type="cellIs" dxfId="5260" priority="3785" stopIfTrue="1" operator="equal">
      <formula>"lot"</formula>
    </cfRule>
    <cfRule type="cellIs" dxfId="5259" priority="3786" stopIfTrue="1" operator="equal">
      <formula>33</formula>
    </cfRule>
    <cfRule type="cellIs" dxfId="5258" priority="3787" stopIfTrue="1" operator="equal">
      <formula>36</formula>
    </cfRule>
    <cfRule type="cellIs" dxfId="5257" priority="3788" stopIfTrue="1" operator="equal">
      <formula>37</formula>
    </cfRule>
    <cfRule type="cellIs" dxfId="5256" priority="3789" stopIfTrue="1" operator="equal">
      <formula>38</formula>
    </cfRule>
    <cfRule type="cellIs" dxfId="5255" priority="3790" stopIfTrue="1" operator="equal">
      <formula>39</formula>
    </cfRule>
    <cfRule type="cellIs" dxfId="5254" priority="3791" stopIfTrue="1" operator="equal">
      <formula>40</formula>
    </cfRule>
    <cfRule type="cellIs" dxfId="5253" priority="3792" stopIfTrue="1" operator="equal">
      <formula>"dl"</formula>
    </cfRule>
  </conditionalFormatting>
  <conditionalFormatting sqref="AM56">
    <cfRule type="cellIs" dxfId="5252" priority="3802" stopIfTrue="1" operator="equal">
      <formula>30</formula>
    </cfRule>
    <cfRule type="cellIs" dxfId="5251" priority="3803" stopIfTrue="1" operator="equal">
      <formula>32</formula>
    </cfRule>
    <cfRule type="cellIs" dxfId="5250" priority="3804" stopIfTrue="1" operator="equal">
      <formula>33</formula>
    </cfRule>
    <cfRule type="cellIs" dxfId="5249" priority="3805" stopIfTrue="1" operator="equal">
      <formula>36</formula>
    </cfRule>
    <cfRule type="cellIs" dxfId="5248" priority="3806" stopIfTrue="1" operator="equal">
      <formula>37</formula>
    </cfRule>
    <cfRule type="cellIs" dxfId="5247" priority="3807" stopIfTrue="1" operator="equal">
      <formula>38</formula>
    </cfRule>
    <cfRule type="cellIs" dxfId="5246" priority="3808" stopIfTrue="1" operator="equal">
      <formula>"lot"</formula>
    </cfRule>
    <cfRule type="cellIs" dxfId="5245" priority="3809" stopIfTrue="1" operator="equal">
      <formula>40</formula>
    </cfRule>
    <cfRule type="cellIs" dxfId="5244" priority="3810" stopIfTrue="1" operator="equal">
      <formula>"dl"</formula>
    </cfRule>
  </conditionalFormatting>
  <conditionalFormatting sqref="AM56">
    <cfRule type="cellIs" dxfId="5243" priority="3793" stopIfTrue="1" operator="equal">
      <formula>30</formula>
    </cfRule>
    <cfRule type="cellIs" dxfId="5242" priority="3794" stopIfTrue="1" operator="equal">
      <formula>"dl"</formula>
    </cfRule>
    <cfRule type="cellIs" dxfId="5241" priority="3795" stopIfTrue="1" operator="equal">
      <formula>"lot"</formula>
    </cfRule>
    <cfRule type="cellIs" dxfId="5240" priority="3796" stopIfTrue="1" operator="equal">
      <formula>36</formula>
    </cfRule>
    <cfRule type="cellIs" dxfId="5239" priority="3797" stopIfTrue="1" operator="equal">
      <formula>37</formula>
    </cfRule>
    <cfRule type="cellIs" dxfId="5238" priority="3798" stopIfTrue="1" operator="equal">
      <formula>38</formula>
    </cfRule>
    <cfRule type="cellIs" dxfId="5237" priority="3799" stopIfTrue="1" operator="equal">
      <formula>39</formula>
    </cfRule>
    <cfRule type="cellIs" dxfId="5236" priority="3800" stopIfTrue="1" operator="equal">
      <formula>32</formula>
    </cfRule>
    <cfRule type="cellIs" dxfId="5235" priority="3801" stopIfTrue="1" operator="equal">
      <formula>33</formula>
    </cfRule>
  </conditionalFormatting>
  <conditionalFormatting sqref="AM50:AY53">
    <cfRule type="cellIs" dxfId="5234" priority="3770" stopIfTrue="1" operator="equal">
      <formula>30</formula>
    </cfRule>
    <cfRule type="cellIs" dxfId="5233" priority="3771" stopIfTrue="1" operator="equal">
      <formula>32</formula>
    </cfRule>
    <cfRule type="cellIs" dxfId="5232" priority="3772" stopIfTrue="1" operator="equal">
      <formula>33</formula>
    </cfRule>
    <cfRule type="cellIs" dxfId="5231" priority="3773" stopIfTrue="1" operator="equal">
      <formula>36</formula>
    </cfRule>
    <cfRule type="cellIs" dxfId="5230" priority="3774" stopIfTrue="1" operator="equal">
      <formula>37</formula>
    </cfRule>
    <cfRule type="cellIs" dxfId="5229" priority="3775" stopIfTrue="1" operator="equal">
      <formula>38</formula>
    </cfRule>
    <cfRule type="cellIs" dxfId="5228" priority="3776" stopIfTrue="1" operator="equal">
      <formula>39</formula>
    </cfRule>
    <cfRule type="cellIs" dxfId="5227" priority="3777" stopIfTrue="1" operator="equal">
      <formula>40</formula>
    </cfRule>
  </conditionalFormatting>
  <conditionalFormatting sqref="AM56:AM58 AM60:AT60 AQ61:AT61">
    <cfRule type="cellIs" dxfId="5226" priority="3761" stopIfTrue="1" operator="equal">
      <formula>30</formula>
    </cfRule>
    <cfRule type="cellIs" dxfId="5225" priority="3762" stopIfTrue="1" operator="equal">
      <formula>32</formula>
    </cfRule>
    <cfRule type="cellIs" dxfId="5224" priority="3763" stopIfTrue="1" operator="equal">
      <formula>33</formula>
    </cfRule>
    <cfRule type="cellIs" dxfId="5223" priority="3764" stopIfTrue="1" operator="equal">
      <formula>36</formula>
    </cfRule>
    <cfRule type="cellIs" dxfId="5222" priority="3765" stopIfTrue="1" operator="equal">
      <formula>37</formula>
    </cfRule>
    <cfRule type="cellIs" dxfId="5221" priority="3766" stopIfTrue="1" operator="equal">
      <formula>38</formula>
    </cfRule>
    <cfRule type="cellIs" dxfId="5220" priority="3767" stopIfTrue="1" operator="equal">
      <formula>"lot"</formula>
    </cfRule>
    <cfRule type="cellIs" dxfId="5219" priority="3768" stopIfTrue="1" operator="equal">
      <formula>40</formula>
    </cfRule>
    <cfRule type="cellIs" dxfId="5218" priority="3769" stopIfTrue="1" operator="equal">
      <formula>"dl"</formula>
    </cfRule>
  </conditionalFormatting>
  <conditionalFormatting sqref="AM56:AM58 AM60:AT60 AQ61:AT61">
    <cfRule type="cellIs" dxfId="5217" priority="3752" stopIfTrue="1" operator="equal">
      <formula>30</formula>
    </cfRule>
    <cfRule type="cellIs" dxfId="5216" priority="3753" stopIfTrue="1" operator="equal">
      <formula>"dl"</formula>
    </cfRule>
    <cfRule type="cellIs" dxfId="5215" priority="3754" stopIfTrue="1" operator="equal">
      <formula>"lot"</formula>
    </cfRule>
    <cfRule type="cellIs" dxfId="5214" priority="3755" stopIfTrue="1" operator="equal">
      <formula>36</formula>
    </cfRule>
    <cfRule type="cellIs" dxfId="5213" priority="3756" stopIfTrue="1" operator="equal">
      <formula>37</formula>
    </cfRule>
    <cfRule type="cellIs" dxfId="5212" priority="3757" stopIfTrue="1" operator="equal">
      <formula>38</formula>
    </cfRule>
    <cfRule type="cellIs" dxfId="5211" priority="3758" stopIfTrue="1" operator="equal">
      <formula>39</formula>
    </cfRule>
    <cfRule type="cellIs" dxfId="5210" priority="3759" stopIfTrue="1" operator="equal">
      <formula>32</formula>
    </cfRule>
    <cfRule type="cellIs" dxfId="5209" priority="3760" stopIfTrue="1" operator="equal">
      <formula>33</formula>
    </cfRule>
  </conditionalFormatting>
  <conditionalFormatting sqref="AM54:AQ55 AQ56:AQ57 AR54:AY58">
    <cfRule type="cellIs" dxfId="5208" priority="3703" stopIfTrue="1" operator="equal">
      <formula>30</formula>
    </cfRule>
    <cfRule type="cellIs" dxfId="5207" priority="3704" stopIfTrue="1" operator="equal">
      <formula>32</formula>
    </cfRule>
    <cfRule type="cellIs" dxfId="5206" priority="3705" stopIfTrue="1" operator="equal">
      <formula>33</formula>
    </cfRule>
    <cfRule type="cellIs" dxfId="5205" priority="3706" stopIfTrue="1" operator="equal">
      <formula>36</formula>
    </cfRule>
    <cfRule type="cellIs" dxfId="5204" priority="3707" stopIfTrue="1" operator="equal">
      <formula>37</formula>
    </cfRule>
    <cfRule type="cellIs" dxfId="5203" priority="3708" stopIfTrue="1" operator="equal">
      <formula>38</formula>
    </cfRule>
    <cfRule type="cellIs" dxfId="5202" priority="3709" stopIfTrue="1" operator="equal">
      <formula>39</formula>
    </cfRule>
    <cfRule type="cellIs" dxfId="5201" priority="3710" stopIfTrue="1" operator="equal">
      <formula>40</formula>
    </cfRule>
  </conditionalFormatting>
  <conditionalFormatting sqref="AM54:AQ55 AQ56:AQ57 AR54:AY58">
    <cfRule type="cellIs" dxfId="5200" priority="3720" stopIfTrue="1" operator="equal">
      <formula>30</formula>
    </cfRule>
    <cfRule type="cellIs" dxfId="5199" priority="3721" stopIfTrue="1" operator="equal">
      <formula>"dl"</formula>
    </cfRule>
    <cfRule type="cellIs" dxfId="5198" priority="3722" stopIfTrue="1" operator="equal">
      <formula>"lot"</formula>
    </cfRule>
    <cfRule type="cellIs" dxfId="5197" priority="3723" stopIfTrue="1" operator="equal">
      <formula>36</formula>
    </cfRule>
    <cfRule type="cellIs" dxfId="5196" priority="3724" stopIfTrue="1" operator="equal">
      <formula>37</formula>
    </cfRule>
    <cfRule type="cellIs" dxfId="5195" priority="3725" stopIfTrue="1" operator="equal">
      <formula>38</formula>
    </cfRule>
    <cfRule type="cellIs" dxfId="5194" priority="3726" stopIfTrue="1" operator="equal">
      <formula>39</formula>
    </cfRule>
    <cfRule type="cellIs" dxfId="5193" priority="3727" stopIfTrue="1" operator="equal">
      <formula>40</formula>
    </cfRule>
  </conditionalFormatting>
  <conditionalFormatting sqref="AM54:AQ55 AQ56:AQ57 AR54:AY58">
    <cfRule type="cellIs" dxfId="5192" priority="3711" stopIfTrue="1" operator="equal">
      <formula>30</formula>
    </cfRule>
    <cfRule type="cellIs" dxfId="5191" priority="3712" stopIfTrue="1" operator="equal">
      <formula>"lot"</formula>
    </cfRule>
    <cfRule type="cellIs" dxfId="5190" priority="3713" stopIfTrue="1" operator="equal">
      <formula>33</formula>
    </cfRule>
    <cfRule type="cellIs" dxfId="5189" priority="3714" stopIfTrue="1" operator="equal">
      <formula>36</formula>
    </cfRule>
    <cfRule type="cellIs" dxfId="5188" priority="3715" stopIfTrue="1" operator="equal">
      <formula>37</formula>
    </cfRule>
    <cfRule type="cellIs" dxfId="5187" priority="3716" stopIfTrue="1" operator="equal">
      <formula>38</formula>
    </cfRule>
    <cfRule type="cellIs" dxfId="5186" priority="3717" stopIfTrue="1" operator="equal">
      <formula>39</formula>
    </cfRule>
    <cfRule type="cellIs" dxfId="5185" priority="3718" stopIfTrue="1" operator="equal">
      <formula>40</formula>
    </cfRule>
    <cfRule type="cellIs" dxfId="5184" priority="3719" stopIfTrue="1" operator="equal">
      <formula>"dl"</formula>
    </cfRule>
  </conditionalFormatting>
  <conditionalFormatting sqref="AM54:AQ55 AQ56:AQ57 AR54:AY58">
    <cfRule type="cellIs" dxfId="5183" priority="3737" stopIfTrue="1" operator="equal">
      <formula>30</formula>
    </cfRule>
    <cfRule type="cellIs" dxfId="5182" priority="3738" stopIfTrue="1" operator="equal">
      <formula>32</formula>
    </cfRule>
    <cfRule type="cellIs" dxfId="5181" priority="3739" stopIfTrue="1" operator="equal">
      <formula>33</formula>
    </cfRule>
    <cfRule type="cellIs" dxfId="5180" priority="3740" stopIfTrue="1" operator="equal">
      <formula>36</formula>
    </cfRule>
    <cfRule type="cellIs" dxfId="5179" priority="3741" stopIfTrue="1" operator="equal">
      <formula>37</formula>
    </cfRule>
    <cfRule type="cellIs" dxfId="5178" priority="3742" stopIfTrue="1" operator="equal">
      <formula>38</formula>
    </cfRule>
    <cfRule type="cellIs" dxfId="5177" priority="3743" stopIfTrue="1" operator="equal">
      <formula>"lot"</formula>
    </cfRule>
    <cfRule type="cellIs" dxfId="5176" priority="3744" stopIfTrue="1" operator="equal">
      <formula>40</formula>
    </cfRule>
    <cfRule type="cellIs" dxfId="5175" priority="3745" stopIfTrue="1" operator="equal">
      <formula>"dl"</formula>
    </cfRule>
  </conditionalFormatting>
  <conditionalFormatting sqref="AM54:AQ55 AQ56:AQ57 AR54:AY58">
    <cfRule type="cellIs" dxfId="5174" priority="3728" stopIfTrue="1" operator="equal">
      <formula>30</formula>
    </cfRule>
    <cfRule type="cellIs" dxfId="5173" priority="3729" stopIfTrue="1" operator="equal">
      <formula>"dl"</formula>
    </cfRule>
    <cfRule type="cellIs" dxfId="5172" priority="3730" stopIfTrue="1" operator="equal">
      <formula>"lot"</formula>
    </cfRule>
    <cfRule type="cellIs" dxfId="5171" priority="3731" stopIfTrue="1" operator="equal">
      <formula>36</formula>
    </cfRule>
    <cfRule type="cellIs" dxfId="5170" priority="3732" stopIfTrue="1" operator="equal">
      <formula>37</formula>
    </cfRule>
    <cfRule type="cellIs" dxfId="5169" priority="3733" stopIfTrue="1" operator="equal">
      <formula>38</formula>
    </cfRule>
    <cfRule type="cellIs" dxfId="5168" priority="3734" stopIfTrue="1" operator="equal">
      <formula>39</formula>
    </cfRule>
    <cfRule type="cellIs" dxfId="5167" priority="3735" stopIfTrue="1" operator="equal">
      <formula>32</formula>
    </cfRule>
    <cfRule type="cellIs" dxfId="5166" priority="3736" stopIfTrue="1" operator="equal">
      <formula>33</formula>
    </cfRule>
  </conditionalFormatting>
  <conditionalFormatting sqref="AM50:AY53">
    <cfRule type="cellIs" dxfId="5165" priority="3692" stopIfTrue="1" operator="equal">
      <formula>30</formula>
    </cfRule>
    <cfRule type="cellIs" dxfId="5164" priority="3693" stopIfTrue="1" operator="equal">
      <formula>32</formula>
    </cfRule>
    <cfRule type="cellIs" dxfId="5163" priority="3694" stopIfTrue="1" operator="equal">
      <formula>33</formula>
    </cfRule>
    <cfRule type="cellIs" dxfId="5162" priority="3695" stopIfTrue="1" operator="equal">
      <formula>36</formula>
    </cfRule>
    <cfRule type="cellIs" dxfId="5161" priority="3696" stopIfTrue="1" operator="equal">
      <formula>37</formula>
    </cfRule>
    <cfRule type="cellIs" dxfId="5160" priority="3697" stopIfTrue="1" operator="equal">
      <formula>38</formula>
    </cfRule>
    <cfRule type="cellIs" dxfId="5159" priority="3698" stopIfTrue="1" operator="equal">
      <formula>39</formula>
    </cfRule>
    <cfRule type="cellIs" dxfId="5158" priority="3699" stopIfTrue="1" operator="equal">
      <formula>40</formula>
    </cfRule>
  </conditionalFormatting>
  <conditionalFormatting sqref="AV48:AW48">
    <cfRule type="cellIs" dxfId="5157" priority="3600" stopIfTrue="1" operator="equal">
      <formula>30</formula>
    </cfRule>
    <cfRule type="cellIs" dxfId="5156" priority="3601" stopIfTrue="1" operator="equal">
      <formula>32</formula>
    </cfRule>
    <cfRule type="cellIs" dxfId="5155" priority="3602" stopIfTrue="1" operator="equal">
      <formula>33</formula>
    </cfRule>
    <cfRule type="cellIs" dxfId="5154" priority="3603" stopIfTrue="1" operator="equal">
      <formula>36</formula>
    </cfRule>
    <cfRule type="cellIs" dxfId="5153" priority="3604" stopIfTrue="1" operator="equal">
      <formula>37</formula>
    </cfRule>
    <cfRule type="cellIs" dxfId="5152" priority="3605" stopIfTrue="1" operator="equal">
      <formula>38</formula>
    </cfRule>
    <cfRule type="cellIs" dxfId="5151" priority="3606" stopIfTrue="1" operator="equal">
      <formula>39</formula>
    </cfRule>
    <cfRule type="cellIs" dxfId="5150" priority="3607" stopIfTrue="1" operator="equal">
      <formula>40</formula>
    </cfRule>
  </conditionalFormatting>
  <conditionalFormatting sqref="AM44">
    <cfRule type="cellIs" dxfId="5149" priority="3597" stopIfTrue="1" operator="equal">
      <formula>L</formula>
    </cfRule>
    <cfRule type="cellIs" dxfId="5148" priority="3598" stopIfTrue="1" operator="equal">
      <formula>"FSC"</formula>
    </cfRule>
    <cfRule type="cellIs" dxfId="5147" priority="3599" stopIfTrue="1" operator="equal">
      <formula>"ACC/V"</formula>
    </cfRule>
  </conditionalFormatting>
  <conditionalFormatting sqref="AM44">
    <cfRule type="cellIs" dxfId="5146" priority="3576" stopIfTrue="1" operator="equal">
      <formula>"L"</formula>
    </cfRule>
    <cfRule type="cellIs" dxfId="5145" priority="3577" stopIfTrue="1" operator="equal">
      <formula>"FSC"</formula>
    </cfRule>
  </conditionalFormatting>
  <conditionalFormatting sqref="AM44">
    <cfRule type="cellIs" dxfId="5144" priority="3578" stopIfTrue="1" operator="equal">
      <formula>30</formula>
    </cfRule>
    <cfRule type="cellIs" dxfId="5143" priority="3579" stopIfTrue="1" operator="equal">
      <formula>32</formula>
    </cfRule>
    <cfRule type="cellIs" dxfId="5142" priority="3580" stopIfTrue="1" operator="equal">
      <formula>33</formula>
    </cfRule>
    <cfRule type="cellIs" dxfId="5141" priority="3581" stopIfTrue="1" operator="equal">
      <formula>36</formula>
    </cfRule>
    <cfRule type="cellIs" dxfId="5140" priority="3582" stopIfTrue="1" operator="equal">
      <formula>37</formula>
    </cfRule>
    <cfRule type="cellIs" dxfId="5139" priority="3583" stopIfTrue="1" operator="equal">
      <formula>38</formula>
    </cfRule>
    <cfRule type="cellIs" dxfId="5138" priority="3584" stopIfTrue="1" operator="equal">
      <formula>39</formula>
    </cfRule>
    <cfRule type="cellIs" dxfId="5137" priority="3585" stopIfTrue="1" operator="equal">
      <formula>40</formula>
    </cfRule>
    <cfRule type="cellIs" dxfId="5136" priority="3596" stopIfTrue="1" operator="equal">
      <formula>"dl"</formula>
    </cfRule>
  </conditionalFormatting>
  <conditionalFormatting sqref="AM44">
    <cfRule type="cellIs" dxfId="5135" priority="3586" stopIfTrue="1" operator="equal">
      <formula>"dl"</formula>
    </cfRule>
    <cfRule type="cellIs" dxfId="5134" priority="3587" stopIfTrue="1" operator="equal">
      <formula>"lot"</formula>
    </cfRule>
    <cfRule type="cellIs" dxfId="5133" priority="3588" stopIfTrue="1" operator="equal">
      <formula>30</formula>
    </cfRule>
    <cfRule type="cellIs" dxfId="5132" priority="3589" stopIfTrue="1" operator="equal">
      <formula>32</formula>
    </cfRule>
    <cfRule type="cellIs" dxfId="5131" priority="3590" stopIfTrue="1" operator="equal">
      <formula>33</formula>
    </cfRule>
    <cfRule type="cellIs" dxfId="5130" priority="3591" stopIfTrue="1" operator="equal">
      <formula>36</formula>
    </cfRule>
    <cfRule type="cellIs" dxfId="5129" priority="3592" stopIfTrue="1" operator="equal">
      <formula>37</formula>
    </cfRule>
    <cfRule type="cellIs" dxfId="5128" priority="3593" stopIfTrue="1" operator="equal">
      <formula>38</formula>
    </cfRule>
    <cfRule type="cellIs" dxfId="5127" priority="3594" stopIfTrue="1" operator="equal">
      <formula>39</formula>
    </cfRule>
    <cfRule type="cellIs" dxfId="5126" priority="3595" stopIfTrue="1" operator="equal">
      <formula>40</formula>
    </cfRule>
  </conditionalFormatting>
  <conditionalFormatting sqref="AM44">
    <cfRule type="cellIs" dxfId="5125" priority="3549" stopIfTrue="1" operator="equal">
      <formula>30</formula>
    </cfRule>
    <cfRule type="cellIs" dxfId="5124" priority="3550" stopIfTrue="1" operator="equal">
      <formula>"lot"</formula>
    </cfRule>
    <cfRule type="cellIs" dxfId="5123" priority="3551" stopIfTrue="1" operator="equal">
      <formula>33</formula>
    </cfRule>
    <cfRule type="cellIs" dxfId="5122" priority="3552" stopIfTrue="1" operator="equal">
      <formula>36</formula>
    </cfRule>
    <cfRule type="cellIs" dxfId="5121" priority="3553" stopIfTrue="1" operator="equal">
      <formula>37</formula>
    </cfRule>
    <cfRule type="cellIs" dxfId="5120" priority="3554" stopIfTrue="1" operator="equal">
      <formula>38</formula>
    </cfRule>
    <cfRule type="cellIs" dxfId="5119" priority="3555" stopIfTrue="1" operator="equal">
      <formula>39</formula>
    </cfRule>
    <cfRule type="cellIs" dxfId="5118" priority="3556" stopIfTrue="1" operator="equal">
      <formula>40</formula>
    </cfRule>
    <cfRule type="cellIs" dxfId="5117" priority="3557" stopIfTrue="1" operator="equal">
      <formula>"dl"</formula>
    </cfRule>
  </conditionalFormatting>
  <conditionalFormatting sqref="AM44">
    <cfRule type="cellIs" dxfId="5116" priority="3567" stopIfTrue="1" operator="equal">
      <formula>30</formula>
    </cfRule>
    <cfRule type="cellIs" dxfId="5115" priority="3568" stopIfTrue="1" operator="equal">
      <formula>32</formula>
    </cfRule>
    <cfRule type="cellIs" dxfId="5114" priority="3569" stopIfTrue="1" operator="equal">
      <formula>33</formula>
    </cfRule>
    <cfRule type="cellIs" dxfId="5113" priority="3570" stopIfTrue="1" operator="equal">
      <formula>36</formula>
    </cfRule>
    <cfRule type="cellIs" dxfId="5112" priority="3571" stopIfTrue="1" operator="equal">
      <formula>37</formula>
    </cfRule>
    <cfRule type="cellIs" dxfId="5111" priority="3572" stopIfTrue="1" operator="equal">
      <formula>38</formula>
    </cfRule>
    <cfRule type="cellIs" dxfId="5110" priority="3573" stopIfTrue="1" operator="equal">
      <formula>"lot"</formula>
    </cfRule>
    <cfRule type="cellIs" dxfId="5109" priority="3574" stopIfTrue="1" operator="equal">
      <formula>40</formula>
    </cfRule>
    <cfRule type="cellIs" dxfId="5108" priority="3575" stopIfTrue="1" operator="equal">
      <formula>"dl"</formula>
    </cfRule>
  </conditionalFormatting>
  <conditionalFormatting sqref="AM44">
    <cfRule type="cellIs" dxfId="5107" priority="3558" stopIfTrue="1" operator="equal">
      <formula>30</formula>
    </cfRule>
    <cfRule type="cellIs" dxfId="5106" priority="3559" stopIfTrue="1" operator="equal">
      <formula>"dl"</formula>
    </cfRule>
    <cfRule type="cellIs" dxfId="5105" priority="3560" stopIfTrue="1" operator="equal">
      <formula>"lot"</formula>
    </cfRule>
    <cfRule type="cellIs" dxfId="5104" priority="3561" stopIfTrue="1" operator="equal">
      <formula>36</formula>
    </cfRule>
    <cfRule type="cellIs" dxfId="5103" priority="3562" stopIfTrue="1" operator="equal">
      <formula>37</formula>
    </cfRule>
    <cfRule type="cellIs" dxfId="5102" priority="3563" stopIfTrue="1" operator="equal">
      <formula>38</formula>
    </cfRule>
    <cfRule type="cellIs" dxfId="5101" priority="3564" stopIfTrue="1" operator="equal">
      <formula>39</formula>
    </cfRule>
    <cfRule type="cellIs" dxfId="5100" priority="3565" stopIfTrue="1" operator="equal">
      <formula>32</formula>
    </cfRule>
    <cfRule type="cellIs" dxfId="5099" priority="3566" stopIfTrue="1" operator="equal">
      <formula>33</formula>
    </cfRule>
  </conditionalFormatting>
  <conditionalFormatting sqref="AM44">
    <cfRule type="cellIs" dxfId="5098" priority="3538" stopIfTrue="1" operator="equal">
      <formula>30</formula>
    </cfRule>
    <cfRule type="cellIs" dxfId="5097" priority="3539" stopIfTrue="1" operator="equal">
      <formula>32</formula>
    </cfRule>
    <cfRule type="cellIs" dxfId="5096" priority="3540" stopIfTrue="1" operator="equal">
      <formula>33</formula>
    </cfRule>
    <cfRule type="cellIs" dxfId="5095" priority="3541" stopIfTrue="1" operator="equal">
      <formula>36</formula>
    </cfRule>
    <cfRule type="cellIs" dxfId="5094" priority="3542" stopIfTrue="1" operator="equal">
      <formula>37</formula>
    </cfRule>
    <cfRule type="cellIs" dxfId="5093" priority="3543" stopIfTrue="1" operator="equal">
      <formula>38</formula>
    </cfRule>
    <cfRule type="cellIs" dxfId="5092" priority="3544" stopIfTrue="1" operator="equal">
      <formula>39</formula>
    </cfRule>
    <cfRule type="cellIs" dxfId="5091" priority="3545" stopIfTrue="1" operator="equal">
      <formula>40</formula>
    </cfRule>
  </conditionalFormatting>
  <conditionalFormatting sqref="AM44">
    <cfRule type="cellIs" dxfId="5090" priority="3463" stopIfTrue="1" operator="equal">
      <formula>30</formula>
    </cfRule>
    <cfRule type="cellIs" dxfId="5089" priority="3464" stopIfTrue="1" operator="equal">
      <formula>"lot"</formula>
    </cfRule>
    <cfRule type="cellIs" dxfId="5088" priority="3465" stopIfTrue="1" operator="equal">
      <formula>33</formula>
    </cfRule>
    <cfRule type="cellIs" dxfId="5087" priority="3466" stopIfTrue="1" operator="equal">
      <formula>36</formula>
    </cfRule>
    <cfRule type="cellIs" dxfId="5086" priority="3467" stopIfTrue="1" operator="equal">
      <formula>37</formula>
    </cfRule>
    <cfRule type="cellIs" dxfId="5085" priority="3468" stopIfTrue="1" operator="equal">
      <formula>38</formula>
    </cfRule>
    <cfRule type="cellIs" dxfId="5084" priority="3469" stopIfTrue="1" operator="equal">
      <formula>39</formula>
    </cfRule>
    <cfRule type="cellIs" dxfId="5083" priority="3470" stopIfTrue="1" operator="equal">
      <formula>40</formula>
    </cfRule>
    <cfRule type="cellIs" dxfId="5082" priority="3471" stopIfTrue="1" operator="equal">
      <formula>"dl"</formula>
    </cfRule>
  </conditionalFormatting>
  <conditionalFormatting sqref="AM44">
    <cfRule type="cellIs" dxfId="5081" priority="3481" stopIfTrue="1" operator="equal">
      <formula>30</formula>
    </cfRule>
    <cfRule type="cellIs" dxfId="5080" priority="3482" stopIfTrue="1" operator="equal">
      <formula>32</formula>
    </cfRule>
    <cfRule type="cellIs" dxfId="5079" priority="3483" stopIfTrue="1" operator="equal">
      <formula>33</formula>
    </cfRule>
    <cfRule type="cellIs" dxfId="5078" priority="3484" stopIfTrue="1" operator="equal">
      <formula>36</formula>
    </cfRule>
    <cfRule type="cellIs" dxfId="5077" priority="3485" stopIfTrue="1" operator="equal">
      <formula>37</formula>
    </cfRule>
    <cfRule type="cellIs" dxfId="5076" priority="3486" stopIfTrue="1" operator="equal">
      <formula>38</formula>
    </cfRule>
    <cfRule type="cellIs" dxfId="5075" priority="3487" stopIfTrue="1" operator="equal">
      <formula>"lot"</formula>
    </cfRule>
    <cfRule type="cellIs" dxfId="5074" priority="3488" stopIfTrue="1" operator="equal">
      <formula>40</formula>
    </cfRule>
    <cfRule type="cellIs" dxfId="5073" priority="3489" stopIfTrue="1" operator="equal">
      <formula>"dl"</formula>
    </cfRule>
  </conditionalFormatting>
  <conditionalFormatting sqref="AM44">
    <cfRule type="cellIs" dxfId="5072" priority="3472" stopIfTrue="1" operator="equal">
      <formula>30</formula>
    </cfRule>
    <cfRule type="cellIs" dxfId="5071" priority="3473" stopIfTrue="1" operator="equal">
      <formula>"dl"</formula>
    </cfRule>
    <cfRule type="cellIs" dxfId="5070" priority="3474" stopIfTrue="1" operator="equal">
      <formula>"lot"</formula>
    </cfRule>
    <cfRule type="cellIs" dxfId="5069" priority="3475" stopIfTrue="1" operator="equal">
      <formula>36</formula>
    </cfRule>
    <cfRule type="cellIs" dxfId="5068" priority="3476" stopIfTrue="1" operator="equal">
      <formula>37</formula>
    </cfRule>
    <cfRule type="cellIs" dxfId="5067" priority="3477" stopIfTrue="1" operator="equal">
      <formula>38</formula>
    </cfRule>
    <cfRule type="cellIs" dxfId="5066" priority="3478" stopIfTrue="1" operator="equal">
      <formula>39</formula>
    </cfRule>
    <cfRule type="cellIs" dxfId="5065" priority="3479" stopIfTrue="1" operator="equal">
      <formula>32</formula>
    </cfRule>
    <cfRule type="cellIs" dxfId="5064" priority="3480" stopIfTrue="1" operator="equal">
      <formula>33</formula>
    </cfRule>
  </conditionalFormatting>
  <conditionalFormatting sqref="AV48:AW48">
    <cfRule type="cellIs" dxfId="5063" priority="3454" stopIfTrue="1" operator="equal">
      <formula>L</formula>
    </cfRule>
    <cfRule type="cellIs" dxfId="5062" priority="3455" stopIfTrue="1" operator="equal">
      <formula>"FSC"</formula>
    </cfRule>
    <cfRule type="cellIs" dxfId="5061" priority="3456" stopIfTrue="1" operator="equal">
      <formula>"ACC/V"</formula>
    </cfRule>
  </conditionalFormatting>
  <conditionalFormatting sqref="AV48:AW48">
    <cfRule type="cellIs" dxfId="5060" priority="3452" stopIfTrue="1" operator="equal">
      <formula>"L"</formula>
    </cfRule>
    <cfRule type="cellIs" dxfId="5059" priority="3453" stopIfTrue="1" operator="equal">
      <formula>"FSC"</formula>
    </cfRule>
  </conditionalFormatting>
  <conditionalFormatting sqref="AM54:AY54">
    <cfRule type="cellIs" dxfId="5058" priority="3423" stopIfTrue="1" operator="equal">
      <formula>30</formula>
    </cfRule>
    <cfRule type="cellIs" dxfId="5057" priority="3424" stopIfTrue="1" operator="equal">
      <formula>32</formula>
    </cfRule>
    <cfRule type="cellIs" dxfId="5056" priority="3425" stopIfTrue="1" operator="equal">
      <formula>33</formula>
    </cfRule>
    <cfRule type="cellIs" dxfId="5055" priority="3426" stopIfTrue="1" operator="equal">
      <formula>36</formula>
    </cfRule>
    <cfRule type="cellIs" dxfId="5054" priority="3427" stopIfTrue="1" operator="equal">
      <formula>37</formula>
    </cfRule>
    <cfRule type="cellIs" dxfId="5053" priority="3428" stopIfTrue="1" operator="equal">
      <formula>38</formula>
    </cfRule>
    <cfRule type="cellIs" dxfId="5052" priority="3429" stopIfTrue="1" operator="equal">
      <formula>39</formula>
    </cfRule>
    <cfRule type="cellIs" dxfId="5051" priority="3430" stopIfTrue="1" operator="equal">
      <formula>40</formula>
    </cfRule>
  </conditionalFormatting>
  <conditionalFormatting sqref="AM54:AY54">
    <cfRule type="cellIs" dxfId="5050" priority="3415" stopIfTrue="1" operator="equal">
      <formula>30</formula>
    </cfRule>
    <cfRule type="cellIs" dxfId="5049" priority="3416" stopIfTrue="1" operator="equal">
      <formula>"dl"</formula>
    </cfRule>
    <cfRule type="cellIs" dxfId="5048" priority="3417" stopIfTrue="1" operator="equal">
      <formula>"lot"</formula>
    </cfRule>
    <cfRule type="cellIs" dxfId="5047" priority="3418" stopIfTrue="1" operator="equal">
      <formula>36</formula>
    </cfRule>
    <cfRule type="cellIs" dxfId="5046" priority="3419" stopIfTrue="1" operator="equal">
      <formula>37</formula>
    </cfRule>
    <cfRule type="cellIs" dxfId="5045" priority="3420" stopIfTrue="1" operator="equal">
      <formula>38</formula>
    </cfRule>
    <cfRule type="cellIs" dxfId="5044" priority="3421" stopIfTrue="1" operator="equal">
      <formula>39</formula>
    </cfRule>
    <cfRule type="cellIs" dxfId="5043" priority="3422" stopIfTrue="1" operator="equal">
      <formula>40</formula>
    </cfRule>
  </conditionalFormatting>
  <conditionalFormatting sqref="AM54:AY54">
    <cfRule type="cellIs" dxfId="5042" priority="3406" stopIfTrue="1" operator="equal">
      <formula>30</formula>
    </cfRule>
    <cfRule type="cellIs" dxfId="5041" priority="3407" stopIfTrue="1" operator="equal">
      <formula>32</formula>
    </cfRule>
    <cfRule type="cellIs" dxfId="5040" priority="3408" stopIfTrue="1" operator="equal">
      <formula>33</formula>
    </cfRule>
    <cfRule type="cellIs" dxfId="5039" priority="3409" stopIfTrue="1" operator="equal">
      <formula>36</formula>
    </cfRule>
    <cfRule type="cellIs" dxfId="5038" priority="3410" stopIfTrue="1" operator="equal">
      <formula>37</formula>
    </cfRule>
    <cfRule type="cellIs" dxfId="5037" priority="3411" stopIfTrue="1" operator="equal">
      <formula>38</formula>
    </cfRule>
    <cfRule type="cellIs" dxfId="5036" priority="3412" stopIfTrue="1" operator="equal">
      <formula>"lot"</formula>
    </cfRule>
    <cfRule type="cellIs" dxfId="5035" priority="3413" stopIfTrue="1" operator="equal">
      <formula>40</formula>
    </cfRule>
    <cfRule type="cellIs" dxfId="5034" priority="3414" stopIfTrue="1" operator="equal">
      <formula>"dl"</formula>
    </cfRule>
  </conditionalFormatting>
  <conditionalFormatting sqref="AM54:AY54">
    <cfRule type="cellIs" dxfId="5033" priority="3397" stopIfTrue="1" operator="equal">
      <formula>30</formula>
    </cfRule>
    <cfRule type="cellIs" dxfId="5032" priority="3398" stopIfTrue="1" operator="equal">
      <formula>"dl"</formula>
    </cfRule>
    <cfRule type="cellIs" dxfId="5031" priority="3399" stopIfTrue="1" operator="equal">
      <formula>"lot"</formula>
    </cfRule>
    <cfRule type="cellIs" dxfId="5030" priority="3400" stopIfTrue="1" operator="equal">
      <formula>36</formula>
    </cfRule>
    <cfRule type="cellIs" dxfId="5029" priority="3401" stopIfTrue="1" operator="equal">
      <formula>37</formula>
    </cfRule>
    <cfRule type="cellIs" dxfId="5028" priority="3402" stopIfTrue="1" operator="equal">
      <formula>38</formula>
    </cfRule>
    <cfRule type="cellIs" dxfId="5027" priority="3403" stopIfTrue="1" operator="equal">
      <formula>39</formula>
    </cfRule>
    <cfRule type="cellIs" dxfId="5026" priority="3404" stopIfTrue="1" operator="equal">
      <formula>32</formula>
    </cfRule>
    <cfRule type="cellIs" dxfId="5025" priority="3405" stopIfTrue="1" operator="equal">
      <formula>33</formula>
    </cfRule>
  </conditionalFormatting>
  <conditionalFormatting sqref="AM58:AQ58">
    <cfRule type="cellIs" dxfId="5024" priority="3388" stopIfTrue="1" operator="equal">
      <formula>30</formula>
    </cfRule>
    <cfRule type="cellIs" dxfId="5023" priority="3389" stopIfTrue="1" operator="equal">
      <formula>32</formula>
    </cfRule>
    <cfRule type="cellIs" dxfId="5022" priority="3390" stopIfTrue="1" operator="equal">
      <formula>33</formula>
    </cfRule>
    <cfRule type="cellIs" dxfId="5021" priority="3391" stopIfTrue="1" operator="equal">
      <formula>36</formula>
    </cfRule>
    <cfRule type="cellIs" dxfId="5020" priority="3392" stopIfTrue="1" operator="equal">
      <formula>37</formula>
    </cfRule>
    <cfRule type="cellIs" dxfId="5019" priority="3393" stopIfTrue="1" operator="equal">
      <formula>38</formula>
    </cfRule>
    <cfRule type="cellIs" dxfId="5018" priority="3394" stopIfTrue="1" operator="equal">
      <formula>"lot"</formula>
    </cfRule>
    <cfRule type="cellIs" dxfId="5017" priority="3395" stopIfTrue="1" operator="equal">
      <formula>40</formula>
    </cfRule>
    <cfRule type="cellIs" dxfId="5016" priority="3396" stopIfTrue="1" operator="equal">
      <formula>"dl"</formula>
    </cfRule>
  </conditionalFormatting>
  <conditionalFormatting sqref="AM58:AQ58">
    <cfRule type="cellIs" dxfId="5015" priority="3379" stopIfTrue="1" operator="equal">
      <formula>30</formula>
    </cfRule>
    <cfRule type="cellIs" dxfId="5014" priority="3380" stopIfTrue="1" operator="equal">
      <formula>"dl"</formula>
    </cfRule>
    <cfRule type="cellIs" dxfId="5013" priority="3381" stopIfTrue="1" operator="equal">
      <formula>"lot"</formula>
    </cfRule>
    <cfRule type="cellIs" dxfId="5012" priority="3382" stopIfTrue="1" operator="equal">
      <formula>36</formula>
    </cfRule>
    <cfRule type="cellIs" dxfId="5011" priority="3383" stopIfTrue="1" operator="equal">
      <formula>37</formula>
    </cfRule>
    <cfRule type="cellIs" dxfId="5010" priority="3384" stopIfTrue="1" operator="equal">
      <formula>38</formula>
    </cfRule>
    <cfRule type="cellIs" dxfId="5009" priority="3385" stopIfTrue="1" operator="equal">
      <formula>39</formula>
    </cfRule>
    <cfRule type="cellIs" dxfId="5008" priority="3386" stopIfTrue="1" operator="equal">
      <formula>32</formula>
    </cfRule>
    <cfRule type="cellIs" dxfId="5007" priority="3387" stopIfTrue="1" operator="equal">
      <formula>33</formula>
    </cfRule>
  </conditionalFormatting>
  <conditionalFormatting sqref="AM58:AQ58">
    <cfRule type="cellIs" dxfId="5006" priority="3336" stopIfTrue="1" operator="equal">
      <formula>30</formula>
    </cfRule>
    <cfRule type="cellIs" dxfId="5005" priority="3337" stopIfTrue="1" operator="equal">
      <formula>32</formula>
    </cfRule>
    <cfRule type="cellIs" dxfId="5004" priority="3338" stopIfTrue="1" operator="equal">
      <formula>33</formula>
    </cfRule>
    <cfRule type="cellIs" dxfId="5003" priority="3339" stopIfTrue="1" operator="equal">
      <formula>36</formula>
    </cfRule>
    <cfRule type="cellIs" dxfId="5002" priority="3340" stopIfTrue="1" operator="equal">
      <formula>37</formula>
    </cfRule>
    <cfRule type="cellIs" dxfId="5001" priority="3341" stopIfTrue="1" operator="equal">
      <formula>38</formula>
    </cfRule>
    <cfRule type="cellIs" dxfId="5000" priority="3342" stopIfTrue="1" operator="equal">
      <formula>39</formula>
    </cfRule>
    <cfRule type="cellIs" dxfId="4999" priority="3343" stopIfTrue="1" operator="equal">
      <formula>40</formula>
    </cfRule>
  </conditionalFormatting>
  <conditionalFormatting sqref="AM58:AQ58">
    <cfRule type="cellIs" dxfId="4998" priority="3353" stopIfTrue="1" operator="equal">
      <formula>30</formula>
    </cfRule>
    <cfRule type="cellIs" dxfId="4997" priority="3354" stopIfTrue="1" operator="equal">
      <formula>"dl"</formula>
    </cfRule>
    <cfRule type="cellIs" dxfId="4996" priority="3355" stopIfTrue="1" operator="equal">
      <formula>"lot"</formula>
    </cfRule>
    <cfRule type="cellIs" dxfId="4995" priority="3356" stopIfTrue="1" operator="equal">
      <formula>36</formula>
    </cfRule>
    <cfRule type="cellIs" dxfId="4994" priority="3357" stopIfTrue="1" operator="equal">
      <formula>37</formula>
    </cfRule>
    <cfRule type="cellIs" dxfId="4993" priority="3358" stopIfTrue="1" operator="equal">
      <formula>38</formula>
    </cfRule>
    <cfRule type="cellIs" dxfId="4992" priority="3359" stopIfTrue="1" operator="equal">
      <formula>39</formula>
    </cfRule>
    <cfRule type="cellIs" dxfId="4991" priority="3360" stopIfTrue="1" operator="equal">
      <formula>40</formula>
    </cfRule>
  </conditionalFormatting>
  <conditionalFormatting sqref="AM58:AQ58">
    <cfRule type="cellIs" dxfId="4990" priority="3344" stopIfTrue="1" operator="equal">
      <formula>30</formula>
    </cfRule>
    <cfRule type="cellIs" dxfId="4989" priority="3345" stopIfTrue="1" operator="equal">
      <formula>"lot"</formula>
    </cfRule>
    <cfRule type="cellIs" dxfId="4988" priority="3346" stopIfTrue="1" operator="equal">
      <formula>33</formula>
    </cfRule>
    <cfRule type="cellIs" dxfId="4987" priority="3347" stopIfTrue="1" operator="equal">
      <formula>36</formula>
    </cfRule>
    <cfRule type="cellIs" dxfId="4986" priority="3348" stopIfTrue="1" operator="equal">
      <formula>37</formula>
    </cfRule>
    <cfRule type="cellIs" dxfId="4985" priority="3349" stopIfTrue="1" operator="equal">
      <formula>38</formula>
    </cfRule>
    <cfRule type="cellIs" dxfId="4984" priority="3350" stopIfTrue="1" operator="equal">
      <formula>39</formula>
    </cfRule>
    <cfRule type="cellIs" dxfId="4983" priority="3351" stopIfTrue="1" operator="equal">
      <formula>40</formula>
    </cfRule>
    <cfRule type="cellIs" dxfId="4982" priority="3352" stopIfTrue="1" operator="equal">
      <formula>"dl"</formula>
    </cfRule>
  </conditionalFormatting>
  <conditionalFormatting sqref="AM58:AQ58">
    <cfRule type="cellIs" dxfId="4981" priority="3370" stopIfTrue="1" operator="equal">
      <formula>30</formula>
    </cfRule>
    <cfRule type="cellIs" dxfId="4980" priority="3371" stopIfTrue="1" operator="equal">
      <formula>32</formula>
    </cfRule>
    <cfRule type="cellIs" dxfId="4979" priority="3372" stopIfTrue="1" operator="equal">
      <formula>33</formula>
    </cfRule>
    <cfRule type="cellIs" dxfId="4978" priority="3373" stopIfTrue="1" operator="equal">
      <formula>36</formula>
    </cfRule>
    <cfRule type="cellIs" dxfId="4977" priority="3374" stopIfTrue="1" operator="equal">
      <formula>37</formula>
    </cfRule>
    <cfRule type="cellIs" dxfId="4976" priority="3375" stopIfTrue="1" operator="equal">
      <formula>38</formula>
    </cfRule>
    <cfRule type="cellIs" dxfId="4975" priority="3376" stopIfTrue="1" operator="equal">
      <formula>"lot"</formula>
    </cfRule>
    <cfRule type="cellIs" dxfId="4974" priority="3377" stopIfTrue="1" operator="equal">
      <formula>40</formula>
    </cfRule>
    <cfRule type="cellIs" dxfId="4973" priority="3378" stopIfTrue="1" operator="equal">
      <formula>"dl"</formula>
    </cfRule>
  </conditionalFormatting>
  <conditionalFormatting sqref="AM58:AQ58">
    <cfRule type="cellIs" dxfId="4972" priority="3361" stopIfTrue="1" operator="equal">
      <formula>30</formula>
    </cfRule>
    <cfRule type="cellIs" dxfId="4971" priority="3362" stopIfTrue="1" operator="equal">
      <formula>"dl"</formula>
    </cfRule>
    <cfRule type="cellIs" dxfId="4970" priority="3363" stopIfTrue="1" operator="equal">
      <formula>"lot"</formula>
    </cfRule>
    <cfRule type="cellIs" dxfId="4969" priority="3364" stopIfTrue="1" operator="equal">
      <formula>36</formula>
    </cfRule>
    <cfRule type="cellIs" dxfId="4968" priority="3365" stopIfTrue="1" operator="equal">
      <formula>37</formula>
    </cfRule>
    <cfRule type="cellIs" dxfId="4967" priority="3366" stopIfTrue="1" operator="equal">
      <formula>38</formula>
    </cfRule>
    <cfRule type="cellIs" dxfId="4966" priority="3367" stopIfTrue="1" operator="equal">
      <formula>39</formula>
    </cfRule>
    <cfRule type="cellIs" dxfId="4965" priority="3368" stopIfTrue="1" operator="equal">
      <formula>32</formula>
    </cfRule>
    <cfRule type="cellIs" dxfId="4964" priority="3369" stopIfTrue="1" operator="equal">
      <formula>33</formula>
    </cfRule>
  </conditionalFormatting>
  <conditionalFormatting sqref="AM58:AQ58">
    <cfRule type="cellIs" dxfId="4963" priority="3328" stopIfTrue="1" operator="equal">
      <formula>30</formula>
    </cfRule>
    <cfRule type="cellIs" dxfId="4962" priority="3329" stopIfTrue="1" operator="equal">
      <formula>32</formula>
    </cfRule>
    <cfRule type="cellIs" dxfId="4961" priority="3330" stopIfTrue="1" operator="equal">
      <formula>33</formula>
    </cfRule>
    <cfRule type="cellIs" dxfId="4960" priority="3331" stopIfTrue="1" operator="equal">
      <formula>36</formula>
    </cfRule>
    <cfRule type="cellIs" dxfId="4959" priority="3332" stopIfTrue="1" operator="equal">
      <formula>37</formula>
    </cfRule>
    <cfRule type="cellIs" dxfId="4958" priority="3333" stopIfTrue="1" operator="equal">
      <formula>38</formula>
    </cfRule>
    <cfRule type="cellIs" dxfId="4957" priority="3334" stopIfTrue="1" operator="equal">
      <formula>39</formula>
    </cfRule>
    <cfRule type="cellIs" dxfId="4956" priority="3335" stopIfTrue="1" operator="equal">
      <formula>40</formula>
    </cfRule>
  </conditionalFormatting>
  <conditionalFormatting sqref="AM58:AQ58">
    <cfRule type="cellIs" dxfId="4955" priority="3320" stopIfTrue="1" operator="equal">
      <formula>30</formula>
    </cfRule>
    <cfRule type="cellIs" dxfId="4954" priority="3321" stopIfTrue="1" operator="equal">
      <formula>"dl"</formula>
    </cfRule>
    <cfRule type="cellIs" dxfId="4953" priority="3322" stopIfTrue="1" operator="equal">
      <formula>"lot"</formula>
    </cfRule>
    <cfRule type="cellIs" dxfId="4952" priority="3323" stopIfTrue="1" operator="equal">
      <formula>36</formula>
    </cfRule>
    <cfRule type="cellIs" dxfId="4951" priority="3324" stopIfTrue="1" operator="equal">
      <formula>37</formula>
    </cfRule>
    <cfRule type="cellIs" dxfId="4950" priority="3325" stopIfTrue="1" operator="equal">
      <formula>38</formula>
    </cfRule>
    <cfRule type="cellIs" dxfId="4949" priority="3326" stopIfTrue="1" operator="equal">
      <formula>39</formula>
    </cfRule>
    <cfRule type="cellIs" dxfId="4948" priority="3327" stopIfTrue="1" operator="equal">
      <formula>40</formula>
    </cfRule>
  </conditionalFormatting>
  <conditionalFormatting sqref="AM58:AQ58">
    <cfRule type="cellIs" dxfId="4947" priority="3311" stopIfTrue="1" operator="equal">
      <formula>30</formula>
    </cfRule>
    <cfRule type="cellIs" dxfId="4946" priority="3312" stopIfTrue="1" operator="equal">
      <formula>32</formula>
    </cfRule>
    <cfRule type="cellIs" dxfId="4945" priority="3313" stopIfTrue="1" operator="equal">
      <formula>33</formula>
    </cfRule>
    <cfRule type="cellIs" dxfId="4944" priority="3314" stopIfTrue="1" operator="equal">
      <formula>36</formula>
    </cfRule>
    <cfRule type="cellIs" dxfId="4943" priority="3315" stopIfTrue="1" operator="equal">
      <formula>37</formula>
    </cfRule>
    <cfRule type="cellIs" dxfId="4942" priority="3316" stopIfTrue="1" operator="equal">
      <formula>38</formula>
    </cfRule>
    <cfRule type="cellIs" dxfId="4941" priority="3317" stopIfTrue="1" operator="equal">
      <formula>"lot"</formula>
    </cfRule>
    <cfRule type="cellIs" dxfId="4940" priority="3318" stopIfTrue="1" operator="equal">
      <formula>40</formula>
    </cfRule>
    <cfRule type="cellIs" dxfId="4939" priority="3319" stopIfTrue="1" operator="equal">
      <formula>"dl"</formula>
    </cfRule>
  </conditionalFormatting>
  <conditionalFormatting sqref="AM58:AQ58">
    <cfRule type="cellIs" dxfId="4938" priority="3302" stopIfTrue="1" operator="equal">
      <formula>30</formula>
    </cfRule>
    <cfRule type="cellIs" dxfId="4937" priority="3303" stopIfTrue="1" operator="equal">
      <formula>"dl"</formula>
    </cfRule>
    <cfRule type="cellIs" dxfId="4936" priority="3304" stopIfTrue="1" operator="equal">
      <formula>"lot"</formula>
    </cfRule>
    <cfRule type="cellIs" dxfId="4935" priority="3305" stopIfTrue="1" operator="equal">
      <formula>36</formula>
    </cfRule>
    <cfRule type="cellIs" dxfId="4934" priority="3306" stopIfTrue="1" operator="equal">
      <formula>37</formula>
    </cfRule>
    <cfRule type="cellIs" dxfId="4933" priority="3307" stopIfTrue="1" operator="equal">
      <formula>38</formula>
    </cfRule>
    <cfRule type="cellIs" dxfId="4932" priority="3308" stopIfTrue="1" operator="equal">
      <formula>39</formula>
    </cfRule>
    <cfRule type="cellIs" dxfId="4931" priority="3309" stopIfTrue="1" operator="equal">
      <formula>32</formula>
    </cfRule>
    <cfRule type="cellIs" dxfId="4930" priority="3310" stopIfTrue="1" operator="equal">
      <formula>33</formula>
    </cfRule>
  </conditionalFormatting>
  <conditionalFormatting sqref="AM59:AQ59">
    <cfRule type="cellIs" dxfId="4929" priority="3299" stopIfTrue="1" operator="equal">
      <formula>L</formula>
    </cfRule>
    <cfRule type="cellIs" dxfId="4928" priority="3300" stopIfTrue="1" operator="equal">
      <formula>"FSC"</formula>
    </cfRule>
    <cfRule type="cellIs" dxfId="4927" priority="3301" stopIfTrue="1" operator="equal">
      <formula>"ACC/V"</formula>
    </cfRule>
  </conditionalFormatting>
  <conditionalFormatting sqref="AM59:AQ59">
    <cfRule type="cellIs" dxfId="4926" priority="3287" stopIfTrue="1" operator="equal">
      <formula>"L"</formula>
    </cfRule>
    <cfRule type="cellIs" dxfId="4925" priority="3288" stopIfTrue="1" operator="equal">
      <formula>"FSC"</formula>
    </cfRule>
  </conditionalFormatting>
  <conditionalFormatting sqref="AM59:AQ59">
    <cfRule type="cellIs" dxfId="4924" priority="3289" stopIfTrue="1" operator="equal">
      <formula>"dl"</formula>
    </cfRule>
    <cfRule type="cellIs" dxfId="4923" priority="3290" stopIfTrue="1" operator="equal">
      <formula>"lot"</formula>
    </cfRule>
    <cfRule type="cellIs" dxfId="4922" priority="3291" stopIfTrue="1" operator="equal">
      <formula>30</formula>
    </cfRule>
    <cfRule type="cellIs" dxfId="4921" priority="3292" stopIfTrue="1" operator="equal">
      <formula>32</formula>
    </cfRule>
    <cfRule type="cellIs" dxfId="4920" priority="3293" stopIfTrue="1" operator="equal">
      <formula>33</formula>
    </cfRule>
    <cfRule type="cellIs" dxfId="4919" priority="3294" stopIfTrue="1" operator="equal">
      <formula>36</formula>
    </cfRule>
    <cfRule type="cellIs" dxfId="4918" priority="3295" stopIfTrue="1" operator="equal">
      <formula>37</formula>
    </cfRule>
    <cfRule type="cellIs" dxfId="4917" priority="3296" stopIfTrue="1" operator="equal">
      <formula>38</formula>
    </cfRule>
    <cfRule type="cellIs" dxfId="4916" priority="3297" stopIfTrue="1" operator="equal">
      <formula>39</formula>
    </cfRule>
    <cfRule type="cellIs" dxfId="4915" priority="3298" stopIfTrue="1" operator="equal">
      <formula>40</formula>
    </cfRule>
  </conditionalFormatting>
  <conditionalFormatting sqref="AR48:AU48">
    <cfRule type="cellIs" dxfId="4914" priority="3276" stopIfTrue="1" operator="equal">
      <formula>30</formula>
    </cfRule>
    <cfRule type="cellIs" dxfId="4913" priority="3277" stopIfTrue="1" operator="equal">
      <formula>32</formula>
    </cfRule>
    <cfRule type="cellIs" dxfId="4912" priority="3278" stopIfTrue="1" operator="equal">
      <formula>33</formula>
    </cfRule>
    <cfRule type="cellIs" dxfId="4911" priority="3279" stopIfTrue="1" operator="equal">
      <formula>36</formula>
    </cfRule>
    <cfRule type="cellIs" dxfId="4910" priority="3280" stopIfTrue="1" operator="equal">
      <formula>37</formula>
    </cfRule>
    <cfRule type="cellIs" dxfId="4909" priority="3281" stopIfTrue="1" operator="equal">
      <formula>38</formula>
    </cfRule>
    <cfRule type="cellIs" dxfId="4908" priority="3282" stopIfTrue="1" operator="equal">
      <formula>39</formula>
    </cfRule>
    <cfRule type="cellIs" dxfId="4907" priority="3283" stopIfTrue="1" operator="equal">
      <formula>40</formula>
    </cfRule>
  </conditionalFormatting>
  <conditionalFormatting sqref="AR48:AU48">
    <cfRule type="cellIs" dxfId="4906" priority="3273" stopIfTrue="1" operator="equal">
      <formula>L</formula>
    </cfRule>
    <cfRule type="cellIs" dxfId="4905" priority="3274" stopIfTrue="1" operator="equal">
      <formula>"FSC"</formula>
    </cfRule>
    <cfRule type="cellIs" dxfId="4904" priority="3275" stopIfTrue="1" operator="equal">
      <formula>"ACC/V"</formula>
    </cfRule>
  </conditionalFormatting>
  <conditionalFormatting sqref="AR48:AU48">
    <cfRule type="cellIs" dxfId="4903" priority="3271" stopIfTrue="1" operator="equal">
      <formula>"L"</formula>
    </cfRule>
    <cfRule type="cellIs" dxfId="4902" priority="3272" stopIfTrue="1" operator="equal">
      <formula>"FSC"</formula>
    </cfRule>
  </conditionalFormatting>
  <conditionalFormatting sqref="AL41:AM42">
    <cfRule type="cellIs" dxfId="4901" priority="3196" stopIfTrue="1" operator="equal">
      <formula>30</formula>
    </cfRule>
    <cfRule type="cellIs" dxfId="4900" priority="3197" stopIfTrue="1" operator="equal">
      <formula>32</formula>
    </cfRule>
    <cfRule type="cellIs" dxfId="4899" priority="3198" stopIfTrue="1" operator="equal">
      <formula>33</formula>
    </cfRule>
    <cfRule type="cellIs" dxfId="4898" priority="3199" stopIfTrue="1" operator="equal">
      <formula>36</formula>
    </cfRule>
    <cfRule type="cellIs" dxfId="4897" priority="3200" stopIfTrue="1" operator="equal">
      <formula>37</formula>
    </cfRule>
    <cfRule type="cellIs" dxfId="4896" priority="3201" stopIfTrue="1" operator="equal">
      <formula>38</formula>
    </cfRule>
    <cfRule type="cellIs" dxfId="4895" priority="3202" stopIfTrue="1" operator="equal">
      <formula>39</formula>
    </cfRule>
    <cfRule type="cellIs" dxfId="4894" priority="3203" stopIfTrue="1" operator="equal">
      <formula>40</formula>
    </cfRule>
  </conditionalFormatting>
  <conditionalFormatting sqref="AL41:AM42">
    <cfRule type="cellIs" dxfId="4893" priority="3247" stopIfTrue="1" operator="equal">
      <formula>L</formula>
    </cfRule>
    <cfRule type="cellIs" dxfId="4892" priority="3248" stopIfTrue="1" operator="equal">
      <formula>"FSC"</formula>
    </cfRule>
    <cfRule type="cellIs" dxfId="4891" priority="3249" stopIfTrue="1" operator="equal">
      <formula>"ACC/V"</formula>
    </cfRule>
  </conditionalFormatting>
  <conditionalFormatting sqref="AL41:AM42">
    <cfRule type="cellIs" dxfId="4890" priority="3218" stopIfTrue="1" operator="equal">
      <formula>"L"</formula>
    </cfRule>
    <cfRule type="cellIs" dxfId="4889" priority="3219" stopIfTrue="1" operator="equal">
      <formula>"FSC"</formula>
    </cfRule>
  </conditionalFormatting>
  <conditionalFormatting sqref="AL41:AM42">
    <cfRule type="cellIs" dxfId="4888" priority="3220" stopIfTrue="1" operator="equal">
      <formula>30</formula>
    </cfRule>
    <cfRule type="cellIs" dxfId="4887" priority="3221" stopIfTrue="1" operator="equal">
      <formula>32</formula>
    </cfRule>
    <cfRule type="cellIs" dxfId="4886" priority="3222" stopIfTrue="1" operator="equal">
      <formula>33</formula>
    </cfRule>
    <cfRule type="cellIs" dxfId="4885" priority="3223" stopIfTrue="1" operator="equal">
      <formula>36</formula>
    </cfRule>
    <cfRule type="cellIs" dxfId="4884" priority="3224" stopIfTrue="1" operator="equal">
      <formula>37</formula>
    </cfRule>
    <cfRule type="cellIs" dxfId="4883" priority="3225" stopIfTrue="1" operator="equal">
      <formula>38</formula>
    </cfRule>
    <cfRule type="cellIs" dxfId="4882" priority="3226" stopIfTrue="1" operator="equal">
      <formula>39</formula>
    </cfRule>
    <cfRule type="cellIs" dxfId="4881" priority="3227" stopIfTrue="1" operator="equal">
      <formula>40</formula>
    </cfRule>
    <cfRule type="cellIs" dxfId="4880" priority="3246" stopIfTrue="1" operator="equal">
      <formula>"dl"</formula>
    </cfRule>
  </conditionalFormatting>
  <conditionalFormatting sqref="AL41:AM42">
    <cfRule type="cellIs" dxfId="4879" priority="3236" stopIfTrue="1" operator="equal">
      <formula>"dl"</formula>
    </cfRule>
    <cfRule type="cellIs" dxfId="4878" priority="3237" stopIfTrue="1" operator="equal">
      <formula>"lot"</formula>
    </cfRule>
    <cfRule type="cellIs" dxfId="4877" priority="3238" stopIfTrue="1" operator="equal">
      <formula>30</formula>
    </cfRule>
    <cfRule type="cellIs" dxfId="4876" priority="3239" stopIfTrue="1" operator="equal">
      <formula>32</formula>
    </cfRule>
    <cfRule type="cellIs" dxfId="4875" priority="3240" stopIfTrue="1" operator="equal">
      <formula>33</formula>
    </cfRule>
    <cfRule type="cellIs" dxfId="4874" priority="3241" stopIfTrue="1" operator="equal">
      <formula>36</formula>
    </cfRule>
    <cfRule type="cellIs" dxfId="4873" priority="3242" stopIfTrue="1" operator="equal">
      <formula>37</formula>
    </cfRule>
    <cfRule type="cellIs" dxfId="4872" priority="3243" stopIfTrue="1" operator="equal">
      <formula>38</formula>
    </cfRule>
    <cfRule type="cellIs" dxfId="4871" priority="3244" stopIfTrue="1" operator="equal">
      <formula>39</formula>
    </cfRule>
    <cfRule type="cellIs" dxfId="4870" priority="3245" stopIfTrue="1" operator="equal">
      <formula>40</formula>
    </cfRule>
  </conditionalFormatting>
  <conditionalFormatting sqref="AL41:AM42">
    <cfRule type="cellIs" dxfId="4869" priority="3228" stopIfTrue="1" operator="equal">
      <formula>30</formula>
    </cfRule>
    <cfRule type="cellIs" dxfId="4868" priority="3229" stopIfTrue="1" operator="equal">
      <formula>32</formula>
    </cfRule>
    <cfRule type="cellIs" dxfId="4867" priority="3230" stopIfTrue="1" operator="equal">
      <formula>33</formula>
    </cfRule>
    <cfRule type="cellIs" dxfId="4866" priority="3231" stopIfTrue="1" operator="equal">
      <formula>36</formula>
    </cfRule>
    <cfRule type="cellIs" dxfId="4865" priority="3232" stopIfTrue="1" operator="equal">
      <formula>37</formula>
    </cfRule>
    <cfRule type="cellIs" dxfId="4864" priority="3233" stopIfTrue="1" operator="equal">
      <formula>38</formula>
    </cfRule>
    <cfRule type="cellIs" dxfId="4863" priority="3234" stopIfTrue="1" operator="equal">
      <formula>39</formula>
    </cfRule>
    <cfRule type="cellIs" dxfId="4862" priority="3235" stopIfTrue="1" operator="equal">
      <formula>40</formula>
    </cfRule>
  </conditionalFormatting>
  <conditionalFormatting sqref="AL41:AM42">
    <cfRule type="cellIs" dxfId="4861" priority="3207" stopIfTrue="1" operator="equal">
      <formula>30</formula>
    </cfRule>
    <cfRule type="cellIs" dxfId="4860" priority="3208" stopIfTrue="1" operator="equal">
      <formula>"dl"</formula>
    </cfRule>
    <cfRule type="cellIs" dxfId="4859" priority="3209" stopIfTrue="1" operator="equal">
      <formula>"lot"</formula>
    </cfRule>
    <cfRule type="cellIs" dxfId="4858" priority="3210" stopIfTrue="1" operator="equal">
      <formula>36</formula>
    </cfRule>
    <cfRule type="cellIs" dxfId="4857" priority="3211" stopIfTrue="1" operator="equal">
      <formula>37</formula>
    </cfRule>
    <cfRule type="cellIs" dxfId="4856" priority="3212" stopIfTrue="1" operator="equal">
      <formula>38</formula>
    </cfRule>
    <cfRule type="cellIs" dxfId="4855" priority="3213" stopIfTrue="1" operator="equal">
      <formula>39</formula>
    </cfRule>
    <cfRule type="cellIs" dxfId="4854" priority="3214" stopIfTrue="1" operator="equal">
      <formula>40</formula>
    </cfRule>
  </conditionalFormatting>
  <conditionalFormatting sqref="AF42:AI42">
    <cfRule type="cellIs" dxfId="4853" priority="3046" stopIfTrue="1" operator="equal">
      <formula>30</formula>
    </cfRule>
    <cfRule type="cellIs" dxfId="4852" priority="3047" stopIfTrue="1" operator="equal">
      <formula>32</formula>
    </cfRule>
    <cfRule type="cellIs" dxfId="4851" priority="3048" stopIfTrue="1" operator="equal">
      <formula>33</formula>
    </cfRule>
    <cfRule type="cellIs" dxfId="4850" priority="3049" stopIfTrue="1" operator="equal">
      <formula>36</formula>
    </cfRule>
    <cfRule type="cellIs" dxfId="4849" priority="3050" stopIfTrue="1" operator="equal">
      <formula>37</formula>
    </cfRule>
    <cfRule type="cellIs" dxfId="4848" priority="3051" stopIfTrue="1" operator="equal">
      <formula>38</formula>
    </cfRule>
    <cfRule type="cellIs" dxfId="4847" priority="3052" stopIfTrue="1" operator="equal">
      <formula>39</formula>
    </cfRule>
    <cfRule type="cellIs" dxfId="4846" priority="3053" stopIfTrue="1" operator="equal">
      <formula>40</formula>
    </cfRule>
  </conditionalFormatting>
  <conditionalFormatting sqref="T37:W37">
    <cfRule type="cellIs" dxfId="4845" priority="3187" stopIfTrue="1" operator="equal">
      <formula>30</formula>
    </cfRule>
    <cfRule type="cellIs" dxfId="4844" priority="3188" stopIfTrue="1" operator="equal">
      <formula>32</formula>
    </cfRule>
    <cfRule type="cellIs" dxfId="4843" priority="3189" stopIfTrue="1" operator="equal">
      <formula>33</formula>
    </cfRule>
    <cfRule type="cellIs" dxfId="4842" priority="3190" stopIfTrue="1" operator="equal">
      <formula>36</formula>
    </cfRule>
    <cfRule type="cellIs" dxfId="4841" priority="3191" stopIfTrue="1" operator="equal">
      <formula>37</formula>
    </cfRule>
    <cfRule type="cellIs" dxfId="4840" priority="3192" stopIfTrue="1" operator="equal">
      <formula>38</formula>
    </cfRule>
    <cfRule type="cellIs" dxfId="4839" priority="3193" stopIfTrue="1" operator="equal">
      <formula>39</formula>
    </cfRule>
    <cfRule type="cellIs" dxfId="4838" priority="3194" stopIfTrue="1" operator="equal">
      <formula>40</formula>
    </cfRule>
    <cfRule type="cellIs" dxfId="4837" priority="3195" stopIfTrue="1" operator="equal">
      <formula>"dl"</formula>
    </cfRule>
  </conditionalFormatting>
  <conditionalFormatting sqref="T37:W37">
    <cfRule type="cellIs" dxfId="4836" priority="3161" stopIfTrue="1" operator="equal">
      <formula>30</formula>
    </cfRule>
    <cfRule type="cellIs" dxfId="4835" priority="3162" stopIfTrue="1" operator="equal">
      <formula>"dl"</formula>
    </cfRule>
    <cfRule type="cellIs" dxfId="4834" priority="3163" stopIfTrue="1" operator="equal">
      <formula>"lot"</formula>
    </cfRule>
    <cfRule type="cellIs" dxfId="4833" priority="3164" stopIfTrue="1" operator="equal">
      <formula>36</formula>
    </cfRule>
    <cfRule type="cellIs" dxfId="4832" priority="3165" stopIfTrue="1" operator="equal">
      <formula>37</formula>
    </cfRule>
    <cfRule type="cellIs" dxfId="4831" priority="3166" stopIfTrue="1" operator="equal">
      <formula>38</formula>
    </cfRule>
    <cfRule type="cellIs" dxfId="4830" priority="3167" stopIfTrue="1" operator="equal">
      <formula>39</formula>
    </cfRule>
    <cfRule type="cellIs" dxfId="4829" priority="3168" stopIfTrue="1" operator="equal">
      <formula>40</formula>
    </cfRule>
  </conditionalFormatting>
  <conditionalFormatting sqref="T37:W37">
    <cfRule type="cellIs" dxfId="4828" priority="3178" stopIfTrue="1" operator="equal">
      <formula>30</formula>
    </cfRule>
    <cfRule type="cellIs" dxfId="4827" priority="3179" stopIfTrue="1" operator="equal">
      <formula>32</formula>
    </cfRule>
    <cfRule type="cellIs" dxfId="4826" priority="3180" stopIfTrue="1" operator="equal">
      <formula>33</formula>
    </cfRule>
    <cfRule type="cellIs" dxfId="4825" priority="3181" stopIfTrue="1" operator="equal">
      <formula>36</formula>
    </cfRule>
    <cfRule type="cellIs" dxfId="4824" priority="3182" stopIfTrue="1" operator="equal">
      <formula>37</formula>
    </cfRule>
    <cfRule type="cellIs" dxfId="4823" priority="3183" stopIfTrue="1" operator="equal">
      <formula>38</formula>
    </cfRule>
    <cfRule type="cellIs" dxfId="4822" priority="3184" stopIfTrue="1" operator="equal">
      <formula>"lot"</formula>
    </cfRule>
    <cfRule type="cellIs" dxfId="4821" priority="3185" stopIfTrue="1" operator="equal">
      <formula>40</formula>
    </cfRule>
    <cfRule type="cellIs" dxfId="4820" priority="3186" stopIfTrue="1" operator="equal">
      <formula>"dl"</formula>
    </cfRule>
  </conditionalFormatting>
  <conditionalFormatting sqref="T37:W37">
    <cfRule type="cellIs" dxfId="4819" priority="3169" stopIfTrue="1" operator="equal">
      <formula>30</formula>
    </cfRule>
    <cfRule type="cellIs" dxfId="4818" priority="3170" stopIfTrue="1" operator="equal">
      <formula>"dl"</formula>
    </cfRule>
    <cfRule type="cellIs" dxfId="4817" priority="3171" stopIfTrue="1" operator="equal">
      <formula>"lot"</formula>
    </cfRule>
    <cfRule type="cellIs" dxfId="4816" priority="3172" stopIfTrue="1" operator="equal">
      <formula>36</formula>
    </cfRule>
    <cfRule type="cellIs" dxfId="4815" priority="3173" stopIfTrue="1" operator="equal">
      <formula>37</formula>
    </cfRule>
    <cfRule type="cellIs" dxfId="4814" priority="3174" stopIfTrue="1" operator="equal">
      <formula>38</formula>
    </cfRule>
    <cfRule type="cellIs" dxfId="4813" priority="3175" stopIfTrue="1" operator="equal">
      <formula>39</formula>
    </cfRule>
    <cfRule type="cellIs" dxfId="4812" priority="3176" stopIfTrue="1" operator="equal">
      <formula>32</formula>
    </cfRule>
    <cfRule type="cellIs" dxfId="4811" priority="3177" stopIfTrue="1" operator="equal">
      <formula>33</formula>
    </cfRule>
  </conditionalFormatting>
  <conditionalFormatting sqref="AV44:AW44">
    <cfRule type="cellIs" dxfId="4810" priority="3107" stopIfTrue="1" operator="equal">
      <formula>30</formula>
    </cfRule>
    <cfRule type="cellIs" dxfId="4809" priority="3108" stopIfTrue="1" operator="equal">
      <formula>32</formula>
    </cfRule>
    <cfRule type="cellIs" dxfId="4808" priority="3109" stopIfTrue="1" operator="equal">
      <formula>33</formula>
    </cfRule>
    <cfRule type="cellIs" dxfId="4807" priority="3110" stopIfTrue="1" operator="equal">
      <formula>36</formula>
    </cfRule>
    <cfRule type="cellIs" dxfId="4806" priority="3111" stopIfTrue="1" operator="equal">
      <formula>37</formula>
    </cfRule>
    <cfRule type="cellIs" dxfId="4805" priority="3112" stopIfTrue="1" operator="equal">
      <formula>38</formula>
    </cfRule>
    <cfRule type="cellIs" dxfId="4804" priority="3113" stopIfTrue="1" operator="equal">
      <formula>39</formula>
    </cfRule>
    <cfRule type="cellIs" dxfId="4803" priority="3114" stopIfTrue="1" operator="equal">
      <formula>40</formula>
    </cfRule>
  </conditionalFormatting>
  <conditionalFormatting sqref="AV44:AW44">
    <cfRule type="cellIs" dxfId="4802" priority="3158" stopIfTrue="1" operator="equal">
      <formula>L</formula>
    </cfRule>
    <cfRule type="cellIs" dxfId="4801" priority="3159" stopIfTrue="1" operator="equal">
      <formula>"FSC"</formula>
    </cfRule>
    <cfRule type="cellIs" dxfId="4800" priority="3160" stopIfTrue="1" operator="equal">
      <formula>"ACC/V"</formula>
    </cfRule>
  </conditionalFormatting>
  <conditionalFormatting sqref="AV44:AW44">
    <cfRule type="cellIs" dxfId="4799" priority="3129" stopIfTrue="1" operator="equal">
      <formula>"L"</formula>
    </cfRule>
    <cfRule type="cellIs" dxfId="4798" priority="3130" stopIfTrue="1" operator="equal">
      <formula>"FSC"</formula>
    </cfRule>
  </conditionalFormatting>
  <conditionalFormatting sqref="AV44:AW44">
    <cfRule type="cellIs" dxfId="4797" priority="3131" stopIfTrue="1" operator="equal">
      <formula>30</formula>
    </cfRule>
    <cfRule type="cellIs" dxfId="4796" priority="3132" stopIfTrue="1" operator="equal">
      <formula>32</formula>
    </cfRule>
    <cfRule type="cellIs" dxfId="4795" priority="3133" stopIfTrue="1" operator="equal">
      <formula>33</formula>
    </cfRule>
    <cfRule type="cellIs" dxfId="4794" priority="3134" stopIfTrue="1" operator="equal">
      <formula>36</formula>
    </cfRule>
    <cfRule type="cellIs" dxfId="4793" priority="3135" stopIfTrue="1" operator="equal">
      <formula>37</formula>
    </cfRule>
    <cfRule type="cellIs" dxfId="4792" priority="3136" stopIfTrue="1" operator="equal">
      <formula>38</formula>
    </cfRule>
    <cfRule type="cellIs" dxfId="4791" priority="3137" stopIfTrue="1" operator="equal">
      <formula>39</formula>
    </cfRule>
    <cfRule type="cellIs" dxfId="4790" priority="3138" stopIfTrue="1" operator="equal">
      <formula>40</formula>
    </cfRule>
    <cfRule type="cellIs" dxfId="4789" priority="3157" stopIfTrue="1" operator="equal">
      <formula>"dl"</formula>
    </cfRule>
  </conditionalFormatting>
  <conditionalFormatting sqref="AV44:AW44">
    <cfRule type="cellIs" dxfId="4788" priority="3147" stopIfTrue="1" operator="equal">
      <formula>"dl"</formula>
    </cfRule>
    <cfRule type="cellIs" dxfId="4787" priority="3148" stopIfTrue="1" operator="equal">
      <formula>"lot"</formula>
    </cfRule>
    <cfRule type="cellIs" dxfId="4786" priority="3149" stopIfTrue="1" operator="equal">
      <formula>30</formula>
    </cfRule>
    <cfRule type="cellIs" dxfId="4785" priority="3150" stopIfTrue="1" operator="equal">
      <formula>32</formula>
    </cfRule>
    <cfRule type="cellIs" dxfId="4784" priority="3151" stopIfTrue="1" operator="equal">
      <formula>33</formula>
    </cfRule>
    <cfRule type="cellIs" dxfId="4783" priority="3152" stopIfTrue="1" operator="equal">
      <formula>36</formula>
    </cfRule>
    <cfRule type="cellIs" dxfId="4782" priority="3153" stopIfTrue="1" operator="equal">
      <formula>37</formula>
    </cfRule>
    <cfRule type="cellIs" dxfId="4781" priority="3154" stopIfTrue="1" operator="equal">
      <formula>38</formula>
    </cfRule>
    <cfRule type="cellIs" dxfId="4780" priority="3155" stopIfTrue="1" operator="equal">
      <formula>39</formula>
    </cfRule>
    <cfRule type="cellIs" dxfId="4779" priority="3156" stopIfTrue="1" operator="equal">
      <formula>40</formula>
    </cfRule>
  </conditionalFormatting>
  <conditionalFormatting sqref="AV44:AW44">
    <cfRule type="cellIs" dxfId="4778" priority="3139" stopIfTrue="1" operator="equal">
      <formula>30</formula>
    </cfRule>
    <cfRule type="cellIs" dxfId="4777" priority="3140" stopIfTrue="1" operator="equal">
      <formula>32</formula>
    </cfRule>
    <cfRule type="cellIs" dxfId="4776" priority="3141" stopIfTrue="1" operator="equal">
      <formula>33</formula>
    </cfRule>
    <cfRule type="cellIs" dxfId="4775" priority="3142" stopIfTrue="1" operator="equal">
      <formula>36</formula>
    </cfRule>
    <cfRule type="cellIs" dxfId="4774" priority="3143" stopIfTrue="1" operator="equal">
      <formula>37</formula>
    </cfRule>
    <cfRule type="cellIs" dxfId="4773" priority="3144" stopIfTrue="1" operator="equal">
      <formula>38</formula>
    </cfRule>
    <cfRule type="cellIs" dxfId="4772" priority="3145" stopIfTrue="1" operator="equal">
      <formula>39</formula>
    </cfRule>
    <cfRule type="cellIs" dxfId="4771" priority="3146" stopIfTrue="1" operator="equal">
      <formula>40</formula>
    </cfRule>
  </conditionalFormatting>
  <conditionalFormatting sqref="AV44:AW44">
    <cfRule type="cellIs" dxfId="4770" priority="3118" stopIfTrue="1" operator="equal">
      <formula>30</formula>
    </cfRule>
    <cfRule type="cellIs" dxfId="4769" priority="3119" stopIfTrue="1" operator="equal">
      <formula>"dl"</formula>
    </cfRule>
    <cfRule type="cellIs" dxfId="4768" priority="3120" stopIfTrue="1" operator="equal">
      <formula>"lot"</formula>
    </cfRule>
    <cfRule type="cellIs" dxfId="4767" priority="3121" stopIfTrue="1" operator="equal">
      <formula>36</formula>
    </cfRule>
    <cfRule type="cellIs" dxfId="4766" priority="3122" stopIfTrue="1" operator="equal">
      <formula>37</formula>
    </cfRule>
    <cfRule type="cellIs" dxfId="4765" priority="3123" stopIfTrue="1" operator="equal">
      <formula>38</formula>
    </cfRule>
    <cfRule type="cellIs" dxfId="4764" priority="3124" stopIfTrue="1" operator="equal">
      <formula>39</formula>
    </cfRule>
    <cfRule type="cellIs" dxfId="4763" priority="3125" stopIfTrue="1" operator="equal">
      <formula>40</formula>
    </cfRule>
  </conditionalFormatting>
  <conditionalFormatting sqref="AF42:AI42">
    <cfRule type="cellIs" dxfId="4762" priority="3099" stopIfTrue="1" operator="equal">
      <formula>30</formula>
    </cfRule>
    <cfRule type="cellIs" dxfId="4761" priority="3100" stopIfTrue="1" operator="equal">
      <formula>32</formula>
    </cfRule>
    <cfRule type="cellIs" dxfId="4760" priority="3101" stopIfTrue="1" operator="equal">
      <formula>33</formula>
    </cfRule>
    <cfRule type="cellIs" dxfId="4759" priority="3102" stopIfTrue="1" operator="equal">
      <formula>36</formula>
    </cfRule>
    <cfRule type="cellIs" dxfId="4758" priority="3103" stopIfTrue="1" operator="equal">
      <formula>37</formula>
    </cfRule>
    <cfRule type="cellIs" dxfId="4757" priority="3104" stopIfTrue="1" operator="equal">
      <formula>38</formula>
    </cfRule>
    <cfRule type="cellIs" dxfId="4756" priority="3105" stopIfTrue="1" operator="equal">
      <formula>39</formula>
    </cfRule>
    <cfRule type="cellIs" dxfId="4755" priority="3106" stopIfTrue="1" operator="equal">
      <formula>40</formula>
    </cfRule>
  </conditionalFormatting>
  <conditionalFormatting sqref="AF42:AI42">
    <cfRule type="cellIs" dxfId="4754" priority="3073" stopIfTrue="1" operator="equal">
      <formula>30</formula>
    </cfRule>
    <cfRule type="cellIs" dxfId="4753" priority="3074" stopIfTrue="1" operator="equal">
      <formula>32</formula>
    </cfRule>
    <cfRule type="cellIs" dxfId="4752" priority="3075" stopIfTrue="1" operator="equal">
      <formula>33</formula>
    </cfRule>
    <cfRule type="cellIs" dxfId="4751" priority="3076" stopIfTrue="1" operator="equal">
      <formula>36</formula>
    </cfRule>
    <cfRule type="cellIs" dxfId="4750" priority="3077" stopIfTrue="1" operator="equal">
      <formula>37</formula>
    </cfRule>
    <cfRule type="cellIs" dxfId="4749" priority="3078" stopIfTrue="1" operator="equal">
      <formula>38</formula>
    </cfRule>
    <cfRule type="cellIs" dxfId="4748" priority="3079" stopIfTrue="1" operator="equal">
      <formula>39</formula>
    </cfRule>
    <cfRule type="cellIs" dxfId="4747" priority="3080" stopIfTrue="1" operator="equal">
      <formula>40</formula>
    </cfRule>
    <cfRule type="cellIs" dxfId="4746" priority="3081" stopIfTrue="1" operator="equal">
      <formula>"dl"</formula>
    </cfRule>
  </conditionalFormatting>
  <conditionalFormatting sqref="AF42:AI42">
    <cfRule type="cellIs" dxfId="4745" priority="3054" stopIfTrue="1" operator="equal">
      <formula>30</formula>
    </cfRule>
    <cfRule type="cellIs" dxfId="4744" priority="3055" stopIfTrue="1" operator="equal">
      <formula>32</formula>
    </cfRule>
    <cfRule type="cellIs" dxfId="4743" priority="3056" stopIfTrue="1" operator="equal">
      <formula>33</formula>
    </cfRule>
    <cfRule type="cellIs" dxfId="4742" priority="3057" stopIfTrue="1" operator="equal">
      <formula>36</formula>
    </cfRule>
    <cfRule type="cellIs" dxfId="4741" priority="3058" stopIfTrue="1" operator="equal">
      <formula>37</formula>
    </cfRule>
    <cfRule type="cellIs" dxfId="4740" priority="3059" stopIfTrue="1" operator="equal">
      <formula>38</formula>
    </cfRule>
    <cfRule type="cellIs" dxfId="4739" priority="3060" stopIfTrue="1" operator="equal">
      <formula>39</formula>
    </cfRule>
    <cfRule type="cellIs" dxfId="4738" priority="3061" stopIfTrue="1" operator="equal">
      <formula>40</formula>
    </cfRule>
    <cfRule type="cellIs" dxfId="4737" priority="3072" stopIfTrue="1" operator="equal">
      <formula>"dl"</formula>
    </cfRule>
  </conditionalFormatting>
  <conditionalFormatting sqref="AF42:AI42">
    <cfRule type="cellIs" dxfId="4736" priority="3062" stopIfTrue="1" operator="equal">
      <formula>"dl"</formula>
    </cfRule>
    <cfRule type="cellIs" dxfId="4735" priority="3063" stopIfTrue="1" operator="equal">
      <formula>"lot"</formula>
    </cfRule>
    <cfRule type="cellIs" dxfId="4734" priority="3064" stopIfTrue="1" operator="equal">
      <formula>30</formula>
    </cfRule>
    <cfRule type="cellIs" dxfId="4733" priority="3065" stopIfTrue="1" operator="equal">
      <formula>32</formula>
    </cfRule>
    <cfRule type="cellIs" dxfId="4732" priority="3066" stopIfTrue="1" operator="equal">
      <formula>33</formula>
    </cfRule>
    <cfRule type="cellIs" dxfId="4731" priority="3067" stopIfTrue="1" operator="equal">
      <formula>36</formula>
    </cfRule>
    <cfRule type="cellIs" dxfId="4730" priority="3068" stopIfTrue="1" operator="equal">
      <formula>37</formula>
    </cfRule>
    <cfRule type="cellIs" dxfId="4729" priority="3069" stopIfTrue="1" operator="equal">
      <formula>38</formula>
    </cfRule>
    <cfRule type="cellIs" dxfId="4728" priority="3070" stopIfTrue="1" operator="equal">
      <formula>39</formula>
    </cfRule>
    <cfRule type="cellIs" dxfId="4727" priority="3071" stopIfTrue="1" operator="equal">
      <formula>40</formula>
    </cfRule>
  </conditionalFormatting>
  <conditionalFormatting sqref="AF42:AI42">
    <cfRule type="cellIs" dxfId="4726" priority="3037" stopIfTrue="1" operator="equal">
      <formula>30</formula>
    </cfRule>
    <cfRule type="cellIs" dxfId="4725" priority="3038" stopIfTrue="1" operator="equal">
      <formula>"lot"</formula>
    </cfRule>
    <cfRule type="cellIs" dxfId="4724" priority="3039" stopIfTrue="1" operator="equal">
      <formula>33</formula>
    </cfRule>
    <cfRule type="cellIs" dxfId="4723" priority="3040" stopIfTrue="1" operator="equal">
      <formula>36</formula>
    </cfRule>
    <cfRule type="cellIs" dxfId="4722" priority="3041" stopIfTrue="1" operator="equal">
      <formula>37</formula>
    </cfRule>
    <cfRule type="cellIs" dxfId="4721" priority="3042" stopIfTrue="1" operator="equal">
      <formula>38</formula>
    </cfRule>
    <cfRule type="cellIs" dxfId="4720" priority="3043" stopIfTrue="1" operator="equal">
      <formula>39</formula>
    </cfRule>
    <cfRule type="cellIs" dxfId="4719" priority="3044" stopIfTrue="1" operator="equal">
      <formula>40</formula>
    </cfRule>
    <cfRule type="cellIs" dxfId="4718" priority="3045" stopIfTrue="1" operator="equal">
      <formula>"dl"</formula>
    </cfRule>
  </conditionalFormatting>
  <conditionalFormatting sqref="AF42:AI42">
    <cfRule type="cellIs" dxfId="4717" priority="3020" stopIfTrue="1" operator="equal">
      <formula>30</formula>
    </cfRule>
    <cfRule type="cellIs" dxfId="4716" priority="3021" stopIfTrue="1" operator="equal">
      <formula>32</formula>
    </cfRule>
    <cfRule type="cellIs" dxfId="4715" priority="3022" stopIfTrue="1" operator="equal">
      <formula>33</formula>
    </cfRule>
    <cfRule type="cellIs" dxfId="4714" priority="3023" stopIfTrue="1" operator="equal">
      <formula>36</formula>
    </cfRule>
    <cfRule type="cellIs" dxfId="4713" priority="3024" stopIfTrue="1" operator="equal">
      <formula>37</formula>
    </cfRule>
    <cfRule type="cellIs" dxfId="4712" priority="3025" stopIfTrue="1" operator="equal">
      <formula>38</formula>
    </cfRule>
    <cfRule type="cellIs" dxfId="4711" priority="3026" stopIfTrue="1" operator="equal">
      <formula>39</formula>
    </cfRule>
    <cfRule type="cellIs" dxfId="4710" priority="3027" stopIfTrue="1" operator="equal">
      <formula>40</formula>
    </cfRule>
    <cfRule type="cellIs" dxfId="4709" priority="3036" stopIfTrue="1" operator="equal">
      <formula>"dl"</formula>
    </cfRule>
  </conditionalFormatting>
  <conditionalFormatting sqref="AF42:AI42">
    <cfRule type="cellIs" dxfId="4708" priority="3028" stopIfTrue="1" operator="equal">
      <formula>30</formula>
    </cfRule>
    <cfRule type="cellIs" dxfId="4707" priority="3029" stopIfTrue="1" operator="equal">
      <formula>"dl"</formula>
    </cfRule>
    <cfRule type="cellIs" dxfId="4706" priority="3030" stopIfTrue="1" operator="equal">
      <formula>"lot"</formula>
    </cfRule>
    <cfRule type="cellIs" dxfId="4705" priority="3031" stopIfTrue="1" operator="equal">
      <formula>36</formula>
    </cfRule>
    <cfRule type="cellIs" dxfId="4704" priority="3032" stopIfTrue="1" operator="equal">
      <formula>37</formula>
    </cfRule>
    <cfRule type="cellIs" dxfId="4703" priority="3033" stopIfTrue="1" operator="equal">
      <formula>38</formula>
    </cfRule>
    <cfRule type="cellIs" dxfId="4702" priority="3034" stopIfTrue="1" operator="equal">
      <formula>39</formula>
    </cfRule>
    <cfRule type="cellIs" dxfId="4701" priority="3035" stopIfTrue="1" operator="equal">
      <formula>40</formula>
    </cfRule>
  </conditionalFormatting>
  <conditionalFormatting sqref="AF42:AI42">
    <cfRule type="cellIs" dxfId="4700" priority="3001" stopIfTrue="1" operator="equal">
      <formula>30</formula>
    </cfRule>
    <cfRule type="cellIs" dxfId="4699" priority="3002" stopIfTrue="1" operator="equal">
      <formula>32</formula>
    </cfRule>
    <cfRule type="cellIs" dxfId="4698" priority="3003" stopIfTrue="1" operator="equal">
      <formula>33</formula>
    </cfRule>
    <cfRule type="cellIs" dxfId="4697" priority="3004" stopIfTrue="1" operator="equal">
      <formula>36</formula>
    </cfRule>
    <cfRule type="cellIs" dxfId="4696" priority="3005" stopIfTrue="1" operator="equal">
      <formula>37</formula>
    </cfRule>
    <cfRule type="cellIs" dxfId="4695" priority="3006" stopIfTrue="1" operator="equal">
      <formula>38</formula>
    </cfRule>
    <cfRule type="cellIs" dxfId="4694" priority="3007" stopIfTrue="1" operator="equal">
      <formula>39</formula>
    </cfRule>
    <cfRule type="cellIs" dxfId="4693" priority="3008" stopIfTrue="1" operator="equal">
      <formula>40</formula>
    </cfRule>
    <cfRule type="cellIs" dxfId="4692" priority="3019" stopIfTrue="1" operator="equal">
      <formula>"dl"</formula>
    </cfRule>
  </conditionalFormatting>
  <conditionalFormatting sqref="AF42:AI42">
    <cfRule type="cellIs" dxfId="4691" priority="3009" stopIfTrue="1" operator="equal">
      <formula>"dl"</formula>
    </cfRule>
    <cfRule type="cellIs" dxfId="4690" priority="3010" stopIfTrue="1" operator="equal">
      <formula>"lot"</formula>
    </cfRule>
    <cfRule type="cellIs" dxfId="4689" priority="3011" stopIfTrue="1" operator="equal">
      <formula>30</formula>
    </cfRule>
    <cfRule type="cellIs" dxfId="4688" priority="3012" stopIfTrue="1" operator="equal">
      <formula>32</formula>
    </cfRule>
    <cfRule type="cellIs" dxfId="4687" priority="3013" stopIfTrue="1" operator="equal">
      <formula>33</formula>
    </cfRule>
    <cfRule type="cellIs" dxfId="4686" priority="3014" stopIfTrue="1" operator="equal">
      <formula>36</formula>
    </cfRule>
    <cfRule type="cellIs" dxfId="4685" priority="3015" stopIfTrue="1" operator="equal">
      <formula>37</formula>
    </cfRule>
    <cfRule type="cellIs" dxfId="4684" priority="3016" stopIfTrue="1" operator="equal">
      <formula>38</formula>
    </cfRule>
    <cfRule type="cellIs" dxfId="4683" priority="3017" stopIfTrue="1" operator="equal">
      <formula>39</formula>
    </cfRule>
    <cfRule type="cellIs" dxfId="4682" priority="3018" stopIfTrue="1" operator="equal">
      <formula>40</formula>
    </cfRule>
  </conditionalFormatting>
  <conditionalFormatting sqref="AF42:AI42">
    <cfRule type="cellIs" dxfId="4681" priority="2993" stopIfTrue="1" operator="equal">
      <formula>30</formula>
    </cfRule>
    <cfRule type="cellIs" dxfId="4680" priority="2994" stopIfTrue="1" operator="equal">
      <formula>32</formula>
    </cfRule>
    <cfRule type="cellIs" dxfId="4679" priority="2995" stopIfTrue="1" operator="equal">
      <formula>33</formula>
    </cfRule>
    <cfRule type="cellIs" dxfId="4678" priority="2996" stopIfTrue="1" operator="equal">
      <formula>36</formula>
    </cfRule>
    <cfRule type="cellIs" dxfId="4677" priority="2997" stopIfTrue="1" operator="equal">
      <formula>37</formula>
    </cfRule>
    <cfRule type="cellIs" dxfId="4676" priority="2998" stopIfTrue="1" operator="equal">
      <formula>38</formula>
    </cfRule>
    <cfRule type="cellIs" dxfId="4675" priority="2999" stopIfTrue="1" operator="equal">
      <formula>39</formula>
    </cfRule>
    <cfRule type="cellIs" dxfId="4674" priority="3000" stopIfTrue="1" operator="equal">
      <formula>40</formula>
    </cfRule>
  </conditionalFormatting>
  <conditionalFormatting sqref="AF42:AI42">
    <cfRule type="cellIs" dxfId="4673" priority="2984" stopIfTrue="1" operator="equal">
      <formula>30</formula>
    </cfRule>
    <cfRule type="cellIs" dxfId="4672" priority="2985" stopIfTrue="1" operator="equal">
      <formula>"lot"</formula>
    </cfRule>
    <cfRule type="cellIs" dxfId="4671" priority="2986" stopIfTrue="1" operator="equal">
      <formula>33</formula>
    </cfRule>
    <cfRule type="cellIs" dxfId="4670" priority="2987" stopIfTrue="1" operator="equal">
      <formula>36</formula>
    </cfRule>
    <cfRule type="cellIs" dxfId="4669" priority="2988" stopIfTrue="1" operator="equal">
      <formula>37</formula>
    </cfRule>
    <cfRule type="cellIs" dxfId="4668" priority="2989" stopIfTrue="1" operator="equal">
      <formula>38</formula>
    </cfRule>
    <cfRule type="cellIs" dxfId="4667" priority="2990" stopIfTrue="1" operator="equal">
      <formula>39</formula>
    </cfRule>
    <cfRule type="cellIs" dxfId="4666" priority="2991" stopIfTrue="1" operator="equal">
      <formula>40</formula>
    </cfRule>
    <cfRule type="cellIs" dxfId="4665" priority="2992" stopIfTrue="1" operator="equal">
      <formula>"dl"</formula>
    </cfRule>
  </conditionalFormatting>
  <conditionalFormatting sqref="AF42:AI42">
    <cfRule type="cellIs" dxfId="4664" priority="2967" stopIfTrue="1" operator="equal">
      <formula>30</formula>
    </cfRule>
    <cfRule type="cellIs" dxfId="4663" priority="2968" stopIfTrue="1" operator="equal">
      <formula>32</formula>
    </cfRule>
    <cfRule type="cellIs" dxfId="4662" priority="2969" stopIfTrue="1" operator="equal">
      <formula>33</formula>
    </cfRule>
    <cfRule type="cellIs" dxfId="4661" priority="2970" stopIfTrue="1" operator="equal">
      <formula>36</formula>
    </cfRule>
    <cfRule type="cellIs" dxfId="4660" priority="2971" stopIfTrue="1" operator="equal">
      <formula>37</formula>
    </cfRule>
    <cfRule type="cellIs" dxfId="4659" priority="2972" stopIfTrue="1" operator="equal">
      <formula>38</formula>
    </cfRule>
    <cfRule type="cellIs" dxfId="4658" priority="2973" stopIfTrue="1" operator="equal">
      <formula>39</formula>
    </cfRule>
    <cfRule type="cellIs" dxfId="4657" priority="2974" stopIfTrue="1" operator="equal">
      <formula>40</formula>
    </cfRule>
    <cfRule type="cellIs" dxfId="4656" priority="2983" stopIfTrue="1" operator="equal">
      <formula>"dl"</formula>
    </cfRule>
  </conditionalFormatting>
  <conditionalFormatting sqref="AF42:AI42">
    <cfRule type="cellIs" dxfId="4655" priority="2975" stopIfTrue="1" operator="equal">
      <formula>30</formula>
    </cfRule>
    <cfRule type="cellIs" dxfId="4654" priority="2976" stopIfTrue="1" operator="equal">
      <formula>"dl"</formula>
    </cfRule>
    <cfRule type="cellIs" dxfId="4653" priority="2977" stopIfTrue="1" operator="equal">
      <formula>"lot"</formula>
    </cfRule>
    <cfRule type="cellIs" dxfId="4652" priority="2978" stopIfTrue="1" operator="equal">
      <formula>36</formula>
    </cfRule>
    <cfRule type="cellIs" dxfId="4651" priority="2979" stopIfTrue="1" operator="equal">
      <formula>37</formula>
    </cfRule>
    <cfRule type="cellIs" dxfId="4650" priority="2980" stopIfTrue="1" operator="equal">
      <formula>38</formula>
    </cfRule>
    <cfRule type="cellIs" dxfId="4649" priority="2981" stopIfTrue="1" operator="equal">
      <formula>39</formula>
    </cfRule>
    <cfRule type="cellIs" dxfId="4648" priority="2982" stopIfTrue="1" operator="equal">
      <formula>40</formula>
    </cfRule>
  </conditionalFormatting>
  <conditionalFormatting sqref="AF42:AI42">
    <cfRule type="cellIs" dxfId="4647" priority="2958" stopIfTrue="1" operator="equal">
      <formula>30</formula>
    </cfRule>
    <cfRule type="cellIs" dxfId="4646" priority="2959" stopIfTrue="1" operator="equal">
      <formula>32</formula>
    </cfRule>
    <cfRule type="cellIs" dxfId="4645" priority="2960" stopIfTrue="1" operator="equal">
      <formula>33</formula>
    </cfRule>
    <cfRule type="cellIs" dxfId="4644" priority="2961" stopIfTrue="1" operator="equal">
      <formula>36</formula>
    </cfRule>
    <cfRule type="cellIs" dxfId="4643" priority="2962" stopIfTrue="1" operator="equal">
      <formula>37</formula>
    </cfRule>
    <cfRule type="cellIs" dxfId="4642" priority="2963" stopIfTrue="1" operator="equal">
      <formula>38</formula>
    </cfRule>
    <cfRule type="cellIs" dxfId="4641" priority="2964" stopIfTrue="1" operator="equal">
      <formula>"lot"</formula>
    </cfRule>
    <cfRule type="cellIs" dxfId="4640" priority="2965" stopIfTrue="1" operator="equal">
      <formula>40</formula>
    </cfRule>
    <cfRule type="cellIs" dxfId="4639" priority="2966" stopIfTrue="1" operator="equal">
      <formula>"dl"</formula>
    </cfRule>
  </conditionalFormatting>
  <conditionalFormatting sqref="AF42:AI42">
    <cfRule type="cellIs" dxfId="4638" priority="2949" stopIfTrue="1" operator="equal">
      <formula>30</formula>
    </cfRule>
    <cfRule type="cellIs" dxfId="4637" priority="2950" stopIfTrue="1" operator="equal">
      <formula>"dl"</formula>
    </cfRule>
    <cfRule type="cellIs" dxfId="4636" priority="2951" stopIfTrue="1" operator="equal">
      <formula>"lot"</formula>
    </cfRule>
    <cfRule type="cellIs" dxfId="4635" priority="2952" stopIfTrue="1" operator="equal">
      <formula>36</formula>
    </cfRule>
    <cfRule type="cellIs" dxfId="4634" priority="2953" stopIfTrue="1" operator="equal">
      <formula>37</formula>
    </cfRule>
    <cfRule type="cellIs" dxfId="4633" priority="2954" stopIfTrue="1" operator="equal">
      <formula>38</formula>
    </cfRule>
    <cfRule type="cellIs" dxfId="4632" priority="2955" stopIfTrue="1" operator="equal">
      <formula>39</formula>
    </cfRule>
    <cfRule type="cellIs" dxfId="4631" priority="2956" stopIfTrue="1" operator="equal">
      <formula>32</formula>
    </cfRule>
    <cfRule type="cellIs" dxfId="4630" priority="2957" stopIfTrue="1" operator="equal">
      <formula>33</formula>
    </cfRule>
  </conditionalFormatting>
  <conditionalFormatting sqref="AF42:AI42">
    <cfRule type="cellIs" dxfId="4629" priority="2934" stopIfTrue="1" operator="equal">
      <formula>30</formula>
    </cfRule>
    <cfRule type="cellIs" dxfId="4628" priority="2935" stopIfTrue="1" operator="equal">
      <formula>32</formula>
    </cfRule>
    <cfRule type="cellIs" dxfId="4627" priority="2936" stopIfTrue="1" operator="equal">
      <formula>33</formula>
    </cfRule>
    <cfRule type="cellIs" dxfId="4626" priority="2937" stopIfTrue="1" operator="equal">
      <formula>36</formula>
    </cfRule>
    <cfRule type="cellIs" dxfId="4625" priority="2938" stopIfTrue="1" operator="equal">
      <formula>37</formula>
    </cfRule>
    <cfRule type="cellIs" dxfId="4624" priority="2939" stopIfTrue="1" operator="equal">
      <formula>38</formula>
    </cfRule>
    <cfRule type="cellIs" dxfId="4623" priority="2940" stopIfTrue="1" operator="equal">
      <formula>"lot"</formula>
    </cfRule>
    <cfRule type="cellIs" dxfId="4622" priority="2941" stopIfTrue="1" operator="equal">
      <formula>40</formula>
    </cfRule>
    <cfRule type="cellIs" dxfId="4621" priority="2942" stopIfTrue="1" operator="equal">
      <formula>"dl"</formula>
    </cfRule>
  </conditionalFormatting>
  <conditionalFormatting sqref="AF42:AI42">
    <cfRule type="cellIs" dxfId="4620" priority="2925" stopIfTrue="1" operator="equal">
      <formula>30</formula>
    </cfRule>
    <cfRule type="cellIs" dxfId="4619" priority="2926" stopIfTrue="1" operator="equal">
      <formula>"dl"</formula>
    </cfRule>
    <cfRule type="cellIs" dxfId="4618" priority="2927" stopIfTrue="1" operator="equal">
      <formula>"lot"</formula>
    </cfRule>
    <cfRule type="cellIs" dxfId="4617" priority="2928" stopIfTrue="1" operator="equal">
      <formula>36</formula>
    </cfRule>
    <cfRule type="cellIs" dxfId="4616" priority="2929" stopIfTrue="1" operator="equal">
      <formula>37</formula>
    </cfRule>
    <cfRule type="cellIs" dxfId="4615" priority="2930" stopIfTrue="1" operator="equal">
      <formula>38</formula>
    </cfRule>
    <cfRule type="cellIs" dxfId="4614" priority="2931" stopIfTrue="1" operator="equal">
      <formula>39</formula>
    </cfRule>
    <cfRule type="cellIs" dxfId="4613" priority="2932" stopIfTrue="1" operator="equal">
      <formula>32</formula>
    </cfRule>
    <cfRule type="cellIs" dxfId="4612" priority="2933" stopIfTrue="1" operator="equal">
      <formula>33</formula>
    </cfRule>
  </conditionalFormatting>
  <conditionalFormatting sqref="AU62:AY62">
    <cfRule type="cellIs" dxfId="4611" priority="2849" stopIfTrue="1" operator="equal">
      <formula>30</formula>
    </cfRule>
    <cfRule type="cellIs" dxfId="4610" priority="2850" stopIfTrue="1" operator="equal">
      <formula>32</formula>
    </cfRule>
    <cfRule type="cellIs" dxfId="4609" priority="2851" stopIfTrue="1" operator="equal">
      <formula>33</formula>
    </cfRule>
    <cfRule type="cellIs" dxfId="4608" priority="2852" stopIfTrue="1" operator="equal">
      <formula>36</formula>
    </cfRule>
    <cfRule type="cellIs" dxfId="4607" priority="2853" stopIfTrue="1" operator="equal">
      <formula>37</formula>
    </cfRule>
    <cfRule type="cellIs" dxfId="4606" priority="2854" stopIfTrue="1" operator="equal">
      <formula>38</formula>
    </cfRule>
    <cfRule type="cellIs" dxfId="4605" priority="2855" stopIfTrue="1" operator="equal">
      <formula>39</formula>
    </cfRule>
    <cfRule type="cellIs" dxfId="4604" priority="2856" stopIfTrue="1" operator="equal">
      <formula>40</formula>
    </cfRule>
  </conditionalFormatting>
  <conditionalFormatting sqref="AU62:AY62">
    <cfRule type="cellIs" dxfId="4603" priority="2916" stopIfTrue="1" operator="equal">
      <formula>L</formula>
    </cfRule>
    <cfRule type="cellIs" dxfId="4602" priority="2917" stopIfTrue="1" operator="equal">
      <formula>"FSC"</formula>
    </cfRule>
    <cfRule type="cellIs" dxfId="4601" priority="2918" stopIfTrue="1" operator="equal">
      <formula>"ACC/V"</formula>
    </cfRule>
  </conditionalFormatting>
  <conditionalFormatting sqref="AU62:AY62">
    <cfRule type="cellIs" dxfId="4600" priority="2895" stopIfTrue="1" operator="equal">
      <formula>"L"</formula>
    </cfRule>
    <cfRule type="cellIs" dxfId="4599" priority="2896" stopIfTrue="1" operator="equal">
      <formula>"FSC"</formula>
    </cfRule>
  </conditionalFormatting>
  <conditionalFormatting sqref="AU62:AY62">
    <cfRule type="cellIs" dxfId="4598" priority="2897" stopIfTrue="1" operator="equal">
      <formula>30</formula>
    </cfRule>
    <cfRule type="cellIs" dxfId="4597" priority="2898" stopIfTrue="1" operator="equal">
      <formula>32</formula>
    </cfRule>
    <cfRule type="cellIs" dxfId="4596" priority="2899" stopIfTrue="1" operator="equal">
      <formula>33</formula>
    </cfRule>
    <cfRule type="cellIs" dxfId="4595" priority="2900" stopIfTrue="1" operator="equal">
      <formula>36</formula>
    </cfRule>
    <cfRule type="cellIs" dxfId="4594" priority="2901" stopIfTrue="1" operator="equal">
      <formula>37</formula>
    </cfRule>
    <cfRule type="cellIs" dxfId="4593" priority="2902" stopIfTrue="1" operator="equal">
      <formula>38</formula>
    </cfRule>
    <cfRule type="cellIs" dxfId="4592" priority="2903" stopIfTrue="1" operator="equal">
      <formula>39</formula>
    </cfRule>
    <cfRule type="cellIs" dxfId="4591" priority="2904" stopIfTrue="1" operator="equal">
      <formula>40</formula>
    </cfRule>
    <cfRule type="cellIs" dxfId="4590" priority="2915" stopIfTrue="1" operator="equal">
      <formula>"dl"</formula>
    </cfRule>
  </conditionalFormatting>
  <conditionalFormatting sqref="AU62:AY62">
    <cfRule type="cellIs" dxfId="4589" priority="2905" stopIfTrue="1" operator="equal">
      <formula>"dl"</formula>
    </cfRule>
    <cfRule type="cellIs" dxfId="4588" priority="2906" stopIfTrue="1" operator="equal">
      <formula>"lot"</formula>
    </cfRule>
    <cfRule type="cellIs" dxfId="4587" priority="2907" stopIfTrue="1" operator="equal">
      <formula>30</formula>
    </cfRule>
    <cfRule type="cellIs" dxfId="4586" priority="2908" stopIfTrue="1" operator="equal">
      <formula>32</formula>
    </cfRule>
    <cfRule type="cellIs" dxfId="4585" priority="2909" stopIfTrue="1" operator="equal">
      <formula>33</formula>
    </cfRule>
    <cfRule type="cellIs" dxfId="4584" priority="2910" stopIfTrue="1" operator="equal">
      <formula>36</formula>
    </cfRule>
    <cfRule type="cellIs" dxfId="4583" priority="2911" stopIfTrue="1" operator="equal">
      <formula>37</formula>
    </cfRule>
    <cfRule type="cellIs" dxfId="4582" priority="2912" stopIfTrue="1" operator="equal">
      <formula>38</formula>
    </cfRule>
    <cfRule type="cellIs" dxfId="4581" priority="2913" stopIfTrue="1" operator="equal">
      <formula>39</formula>
    </cfRule>
    <cfRule type="cellIs" dxfId="4580" priority="2914" stopIfTrue="1" operator="equal">
      <formula>40</formula>
    </cfRule>
  </conditionalFormatting>
  <conditionalFormatting sqref="AU62:AY62">
    <cfRule type="cellIs" dxfId="4579" priority="2869" stopIfTrue="1" operator="equal">
      <formula>30</formula>
    </cfRule>
    <cfRule type="cellIs" dxfId="4578" priority="2870" stopIfTrue="1" operator="equal">
      <formula>"dl"</formula>
    </cfRule>
    <cfRule type="cellIs" dxfId="4577" priority="2871" stopIfTrue="1" operator="equal">
      <formula>"lot"</formula>
    </cfRule>
    <cfRule type="cellIs" dxfId="4576" priority="2872" stopIfTrue="1" operator="equal">
      <formula>36</formula>
    </cfRule>
    <cfRule type="cellIs" dxfId="4575" priority="2873" stopIfTrue="1" operator="equal">
      <formula>37</formula>
    </cfRule>
    <cfRule type="cellIs" dxfId="4574" priority="2874" stopIfTrue="1" operator="equal">
      <formula>38</formula>
    </cfRule>
    <cfRule type="cellIs" dxfId="4573" priority="2875" stopIfTrue="1" operator="equal">
      <formula>39</formula>
    </cfRule>
    <cfRule type="cellIs" dxfId="4572" priority="2876" stopIfTrue="1" operator="equal">
      <formula>40</formula>
    </cfRule>
  </conditionalFormatting>
  <conditionalFormatting sqref="AU62:AY62">
    <cfRule type="cellIs" dxfId="4571" priority="2860" stopIfTrue="1" operator="equal">
      <formula>30</formula>
    </cfRule>
    <cfRule type="cellIs" dxfId="4570" priority="2861" stopIfTrue="1" operator="equal">
      <formula>"lot"</formula>
    </cfRule>
    <cfRule type="cellIs" dxfId="4569" priority="2862" stopIfTrue="1" operator="equal">
      <formula>33</formula>
    </cfRule>
    <cfRule type="cellIs" dxfId="4568" priority="2863" stopIfTrue="1" operator="equal">
      <formula>36</formula>
    </cfRule>
    <cfRule type="cellIs" dxfId="4567" priority="2864" stopIfTrue="1" operator="equal">
      <formula>37</formula>
    </cfRule>
    <cfRule type="cellIs" dxfId="4566" priority="2865" stopIfTrue="1" operator="equal">
      <formula>38</formula>
    </cfRule>
    <cfRule type="cellIs" dxfId="4565" priority="2866" stopIfTrue="1" operator="equal">
      <formula>39</formula>
    </cfRule>
    <cfRule type="cellIs" dxfId="4564" priority="2867" stopIfTrue="1" operator="equal">
      <formula>40</formula>
    </cfRule>
    <cfRule type="cellIs" dxfId="4563" priority="2868" stopIfTrue="1" operator="equal">
      <formula>"dl"</formula>
    </cfRule>
  </conditionalFormatting>
  <conditionalFormatting sqref="AU62:AY62">
    <cfRule type="cellIs" dxfId="4562" priority="2886" stopIfTrue="1" operator="equal">
      <formula>30</formula>
    </cfRule>
    <cfRule type="cellIs" dxfId="4561" priority="2887" stopIfTrue="1" operator="equal">
      <formula>32</formula>
    </cfRule>
    <cfRule type="cellIs" dxfId="4560" priority="2888" stopIfTrue="1" operator="equal">
      <formula>33</formula>
    </cfRule>
    <cfRule type="cellIs" dxfId="4559" priority="2889" stopIfTrue="1" operator="equal">
      <formula>36</formula>
    </cfRule>
    <cfRule type="cellIs" dxfId="4558" priority="2890" stopIfTrue="1" operator="equal">
      <formula>37</formula>
    </cfRule>
    <cfRule type="cellIs" dxfId="4557" priority="2891" stopIfTrue="1" operator="equal">
      <formula>38</formula>
    </cfRule>
    <cfRule type="cellIs" dxfId="4556" priority="2892" stopIfTrue="1" operator="equal">
      <formula>"lot"</formula>
    </cfRule>
    <cfRule type="cellIs" dxfId="4555" priority="2893" stopIfTrue="1" operator="equal">
      <formula>40</formula>
    </cfRule>
    <cfRule type="cellIs" dxfId="4554" priority="2894" stopIfTrue="1" operator="equal">
      <formula>"dl"</formula>
    </cfRule>
  </conditionalFormatting>
  <conditionalFormatting sqref="AU62:AY62">
    <cfRule type="cellIs" dxfId="4553" priority="2877" stopIfTrue="1" operator="equal">
      <formula>30</formula>
    </cfRule>
    <cfRule type="cellIs" dxfId="4552" priority="2878" stopIfTrue="1" operator="equal">
      <formula>"dl"</formula>
    </cfRule>
    <cfRule type="cellIs" dxfId="4551" priority="2879" stopIfTrue="1" operator="equal">
      <formula>"lot"</formula>
    </cfRule>
    <cfRule type="cellIs" dxfId="4550" priority="2880" stopIfTrue="1" operator="equal">
      <formula>36</formula>
    </cfRule>
    <cfRule type="cellIs" dxfId="4549" priority="2881" stopIfTrue="1" operator="equal">
      <formula>37</formula>
    </cfRule>
    <cfRule type="cellIs" dxfId="4548" priority="2882" stopIfTrue="1" operator="equal">
      <formula>38</formula>
    </cfRule>
    <cfRule type="cellIs" dxfId="4547" priority="2883" stopIfTrue="1" operator="equal">
      <formula>39</formula>
    </cfRule>
    <cfRule type="cellIs" dxfId="4546" priority="2884" stopIfTrue="1" operator="equal">
      <formula>32</formula>
    </cfRule>
    <cfRule type="cellIs" dxfId="4545" priority="2885" stopIfTrue="1" operator="equal">
      <formula>33</formula>
    </cfRule>
  </conditionalFormatting>
  <conditionalFormatting sqref="AU62:AY62">
    <cfRule type="cellIs" dxfId="4544" priority="2806" stopIfTrue="1" operator="equal">
      <formula>30</formula>
    </cfRule>
    <cfRule type="cellIs" dxfId="4543" priority="2807" stopIfTrue="1" operator="equal">
      <formula>32</formula>
    </cfRule>
    <cfRule type="cellIs" dxfId="4542" priority="2808" stopIfTrue="1" operator="equal">
      <formula>33</formula>
    </cfRule>
    <cfRule type="cellIs" dxfId="4541" priority="2809" stopIfTrue="1" operator="equal">
      <formula>36</formula>
    </cfRule>
    <cfRule type="cellIs" dxfId="4540" priority="2810" stopIfTrue="1" operator="equal">
      <formula>37</formula>
    </cfRule>
    <cfRule type="cellIs" dxfId="4539" priority="2811" stopIfTrue="1" operator="equal">
      <formula>38</formula>
    </cfRule>
    <cfRule type="cellIs" dxfId="4538" priority="2812" stopIfTrue="1" operator="equal">
      <formula>39</formula>
    </cfRule>
    <cfRule type="cellIs" dxfId="4537" priority="2813" stopIfTrue="1" operator="equal">
      <formula>40</formula>
    </cfRule>
  </conditionalFormatting>
  <conditionalFormatting sqref="AU62:AY62">
    <cfRule type="cellIs" dxfId="4536" priority="2823" stopIfTrue="1" operator="equal">
      <formula>30</formula>
    </cfRule>
    <cfRule type="cellIs" dxfId="4535" priority="2824" stopIfTrue="1" operator="equal">
      <formula>"dl"</formula>
    </cfRule>
    <cfRule type="cellIs" dxfId="4534" priority="2825" stopIfTrue="1" operator="equal">
      <formula>"lot"</formula>
    </cfRule>
    <cfRule type="cellIs" dxfId="4533" priority="2826" stopIfTrue="1" operator="equal">
      <formula>36</formula>
    </cfRule>
    <cfRule type="cellIs" dxfId="4532" priority="2827" stopIfTrue="1" operator="equal">
      <formula>37</formula>
    </cfRule>
    <cfRule type="cellIs" dxfId="4531" priority="2828" stopIfTrue="1" operator="equal">
      <formula>38</formula>
    </cfRule>
    <cfRule type="cellIs" dxfId="4530" priority="2829" stopIfTrue="1" operator="equal">
      <formula>39</formula>
    </cfRule>
    <cfRule type="cellIs" dxfId="4529" priority="2830" stopIfTrue="1" operator="equal">
      <formula>40</formula>
    </cfRule>
  </conditionalFormatting>
  <conditionalFormatting sqref="AU62:AY62">
    <cfRule type="cellIs" dxfId="4528" priority="2814" stopIfTrue="1" operator="equal">
      <formula>30</formula>
    </cfRule>
    <cfRule type="cellIs" dxfId="4527" priority="2815" stopIfTrue="1" operator="equal">
      <formula>"lot"</formula>
    </cfRule>
    <cfRule type="cellIs" dxfId="4526" priority="2816" stopIfTrue="1" operator="equal">
      <formula>33</formula>
    </cfRule>
    <cfRule type="cellIs" dxfId="4525" priority="2817" stopIfTrue="1" operator="equal">
      <formula>36</formula>
    </cfRule>
    <cfRule type="cellIs" dxfId="4524" priority="2818" stopIfTrue="1" operator="equal">
      <formula>37</formula>
    </cfRule>
    <cfRule type="cellIs" dxfId="4523" priority="2819" stopIfTrue="1" operator="equal">
      <formula>38</formula>
    </cfRule>
    <cfRule type="cellIs" dxfId="4522" priority="2820" stopIfTrue="1" operator="equal">
      <formula>39</formula>
    </cfRule>
    <cfRule type="cellIs" dxfId="4521" priority="2821" stopIfTrue="1" operator="equal">
      <formula>40</formula>
    </cfRule>
    <cfRule type="cellIs" dxfId="4520" priority="2822" stopIfTrue="1" operator="equal">
      <formula>"dl"</formula>
    </cfRule>
  </conditionalFormatting>
  <conditionalFormatting sqref="AU62:AY62">
    <cfRule type="cellIs" dxfId="4519" priority="2840" stopIfTrue="1" operator="equal">
      <formula>30</formula>
    </cfRule>
    <cfRule type="cellIs" dxfId="4518" priority="2841" stopIfTrue="1" operator="equal">
      <formula>32</formula>
    </cfRule>
    <cfRule type="cellIs" dxfId="4517" priority="2842" stopIfTrue="1" operator="equal">
      <formula>33</formula>
    </cfRule>
    <cfRule type="cellIs" dxfId="4516" priority="2843" stopIfTrue="1" operator="equal">
      <formula>36</formula>
    </cfRule>
    <cfRule type="cellIs" dxfId="4515" priority="2844" stopIfTrue="1" operator="equal">
      <formula>37</formula>
    </cfRule>
    <cfRule type="cellIs" dxfId="4514" priority="2845" stopIfTrue="1" operator="equal">
      <formula>38</formula>
    </cfRule>
    <cfRule type="cellIs" dxfId="4513" priority="2846" stopIfTrue="1" operator="equal">
      <formula>"lot"</formula>
    </cfRule>
    <cfRule type="cellIs" dxfId="4512" priority="2847" stopIfTrue="1" operator="equal">
      <formula>40</formula>
    </cfRule>
    <cfRule type="cellIs" dxfId="4511" priority="2848" stopIfTrue="1" operator="equal">
      <formula>"dl"</formula>
    </cfRule>
  </conditionalFormatting>
  <conditionalFormatting sqref="AU62:AY62">
    <cfRule type="cellIs" dxfId="4510" priority="2831" stopIfTrue="1" operator="equal">
      <formula>30</formula>
    </cfRule>
    <cfRule type="cellIs" dxfId="4509" priority="2832" stopIfTrue="1" operator="equal">
      <formula>"dl"</formula>
    </cfRule>
    <cfRule type="cellIs" dxfId="4508" priority="2833" stopIfTrue="1" operator="equal">
      <formula>"lot"</formula>
    </cfRule>
    <cfRule type="cellIs" dxfId="4507" priority="2834" stopIfTrue="1" operator="equal">
      <formula>36</formula>
    </cfRule>
    <cfRule type="cellIs" dxfId="4506" priority="2835" stopIfTrue="1" operator="equal">
      <formula>37</formula>
    </cfRule>
    <cfRule type="cellIs" dxfId="4505" priority="2836" stopIfTrue="1" operator="equal">
      <formula>38</formula>
    </cfRule>
    <cfRule type="cellIs" dxfId="4504" priority="2837" stopIfTrue="1" operator="equal">
      <formula>39</formula>
    </cfRule>
    <cfRule type="cellIs" dxfId="4503" priority="2838" stopIfTrue="1" operator="equal">
      <formula>32</formula>
    </cfRule>
    <cfRule type="cellIs" dxfId="4502" priority="2839" stopIfTrue="1" operator="equal">
      <formula>33</formula>
    </cfRule>
  </conditionalFormatting>
  <conditionalFormatting sqref="AU62:AY62">
    <cfRule type="cellIs" dxfId="4501" priority="2798" stopIfTrue="1" operator="equal">
      <formula>30</formula>
    </cfRule>
    <cfRule type="cellIs" dxfId="4500" priority="2799" stopIfTrue="1" operator="equal">
      <formula>32</formula>
    </cfRule>
    <cfRule type="cellIs" dxfId="4499" priority="2800" stopIfTrue="1" operator="equal">
      <formula>33</formula>
    </cfRule>
    <cfRule type="cellIs" dxfId="4498" priority="2801" stopIfTrue="1" operator="equal">
      <formula>36</formula>
    </cfRule>
    <cfRule type="cellIs" dxfId="4497" priority="2802" stopIfTrue="1" operator="equal">
      <formula>37</formula>
    </cfRule>
    <cfRule type="cellIs" dxfId="4496" priority="2803" stopIfTrue="1" operator="equal">
      <formula>38</formula>
    </cfRule>
    <cfRule type="cellIs" dxfId="4495" priority="2804" stopIfTrue="1" operator="equal">
      <formula>39</formula>
    </cfRule>
    <cfRule type="cellIs" dxfId="4494" priority="2805" stopIfTrue="1" operator="equal">
      <formula>40</formula>
    </cfRule>
  </conditionalFormatting>
  <conditionalFormatting sqref="AU62:AY62">
    <cfRule type="cellIs" dxfId="4493" priority="2790" stopIfTrue="1" operator="equal">
      <formula>30</formula>
    </cfRule>
    <cfRule type="cellIs" dxfId="4492" priority="2791" stopIfTrue="1" operator="equal">
      <formula>"dl"</formula>
    </cfRule>
    <cfRule type="cellIs" dxfId="4491" priority="2792" stopIfTrue="1" operator="equal">
      <formula>"lot"</formula>
    </cfRule>
    <cfRule type="cellIs" dxfId="4490" priority="2793" stopIfTrue="1" operator="equal">
      <formula>36</formula>
    </cfRule>
    <cfRule type="cellIs" dxfId="4489" priority="2794" stopIfTrue="1" operator="equal">
      <formula>37</formula>
    </cfRule>
    <cfRule type="cellIs" dxfId="4488" priority="2795" stopIfTrue="1" operator="equal">
      <formula>38</formula>
    </cfRule>
    <cfRule type="cellIs" dxfId="4487" priority="2796" stopIfTrue="1" operator="equal">
      <formula>39</formula>
    </cfRule>
    <cfRule type="cellIs" dxfId="4486" priority="2797" stopIfTrue="1" operator="equal">
      <formula>40</formula>
    </cfRule>
  </conditionalFormatting>
  <conditionalFormatting sqref="AU62:AY62">
    <cfRule type="cellIs" dxfId="4485" priority="2781" stopIfTrue="1" operator="equal">
      <formula>30</formula>
    </cfRule>
    <cfRule type="cellIs" dxfId="4484" priority="2782" stopIfTrue="1" operator="equal">
      <formula>32</formula>
    </cfRule>
    <cfRule type="cellIs" dxfId="4483" priority="2783" stopIfTrue="1" operator="equal">
      <formula>33</formula>
    </cfRule>
    <cfRule type="cellIs" dxfId="4482" priority="2784" stopIfTrue="1" operator="equal">
      <formula>36</formula>
    </cfRule>
    <cfRule type="cellIs" dxfId="4481" priority="2785" stopIfTrue="1" operator="equal">
      <formula>37</formula>
    </cfRule>
    <cfRule type="cellIs" dxfId="4480" priority="2786" stopIfTrue="1" operator="equal">
      <formula>38</formula>
    </cfRule>
    <cfRule type="cellIs" dxfId="4479" priority="2787" stopIfTrue="1" operator="equal">
      <formula>"lot"</formula>
    </cfRule>
    <cfRule type="cellIs" dxfId="4478" priority="2788" stopIfTrue="1" operator="equal">
      <formula>40</formula>
    </cfRule>
    <cfRule type="cellIs" dxfId="4477" priority="2789" stopIfTrue="1" operator="equal">
      <formula>"dl"</formula>
    </cfRule>
  </conditionalFormatting>
  <conditionalFormatting sqref="AU62:AY62">
    <cfRule type="cellIs" dxfId="4476" priority="2772" stopIfTrue="1" operator="equal">
      <formula>30</formula>
    </cfRule>
    <cfRule type="cellIs" dxfId="4475" priority="2773" stopIfTrue="1" operator="equal">
      <formula>"dl"</formula>
    </cfRule>
    <cfRule type="cellIs" dxfId="4474" priority="2774" stopIfTrue="1" operator="equal">
      <formula>"lot"</formula>
    </cfRule>
    <cfRule type="cellIs" dxfId="4473" priority="2775" stopIfTrue="1" operator="equal">
      <formula>36</formula>
    </cfRule>
    <cfRule type="cellIs" dxfId="4472" priority="2776" stopIfTrue="1" operator="equal">
      <formula>37</formula>
    </cfRule>
    <cfRule type="cellIs" dxfId="4471" priority="2777" stopIfTrue="1" operator="equal">
      <formula>38</formula>
    </cfRule>
    <cfRule type="cellIs" dxfId="4470" priority="2778" stopIfTrue="1" operator="equal">
      <formula>39</formula>
    </cfRule>
    <cfRule type="cellIs" dxfId="4469" priority="2779" stopIfTrue="1" operator="equal">
      <formula>32</formula>
    </cfRule>
    <cfRule type="cellIs" dxfId="4468" priority="2780" stopIfTrue="1" operator="equal">
      <formula>33</formula>
    </cfRule>
  </conditionalFormatting>
  <conditionalFormatting sqref="AM61:AP61">
    <cfRule type="cellIs" dxfId="4467" priority="2702" stopIfTrue="1" operator="equal">
      <formula>30</formula>
    </cfRule>
    <cfRule type="cellIs" dxfId="4466" priority="2703" stopIfTrue="1" operator="equal">
      <formula>32</formula>
    </cfRule>
    <cfRule type="cellIs" dxfId="4465" priority="2704" stopIfTrue="1" operator="equal">
      <formula>33</formula>
    </cfRule>
    <cfRule type="cellIs" dxfId="4464" priority="2705" stopIfTrue="1" operator="equal">
      <formula>36</formula>
    </cfRule>
    <cfRule type="cellIs" dxfId="4463" priority="2706" stopIfTrue="1" operator="equal">
      <formula>37</formula>
    </cfRule>
    <cfRule type="cellIs" dxfId="4462" priority="2707" stopIfTrue="1" operator="equal">
      <formula>38</formula>
    </cfRule>
    <cfRule type="cellIs" dxfId="4461" priority="2708" stopIfTrue="1" operator="equal">
      <formula>39</formula>
    </cfRule>
    <cfRule type="cellIs" dxfId="4460" priority="2709" stopIfTrue="1" operator="equal">
      <formula>40</formula>
    </cfRule>
  </conditionalFormatting>
  <conditionalFormatting sqref="AM61:AP61">
    <cfRule type="cellIs" dxfId="4459" priority="2769" stopIfTrue="1" operator="equal">
      <formula>L</formula>
    </cfRule>
    <cfRule type="cellIs" dxfId="4458" priority="2770" stopIfTrue="1" operator="equal">
      <formula>"FSC"</formula>
    </cfRule>
    <cfRule type="cellIs" dxfId="4457" priority="2771" stopIfTrue="1" operator="equal">
      <formula>"ACC/V"</formula>
    </cfRule>
  </conditionalFormatting>
  <conditionalFormatting sqref="AM61:AP61">
    <cfRule type="cellIs" dxfId="4456" priority="2748" stopIfTrue="1" operator="equal">
      <formula>"L"</formula>
    </cfRule>
    <cfRule type="cellIs" dxfId="4455" priority="2749" stopIfTrue="1" operator="equal">
      <formula>"FSC"</formula>
    </cfRule>
  </conditionalFormatting>
  <conditionalFormatting sqref="AM61:AP61">
    <cfRule type="cellIs" dxfId="4454" priority="2750" stopIfTrue="1" operator="equal">
      <formula>30</formula>
    </cfRule>
    <cfRule type="cellIs" dxfId="4453" priority="2751" stopIfTrue="1" operator="equal">
      <formula>32</formula>
    </cfRule>
    <cfRule type="cellIs" dxfId="4452" priority="2752" stopIfTrue="1" operator="equal">
      <formula>33</formula>
    </cfRule>
    <cfRule type="cellIs" dxfId="4451" priority="2753" stopIfTrue="1" operator="equal">
      <formula>36</formula>
    </cfRule>
    <cfRule type="cellIs" dxfId="4450" priority="2754" stopIfTrue="1" operator="equal">
      <formula>37</formula>
    </cfRule>
    <cfRule type="cellIs" dxfId="4449" priority="2755" stopIfTrue="1" operator="equal">
      <formula>38</formula>
    </cfRule>
    <cfRule type="cellIs" dxfId="4448" priority="2756" stopIfTrue="1" operator="equal">
      <formula>39</formula>
    </cfRule>
    <cfRule type="cellIs" dxfId="4447" priority="2757" stopIfTrue="1" operator="equal">
      <formula>40</formula>
    </cfRule>
    <cfRule type="cellIs" dxfId="4446" priority="2768" stopIfTrue="1" operator="equal">
      <formula>"dl"</formula>
    </cfRule>
  </conditionalFormatting>
  <conditionalFormatting sqref="AM61:AP61">
    <cfRule type="cellIs" dxfId="4445" priority="2758" stopIfTrue="1" operator="equal">
      <formula>"dl"</formula>
    </cfRule>
    <cfRule type="cellIs" dxfId="4444" priority="2759" stopIfTrue="1" operator="equal">
      <formula>"lot"</formula>
    </cfRule>
    <cfRule type="cellIs" dxfId="4443" priority="2760" stopIfTrue="1" operator="equal">
      <formula>30</formula>
    </cfRule>
    <cfRule type="cellIs" dxfId="4442" priority="2761" stopIfTrue="1" operator="equal">
      <formula>32</formula>
    </cfRule>
    <cfRule type="cellIs" dxfId="4441" priority="2762" stopIfTrue="1" operator="equal">
      <formula>33</formula>
    </cfRule>
    <cfRule type="cellIs" dxfId="4440" priority="2763" stopIfTrue="1" operator="equal">
      <formula>36</formula>
    </cfRule>
    <cfRule type="cellIs" dxfId="4439" priority="2764" stopIfTrue="1" operator="equal">
      <formula>37</formula>
    </cfRule>
    <cfRule type="cellIs" dxfId="4438" priority="2765" stopIfTrue="1" operator="equal">
      <formula>38</formula>
    </cfRule>
    <cfRule type="cellIs" dxfId="4437" priority="2766" stopIfTrue="1" operator="equal">
      <formula>39</formula>
    </cfRule>
    <cfRule type="cellIs" dxfId="4436" priority="2767" stopIfTrue="1" operator="equal">
      <formula>40</formula>
    </cfRule>
  </conditionalFormatting>
  <conditionalFormatting sqref="AM61:AP61">
    <cfRule type="cellIs" dxfId="4435" priority="2722" stopIfTrue="1" operator="equal">
      <formula>30</formula>
    </cfRule>
    <cfRule type="cellIs" dxfId="4434" priority="2723" stopIfTrue="1" operator="equal">
      <formula>"dl"</formula>
    </cfRule>
    <cfRule type="cellIs" dxfId="4433" priority="2724" stopIfTrue="1" operator="equal">
      <formula>"lot"</formula>
    </cfRule>
    <cfRule type="cellIs" dxfId="4432" priority="2725" stopIfTrue="1" operator="equal">
      <formula>36</formula>
    </cfRule>
    <cfRule type="cellIs" dxfId="4431" priority="2726" stopIfTrue="1" operator="equal">
      <formula>37</formula>
    </cfRule>
    <cfRule type="cellIs" dxfId="4430" priority="2727" stopIfTrue="1" operator="equal">
      <formula>38</formula>
    </cfRule>
    <cfRule type="cellIs" dxfId="4429" priority="2728" stopIfTrue="1" operator="equal">
      <formula>39</formula>
    </cfRule>
    <cfRule type="cellIs" dxfId="4428" priority="2729" stopIfTrue="1" operator="equal">
      <formula>40</formula>
    </cfRule>
  </conditionalFormatting>
  <conditionalFormatting sqref="AM61:AP61">
    <cfRule type="cellIs" dxfId="4427" priority="2713" stopIfTrue="1" operator="equal">
      <formula>30</formula>
    </cfRule>
    <cfRule type="cellIs" dxfId="4426" priority="2714" stopIfTrue="1" operator="equal">
      <formula>"lot"</formula>
    </cfRule>
    <cfRule type="cellIs" dxfId="4425" priority="2715" stopIfTrue="1" operator="equal">
      <formula>33</formula>
    </cfRule>
    <cfRule type="cellIs" dxfId="4424" priority="2716" stopIfTrue="1" operator="equal">
      <formula>36</formula>
    </cfRule>
    <cfRule type="cellIs" dxfId="4423" priority="2717" stopIfTrue="1" operator="equal">
      <formula>37</formula>
    </cfRule>
    <cfRule type="cellIs" dxfId="4422" priority="2718" stopIfTrue="1" operator="equal">
      <formula>38</formula>
    </cfRule>
    <cfRule type="cellIs" dxfId="4421" priority="2719" stopIfTrue="1" operator="equal">
      <formula>39</formula>
    </cfRule>
    <cfRule type="cellIs" dxfId="4420" priority="2720" stopIfTrue="1" operator="equal">
      <formula>40</formula>
    </cfRule>
    <cfRule type="cellIs" dxfId="4419" priority="2721" stopIfTrue="1" operator="equal">
      <formula>"dl"</formula>
    </cfRule>
  </conditionalFormatting>
  <conditionalFormatting sqref="AM61:AP61">
    <cfRule type="cellIs" dxfId="4418" priority="2739" stopIfTrue="1" operator="equal">
      <formula>30</formula>
    </cfRule>
    <cfRule type="cellIs" dxfId="4417" priority="2740" stopIfTrue="1" operator="equal">
      <formula>32</formula>
    </cfRule>
    <cfRule type="cellIs" dxfId="4416" priority="2741" stopIfTrue="1" operator="equal">
      <formula>33</formula>
    </cfRule>
    <cfRule type="cellIs" dxfId="4415" priority="2742" stopIfTrue="1" operator="equal">
      <formula>36</formula>
    </cfRule>
    <cfRule type="cellIs" dxfId="4414" priority="2743" stopIfTrue="1" operator="equal">
      <formula>37</formula>
    </cfRule>
    <cfRule type="cellIs" dxfId="4413" priority="2744" stopIfTrue="1" operator="equal">
      <formula>38</formula>
    </cfRule>
    <cfRule type="cellIs" dxfId="4412" priority="2745" stopIfTrue="1" operator="equal">
      <formula>"lot"</formula>
    </cfRule>
    <cfRule type="cellIs" dxfId="4411" priority="2746" stopIfTrue="1" operator="equal">
      <formula>40</formula>
    </cfRule>
    <cfRule type="cellIs" dxfId="4410" priority="2747" stopIfTrue="1" operator="equal">
      <formula>"dl"</formula>
    </cfRule>
  </conditionalFormatting>
  <conditionalFormatting sqref="AM61:AP61">
    <cfRule type="cellIs" dxfId="4409" priority="2730" stopIfTrue="1" operator="equal">
      <formula>30</formula>
    </cfRule>
    <cfRule type="cellIs" dxfId="4408" priority="2731" stopIfTrue="1" operator="equal">
      <formula>"dl"</formula>
    </cfRule>
    <cfRule type="cellIs" dxfId="4407" priority="2732" stopIfTrue="1" operator="equal">
      <formula>"lot"</formula>
    </cfRule>
    <cfRule type="cellIs" dxfId="4406" priority="2733" stopIfTrue="1" operator="equal">
      <formula>36</formula>
    </cfRule>
    <cfRule type="cellIs" dxfId="4405" priority="2734" stopIfTrue="1" operator="equal">
      <formula>37</formula>
    </cfRule>
    <cfRule type="cellIs" dxfId="4404" priority="2735" stopIfTrue="1" operator="equal">
      <formula>38</formula>
    </cfRule>
    <cfRule type="cellIs" dxfId="4403" priority="2736" stopIfTrue="1" operator="equal">
      <formula>39</formula>
    </cfRule>
    <cfRule type="cellIs" dxfId="4402" priority="2737" stopIfTrue="1" operator="equal">
      <formula>32</formula>
    </cfRule>
    <cfRule type="cellIs" dxfId="4401" priority="2738" stopIfTrue="1" operator="equal">
      <formula>33</formula>
    </cfRule>
  </conditionalFormatting>
  <conditionalFormatting sqref="AM61:AP61">
    <cfRule type="cellIs" dxfId="4400" priority="2659" stopIfTrue="1" operator="equal">
      <formula>30</formula>
    </cfRule>
    <cfRule type="cellIs" dxfId="4399" priority="2660" stopIfTrue="1" operator="equal">
      <formula>32</formula>
    </cfRule>
    <cfRule type="cellIs" dxfId="4398" priority="2661" stopIfTrue="1" operator="equal">
      <formula>33</formula>
    </cfRule>
    <cfRule type="cellIs" dxfId="4397" priority="2662" stopIfTrue="1" operator="equal">
      <formula>36</formula>
    </cfRule>
    <cfRule type="cellIs" dxfId="4396" priority="2663" stopIfTrue="1" operator="equal">
      <formula>37</formula>
    </cfRule>
    <cfRule type="cellIs" dxfId="4395" priority="2664" stopIfTrue="1" operator="equal">
      <formula>38</formula>
    </cfRule>
    <cfRule type="cellIs" dxfId="4394" priority="2665" stopIfTrue="1" operator="equal">
      <formula>39</formula>
    </cfRule>
    <cfRule type="cellIs" dxfId="4393" priority="2666" stopIfTrue="1" operator="equal">
      <formula>40</formula>
    </cfRule>
  </conditionalFormatting>
  <conditionalFormatting sqref="AM61:AP61">
    <cfRule type="cellIs" dxfId="4392" priority="2676" stopIfTrue="1" operator="equal">
      <formula>30</formula>
    </cfRule>
    <cfRule type="cellIs" dxfId="4391" priority="2677" stopIfTrue="1" operator="equal">
      <formula>"dl"</formula>
    </cfRule>
    <cfRule type="cellIs" dxfId="4390" priority="2678" stopIfTrue="1" operator="equal">
      <formula>"lot"</formula>
    </cfRule>
    <cfRule type="cellIs" dxfId="4389" priority="2679" stopIfTrue="1" operator="equal">
      <formula>36</formula>
    </cfRule>
    <cfRule type="cellIs" dxfId="4388" priority="2680" stopIfTrue="1" operator="equal">
      <formula>37</formula>
    </cfRule>
    <cfRule type="cellIs" dxfId="4387" priority="2681" stopIfTrue="1" operator="equal">
      <formula>38</formula>
    </cfRule>
    <cfRule type="cellIs" dxfId="4386" priority="2682" stopIfTrue="1" operator="equal">
      <formula>39</formula>
    </cfRule>
    <cfRule type="cellIs" dxfId="4385" priority="2683" stopIfTrue="1" operator="equal">
      <formula>40</formula>
    </cfRule>
  </conditionalFormatting>
  <conditionalFormatting sqref="AM61:AP61">
    <cfRule type="cellIs" dxfId="4384" priority="2667" stopIfTrue="1" operator="equal">
      <formula>30</formula>
    </cfRule>
    <cfRule type="cellIs" dxfId="4383" priority="2668" stopIfTrue="1" operator="equal">
      <formula>"lot"</formula>
    </cfRule>
    <cfRule type="cellIs" dxfId="4382" priority="2669" stopIfTrue="1" operator="equal">
      <formula>33</formula>
    </cfRule>
    <cfRule type="cellIs" dxfId="4381" priority="2670" stopIfTrue="1" operator="equal">
      <formula>36</formula>
    </cfRule>
    <cfRule type="cellIs" dxfId="4380" priority="2671" stopIfTrue="1" operator="equal">
      <formula>37</formula>
    </cfRule>
    <cfRule type="cellIs" dxfId="4379" priority="2672" stopIfTrue="1" operator="equal">
      <formula>38</formula>
    </cfRule>
    <cfRule type="cellIs" dxfId="4378" priority="2673" stopIfTrue="1" operator="equal">
      <formula>39</formula>
    </cfRule>
    <cfRule type="cellIs" dxfId="4377" priority="2674" stopIfTrue="1" operator="equal">
      <formula>40</formula>
    </cfRule>
    <cfRule type="cellIs" dxfId="4376" priority="2675" stopIfTrue="1" operator="equal">
      <formula>"dl"</formula>
    </cfRule>
  </conditionalFormatting>
  <conditionalFormatting sqref="AM61:AP61">
    <cfRule type="cellIs" dxfId="4375" priority="2693" stopIfTrue="1" operator="equal">
      <formula>30</formula>
    </cfRule>
    <cfRule type="cellIs" dxfId="4374" priority="2694" stopIfTrue="1" operator="equal">
      <formula>32</formula>
    </cfRule>
    <cfRule type="cellIs" dxfId="4373" priority="2695" stopIfTrue="1" operator="equal">
      <formula>33</formula>
    </cfRule>
    <cfRule type="cellIs" dxfId="4372" priority="2696" stopIfTrue="1" operator="equal">
      <formula>36</formula>
    </cfRule>
    <cfRule type="cellIs" dxfId="4371" priority="2697" stopIfTrue="1" operator="equal">
      <formula>37</formula>
    </cfRule>
    <cfRule type="cellIs" dxfId="4370" priority="2698" stopIfTrue="1" operator="equal">
      <formula>38</formula>
    </cfRule>
    <cfRule type="cellIs" dxfId="4369" priority="2699" stopIfTrue="1" operator="equal">
      <formula>"lot"</formula>
    </cfRule>
    <cfRule type="cellIs" dxfId="4368" priority="2700" stopIfTrue="1" operator="equal">
      <formula>40</formula>
    </cfRule>
    <cfRule type="cellIs" dxfId="4367" priority="2701" stopIfTrue="1" operator="equal">
      <formula>"dl"</formula>
    </cfRule>
  </conditionalFormatting>
  <conditionalFormatting sqref="AM61:AP61">
    <cfRule type="cellIs" dxfId="4366" priority="2684" stopIfTrue="1" operator="equal">
      <formula>30</formula>
    </cfRule>
    <cfRule type="cellIs" dxfId="4365" priority="2685" stopIfTrue="1" operator="equal">
      <formula>"dl"</formula>
    </cfRule>
    <cfRule type="cellIs" dxfId="4364" priority="2686" stopIfTrue="1" operator="equal">
      <formula>"lot"</formula>
    </cfRule>
    <cfRule type="cellIs" dxfId="4363" priority="2687" stopIfTrue="1" operator="equal">
      <formula>36</formula>
    </cfRule>
    <cfRule type="cellIs" dxfId="4362" priority="2688" stopIfTrue="1" operator="equal">
      <formula>37</formula>
    </cfRule>
    <cfRule type="cellIs" dxfId="4361" priority="2689" stopIfTrue="1" operator="equal">
      <formula>38</formula>
    </cfRule>
    <cfRule type="cellIs" dxfId="4360" priority="2690" stopIfTrue="1" operator="equal">
      <formula>39</formula>
    </cfRule>
    <cfRule type="cellIs" dxfId="4359" priority="2691" stopIfTrue="1" operator="equal">
      <formula>32</formula>
    </cfRule>
    <cfRule type="cellIs" dxfId="4358" priority="2692" stopIfTrue="1" operator="equal">
      <formula>33</formula>
    </cfRule>
  </conditionalFormatting>
  <conditionalFormatting sqref="AM61:AP61">
    <cfRule type="cellIs" dxfId="4357" priority="2651" stopIfTrue="1" operator="equal">
      <formula>30</formula>
    </cfRule>
    <cfRule type="cellIs" dxfId="4356" priority="2652" stopIfTrue="1" operator="equal">
      <formula>32</formula>
    </cfRule>
    <cfRule type="cellIs" dxfId="4355" priority="2653" stopIfTrue="1" operator="equal">
      <formula>33</formula>
    </cfRule>
    <cfRule type="cellIs" dxfId="4354" priority="2654" stopIfTrue="1" operator="equal">
      <formula>36</formula>
    </cfRule>
    <cfRule type="cellIs" dxfId="4353" priority="2655" stopIfTrue="1" operator="equal">
      <formula>37</formula>
    </cfRule>
    <cfRule type="cellIs" dxfId="4352" priority="2656" stopIfTrue="1" operator="equal">
      <formula>38</formula>
    </cfRule>
    <cfRule type="cellIs" dxfId="4351" priority="2657" stopIfTrue="1" operator="equal">
      <formula>39</formula>
    </cfRule>
    <cfRule type="cellIs" dxfId="4350" priority="2658" stopIfTrue="1" operator="equal">
      <formula>40</formula>
    </cfRule>
  </conditionalFormatting>
  <conditionalFormatting sqref="AM61:AP61">
    <cfRule type="cellIs" dxfId="4349" priority="2643" stopIfTrue="1" operator="equal">
      <formula>30</formula>
    </cfRule>
    <cfRule type="cellIs" dxfId="4348" priority="2644" stopIfTrue="1" operator="equal">
      <formula>"dl"</formula>
    </cfRule>
    <cfRule type="cellIs" dxfId="4347" priority="2645" stopIfTrue="1" operator="equal">
      <formula>"lot"</formula>
    </cfRule>
    <cfRule type="cellIs" dxfId="4346" priority="2646" stopIfTrue="1" operator="equal">
      <formula>36</formula>
    </cfRule>
    <cfRule type="cellIs" dxfId="4345" priority="2647" stopIfTrue="1" operator="equal">
      <formula>37</formula>
    </cfRule>
    <cfRule type="cellIs" dxfId="4344" priority="2648" stopIfTrue="1" operator="equal">
      <formula>38</formula>
    </cfRule>
    <cfRule type="cellIs" dxfId="4343" priority="2649" stopIfTrue="1" operator="equal">
      <formula>39</formula>
    </cfRule>
    <cfRule type="cellIs" dxfId="4342" priority="2650" stopIfTrue="1" operator="equal">
      <formula>40</formula>
    </cfRule>
  </conditionalFormatting>
  <conditionalFormatting sqref="AM61:AP61">
    <cfRule type="cellIs" dxfId="4341" priority="2634" stopIfTrue="1" operator="equal">
      <formula>30</formula>
    </cfRule>
    <cfRule type="cellIs" dxfId="4340" priority="2635" stopIfTrue="1" operator="equal">
      <formula>32</formula>
    </cfRule>
    <cfRule type="cellIs" dxfId="4339" priority="2636" stopIfTrue="1" operator="equal">
      <formula>33</formula>
    </cfRule>
    <cfRule type="cellIs" dxfId="4338" priority="2637" stopIfTrue="1" operator="equal">
      <formula>36</formula>
    </cfRule>
    <cfRule type="cellIs" dxfId="4337" priority="2638" stopIfTrue="1" operator="equal">
      <formula>37</formula>
    </cfRule>
    <cfRule type="cellIs" dxfId="4336" priority="2639" stopIfTrue="1" operator="equal">
      <formula>38</formula>
    </cfRule>
    <cfRule type="cellIs" dxfId="4335" priority="2640" stopIfTrue="1" operator="equal">
      <formula>"lot"</formula>
    </cfRule>
    <cfRule type="cellIs" dxfId="4334" priority="2641" stopIfTrue="1" operator="equal">
      <formula>40</formula>
    </cfRule>
    <cfRule type="cellIs" dxfId="4333" priority="2642" stopIfTrue="1" operator="equal">
      <formula>"dl"</formula>
    </cfRule>
  </conditionalFormatting>
  <conditionalFormatting sqref="AM61:AP61">
    <cfRule type="cellIs" dxfId="4332" priority="2625" stopIfTrue="1" operator="equal">
      <formula>30</formula>
    </cfRule>
    <cfRule type="cellIs" dxfId="4331" priority="2626" stopIfTrue="1" operator="equal">
      <formula>"dl"</formula>
    </cfRule>
    <cfRule type="cellIs" dxfId="4330" priority="2627" stopIfTrue="1" operator="equal">
      <formula>"lot"</formula>
    </cfRule>
    <cfRule type="cellIs" dxfId="4329" priority="2628" stopIfTrue="1" operator="equal">
      <formula>36</formula>
    </cfRule>
    <cfRule type="cellIs" dxfId="4328" priority="2629" stopIfTrue="1" operator="equal">
      <formula>37</formula>
    </cfRule>
    <cfRule type="cellIs" dxfId="4327" priority="2630" stopIfTrue="1" operator="equal">
      <formula>38</formula>
    </cfRule>
    <cfRule type="cellIs" dxfId="4326" priority="2631" stopIfTrue="1" operator="equal">
      <formula>39</formula>
    </cfRule>
    <cfRule type="cellIs" dxfId="4325" priority="2632" stopIfTrue="1" operator="equal">
      <formula>32</formula>
    </cfRule>
    <cfRule type="cellIs" dxfId="4324" priority="2633" stopIfTrue="1" operator="equal">
      <formula>33</formula>
    </cfRule>
  </conditionalFormatting>
  <conditionalFormatting sqref="BB47:BE47">
    <cfRule type="cellIs" dxfId="4323" priority="2571" stopIfTrue="1" operator="equal">
      <formula>30</formula>
    </cfRule>
    <cfRule type="cellIs" dxfId="4322" priority="2572" stopIfTrue="1" operator="equal">
      <formula>32</formula>
    </cfRule>
    <cfRule type="cellIs" dxfId="4321" priority="2573" stopIfTrue="1" operator="equal">
      <formula>33</formula>
    </cfRule>
    <cfRule type="cellIs" dxfId="4320" priority="2574" stopIfTrue="1" operator="equal">
      <formula>36</formula>
    </cfRule>
    <cfRule type="cellIs" dxfId="4319" priority="2575" stopIfTrue="1" operator="equal">
      <formula>37</formula>
    </cfRule>
    <cfRule type="cellIs" dxfId="4318" priority="2576" stopIfTrue="1" operator="equal">
      <formula>38</formula>
    </cfRule>
    <cfRule type="cellIs" dxfId="4317" priority="2577" stopIfTrue="1" operator="equal">
      <formula>39</formula>
    </cfRule>
    <cfRule type="cellIs" dxfId="4316" priority="2578" stopIfTrue="1" operator="equal">
      <formula>40</formula>
    </cfRule>
  </conditionalFormatting>
  <conditionalFormatting sqref="BB47:BE47">
    <cfRule type="cellIs" dxfId="4315" priority="2622" stopIfTrue="1" operator="equal">
      <formula>L</formula>
    </cfRule>
    <cfRule type="cellIs" dxfId="4314" priority="2623" stopIfTrue="1" operator="equal">
      <formula>"FSC"</formula>
    </cfRule>
    <cfRule type="cellIs" dxfId="4313" priority="2624" stopIfTrue="1" operator="equal">
      <formula>"ACC/V"</formula>
    </cfRule>
  </conditionalFormatting>
  <conditionalFormatting sqref="BB47:BE47">
    <cfRule type="cellIs" dxfId="4312" priority="2593" stopIfTrue="1" operator="equal">
      <formula>"L"</formula>
    </cfRule>
    <cfRule type="cellIs" dxfId="4311" priority="2594" stopIfTrue="1" operator="equal">
      <formula>"FSC"</formula>
    </cfRule>
  </conditionalFormatting>
  <conditionalFormatting sqref="BB47:BE47">
    <cfRule type="cellIs" dxfId="4310" priority="2595" stopIfTrue="1" operator="equal">
      <formula>30</formula>
    </cfRule>
    <cfRule type="cellIs" dxfId="4309" priority="2596" stopIfTrue="1" operator="equal">
      <formula>32</formula>
    </cfRule>
    <cfRule type="cellIs" dxfId="4308" priority="2597" stopIfTrue="1" operator="equal">
      <formula>33</formula>
    </cfRule>
    <cfRule type="cellIs" dxfId="4307" priority="2598" stopIfTrue="1" operator="equal">
      <formula>36</formula>
    </cfRule>
    <cfRule type="cellIs" dxfId="4306" priority="2599" stopIfTrue="1" operator="equal">
      <formula>37</formula>
    </cfRule>
    <cfRule type="cellIs" dxfId="4305" priority="2600" stopIfTrue="1" operator="equal">
      <formula>38</formula>
    </cfRule>
    <cfRule type="cellIs" dxfId="4304" priority="2601" stopIfTrue="1" operator="equal">
      <formula>39</formula>
    </cfRule>
    <cfRule type="cellIs" dxfId="4303" priority="2602" stopIfTrue="1" operator="equal">
      <formula>40</formula>
    </cfRule>
    <cfRule type="cellIs" dxfId="4302" priority="2621" stopIfTrue="1" operator="equal">
      <formula>"dl"</formula>
    </cfRule>
  </conditionalFormatting>
  <conditionalFormatting sqref="BB47:BE47">
    <cfRule type="cellIs" dxfId="4301" priority="2611" stopIfTrue="1" operator="equal">
      <formula>"dl"</formula>
    </cfRule>
    <cfRule type="cellIs" dxfId="4300" priority="2612" stopIfTrue="1" operator="equal">
      <formula>"lot"</formula>
    </cfRule>
    <cfRule type="cellIs" dxfId="4299" priority="2613" stopIfTrue="1" operator="equal">
      <formula>30</formula>
    </cfRule>
    <cfRule type="cellIs" dxfId="4298" priority="2614" stopIfTrue="1" operator="equal">
      <formula>32</formula>
    </cfRule>
    <cfRule type="cellIs" dxfId="4297" priority="2615" stopIfTrue="1" operator="equal">
      <formula>33</formula>
    </cfRule>
    <cfRule type="cellIs" dxfId="4296" priority="2616" stopIfTrue="1" operator="equal">
      <formula>36</formula>
    </cfRule>
    <cfRule type="cellIs" dxfId="4295" priority="2617" stopIfTrue="1" operator="equal">
      <formula>37</formula>
    </cfRule>
    <cfRule type="cellIs" dxfId="4294" priority="2618" stopIfTrue="1" operator="equal">
      <formula>38</formula>
    </cfRule>
    <cfRule type="cellIs" dxfId="4293" priority="2619" stopIfTrue="1" operator="equal">
      <formula>39</formula>
    </cfRule>
    <cfRule type="cellIs" dxfId="4292" priority="2620" stopIfTrue="1" operator="equal">
      <formula>40</formula>
    </cfRule>
  </conditionalFormatting>
  <conditionalFormatting sqref="BB47:BE47">
    <cfRule type="cellIs" dxfId="4291" priority="2603" stopIfTrue="1" operator="equal">
      <formula>30</formula>
    </cfRule>
    <cfRule type="cellIs" dxfId="4290" priority="2604" stopIfTrue="1" operator="equal">
      <formula>32</formula>
    </cfRule>
    <cfRule type="cellIs" dxfId="4289" priority="2605" stopIfTrue="1" operator="equal">
      <formula>33</formula>
    </cfRule>
    <cfRule type="cellIs" dxfId="4288" priority="2606" stopIfTrue="1" operator="equal">
      <formula>36</formula>
    </cfRule>
    <cfRule type="cellIs" dxfId="4287" priority="2607" stopIfTrue="1" operator="equal">
      <formula>37</formula>
    </cfRule>
    <cfRule type="cellIs" dxfId="4286" priority="2608" stopIfTrue="1" operator="equal">
      <formula>38</formula>
    </cfRule>
    <cfRule type="cellIs" dxfId="4285" priority="2609" stopIfTrue="1" operator="equal">
      <formula>39</formula>
    </cfRule>
    <cfRule type="cellIs" dxfId="4284" priority="2610" stopIfTrue="1" operator="equal">
      <formula>40</formula>
    </cfRule>
  </conditionalFormatting>
  <conditionalFormatting sqref="BB47:BE47">
    <cfRule type="cellIs" dxfId="4283" priority="2582" stopIfTrue="1" operator="equal">
      <formula>30</formula>
    </cfRule>
    <cfRule type="cellIs" dxfId="4282" priority="2583" stopIfTrue="1" operator="equal">
      <formula>"dl"</formula>
    </cfRule>
    <cfRule type="cellIs" dxfId="4281" priority="2584" stopIfTrue="1" operator="equal">
      <formula>"lot"</formula>
    </cfRule>
    <cfRule type="cellIs" dxfId="4280" priority="2585" stopIfTrue="1" operator="equal">
      <formula>36</formula>
    </cfRule>
    <cfRule type="cellIs" dxfId="4279" priority="2586" stopIfTrue="1" operator="equal">
      <formula>37</formula>
    </cfRule>
    <cfRule type="cellIs" dxfId="4278" priority="2587" stopIfTrue="1" operator="equal">
      <formula>38</formula>
    </cfRule>
    <cfRule type="cellIs" dxfId="4277" priority="2588" stopIfTrue="1" operator="equal">
      <formula>39</formula>
    </cfRule>
    <cfRule type="cellIs" dxfId="4276" priority="2589" stopIfTrue="1" operator="equal">
      <formula>40</formula>
    </cfRule>
  </conditionalFormatting>
  <conditionalFormatting sqref="AB17:AE17">
    <cfRule type="cellIs" dxfId="4275" priority="2501" stopIfTrue="1" operator="equal">
      <formula>30</formula>
    </cfRule>
    <cfRule type="cellIs" dxfId="4274" priority="2502" stopIfTrue="1" operator="equal">
      <formula>32</formula>
    </cfRule>
    <cfRule type="cellIs" dxfId="4273" priority="2503" stopIfTrue="1" operator="equal">
      <formula>33</formula>
    </cfRule>
    <cfRule type="cellIs" dxfId="4272" priority="2504" stopIfTrue="1" operator="equal">
      <formula>36</formula>
    </cfRule>
    <cfRule type="cellIs" dxfId="4271" priority="2505" stopIfTrue="1" operator="equal">
      <formula>37</formula>
    </cfRule>
    <cfRule type="cellIs" dxfId="4270" priority="2506" stopIfTrue="1" operator="equal">
      <formula>38</formula>
    </cfRule>
    <cfRule type="cellIs" dxfId="4269" priority="2507" stopIfTrue="1" operator="equal">
      <formula>39</formula>
    </cfRule>
    <cfRule type="cellIs" dxfId="4268" priority="2508" stopIfTrue="1" operator="equal">
      <formula>40</formula>
    </cfRule>
  </conditionalFormatting>
  <conditionalFormatting sqref="AB17:AE17">
    <cfRule type="cellIs" dxfId="4267" priority="2568" stopIfTrue="1" operator="equal">
      <formula>L</formula>
    </cfRule>
    <cfRule type="cellIs" dxfId="4266" priority="2569" stopIfTrue="1" operator="equal">
      <formula>"FSC"</formula>
    </cfRule>
    <cfRule type="cellIs" dxfId="4265" priority="2570" stopIfTrue="1" operator="equal">
      <formula>"ACC/V"</formula>
    </cfRule>
  </conditionalFormatting>
  <conditionalFormatting sqref="AB17:AE17">
    <cfRule type="cellIs" dxfId="4264" priority="2547" stopIfTrue="1" operator="equal">
      <formula>"L"</formula>
    </cfRule>
    <cfRule type="cellIs" dxfId="4263" priority="2548" stopIfTrue="1" operator="equal">
      <formula>"FSC"</formula>
    </cfRule>
  </conditionalFormatting>
  <conditionalFormatting sqref="AB17:AE17">
    <cfRule type="cellIs" dxfId="4262" priority="2549" stopIfTrue="1" operator="equal">
      <formula>30</formula>
    </cfRule>
    <cfRule type="cellIs" dxfId="4261" priority="2550" stopIfTrue="1" operator="equal">
      <formula>32</formula>
    </cfRule>
    <cfRule type="cellIs" dxfId="4260" priority="2551" stopIfTrue="1" operator="equal">
      <formula>33</formula>
    </cfRule>
    <cfRule type="cellIs" dxfId="4259" priority="2552" stopIfTrue="1" operator="equal">
      <formula>36</formula>
    </cfRule>
    <cfRule type="cellIs" dxfId="4258" priority="2553" stopIfTrue="1" operator="equal">
      <formula>37</formula>
    </cfRule>
    <cfRule type="cellIs" dxfId="4257" priority="2554" stopIfTrue="1" operator="equal">
      <formula>38</formula>
    </cfRule>
    <cfRule type="cellIs" dxfId="4256" priority="2555" stopIfTrue="1" operator="equal">
      <formula>39</formula>
    </cfRule>
    <cfRule type="cellIs" dxfId="4255" priority="2556" stopIfTrue="1" operator="equal">
      <formula>40</formula>
    </cfRule>
    <cfRule type="cellIs" dxfId="4254" priority="2567" stopIfTrue="1" operator="equal">
      <formula>"dl"</formula>
    </cfRule>
  </conditionalFormatting>
  <conditionalFormatting sqref="AB17:AE17">
    <cfRule type="cellIs" dxfId="4253" priority="2557" stopIfTrue="1" operator="equal">
      <formula>"dl"</formula>
    </cfRule>
    <cfRule type="cellIs" dxfId="4252" priority="2558" stopIfTrue="1" operator="equal">
      <formula>"lot"</formula>
    </cfRule>
    <cfRule type="cellIs" dxfId="4251" priority="2559" stopIfTrue="1" operator="equal">
      <formula>30</formula>
    </cfRule>
    <cfRule type="cellIs" dxfId="4250" priority="2560" stopIfTrue="1" operator="equal">
      <formula>32</formula>
    </cfRule>
    <cfRule type="cellIs" dxfId="4249" priority="2561" stopIfTrue="1" operator="equal">
      <formula>33</formula>
    </cfRule>
    <cfRule type="cellIs" dxfId="4248" priority="2562" stopIfTrue="1" operator="equal">
      <formula>36</formula>
    </cfRule>
    <cfRule type="cellIs" dxfId="4247" priority="2563" stopIfTrue="1" operator="equal">
      <formula>37</formula>
    </cfRule>
    <cfRule type="cellIs" dxfId="4246" priority="2564" stopIfTrue="1" operator="equal">
      <formula>38</formula>
    </cfRule>
    <cfRule type="cellIs" dxfId="4245" priority="2565" stopIfTrue="1" operator="equal">
      <formula>39</formula>
    </cfRule>
    <cfRule type="cellIs" dxfId="4244" priority="2566" stopIfTrue="1" operator="equal">
      <formula>40</formula>
    </cfRule>
  </conditionalFormatting>
  <conditionalFormatting sqref="AB17:AE17">
    <cfRule type="cellIs" dxfId="4243" priority="2521" stopIfTrue="1" operator="equal">
      <formula>30</formula>
    </cfRule>
    <cfRule type="cellIs" dxfId="4242" priority="2522" stopIfTrue="1" operator="equal">
      <formula>"dl"</formula>
    </cfRule>
    <cfRule type="cellIs" dxfId="4241" priority="2523" stopIfTrue="1" operator="equal">
      <formula>"lot"</formula>
    </cfRule>
    <cfRule type="cellIs" dxfId="4240" priority="2524" stopIfTrue="1" operator="equal">
      <formula>36</formula>
    </cfRule>
    <cfRule type="cellIs" dxfId="4239" priority="2525" stopIfTrue="1" operator="equal">
      <formula>37</formula>
    </cfRule>
    <cfRule type="cellIs" dxfId="4238" priority="2526" stopIfTrue="1" operator="equal">
      <formula>38</formula>
    </cfRule>
    <cfRule type="cellIs" dxfId="4237" priority="2527" stopIfTrue="1" operator="equal">
      <formula>39</formula>
    </cfRule>
    <cfRule type="cellIs" dxfId="4236" priority="2528" stopIfTrue="1" operator="equal">
      <formula>40</formula>
    </cfRule>
  </conditionalFormatting>
  <conditionalFormatting sqref="AB17:AE17">
    <cfRule type="cellIs" dxfId="4235" priority="2512" stopIfTrue="1" operator="equal">
      <formula>30</formula>
    </cfRule>
    <cfRule type="cellIs" dxfId="4234" priority="2513" stopIfTrue="1" operator="equal">
      <formula>"lot"</formula>
    </cfRule>
    <cfRule type="cellIs" dxfId="4233" priority="2514" stopIfTrue="1" operator="equal">
      <formula>33</formula>
    </cfRule>
    <cfRule type="cellIs" dxfId="4232" priority="2515" stopIfTrue="1" operator="equal">
      <formula>36</formula>
    </cfRule>
    <cfRule type="cellIs" dxfId="4231" priority="2516" stopIfTrue="1" operator="equal">
      <formula>37</formula>
    </cfRule>
    <cfRule type="cellIs" dxfId="4230" priority="2517" stopIfTrue="1" operator="equal">
      <formula>38</formula>
    </cfRule>
    <cfRule type="cellIs" dxfId="4229" priority="2518" stopIfTrue="1" operator="equal">
      <formula>39</formula>
    </cfRule>
    <cfRule type="cellIs" dxfId="4228" priority="2519" stopIfTrue="1" operator="equal">
      <formula>40</formula>
    </cfRule>
    <cfRule type="cellIs" dxfId="4227" priority="2520" stopIfTrue="1" operator="equal">
      <formula>"dl"</formula>
    </cfRule>
  </conditionalFormatting>
  <conditionalFormatting sqref="AB17:AE17">
    <cfRule type="cellIs" dxfId="4226" priority="2538" stopIfTrue="1" operator="equal">
      <formula>30</formula>
    </cfRule>
    <cfRule type="cellIs" dxfId="4225" priority="2539" stopIfTrue="1" operator="equal">
      <formula>32</formula>
    </cfRule>
    <cfRule type="cellIs" dxfId="4224" priority="2540" stopIfTrue="1" operator="equal">
      <formula>33</formula>
    </cfRule>
    <cfRule type="cellIs" dxfId="4223" priority="2541" stopIfTrue="1" operator="equal">
      <formula>36</formula>
    </cfRule>
    <cfRule type="cellIs" dxfId="4222" priority="2542" stopIfTrue="1" operator="equal">
      <formula>37</formula>
    </cfRule>
    <cfRule type="cellIs" dxfId="4221" priority="2543" stopIfTrue="1" operator="equal">
      <formula>38</formula>
    </cfRule>
    <cfRule type="cellIs" dxfId="4220" priority="2544" stopIfTrue="1" operator="equal">
      <formula>"lot"</formula>
    </cfRule>
    <cfRule type="cellIs" dxfId="4219" priority="2545" stopIfTrue="1" operator="equal">
      <formula>40</formula>
    </cfRule>
    <cfRule type="cellIs" dxfId="4218" priority="2546" stopIfTrue="1" operator="equal">
      <formula>"dl"</formula>
    </cfRule>
  </conditionalFormatting>
  <conditionalFormatting sqref="AB17:AE17">
    <cfRule type="cellIs" dxfId="4217" priority="2529" stopIfTrue="1" operator="equal">
      <formula>30</formula>
    </cfRule>
    <cfRule type="cellIs" dxfId="4216" priority="2530" stopIfTrue="1" operator="equal">
      <formula>"dl"</formula>
    </cfRule>
    <cfRule type="cellIs" dxfId="4215" priority="2531" stopIfTrue="1" operator="equal">
      <formula>"lot"</formula>
    </cfRule>
    <cfRule type="cellIs" dxfId="4214" priority="2532" stopIfTrue="1" operator="equal">
      <formula>36</formula>
    </cfRule>
    <cfRule type="cellIs" dxfId="4213" priority="2533" stopIfTrue="1" operator="equal">
      <formula>37</formula>
    </cfRule>
    <cfRule type="cellIs" dxfId="4212" priority="2534" stopIfTrue="1" operator="equal">
      <formula>38</formula>
    </cfRule>
    <cfRule type="cellIs" dxfId="4211" priority="2535" stopIfTrue="1" operator="equal">
      <formula>39</formula>
    </cfRule>
    <cfRule type="cellIs" dxfId="4210" priority="2536" stopIfTrue="1" operator="equal">
      <formula>32</formula>
    </cfRule>
    <cfRule type="cellIs" dxfId="4209" priority="2537" stopIfTrue="1" operator="equal">
      <formula>33</formula>
    </cfRule>
  </conditionalFormatting>
  <conditionalFormatting sqref="AB17:AE17">
    <cfRule type="cellIs" dxfId="4208" priority="2498" stopIfTrue="1" operator="equal">
      <formula>L</formula>
    </cfRule>
    <cfRule type="cellIs" dxfId="4207" priority="2499" stopIfTrue="1" operator="equal">
      <formula>"FSC"</formula>
    </cfRule>
    <cfRule type="cellIs" dxfId="4206" priority="2500" stopIfTrue="1" operator="equal">
      <formula>"ACC/V"</formula>
    </cfRule>
  </conditionalFormatting>
  <conditionalFormatting sqref="AB17:AE17">
    <cfRule type="cellIs" dxfId="4205" priority="2486" stopIfTrue="1" operator="equal">
      <formula>"L"</formula>
    </cfRule>
    <cfRule type="cellIs" dxfId="4204" priority="2487" stopIfTrue="1" operator="equal">
      <formula>"FSC"</formula>
    </cfRule>
  </conditionalFormatting>
  <conditionalFormatting sqref="AB17:AE17">
    <cfRule type="cellIs" dxfId="4203" priority="2488" stopIfTrue="1" operator="equal">
      <formula>"dl"</formula>
    </cfRule>
    <cfRule type="cellIs" dxfId="4202" priority="2489" stopIfTrue="1" operator="equal">
      <formula>"lot"</formula>
    </cfRule>
    <cfRule type="cellIs" dxfId="4201" priority="2490" stopIfTrue="1" operator="equal">
      <formula>30</formula>
    </cfRule>
    <cfRule type="cellIs" dxfId="4200" priority="2491" stopIfTrue="1" operator="equal">
      <formula>32</formula>
    </cfRule>
    <cfRule type="cellIs" dxfId="4199" priority="2492" stopIfTrue="1" operator="equal">
      <formula>33</formula>
    </cfRule>
    <cfRule type="cellIs" dxfId="4198" priority="2493" stopIfTrue="1" operator="equal">
      <formula>36</formula>
    </cfRule>
    <cfRule type="cellIs" dxfId="4197" priority="2494" stopIfTrue="1" operator="equal">
      <formula>37</formula>
    </cfRule>
    <cfRule type="cellIs" dxfId="4196" priority="2495" stopIfTrue="1" operator="equal">
      <formula>38</formula>
    </cfRule>
    <cfRule type="cellIs" dxfId="4195" priority="2496" stopIfTrue="1" operator="equal">
      <formula>39</formula>
    </cfRule>
    <cfRule type="cellIs" dxfId="4194" priority="2497" stopIfTrue="1" operator="equal">
      <formula>40</formula>
    </cfRule>
  </conditionalFormatting>
  <conditionalFormatting sqref="AB17:AE17">
    <cfRule type="cellIs" dxfId="4193" priority="2475" stopIfTrue="1" operator="equal">
      <formula>30</formula>
    </cfRule>
    <cfRule type="cellIs" dxfId="4192" priority="2476" stopIfTrue="1" operator="equal">
      <formula>"dl"</formula>
    </cfRule>
    <cfRule type="cellIs" dxfId="4191" priority="2477" stopIfTrue="1" operator="equal">
      <formula>"lot"</formula>
    </cfRule>
    <cfRule type="cellIs" dxfId="4190" priority="2478" stopIfTrue="1" operator="equal">
      <formula>36</formula>
    </cfRule>
    <cfRule type="cellIs" dxfId="4189" priority="2479" stopIfTrue="1" operator="equal">
      <formula>37</formula>
    </cfRule>
    <cfRule type="cellIs" dxfId="4188" priority="2480" stopIfTrue="1" operator="equal">
      <formula>38</formula>
    </cfRule>
    <cfRule type="cellIs" dxfId="4187" priority="2481" stopIfTrue="1" operator="equal">
      <formula>39</formula>
    </cfRule>
    <cfRule type="cellIs" dxfId="4186" priority="2482" stopIfTrue="1" operator="equal">
      <formula>40</formula>
    </cfRule>
  </conditionalFormatting>
  <conditionalFormatting sqref="AB17:AE17">
    <cfRule type="cellIs" dxfId="4185" priority="2466" stopIfTrue="1" operator="equal">
      <formula>30</formula>
    </cfRule>
    <cfRule type="cellIs" dxfId="4184" priority="2467" stopIfTrue="1" operator="equal">
      <formula>32</formula>
    </cfRule>
    <cfRule type="cellIs" dxfId="4183" priority="2468" stopIfTrue="1" operator="equal">
      <formula>33</formula>
    </cfRule>
    <cfRule type="cellIs" dxfId="4182" priority="2469" stopIfTrue="1" operator="equal">
      <formula>36</formula>
    </cfRule>
    <cfRule type="cellIs" dxfId="4181" priority="2470" stopIfTrue="1" operator="equal">
      <formula>37</formula>
    </cfRule>
    <cfRule type="cellIs" dxfId="4180" priority="2471" stopIfTrue="1" operator="equal">
      <formula>38</formula>
    </cfRule>
    <cfRule type="cellIs" dxfId="4179" priority="2472" stopIfTrue="1" operator="equal">
      <formula>"lot"</formula>
    </cfRule>
    <cfRule type="cellIs" dxfId="4178" priority="2473" stopIfTrue="1" operator="equal">
      <formula>40</formula>
    </cfRule>
    <cfRule type="cellIs" dxfId="4177" priority="2474" stopIfTrue="1" operator="equal">
      <formula>"dl"</formula>
    </cfRule>
  </conditionalFormatting>
  <conditionalFormatting sqref="AB17:AE17">
    <cfRule type="cellIs" dxfId="4176" priority="2457" stopIfTrue="1" operator="equal">
      <formula>30</formula>
    </cfRule>
    <cfRule type="cellIs" dxfId="4175" priority="2458" stopIfTrue="1" operator="equal">
      <formula>"dl"</formula>
    </cfRule>
    <cfRule type="cellIs" dxfId="4174" priority="2459" stopIfTrue="1" operator="equal">
      <formula>"lot"</formula>
    </cfRule>
    <cfRule type="cellIs" dxfId="4173" priority="2460" stopIfTrue="1" operator="equal">
      <formula>36</formula>
    </cfRule>
    <cfRule type="cellIs" dxfId="4172" priority="2461" stopIfTrue="1" operator="equal">
      <formula>37</formula>
    </cfRule>
    <cfRule type="cellIs" dxfId="4171" priority="2462" stopIfTrue="1" operator="equal">
      <formula>38</formula>
    </cfRule>
    <cfRule type="cellIs" dxfId="4170" priority="2463" stopIfTrue="1" operator="equal">
      <formula>39</formula>
    </cfRule>
    <cfRule type="cellIs" dxfId="4169" priority="2464" stopIfTrue="1" operator="equal">
      <formula>32</formula>
    </cfRule>
    <cfRule type="cellIs" dxfId="4168" priority="2465" stopIfTrue="1" operator="equal">
      <formula>33</formula>
    </cfRule>
  </conditionalFormatting>
  <conditionalFormatting sqref="AB17:AE17">
    <cfRule type="cellIs" dxfId="4167" priority="2446" stopIfTrue="1" operator="equal">
      <formula>30</formula>
    </cfRule>
    <cfRule type="cellIs" dxfId="4166" priority="2447" stopIfTrue="1" operator="equal">
      <formula>32</formula>
    </cfRule>
    <cfRule type="cellIs" dxfId="4165" priority="2448" stopIfTrue="1" operator="equal">
      <formula>33</formula>
    </cfRule>
    <cfRule type="cellIs" dxfId="4164" priority="2449" stopIfTrue="1" operator="equal">
      <formula>36</formula>
    </cfRule>
    <cfRule type="cellIs" dxfId="4163" priority="2450" stopIfTrue="1" operator="equal">
      <formula>37</formula>
    </cfRule>
    <cfRule type="cellIs" dxfId="4162" priority="2451" stopIfTrue="1" operator="equal">
      <formula>38</formula>
    </cfRule>
    <cfRule type="cellIs" dxfId="4161" priority="2452" stopIfTrue="1" operator="equal">
      <formula>39</formula>
    </cfRule>
    <cfRule type="cellIs" dxfId="4160" priority="2453" stopIfTrue="1" operator="equal">
      <formula>40</formula>
    </cfRule>
  </conditionalFormatting>
  <conditionalFormatting sqref="AB17:AE17">
    <cfRule type="cellIs" dxfId="4159" priority="2354" stopIfTrue="1" operator="equal">
      <formula>30</formula>
    </cfRule>
    <cfRule type="cellIs" dxfId="4158" priority="2355" stopIfTrue="1" operator="equal">
      <formula>32</formula>
    </cfRule>
    <cfRule type="cellIs" dxfId="4157" priority="2356" stopIfTrue="1" operator="equal">
      <formula>33</formula>
    </cfRule>
    <cfRule type="cellIs" dxfId="4156" priority="2357" stopIfTrue="1" operator="equal">
      <formula>36</formula>
    </cfRule>
    <cfRule type="cellIs" dxfId="4155" priority="2358" stopIfTrue="1" operator="equal">
      <formula>37</formula>
    </cfRule>
    <cfRule type="cellIs" dxfId="4154" priority="2359" stopIfTrue="1" operator="equal">
      <formula>38</formula>
    </cfRule>
    <cfRule type="cellIs" dxfId="4153" priority="2360" stopIfTrue="1" operator="equal">
      <formula>39</formula>
    </cfRule>
    <cfRule type="cellIs" dxfId="4152" priority="2361" stopIfTrue="1" operator="equal">
      <formula>40</formula>
    </cfRule>
  </conditionalFormatting>
  <conditionalFormatting sqref="AB17:AE17">
    <cfRule type="cellIs" dxfId="4151" priority="2295" stopIfTrue="1" operator="equal">
      <formula>30</formula>
    </cfRule>
    <cfRule type="cellIs" dxfId="4150" priority="2296" stopIfTrue="1" operator="equal">
      <formula>32</formula>
    </cfRule>
    <cfRule type="cellIs" dxfId="4149" priority="2297" stopIfTrue="1" operator="equal">
      <formula>33</formula>
    </cfRule>
    <cfRule type="cellIs" dxfId="4148" priority="2298" stopIfTrue="1" operator="equal">
      <formula>36</formula>
    </cfRule>
    <cfRule type="cellIs" dxfId="4147" priority="2299" stopIfTrue="1" operator="equal">
      <formula>37</formula>
    </cfRule>
    <cfRule type="cellIs" dxfId="4146" priority="2300" stopIfTrue="1" operator="equal">
      <formula>38</formula>
    </cfRule>
    <cfRule type="cellIs" dxfId="4145" priority="2301" stopIfTrue="1" operator="equal">
      <formula>39</formula>
    </cfRule>
    <cfRule type="cellIs" dxfId="4144" priority="2302" stopIfTrue="1" operator="equal">
      <formula>40</formula>
    </cfRule>
    <cfRule type="cellIs" dxfId="4143" priority="2311" stopIfTrue="1" operator="equal">
      <formula>"dl"</formula>
    </cfRule>
  </conditionalFormatting>
  <conditionalFormatting sqref="AB17:AE17">
    <cfRule type="cellIs" dxfId="4142" priority="2303" stopIfTrue="1" operator="equal">
      <formula>30</formula>
    </cfRule>
    <cfRule type="cellIs" dxfId="4141" priority="2304" stopIfTrue="1" operator="equal">
      <formula>32</formula>
    </cfRule>
    <cfRule type="cellIs" dxfId="4140" priority="2305" stopIfTrue="1" operator="equal">
      <formula>33</formula>
    </cfRule>
    <cfRule type="cellIs" dxfId="4139" priority="2306" stopIfTrue="1" operator="equal">
      <formula>36</formula>
    </cfRule>
    <cfRule type="cellIs" dxfId="4138" priority="2307" stopIfTrue="1" operator="equal">
      <formula>37</formula>
    </cfRule>
    <cfRule type="cellIs" dxfId="4137" priority="2308" stopIfTrue="1" operator="equal">
      <formula>38</formula>
    </cfRule>
    <cfRule type="cellIs" dxfId="4136" priority="2309" stopIfTrue="1" operator="equal">
      <formula>39</formula>
    </cfRule>
    <cfRule type="cellIs" dxfId="4135" priority="2310" stopIfTrue="1" operator="equal">
      <formula>40</formula>
    </cfRule>
  </conditionalFormatting>
  <conditionalFormatting sqref="AB17:AE17">
    <cfRule type="cellIs" dxfId="4134" priority="2287" stopIfTrue="1" operator="equal">
      <formula>30</formula>
    </cfRule>
    <cfRule type="cellIs" dxfId="4133" priority="2288" stopIfTrue="1" operator="equal">
      <formula>"dl"</formula>
    </cfRule>
    <cfRule type="cellIs" dxfId="4132" priority="2289" stopIfTrue="1" operator="equal">
      <formula>"lot"</formula>
    </cfRule>
    <cfRule type="cellIs" dxfId="4131" priority="2290" stopIfTrue="1" operator="equal">
      <formula>36</formula>
    </cfRule>
    <cfRule type="cellIs" dxfId="4130" priority="2291" stopIfTrue="1" operator="equal">
      <formula>37</formula>
    </cfRule>
    <cfRule type="cellIs" dxfId="4129" priority="2292" stopIfTrue="1" operator="equal">
      <formula>38</formula>
    </cfRule>
    <cfRule type="cellIs" dxfId="4128" priority="2293" stopIfTrue="1" operator="equal">
      <formula>39</formula>
    </cfRule>
    <cfRule type="cellIs" dxfId="4127" priority="2294" stopIfTrue="1" operator="equal">
      <formula>40</formula>
    </cfRule>
  </conditionalFormatting>
  <conditionalFormatting sqref="AB17:AE17">
    <cfRule type="cellIs" dxfId="4126" priority="2284" stopIfTrue="1" operator="equal">
      <formula>L</formula>
    </cfRule>
    <cfRule type="cellIs" dxfId="4125" priority="2285" stopIfTrue="1" operator="equal">
      <formula>"FSC"</formula>
    </cfRule>
    <cfRule type="cellIs" dxfId="4124" priority="2286" stopIfTrue="1" operator="equal">
      <formula>"ACC/V"</formula>
    </cfRule>
  </conditionalFormatting>
  <conditionalFormatting sqref="AB17:AE17">
    <cfRule type="cellIs" dxfId="4123" priority="2264" stopIfTrue="1" operator="equal">
      <formula>"L"</formula>
    </cfRule>
    <cfRule type="cellIs" dxfId="4122" priority="2265" stopIfTrue="1" operator="equal">
      <formula>"FSC"</formula>
    </cfRule>
  </conditionalFormatting>
  <conditionalFormatting sqref="AB17:AE17">
    <cfRule type="cellIs" dxfId="4121" priority="2274" stopIfTrue="1" operator="equal">
      <formula>"dl"</formula>
    </cfRule>
    <cfRule type="cellIs" dxfId="4120" priority="2275" stopIfTrue="1" operator="equal">
      <formula>"lot"</formula>
    </cfRule>
    <cfRule type="cellIs" dxfId="4119" priority="2276" stopIfTrue="1" operator="equal">
      <formula>30</formula>
    </cfRule>
    <cfRule type="cellIs" dxfId="4118" priority="2277" stopIfTrue="1" operator="equal">
      <formula>32</formula>
    </cfRule>
    <cfRule type="cellIs" dxfId="4117" priority="2278" stopIfTrue="1" operator="equal">
      <formula>33</formula>
    </cfRule>
    <cfRule type="cellIs" dxfId="4116" priority="2279" stopIfTrue="1" operator="equal">
      <formula>36</formula>
    </cfRule>
    <cfRule type="cellIs" dxfId="4115" priority="2280" stopIfTrue="1" operator="equal">
      <formula>37</formula>
    </cfRule>
    <cfRule type="cellIs" dxfId="4114" priority="2281" stopIfTrue="1" operator="equal">
      <formula>38</formula>
    </cfRule>
    <cfRule type="cellIs" dxfId="4113" priority="2282" stopIfTrue="1" operator="equal">
      <formula>39</formula>
    </cfRule>
    <cfRule type="cellIs" dxfId="4112" priority="2283" stopIfTrue="1" operator="equal">
      <formula>40</formula>
    </cfRule>
  </conditionalFormatting>
  <conditionalFormatting sqref="AB17:AE17">
    <cfRule type="cellIs" dxfId="4111" priority="2266" stopIfTrue="1" operator="equal">
      <formula>30</formula>
    </cfRule>
    <cfRule type="cellIs" dxfId="4110" priority="2267" stopIfTrue="1" operator="equal">
      <formula>32</formula>
    </cfRule>
    <cfRule type="cellIs" dxfId="4109" priority="2268" stopIfTrue="1" operator="equal">
      <formula>33</formula>
    </cfRule>
    <cfRule type="cellIs" dxfId="4108" priority="2269" stopIfTrue="1" operator="equal">
      <formula>36</formula>
    </cfRule>
    <cfRule type="cellIs" dxfId="4107" priority="2270" stopIfTrue="1" operator="equal">
      <formula>37</formula>
    </cfRule>
    <cfRule type="cellIs" dxfId="4106" priority="2271" stopIfTrue="1" operator="equal">
      <formula>38</formula>
    </cfRule>
    <cfRule type="cellIs" dxfId="4105" priority="2272" stopIfTrue="1" operator="equal">
      <formula>39</formula>
    </cfRule>
    <cfRule type="cellIs" dxfId="4104" priority="2273" stopIfTrue="1" operator="equal">
      <formula>40</formula>
    </cfRule>
  </conditionalFormatting>
  <conditionalFormatting sqref="AB17:AE17">
    <cfRule type="cellIs" dxfId="4103" priority="2255" stopIfTrue="1" operator="equal">
      <formula>30</formula>
    </cfRule>
    <cfRule type="cellIs" dxfId="4102" priority="2256" stopIfTrue="1" operator="equal">
      <formula>"lot"</formula>
    </cfRule>
    <cfRule type="cellIs" dxfId="4101" priority="2257" stopIfTrue="1" operator="equal">
      <formula>33</formula>
    </cfRule>
    <cfRule type="cellIs" dxfId="4100" priority="2258" stopIfTrue="1" operator="equal">
      <formula>36</formula>
    </cfRule>
    <cfRule type="cellIs" dxfId="4099" priority="2259" stopIfTrue="1" operator="equal">
      <formula>37</formula>
    </cfRule>
    <cfRule type="cellIs" dxfId="4098" priority="2260" stopIfTrue="1" operator="equal">
      <formula>38</formula>
    </cfRule>
    <cfRule type="cellIs" dxfId="4097" priority="2261" stopIfTrue="1" operator="equal">
      <formula>39</formula>
    </cfRule>
    <cfRule type="cellIs" dxfId="4096" priority="2262" stopIfTrue="1" operator="equal">
      <formula>40</formula>
    </cfRule>
    <cfRule type="cellIs" dxfId="4095" priority="2263" stopIfTrue="1" operator="equal">
      <formula>"dl"</formula>
    </cfRule>
  </conditionalFormatting>
  <conditionalFormatting sqref="AB17:AE17">
    <cfRule type="cellIs" dxfId="4094" priority="2243" stopIfTrue="1" operator="equal">
      <formula>30</formula>
    </cfRule>
    <cfRule type="cellIs" dxfId="4093" priority="2244" stopIfTrue="1" operator="equal">
      <formula>32</formula>
    </cfRule>
    <cfRule type="cellIs" dxfId="4092" priority="2245" stopIfTrue="1" operator="equal">
      <formula>33</formula>
    </cfRule>
    <cfRule type="cellIs" dxfId="4091" priority="2246" stopIfTrue="1" operator="equal">
      <formula>36</formula>
    </cfRule>
    <cfRule type="cellIs" dxfId="4090" priority="2247" stopIfTrue="1" operator="equal">
      <formula>37</formula>
    </cfRule>
    <cfRule type="cellIs" dxfId="4089" priority="2248" stopIfTrue="1" operator="equal">
      <formula>38</formula>
    </cfRule>
    <cfRule type="cellIs" dxfId="4088" priority="2249" stopIfTrue="1" operator="equal">
      <formula>39</formula>
    </cfRule>
    <cfRule type="cellIs" dxfId="4087" priority="2250" stopIfTrue="1" operator="equal">
      <formula>40</formula>
    </cfRule>
    <cfRule type="cellIs" dxfId="4086" priority="2251" stopIfTrue="1" operator="equal">
      <formula>"dl"</formula>
    </cfRule>
  </conditionalFormatting>
  <conditionalFormatting sqref="AB17:AE17">
    <cfRule type="cellIs" dxfId="4085" priority="2235" stopIfTrue="1" operator="equal">
      <formula>30</formula>
    </cfRule>
    <cfRule type="cellIs" dxfId="4084" priority="2236" stopIfTrue="1" operator="equal">
      <formula>"dl"</formula>
    </cfRule>
    <cfRule type="cellIs" dxfId="4083" priority="2237" stopIfTrue="1" operator="equal">
      <formula>"lot"</formula>
    </cfRule>
    <cfRule type="cellIs" dxfId="4082" priority="2238" stopIfTrue="1" operator="equal">
      <formula>36</formula>
    </cfRule>
    <cfRule type="cellIs" dxfId="4081" priority="2239" stopIfTrue="1" operator="equal">
      <formula>37</formula>
    </cfRule>
    <cfRule type="cellIs" dxfId="4080" priority="2240" stopIfTrue="1" operator="equal">
      <formula>38</formula>
    </cfRule>
    <cfRule type="cellIs" dxfId="4079" priority="2241" stopIfTrue="1" operator="equal">
      <formula>39</formula>
    </cfRule>
    <cfRule type="cellIs" dxfId="4078" priority="2242" stopIfTrue="1" operator="equal">
      <formula>40</formula>
    </cfRule>
  </conditionalFormatting>
  <conditionalFormatting sqref="AB17:AE17">
    <cfRule type="cellIs" dxfId="4077" priority="2226" stopIfTrue="1" operator="equal">
      <formula>30</formula>
    </cfRule>
    <cfRule type="cellIs" dxfId="4076" priority="2227" stopIfTrue="1" operator="equal">
      <formula>32</formula>
    </cfRule>
    <cfRule type="cellIs" dxfId="4075" priority="2228" stopIfTrue="1" operator="equal">
      <formula>33</formula>
    </cfRule>
    <cfRule type="cellIs" dxfId="4074" priority="2229" stopIfTrue="1" operator="equal">
      <formula>36</formula>
    </cfRule>
    <cfRule type="cellIs" dxfId="4073" priority="2230" stopIfTrue="1" operator="equal">
      <formula>37</formula>
    </cfRule>
    <cfRule type="cellIs" dxfId="4072" priority="2231" stopIfTrue="1" operator="equal">
      <formula>38</formula>
    </cfRule>
    <cfRule type="cellIs" dxfId="4071" priority="2232" stopIfTrue="1" operator="equal">
      <formula>"lot"</formula>
    </cfRule>
    <cfRule type="cellIs" dxfId="4070" priority="2233" stopIfTrue="1" operator="equal">
      <formula>40</formula>
    </cfRule>
    <cfRule type="cellIs" dxfId="4069" priority="2234" stopIfTrue="1" operator="equal">
      <formula>"dl"</formula>
    </cfRule>
  </conditionalFormatting>
  <conditionalFormatting sqref="AB17:AE17">
    <cfRule type="cellIs" dxfId="4068" priority="2217" stopIfTrue="1" operator="equal">
      <formula>30</formula>
    </cfRule>
    <cfRule type="cellIs" dxfId="4067" priority="2218" stopIfTrue="1" operator="equal">
      <formula>"dl"</formula>
    </cfRule>
    <cfRule type="cellIs" dxfId="4066" priority="2219" stopIfTrue="1" operator="equal">
      <formula>"lot"</formula>
    </cfRule>
    <cfRule type="cellIs" dxfId="4065" priority="2220" stopIfTrue="1" operator="equal">
      <formula>36</formula>
    </cfRule>
    <cfRule type="cellIs" dxfId="4064" priority="2221" stopIfTrue="1" operator="equal">
      <formula>37</formula>
    </cfRule>
    <cfRule type="cellIs" dxfId="4063" priority="2222" stopIfTrue="1" operator="equal">
      <formula>38</formula>
    </cfRule>
    <cfRule type="cellIs" dxfId="4062" priority="2223" stopIfTrue="1" operator="equal">
      <formula>39</formula>
    </cfRule>
    <cfRule type="cellIs" dxfId="4061" priority="2224" stopIfTrue="1" operator="equal">
      <formula>32</formula>
    </cfRule>
    <cfRule type="cellIs" dxfId="4060" priority="2225" stopIfTrue="1" operator="equal">
      <formula>33</formula>
    </cfRule>
  </conditionalFormatting>
  <conditionalFormatting sqref="AJ18:AM18">
    <cfRule type="cellIs" dxfId="4059" priority="1793" stopIfTrue="1" operator="equal">
      <formula>30</formula>
    </cfRule>
    <cfRule type="cellIs" dxfId="4058" priority="1794" stopIfTrue="1" operator="equal">
      <formula>32</formula>
    </cfRule>
    <cfRule type="cellIs" dxfId="4057" priority="1795" stopIfTrue="1" operator="equal">
      <formula>33</formula>
    </cfRule>
    <cfRule type="cellIs" dxfId="4056" priority="1796" stopIfTrue="1" operator="equal">
      <formula>36</formula>
    </cfRule>
    <cfRule type="cellIs" dxfId="4055" priority="1797" stopIfTrue="1" operator="equal">
      <formula>37</formula>
    </cfRule>
    <cfRule type="cellIs" dxfId="4054" priority="1798" stopIfTrue="1" operator="equal">
      <formula>38</formula>
    </cfRule>
    <cfRule type="cellIs" dxfId="4053" priority="1799" stopIfTrue="1" operator="equal">
      <formula>39</formula>
    </cfRule>
    <cfRule type="cellIs" dxfId="4052" priority="1800" stopIfTrue="1" operator="equal">
      <formula>40</formula>
    </cfRule>
  </conditionalFormatting>
  <conditionalFormatting sqref="AJ18:AM18">
    <cfRule type="cellIs" dxfId="4051" priority="1860" stopIfTrue="1" operator="equal">
      <formula>L</formula>
    </cfRule>
    <cfRule type="cellIs" dxfId="4050" priority="1861" stopIfTrue="1" operator="equal">
      <formula>"FSC"</formula>
    </cfRule>
    <cfRule type="cellIs" dxfId="4049" priority="1862" stopIfTrue="1" operator="equal">
      <formula>"ACC/V"</formula>
    </cfRule>
  </conditionalFormatting>
  <conditionalFormatting sqref="AJ18:AM18">
    <cfRule type="cellIs" dxfId="4048" priority="1839" stopIfTrue="1" operator="equal">
      <formula>"L"</formula>
    </cfRule>
    <cfRule type="cellIs" dxfId="4047" priority="1840" stopIfTrue="1" operator="equal">
      <formula>"FSC"</formula>
    </cfRule>
  </conditionalFormatting>
  <conditionalFormatting sqref="AJ18:AM18">
    <cfRule type="cellIs" dxfId="4046" priority="1841" stopIfTrue="1" operator="equal">
      <formula>30</formula>
    </cfRule>
    <cfRule type="cellIs" dxfId="4045" priority="1842" stopIfTrue="1" operator="equal">
      <formula>32</formula>
    </cfRule>
    <cfRule type="cellIs" dxfId="4044" priority="1843" stopIfTrue="1" operator="equal">
      <formula>33</formula>
    </cfRule>
    <cfRule type="cellIs" dxfId="4043" priority="1844" stopIfTrue="1" operator="equal">
      <formula>36</formula>
    </cfRule>
    <cfRule type="cellIs" dxfId="4042" priority="1845" stopIfTrue="1" operator="equal">
      <formula>37</formula>
    </cfRule>
    <cfRule type="cellIs" dxfId="4041" priority="1846" stopIfTrue="1" operator="equal">
      <formula>38</formula>
    </cfRule>
    <cfRule type="cellIs" dxfId="4040" priority="1847" stopIfTrue="1" operator="equal">
      <formula>39</formula>
    </cfRule>
    <cfRule type="cellIs" dxfId="4039" priority="1848" stopIfTrue="1" operator="equal">
      <formula>40</formula>
    </cfRule>
    <cfRule type="cellIs" dxfId="4038" priority="1859" stopIfTrue="1" operator="equal">
      <formula>"dl"</formula>
    </cfRule>
  </conditionalFormatting>
  <conditionalFormatting sqref="AJ18:AM18">
    <cfRule type="cellIs" dxfId="4037" priority="1849" stopIfTrue="1" operator="equal">
      <formula>"dl"</formula>
    </cfRule>
    <cfRule type="cellIs" dxfId="4036" priority="1850" stopIfTrue="1" operator="equal">
      <formula>"lot"</formula>
    </cfRule>
    <cfRule type="cellIs" dxfId="4035" priority="1851" stopIfTrue="1" operator="equal">
      <formula>30</formula>
    </cfRule>
    <cfRule type="cellIs" dxfId="4034" priority="1852" stopIfTrue="1" operator="equal">
      <formula>32</formula>
    </cfRule>
    <cfRule type="cellIs" dxfId="4033" priority="1853" stopIfTrue="1" operator="equal">
      <formula>33</formula>
    </cfRule>
    <cfRule type="cellIs" dxfId="4032" priority="1854" stopIfTrue="1" operator="equal">
      <formula>36</formula>
    </cfRule>
    <cfRule type="cellIs" dxfId="4031" priority="1855" stopIfTrue="1" operator="equal">
      <formula>37</formula>
    </cfRule>
    <cfRule type="cellIs" dxfId="4030" priority="1856" stopIfTrue="1" operator="equal">
      <formula>38</formula>
    </cfRule>
    <cfRule type="cellIs" dxfId="4029" priority="1857" stopIfTrue="1" operator="equal">
      <formula>39</formula>
    </cfRule>
    <cfRule type="cellIs" dxfId="4028" priority="1858" stopIfTrue="1" operator="equal">
      <formula>40</formula>
    </cfRule>
  </conditionalFormatting>
  <conditionalFormatting sqref="AJ18:AM18">
    <cfRule type="cellIs" dxfId="4027" priority="1813" stopIfTrue="1" operator="equal">
      <formula>30</formula>
    </cfRule>
    <cfRule type="cellIs" dxfId="4026" priority="1814" stopIfTrue="1" operator="equal">
      <formula>"dl"</formula>
    </cfRule>
    <cfRule type="cellIs" dxfId="4025" priority="1815" stopIfTrue="1" operator="equal">
      <formula>"lot"</formula>
    </cfRule>
    <cfRule type="cellIs" dxfId="4024" priority="1816" stopIfTrue="1" operator="equal">
      <formula>36</formula>
    </cfRule>
    <cfRule type="cellIs" dxfId="4023" priority="1817" stopIfTrue="1" operator="equal">
      <formula>37</formula>
    </cfRule>
    <cfRule type="cellIs" dxfId="4022" priority="1818" stopIfTrue="1" operator="equal">
      <formula>38</formula>
    </cfRule>
    <cfRule type="cellIs" dxfId="4021" priority="1819" stopIfTrue="1" operator="equal">
      <formula>39</formula>
    </cfRule>
    <cfRule type="cellIs" dxfId="4020" priority="1820" stopIfTrue="1" operator="equal">
      <formula>40</formula>
    </cfRule>
  </conditionalFormatting>
  <conditionalFormatting sqref="AJ18:AM18">
    <cfRule type="cellIs" dxfId="4019" priority="1804" stopIfTrue="1" operator="equal">
      <formula>30</formula>
    </cfRule>
    <cfRule type="cellIs" dxfId="4018" priority="1805" stopIfTrue="1" operator="equal">
      <formula>"lot"</formula>
    </cfRule>
    <cfRule type="cellIs" dxfId="4017" priority="1806" stopIfTrue="1" operator="equal">
      <formula>33</formula>
    </cfRule>
    <cfRule type="cellIs" dxfId="4016" priority="1807" stopIfTrue="1" operator="equal">
      <formula>36</formula>
    </cfRule>
    <cfRule type="cellIs" dxfId="4015" priority="1808" stopIfTrue="1" operator="equal">
      <formula>37</formula>
    </cfRule>
    <cfRule type="cellIs" dxfId="4014" priority="1809" stopIfTrue="1" operator="equal">
      <formula>38</formula>
    </cfRule>
    <cfRule type="cellIs" dxfId="4013" priority="1810" stopIfTrue="1" operator="equal">
      <formula>39</formula>
    </cfRule>
    <cfRule type="cellIs" dxfId="4012" priority="1811" stopIfTrue="1" operator="equal">
      <formula>40</formula>
    </cfRule>
    <cfRule type="cellIs" dxfId="4011" priority="1812" stopIfTrue="1" operator="equal">
      <formula>"dl"</formula>
    </cfRule>
  </conditionalFormatting>
  <conditionalFormatting sqref="AJ18:AM18">
    <cfRule type="cellIs" dxfId="4010" priority="1830" stopIfTrue="1" operator="equal">
      <formula>30</formula>
    </cfRule>
    <cfRule type="cellIs" dxfId="4009" priority="1831" stopIfTrue="1" operator="equal">
      <formula>32</formula>
    </cfRule>
    <cfRule type="cellIs" dxfId="4008" priority="1832" stopIfTrue="1" operator="equal">
      <formula>33</formula>
    </cfRule>
    <cfRule type="cellIs" dxfId="4007" priority="1833" stopIfTrue="1" operator="equal">
      <formula>36</formula>
    </cfRule>
    <cfRule type="cellIs" dxfId="4006" priority="1834" stopIfTrue="1" operator="equal">
      <formula>37</formula>
    </cfRule>
    <cfRule type="cellIs" dxfId="4005" priority="1835" stopIfTrue="1" operator="equal">
      <formula>38</formula>
    </cfRule>
    <cfRule type="cellIs" dxfId="4004" priority="1836" stopIfTrue="1" operator="equal">
      <formula>"lot"</formula>
    </cfRule>
    <cfRule type="cellIs" dxfId="4003" priority="1837" stopIfTrue="1" operator="equal">
      <formula>40</formula>
    </cfRule>
    <cfRule type="cellIs" dxfId="4002" priority="1838" stopIfTrue="1" operator="equal">
      <formula>"dl"</formula>
    </cfRule>
  </conditionalFormatting>
  <conditionalFormatting sqref="AJ18:AM18">
    <cfRule type="cellIs" dxfId="4001" priority="1821" stopIfTrue="1" operator="equal">
      <formula>30</formula>
    </cfRule>
    <cfRule type="cellIs" dxfId="4000" priority="1822" stopIfTrue="1" operator="equal">
      <formula>"dl"</formula>
    </cfRule>
    <cfRule type="cellIs" dxfId="3999" priority="1823" stopIfTrue="1" operator="equal">
      <formula>"lot"</formula>
    </cfRule>
    <cfRule type="cellIs" dxfId="3998" priority="1824" stopIfTrue="1" operator="equal">
      <formula>36</formula>
    </cfRule>
    <cfRule type="cellIs" dxfId="3997" priority="1825" stopIfTrue="1" operator="equal">
      <formula>37</formula>
    </cfRule>
    <cfRule type="cellIs" dxfId="3996" priority="1826" stopIfTrue="1" operator="equal">
      <formula>38</formula>
    </cfRule>
    <cfRule type="cellIs" dxfId="3995" priority="1827" stopIfTrue="1" operator="equal">
      <formula>39</formula>
    </cfRule>
    <cfRule type="cellIs" dxfId="3994" priority="1828" stopIfTrue="1" operator="equal">
      <formula>32</formula>
    </cfRule>
    <cfRule type="cellIs" dxfId="3993" priority="1829" stopIfTrue="1" operator="equal">
      <formula>33</formula>
    </cfRule>
  </conditionalFormatting>
  <conditionalFormatting sqref="AJ18:AM18">
    <cfRule type="cellIs" dxfId="3992" priority="1790" stopIfTrue="1" operator="equal">
      <formula>L</formula>
    </cfRule>
    <cfRule type="cellIs" dxfId="3991" priority="1791" stopIfTrue="1" operator="equal">
      <formula>"FSC"</formula>
    </cfRule>
    <cfRule type="cellIs" dxfId="3990" priority="1792" stopIfTrue="1" operator="equal">
      <formula>"ACC/V"</formula>
    </cfRule>
  </conditionalFormatting>
  <conditionalFormatting sqref="AJ18:AM18">
    <cfRule type="cellIs" dxfId="3989" priority="1778" stopIfTrue="1" operator="equal">
      <formula>"L"</formula>
    </cfRule>
    <cfRule type="cellIs" dxfId="3988" priority="1779" stopIfTrue="1" operator="equal">
      <formula>"FSC"</formula>
    </cfRule>
  </conditionalFormatting>
  <conditionalFormatting sqref="AJ18:AM18">
    <cfRule type="cellIs" dxfId="3987" priority="1780" stopIfTrue="1" operator="equal">
      <formula>"dl"</formula>
    </cfRule>
    <cfRule type="cellIs" dxfId="3986" priority="1781" stopIfTrue="1" operator="equal">
      <formula>"lot"</formula>
    </cfRule>
    <cfRule type="cellIs" dxfId="3985" priority="1782" stopIfTrue="1" operator="equal">
      <formula>30</formula>
    </cfRule>
    <cfRule type="cellIs" dxfId="3984" priority="1783" stopIfTrue="1" operator="equal">
      <formula>32</formula>
    </cfRule>
    <cfRule type="cellIs" dxfId="3983" priority="1784" stopIfTrue="1" operator="equal">
      <formula>33</formula>
    </cfRule>
    <cfRule type="cellIs" dxfId="3982" priority="1785" stopIfTrue="1" operator="equal">
      <formula>36</formula>
    </cfRule>
    <cfRule type="cellIs" dxfId="3981" priority="1786" stopIfTrue="1" operator="equal">
      <formula>37</formula>
    </cfRule>
    <cfRule type="cellIs" dxfId="3980" priority="1787" stopIfTrue="1" operator="equal">
      <formula>38</formula>
    </cfRule>
    <cfRule type="cellIs" dxfId="3979" priority="1788" stopIfTrue="1" operator="equal">
      <formula>39</formula>
    </cfRule>
    <cfRule type="cellIs" dxfId="3978" priority="1789" stopIfTrue="1" operator="equal">
      <formula>40</formula>
    </cfRule>
  </conditionalFormatting>
  <conditionalFormatting sqref="AJ18:AM18">
    <cfRule type="cellIs" dxfId="3977" priority="1767" stopIfTrue="1" operator="equal">
      <formula>30</formula>
    </cfRule>
    <cfRule type="cellIs" dxfId="3976" priority="1768" stopIfTrue="1" operator="equal">
      <formula>"dl"</formula>
    </cfRule>
    <cfRule type="cellIs" dxfId="3975" priority="1769" stopIfTrue="1" operator="equal">
      <formula>"lot"</formula>
    </cfRule>
    <cfRule type="cellIs" dxfId="3974" priority="1770" stopIfTrue="1" operator="equal">
      <formula>36</formula>
    </cfRule>
    <cfRule type="cellIs" dxfId="3973" priority="1771" stopIfTrue="1" operator="equal">
      <formula>37</formula>
    </cfRule>
    <cfRule type="cellIs" dxfId="3972" priority="1772" stopIfTrue="1" operator="equal">
      <formula>38</formula>
    </cfRule>
    <cfRule type="cellIs" dxfId="3971" priority="1773" stopIfTrue="1" operator="equal">
      <formula>39</formula>
    </cfRule>
    <cfRule type="cellIs" dxfId="3970" priority="1774" stopIfTrue="1" operator="equal">
      <formula>40</formula>
    </cfRule>
  </conditionalFormatting>
  <conditionalFormatting sqref="AJ18:AM18">
    <cfRule type="cellIs" dxfId="3969" priority="1758" stopIfTrue="1" operator="equal">
      <formula>30</formula>
    </cfRule>
    <cfRule type="cellIs" dxfId="3968" priority="1759" stopIfTrue="1" operator="equal">
      <formula>32</formula>
    </cfRule>
    <cfRule type="cellIs" dxfId="3967" priority="1760" stopIfTrue="1" operator="equal">
      <formula>33</formula>
    </cfRule>
    <cfRule type="cellIs" dxfId="3966" priority="1761" stopIfTrue="1" operator="equal">
      <formula>36</formula>
    </cfRule>
    <cfRule type="cellIs" dxfId="3965" priority="1762" stopIfTrue="1" operator="equal">
      <formula>37</formula>
    </cfRule>
    <cfRule type="cellIs" dxfId="3964" priority="1763" stopIfTrue="1" operator="equal">
      <formula>38</formula>
    </cfRule>
    <cfRule type="cellIs" dxfId="3963" priority="1764" stopIfTrue="1" operator="equal">
      <formula>"lot"</formula>
    </cfRule>
    <cfRule type="cellIs" dxfId="3962" priority="1765" stopIfTrue="1" operator="equal">
      <formula>40</formula>
    </cfRule>
    <cfRule type="cellIs" dxfId="3961" priority="1766" stopIfTrue="1" operator="equal">
      <formula>"dl"</formula>
    </cfRule>
  </conditionalFormatting>
  <conditionalFormatting sqref="AJ18:AM18">
    <cfRule type="cellIs" dxfId="3960" priority="1749" stopIfTrue="1" operator="equal">
      <formula>30</formula>
    </cfRule>
    <cfRule type="cellIs" dxfId="3959" priority="1750" stopIfTrue="1" operator="equal">
      <formula>"dl"</formula>
    </cfRule>
    <cfRule type="cellIs" dxfId="3958" priority="1751" stopIfTrue="1" operator="equal">
      <formula>"lot"</formula>
    </cfRule>
    <cfRule type="cellIs" dxfId="3957" priority="1752" stopIfTrue="1" operator="equal">
      <formula>36</formula>
    </cfRule>
    <cfRule type="cellIs" dxfId="3956" priority="1753" stopIfTrue="1" operator="equal">
      <formula>37</formula>
    </cfRule>
    <cfRule type="cellIs" dxfId="3955" priority="1754" stopIfTrue="1" operator="equal">
      <formula>38</formula>
    </cfRule>
    <cfRule type="cellIs" dxfId="3954" priority="1755" stopIfTrue="1" operator="equal">
      <formula>39</formula>
    </cfRule>
    <cfRule type="cellIs" dxfId="3953" priority="1756" stopIfTrue="1" operator="equal">
      <formula>32</formula>
    </cfRule>
    <cfRule type="cellIs" dxfId="3952" priority="1757" stopIfTrue="1" operator="equal">
      <formula>33</formula>
    </cfRule>
  </conditionalFormatting>
  <conditionalFormatting sqref="AJ18:AM18">
    <cfRule type="cellIs" dxfId="3951" priority="1738" stopIfTrue="1" operator="equal">
      <formula>30</formula>
    </cfRule>
    <cfRule type="cellIs" dxfId="3950" priority="1739" stopIfTrue="1" operator="equal">
      <formula>32</formula>
    </cfRule>
    <cfRule type="cellIs" dxfId="3949" priority="1740" stopIfTrue="1" operator="equal">
      <formula>33</formula>
    </cfRule>
    <cfRule type="cellIs" dxfId="3948" priority="1741" stopIfTrue="1" operator="equal">
      <formula>36</formula>
    </cfRule>
    <cfRule type="cellIs" dxfId="3947" priority="1742" stopIfTrue="1" operator="equal">
      <formula>37</formula>
    </cfRule>
    <cfRule type="cellIs" dxfId="3946" priority="1743" stopIfTrue="1" operator="equal">
      <formula>38</formula>
    </cfRule>
    <cfRule type="cellIs" dxfId="3945" priority="1744" stopIfTrue="1" operator="equal">
      <formula>39</formula>
    </cfRule>
    <cfRule type="cellIs" dxfId="3944" priority="1745" stopIfTrue="1" operator="equal">
      <formula>40</formula>
    </cfRule>
  </conditionalFormatting>
  <conditionalFormatting sqref="AJ18:AM18">
    <cfRule type="cellIs" dxfId="3943" priority="1646" stopIfTrue="1" operator="equal">
      <formula>30</formula>
    </cfRule>
    <cfRule type="cellIs" dxfId="3942" priority="1647" stopIfTrue="1" operator="equal">
      <formula>32</formula>
    </cfRule>
    <cfRule type="cellIs" dxfId="3941" priority="1648" stopIfTrue="1" operator="equal">
      <formula>33</formula>
    </cfRule>
    <cfRule type="cellIs" dxfId="3940" priority="1649" stopIfTrue="1" operator="equal">
      <formula>36</formula>
    </cfRule>
    <cfRule type="cellIs" dxfId="3939" priority="1650" stopIfTrue="1" operator="equal">
      <formula>37</formula>
    </cfRule>
    <cfRule type="cellIs" dxfId="3938" priority="1651" stopIfTrue="1" operator="equal">
      <formula>38</formula>
    </cfRule>
    <cfRule type="cellIs" dxfId="3937" priority="1652" stopIfTrue="1" operator="equal">
      <formula>39</formula>
    </cfRule>
    <cfRule type="cellIs" dxfId="3936" priority="1653" stopIfTrue="1" operator="equal">
      <formula>40</formula>
    </cfRule>
  </conditionalFormatting>
  <conditionalFormatting sqref="AJ18:AM18">
    <cfRule type="cellIs" dxfId="3935" priority="1587" stopIfTrue="1" operator="equal">
      <formula>30</formula>
    </cfRule>
    <cfRule type="cellIs" dxfId="3934" priority="1588" stopIfTrue="1" operator="equal">
      <formula>32</formula>
    </cfRule>
    <cfRule type="cellIs" dxfId="3933" priority="1589" stopIfTrue="1" operator="equal">
      <formula>33</formula>
    </cfRule>
    <cfRule type="cellIs" dxfId="3932" priority="1590" stopIfTrue="1" operator="equal">
      <formula>36</formula>
    </cfRule>
    <cfRule type="cellIs" dxfId="3931" priority="1591" stopIfTrue="1" operator="equal">
      <formula>37</formula>
    </cfRule>
    <cfRule type="cellIs" dxfId="3930" priority="1592" stopIfTrue="1" operator="equal">
      <formula>38</formula>
    </cfRule>
    <cfRule type="cellIs" dxfId="3929" priority="1593" stopIfTrue="1" operator="equal">
      <formula>39</formula>
    </cfRule>
    <cfRule type="cellIs" dxfId="3928" priority="1594" stopIfTrue="1" operator="equal">
      <formula>40</formula>
    </cfRule>
    <cfRule type="cellIs" dxfId="3927" priority="1603" stopIfTrue="1" operator="equal">
      <formula>"dl"</formula>
    </cfRule>
  </conditionalFormatting>
  <conditionalFormatting sqref="AJ18:AM18">
    <cfRule type="cellIs" dxfId="3926" priority="1595" stopIfTrue="1" operator="equal">
      <formula>30</formula>
    </cfRule>
    <cfRule type="cellIs" dxfId="3925" priority="1596" stopIfTrue="1" operator="equal">
      <formula>32</formula>
    </cfRule>
    <cfRule type="cellIs" dxfId="3924" priority="1597" stopIfTrue="1" operator="equal">
      <formula>33</formula>
    </cfRule>
    <cfRule type="cellIs" dxfId="3923" priority="1598" stopIfTrue="1" operator="equal">
      <formula>36</formula>
    </cfRule>
    <cfRule type="cellIs" dxfId="3922" priority="1599" stopIfTrue="1" operator="equal">
      <formula>37</formula>
    </cfRule>
    <cfRule type="cellIs" dxfId="3921" priority="1600" stopIfTrue="1" operator="equal">
      <formula>38</formula>
    </cfRule>
    <cfRule type="cellIs" dxfId="3920" priority="1601" stopIfTrue="1" operator="equal">
      <formula>39</formula>
    </cfRule>
    <cfRule type="cellIs" dxfId="3919" priority="1602" stopIfTrue="1" operator="equal">
      <formula>40</formula>
    </cfRule>
  </conditionalFormatting>
  <conditionalFormatting sqref="AJ18:AM18">
    <cfRule type="cellIs" dxfId="3918" priority="1579" stopIfTrue="1" operator="equal">
      <formula>30</formula>
    </cfRule>
    <cfRule type="cellIs" dxfId="3917" priority="1580" stopIfTrue="1" operator="equal">
      <formula>"dl"</formula>
    </cfRule>
    <cfRule type="cellIs" dxfId="3916" priority="1581" stopIfTrue="1" operator="equal">
      <formula>"lot"</formula>
    </cfRule>
    <cfRule type="cellIs" dxfId="3915" priority="1582" stopIfTrue="1" operator="equal">
      <formula>36</formula>
    </cfRule>
    <cfRule type="cellIs" dxfId="3914" priority="1583" stopIfTrue="1" operator="equal">
      <formula>37</formula>
    </cfRule>
    <cfRule type="cellIs" dxfId="3913" priority="1584" stopIfTrue="1" operator="equal">
      <formula>38</formula>
    </cfRule>
    <cfRule type="cellIs" dxfId="3912" priority="1585" stopIfTrue="1" operator="equal">
      <formula>39</formula>
    </cfRule>
    <cfRule type="cellIs" dxfId="3911" priority="1586" stopIfTrue="1" operator="equal">
      <formula>40</formula>
    </cfRule>
  </conditionalFormatting>
  <conditionalFormatting sqref="AJ18:AM18">
    <cfRule type="cellIs" dxfId="3910" priority="1576" stopIfTrue="1" operator="equal">
      <formula>L</formula>
    </cfRule>
    <cfRule type="cellIs" dxfId="3909" priority="1577" stopIfTrue="1" operator="equal">
      <formula>"FSC"</formula>
    </cfRule>
    <cfRule type="cellIs" dxfId="3908" priority="1578" stopIfTrue="1" operator="equal">
      <formula>"ACC/V"</formula>
    </cfRule>
  </conditionalFormatting>
  <conditionalFormatting sqref="AJ18:AM18">
    <cfRule type="cellIs" dxfId="3907" priority="1556" stopIfTrue="1" operator="equal">
      <formula>"L"</formula>
    </cfRule>
    <cfRule type="cellIs" dxfId="3906" priority="1557" stopIfTrue="1" operator="equal">
      <formula>"FSC"</formula>
    </cfRule>
  </conditionalFormatting>
  <conditionalFormatting sqref="AJ18:AM18">
    <cfRule type="cellIs" dxfId="3905" priority="1566" stopIfTrue="1" operator="equal">
      <formula>"dl"</formula>
    </cfRule>
    <cfRule type="cellIs" dxfId="3904" priority="1567" stopIfTrue="1" operator="equal">
      <formula>"lot"</formula>
    </cfRule>
    <cfRule type="cellIs" dxfId="3903" priority="1568" stopIfTrue="1" operator="equal">
      <formula>30</formula>
    </cfRule>
    <cfRule type="cellIs" dxfId="3902" priority="1569" stopIfTrue="1" operator="equal">
      <formula>32</formula>
    </cfRule>
    <cfRule type="cellIs" dxfId="3901" priority="1570" stopIfTrue="1" operator="equal">
      <formula>33</formula>
    </cfRule>
    <cfRule type="cellIs" dxfId="3900" priority="1571" stopIfTrue="1" operator="equal">
      <formula>36</formula>
    </cfRule>
    <cfRule type="cellIs" dxfId="3899" priority="1572" stopIfTrue="1" operator="equal">
      <formula>37</formula>
    </cfRule>
    <cfRule type="cellIs" dxfId="3898" priority="1573" stopIfTrue="1" operator="equal">
      <formula>38</formula>
    </cfRule>
    <cfRule type="cellIs" dxfId="3897" priority="1574" stopIfTrue="1" operator="equal">
      <formula>39</formula>
    </cfRule>
    <cfRule type="cellIs" dxfId="3896" priority="1575" stopIfTrue="1" operator="equal">
      <formula>40</formula>
    </cfRule>
  </conditionalFormatting>
  <conditionalFormatting sqref="AJ18:AM18">
    <cfRule type="cellIs" dxfId="3895" priority="1558" stopIfTrue="1" operator="equal">
      <formula>30</formula>
    </cfRule>
    <cfRule type="cellIs" dxfId="3894" priority="1559" stopIfTrue="1" operator="equal">
      <formula>32</formula>
    </cfRule>
    <cfRule type="cellIs" dxfId="3893" priority="1560" stopIfTrue="1" operator="equal">
      <formula>33</formula>
    </cfRule>
    <cfRule type="cellIs" dxfId="3892" priority="1561" stopIfTrue="1" operator="equal">
      <formula>36</formula>
    </cfRule>
    <cfRule type="cellIs" dxfId="3891" priority="1562" stopIfTrue="1" operator="equal">
      <formula>37</formula>
    </cfRule>
    <cfRule type="cellIs" dxfId="3890" priority="1563" stopIfTrue="1" operator="equal">
      <formula>38</formula>
    </cfRule>
    <cfRule type="cellIs" dxfId="3889" priority="1564" stopIfTrue="1" operator="equal">
      <formula>39</formula>
    </cfRule>
    <cfRule type="cellIs" dxfId="3888" priority="1565" stopIfTrue="1" operator="equal">
      <formula>40</formula>
    </cfRule>
  </conditionalFormatting>
  <conditionalFormatting sqref="AJ18:AM18">
    <cfRule type="cellIs" dxfId="3887" priority="1547" stopIfTrue="1" operator="equal">
      <formula>30</formula>
    </cfRule>
    <cfRule type="cellIs" dxfId="3886" priority="1548" stopIfTrue="1" operator="equal">
      <formula>"lot"</formula>
    </cfRule>
    <cfRule type="cellIs" dxfId="3885" priority="1549" stopIfTrue="1" operator="equal">
      <formula>33</formula>
    </cfRule>
    <cfRule type="cellIs" dxfId="3884" priority="1550" stopIfTrue="1" operator="equal">
      <formula>36</formula>
    </cfRule>
    <cfRule type="cellIs" dxfId="3883" priority="1551" stopIfTrue="1" operator="equal">
      <formula>37</formula>
    </cfRule>
    <cfRule type="cellIs" dxfId="3882" priority="1552" stopIfTrue="1" operator="equal">
      <formula>38</formula>
    </cfRule>
    <cfRule type="cellIs" dxfId="3881" priority="1553" stopIfTrue="1" operator="equal">
      <formula>39</formula>
    </cfRule>
    <cfRule type="cellIs" dxfId="3880" priority="1554" stopIfTrue="1" operator="equal">
      <formula>40</formula>
    </cfRule>
    <cfRule type="cellIs" dxfId="3879" priority="1555" stopIfTrue="1" operator="equal">
      <formula>"dl"</formula>
    </cfRule>
  </conditionalFormatting>
  <conditionalFormatting sqref="AJ18:AM18">
    <cfRule type="cellIs" dxfId="3878" priority="1535" stopIfTrue="1" operator="equal">
      <formula>30</formula>
    </cfRule>
    <cfRule type="cellIs" dxfId="3877" priority="1536" stopIfTrue="1" operator="equal">
      <formula>32</formula>
    </cfRule>
    <cfRule type="cellIs" dxfId="3876" priority="1537" stopIfTrue="1" operator="equal">
      <formula>33</formula>
    </cfRule>
    <cfRule type="cellIs" dxfId="3875" priority="1538" stopIfTrue="1" operator="equal">
      <formula>36</formula>
    </cfRule>
    <cfRule type="cellIs" dxfId="3874" priority="1539" stopIfTrue="1" operator="equal">
      <formula>37</formula>
    </cfRule>
    <cfRule type="cellIs" dxfId="3873" priority="1540" stopIfTrue="1" operator="equal">
      <formula>38</formula>
    </cfRule>
    <cfRule type="cellIs" dxfId="3872" priority="1541" stopIfTrue="1" operator="equal">
      <formula>39</formula>
    </cfRule>
    <cfRule type="cellIs" dxfId="3871" priority="1542" stopIfTrue="1" operator="equal">
      <formula>40</formula>
    </cfRule>
    <cfRule type="cellIs" dxfId="3870" priority="1543" stopIfTrue="1" operator="equal">
      <formula>"dl"</formula>
    </cfRule>
  </conditionalFormatting>
  <conditionalFormatting sqref="AJ18:AM18">
    <cfRule type="cellIs" dxfId="3869" priority="1527" stopIfTrue="1" operator="equal">
      <formula>30</formula>
    </cfRule>
    <cfRule type="cellIs" dxfId="3868" priority="1528" stopIfTrue="1" operator="equal">
      <formula>"dl"</formula>
    </cfRule>
    <cfRule type="cellIs" dxfId="3867" priority="1529" stopIfTrue="1" operator="equal">
      <formula>"lot"</formula>
    </cfRule>
    <cfRule type="cellIs" dxfId="3866" priority="1530" stopIfTrue="1" operator="equal">
      <formula>36</formula>
    </cfRule>
    <cfRule type="cellIs" dxfId="3865" priority="1531" stopIfTrue="1" operator="equal">
      <formula>37</formula>
    </cfRule>
    <cfRule type="cellIs" dxfId="3864" priority="1532" stopIfTrue="1" operator="equal">
      <formula>38</formula>
    </cfRule>
    <cfRule type="cellIs" dxfId="3863" priority="1533" stopIfTrue="1" operator="equal">
      <formula>39</formula>
    </cfRule>
    <cfRule type="cellIs" dxfId="3862" priority="1534" stopIfTrue="1" operator="equal">
      <formula>40</formula>
    </cfRule>
  </conditionalFormatting>
  <conditionalFormatting sqref="AJ18:AM18">
    <cfRule type="cellIs" dxfId="3861" priority="1518" stopIfTrue="1" operator="equal">
      <formula>30</formula>
    </cfRule>
    <cfRule type="cellIs" dxfId="3860" priority="1519" stopIfTrue="1" operator="equal">
      <formula>32</formula>
    </cfRule>
    <cfRule type="cellIs" dxfId="3859" priority="1520" stopIfTrue="1" operator="equal">
      <formula>33</formula>
    </cfRule>
    <cfRule type="cellIs" dxfId="3858" priority="1521" stopIfTrue="1" operator="equal">
      <formula>36</formula>
    </cfRule>
    <cfRule type="cellIs" dxfId="3857" priority="1522" stopIfTrue="1" operator="equal">
      <formula>37</formula>
    </cfRule>
    <cfRule type="cellIs" dxfId="3856" priority="1523" stopIfTrue="1" operator="equal">
      <formula>38</formula>
    </cfRule>
    <cfRule type="cellIs" dxfId="3855" priority="1524" stopIfTrue="1" operator="equal">
      <formula>"lot"</formula>
    </cfRule>
    <cfRule type="cellIs" dxfId="3854" priority="1525" stopIfTrue="1" operator="equal">
      <formula>40</formula>
    </cfRule>
    <cfRule type="cellIs" dxfId="3853" priority="1526" stopIfTrue="1" operator="equal">
      <formula>"dl"</formula>
    </cfRule>
  </conditionalFormatting>
  <conditionalFormatting sqref="AJ18:AM18">
    <cfRule type="cellIs" dxfId="3852" priority="1509" stopIfTrue="1" operator="equal">
      <formula>30</formula>
    </cfRule>
    <cfRule type="cellIs" dxfId="3851" priority="1510" stopIfTrue="1" operator="equal">
      <formula>"dl"</formula>
    </cfRule>
    <cfRule type="cellIs" dxfId="3850" priority="1511" stopIfTrue="1" operator="equal">
      <formula>"lot"</formula>
    </cfRule>
    <cfRule type="cellIs" dxfId="3849" priority="1512" stopIfTrue="1" operator="equal">
      <formula>36</formula>
    </cfRule>
    <cfRule type="cellIs" dxfId="3848" priority="1513" stopIfTrue="1" operator="equal">
      <formula>37</formula>
    </cfRule>
    <cfRule type="cellIs" dxfId="3847" priority="1514" stopIfTrue="1" operator="equal">
      <formula>38</formula>
    </cfRule>
    <cfRule type="cellIs" dxfId="3846" priority="1515" stopIfTrue="1" operator="equal">
      <formula>39</formula>
    </cfRule>
    <cfRule type="cellIs" dxfId="3845" priority="1516" stopIfTrue="1" operator="equal">
      <formula>32</formula>
    </cfRule>
    <cfRule type="cellIs" dxfId="3844" priority="1517" stopIfTrue="1" operator="equal">
      <formula>33</formula>
    </cfRule>
  </conditionalFormatting>
  <conditionalFormatting sqref="AN19:AQ19">
    <cfRule type="cellIs" dxfId="3843" priority="1439" stopIfTrue="1" operator="equal">
      <formula>30</formula>
    </cfRule>
    <cfRule type="cellIs" dxfId="3842" priority="1440" stopIfTrue="1" operator="equal">
      <formula>32</formula>
    </cfRule>
    <cfRule type="cellIs" dxfId="3841" priority="1441" stopIfTrue="1" operator="equal">
      <formula>33</formula>
    </cfRule>
    <cfRule type="cellIs" dxfId="3840" priority="1442" stopIfTrue="1" operator="equal">
      <formula>36</formula>
    </cfRule>
    <cfRule type="cellIs" dxfId="3839" priority="1443" stopIfTrue="1" operator="equal">
      <formula>37</formula>
    </cfRule>
    <cfRule type="cellIs" dxfId="3838" priority="1444" stopIfTrue="1" operator="equal">
      <formula>38</formula>
    </cfRule>
    <cfRule type="cellIs" dxfId="3837" priority="1445" stopIfTrue="1" operator="equal">
      <formula>39</formula>
    </cfRule>
    <cfRule type="cellIs" dxfId="3836" priority="1446" stopIfTrue="1" operator="equal">
      <formula>40</formula>
    </cfRule>
  </conditionalFormatting>
  <conditionalFormatting sqref="AN19:AQ19">
    <cfRule type="cellIs" dxfId="3835" priority="1506" stopIfTrue="1" operator="equal">
      <formula>L</formula>
    </cfRule>
    <cfRule type="cellIs" dxfId="3834" priority="1507" stopIfTrue="1" operator="equal">
      <formula>"FSC"</formula>
    </cfRule>
    <cfRule type="cellIs" dxfId="3833" priority="1508" stopIfTrue="1" operator="equal">
      <formula>"ACC/V"</formula>
    </cfRule>
  </conditionalFormatting>
  <conditionalFormatting sqref="AN19:AQ19">
    <cfRule type="cellIs" dxfId="3832" priority="1485" stopIfTrue="1" operator="equal">
      <formula>"L"</formula>
    </cfRule>
    <cfRule type="cellIs" dxfId="3831" priority="1486" stopIfTrue="1" operator="equal">
      <formula>"FSC"</formula>
    </cfRule>
  </conditionalFormatting>
  <conditionalFormatting sqref="AN19:AQ19">
    <cfRule type="cellIs" dxfId="3830" priority="1487" stopIfTrue="1" operator="equal">
      <formula>30</formula>
    </cfRule>
    <cfRule type="cellIs" dxfId="3829" priority="1488" stopIfTrue="1" operator="equal">
      <formula>32</formula>
    </cfRule>
    <cfRule type="cellIs" dxfId="3828" priority="1489" stopIfTrue="1" operator="equal">
      <formula>33</formula>
    </cfRule>
    <cfRule type="cellIs" dxfId="3827" priority="1490" stopIfTrue="1" operator="equal">
      <formula>36</formula>
    </cfRule>
    <cfRule type="cellIs" dxfId="3826" priority="1491" stopIfTrue="1" operator="equal">
      <formula>37</formula>
    </cfRule>
    <cfRule type="cellIs" dxfId="3825" priority="1492" stopIfTrue="1" operator="equal">
      <formula>38</formula>
    </cfRule>
    <cfRule type="cellIs" dxfId="3824" priority="1493" stopIfTrue="1" operator="equal">
      <formula>39</formula>
    </cfRule>
    <cfRule type="cellIs" dxfId="3823" priority="1494" stopIfTrue="1" operator="equal">
      <formula>40</formula>
    </cfRule>
    <cfRule type="cellIs" dxfId="3822" priority="1505" stopIfTrue="1" operator="equal">
      <formula>"dl"</formula>
    </cfRule>
  </conditionalFormatting>
  <conditionalFormatting sqref="AN19:AQ19">
    <cfRule type="cellIs" dxfId="3821" priority="1495" stopIfTrue="1" operator="equal">
      <formula>"dl"</formula>
    </cfRule>
    <cfRule type="cellIs" dxfId="3820" priority="1496" stopIfTrue="1" operator="equal">
      <formula>"lot"</formula>
    </cfRule>
    <cfRule type="cellIs" dxfId="3819" priority="1497" stopIfTrue="1" operator="equal">
      <formula>30</formula>
    </cfRule>
    <cfRule type="cellIs" dxfId="3818" priority="1498" stopIfTrue="1" operator="equal">
      <formula>32</formula>
    </cfRule>
    <cfRule type="cellIs" dxfId="3817" priority="1499" stopIfTrue="1" operator="equal">
      <formula>33</formula>
    </cfRule>
    <cfRule type="cellIs" dxfId="3816" priority="1500" stopIfTrue="1" operator="equal">
      <formula>36</formula>
    </cfRule>
    <cfRule type="cellIs" dxfId="3815" priority="1501" stopIfTrue="1" operator="equal">
      <formula>37</formula>
    </cfRule>
    <cfRule type="cellIs" dxfId="3814" priority="1502" stopIfTrue="1" operator="equal">
      <formula>38</formula>
    </cfRule>
    <cfRule type="cellIs" dxfId="3813" priority="1503" stopIfTrue="1" operator="equal">
      <formula>39</formula>
    </cfRule>
    <cfRule type="cellIs" dxfId="3812" priority="1504" stopIfTrue="1" operator="equal">
      <formula>40</formula>
    </cfRule>
  </conditionalFormatting>
  <conditionalFormatting sqref="AN19:AQ19">
    <cfRule type="cellIs" dxfId="3811" priority="1459" stopIfTrue="1" operator="equal">
      <formula>30</formula>
    </cfRule>
    <cfRule type="cellIs" dxfId="3810" priority="1460" stopIfTrue="1" operator="equal">
      <formula>"dl"</formula>
    </cfRule>
    <cfRule type="cellIs" dxfId="3809" priority="1461" stopIfTrue="1" operator="equal">
      <formula>"lot"</formula>
    </cfRule>
    <cfRule type="cellIs" dxfId="3808" priority="1462" stopIfTrue="1" operator="equal">
      <formula>36</formula>
    </cfRule>
    <cfRule type="cellIs" dxfId="3807" priority="1463" stopIfTrue="1" operator="equal">
      <formula>37</formula>
    </cfRule>
    <cfRule type="cellIs" dxfId="3806" priority="1464" stopIfTrue="1" operator="equal">
      <formula>38</formula>
    </cfRule>
    <cfRule type="cellIs" dxfId="3805" priority="1465" stopIfTrue="1" operator="equal">
      <formula>39</formula>
    </cfRule>
    <cfRule type="cellIs" dxfId="3804" priority="1466" stopIfTrue="1" operator="equal">
      <formula>40</formula>
    </cfRule>
  </conditionalFormatting>
  <conditionalFormatting sqref="AN19:AQ19">
    <cfRule type="cellIs" dxfId="3803" priority="1450" stopIfTrue="1" operator="equal">
      <formula>30</formula>
    </cfRule>
    <cfRule type="cellIs" dxfId="3802" priority="1451" stopIfTrue="1" operator="equal">
      <formula>"lot"</formula>
    </cfRule>
    <cfRule type="cellIs" dxfId="3801" priority="1452" stopIfTrue="1" operator="equal">
      <formula>33</formula>
    </cfRule>
    <cfRule type="cellIs" dxfId="3800" priority="1453" stopIfTrue="1" operator="equal">
      <formula>36</formula>
    </cfRule>
    <cfRule type="cellIs" dxfId="3799" priority="1454" stopIfTrue="1" operator="equal">
      <formula>37</formula>
    </cfRule>
    <cfRule type="cellIs" dxfId="3798" priority="1455" stopIfTrue="1" operator="equal">
      <formula>38</formula>
    </cfRule>
    <cfRule type="cellIs" dxfId="3797" priority="1456" stopIfTrue="1" operator="equal">
      <formula>39</formula>
    </cfRule>
    <cfRule type="cellIs" dxfId="3796" priority="1457" stopIfTrue="1" operator="equal">
      <formula>40</formula>
    </cfRule>
    <cfRule type="cellIs" dxfId="3795" priority="1458" stopIfTrue="1" operator="equal">
      <formula>"dl"</formula>
    </cfRule>
  </conditionalFormatting>
  <conditionalFormatting sqref="AN19:AQ19">
    <cfRule type="cellIs" dxfId="3794" priority="1476" stopIfTrue="1" operator="equal">
      <formula>30</formula>
    </cfRule>
    <cfRule type="cellIs" dxfId="3793" priority="1477" stopIfTrue="1" operator="equal">
      <formula>32</formula>
    </cfRule>
    <cfRule type="cellIs" dxfId="3792" priority="1478" stopIfTrue="1" operator="equal">
      <formula>33</formula>
    </cfRule>
    <cfRule type="cellIs" dxfId="3791" priority="1479" stopIfTrue="1" operator="equal">
      <formula>36</formula>
    </cfRule>
    <cfRule type="cellIs" dxfId="3790" priority="1480" stopIfTrue="1" operator="equal">
      <formula>37</formula>
    </cfRule>
    <cfRule type="cellIs" dxfId="3789" priority="1481" stopIfTrue="1" operator="equal">
      <formula>38</formula>
    </cfRule>
    <cfRule type="cellIs" dxfId="3788" priority="1482" stopIfTrue="1" operator="equal">
      <formula>"lot"</formula>
    </cfRule>
    <cfRule type="cellIs" dxfId="3787" priority="1483" stopIfTrue="1" operator="equal">
      <formula>40</formula>
    </cfRule>
    <cfRule type="cellIs" dxfId="3786" priority="1484" stopIfTrue="1" operator="equal">
      <formula>"dl"</formula>
    </cfRule>
  </conditionalFormatting>
  <conditionalFormatting sqref="AN19:AQ19">
    <cfRule type="cellIs" dxfId="3785" priority="1467" stopIfTrue="1" operator="equal">
      <formula>30</formula>
    </cfRule>
    <cfRule type="cellIs" dxfId="3784" priority="1468" stopIfTrue="1" operator="equal">
      <formula>"dl"</formula>
    </cfRule>
    <cfRule type="cellIs" dxfId="3783" priority="1469" stopIfTrue="1" operator="equal">
      <formula>"lot"</formula>
    </cfRule>
    <cfRule type="cellIs" dxfId="3782" priority="1470" stopIfTrue="1" operator="equal">
      <formula>36</formula>
    </cfRule>
    <cfRule type="cellIs" dxfId="3781" priority="1471" stopIfTrue="1" operator="equal">
      <formula>37</formula>
    </cfRule>
    <cfRule type="cellIs" dxfId="3780" priority="1472" stopIfTrue="1" operator="equal">
      <formula>38</formula>
    </cfRule>
    <cfRule type="cellIs" dxfId="3779" priority="1473" stopIfTrue="1" operator="equal">
      <formula>39</formula>
    </cfRule>
    <cfRule type="cellIs" dxfId="3778" priority="1474" stopIfTrue="1" operator="equal">
      <formula>32</formula>
    </cfRule>
    <cfRule type="cellIs" dxfId="3777" priority="1475" stopIfTrue="1" operator="equal">
      <formula>33</formula>
    </cfRule>
  </conditionalFormatting>
  <conditionalFormatting sqref="AN19:AQ19">
    <cfRule type="cellIs" dxfId="3776" priority="1436" stopIfTrue="1" operator="equal">
      <formula>L</formula>
    </cfRule>
    <cfRule type="cellIs" dxfId="3775" priority="1437" stopIfTrue="1" operator="equal">
      <formula>"FSC"</formula>
    </cfRule>
    <cfRule type="cellIs" dxfId="3774" priority="1438" stopIfTrue="1" operator="equal">
      <formula>"ACC/V"</formula>
    </cfRule>
  </conditionalFormatting>
  <conditionalFormatting sqref="AN19:AQ19">
    <cfRule type="cellIs" dxfId="3773" priority="1424" stopIfTrue="1" operator="equal">
      <formula>"L"</formula>
    </cfRule>
    <cfRule type="cellIs" dxfId="3772" priority="1425" stopIfTrue="1" operator="equal">
      <formula>"FSC"</formula>
    </cfRule>
  </conditionalFormatting>
  <conditionalFormatting sqref="AN19:AQ19">
    <cfRule type="cellIs" dxfId="3771" priority="1426" stopIfTrue="1" operator="equal">
      <formula>"dl"</formula>
    </cfRule>
    <cfRule type="cellIs" dxfId="3770" priority="1427" stopIfTrue="1" operator="equal">
      <formula>"lot"</formula>
    </cfRule>
    <cfRule type="cellIs" dxfId="3769" priority="1428" stopIfTrue="1" operator="equal">
      <formula>30</formula>
    </cfRule>
    <cfRule type="cellIs" dxfId="3768" priority="1429" stopIfTrue="1" operator="equal">
      <formula>32</formula>
    </cfRule>
    <cfRule type="cellIs" dxfId="3767" priority="1430" stopIfTrue="1" operator="equal">
      <formula>33</formula>
    </cfRule>
    <cfRule type="cellIs" dxfId="3766" priority="1431" stopIfTrue="1" operator="equal">
      <formula>36</formula>
    </cfRule>
    <cfRule type="cellIs" dxfId="3765" priority="1432" stopIfTrue="1" operator="equal">
      <formula>37</formula>
    </cfRule>
    <cfRule type="cellIs" dxfId="3764" priority="1433" stopIfTrue="1" operator="equal">
      <formula>38</formula>
    </cfRule>
    <cfRule type="cellIs" dxfId="3763" priority="1434" stopIfTrue="1" operator="equal">
      <formula>39</formula>
    </cfRule>
    <cfRule type="cellIs" dxfId="3762" priority="1435" stopIfTrue="1" operator="equal">
      <formula>40</formula>
    </cfRule>
  </conditionalFormatting>
  <conditionalFormatting sqref="AN19:AQ19">
    <cfRule type="cellIs" dxfId="3761" priority="1413" stopIfTrue="1" operator="equal">
      <formula>30</formula>
    </cfRule>
    <cfRule type="cellIs" dxfId="3760" priority="1414" stopIfTrue="1" operator="equal">
      <formula>"dl"</formula>
    </cfRule>
    <cfRule type="cellIs" dxfId="3759" priority="1415" stopIfTrue="1" operator="equal">
      <formula>"lot"</formula>
    </cfRule>
    <cfRule type="cellIs" dxfId="3758" priority="1416" stopIfTrue="1" operator="equal">
      <formula>36</formula>
    </cfRule>
    <cfRule type="cellIs" dxfId="3757" priority="1417" stopIfTrue="1" operator="equal">
      <formula>37</formula>
    </cfRule>
    <cfRule type="cellIs" dxfId="3756" priority="1418" stopIfTrue="1" operator="equal">
      <formula>38</formula>
    </cfRule>
    <cfRule type="cellIs" dxfId="3755" priority="1419" stopIfTrue="1" operator="equal">
      <formula>39</formula>
    </cfRule>
    <cfRule type="cellIs" dxfId="3754" priority="1420" stopIfTrue="1" operator="equal">
      <formula>40</formula>
    </cfRule>
  </conditionalFormatting>
  <conditionalFormatting sqref="AN19:AQ19">
    <cfRule type="cellIs" dxfId="3753" priority="1404" stopIfTrue="1" operator="equal">
      <formula>30</formula>
    </cfRule>
    <cfRule type="cellIs" dxfId="3752" priority="1405" stopIfTrue="1" operator="equal">
      <formula>32</formula>
    </cfRule>
    <cfRule type="cellIs" dxfId="3751" priority="1406" stopIfTrue="1" operator="equal">
      <formula>33</formula>
    </cfRule>
    <cfRule type="cellIs" dxfId="3750" priority="1407" stopIfTrue="1" operator="equal">
      <formula>36</formula>
    </cfRule>
    <cfRule type="cellIs" dxfId="3749" priority="1408" stopIfTrue="1" operator="equal">
      <formula>37</formula>
    </cfRule>
    <cfRule type="cellIs" dxfId="3748" priority="1409" stopIfTrue="1" operator="equal">
      <formula>38</formula>
    </cfRule>
    <cfRule type="cellIs" dxfId="3747" priority="1410" stopIfTrue="1" operator="equal">
      <formula>"lot"</formula>
    </cfRule>
    <cfRule type="cellIs" dxfId="3746" priority="1411" stopIfTrue="1" operator="equal">
      <formula>40</formula>
    </cfRule>
    <cfRule type="cellIs" dxfId="3745" priority="1412" stopIfTrue="1" operator="equal">
      <formula>"dl"</formula>
    </cfRule>
  </conditionalFormatting>
  <conditionalFormatting sqref="AN19:AQ19">
    <cfRule type="cellIs" dxfId="3744" priority="1395" stopIfTrue="1" operator="equal">
      <formula>30</formula>
    </cfRule>
    <cfRule type="cellIs" dxfId="3743" priority="1396" stopIfTrue="1" operator="equal">
      <formula>"dl"</formula>
    </cfRule>
    <cfRule type="cellIs" dxfId="3742" priority="1397" stopIfTrue="1" operator="equal">
      <formula>"lot"</formula>
    </cfRule>
    <cfRule type="cellIs" dxfId="3741" priority="1398" stopIfTrue="1" operator="equal">
      <formula>36</formula>
    </cfRule>
    <cfRule type="cellIs" dxfId="3740" priority="1399" stopIfTrue="1" operator="equal">
      <formula>37</formula>
    </cfRule>
    <cfRule type="cellIs" dxfId="3739" priority="1400" stopIfTrue="1" operator="equal">
      <formula>38</formula>
    </cfRule>
    <cfRule type="cellIs" dxfId="3738" priority="1401" stopIfTrue="1" operator="equal">
      <formula>39</formula>
    </cfRule>
    <cfRule type="cellIs" dxfId="3737" priority="1402" stopIfTrue="1" operator="equal">
      <formula>32</formula>
    </cfRule>
    <cfRule type="cellIs" dxfId="3736" priority="1403" stopIfTrue="1" operator="equal">
      <formula>33</formula>
    </cfRule>
  </conditionalFormatting>
  <conditionalFormatting sqref="AN19:AQ19">
    <cfRule type="cellIs" dxfId="3735" priority="1384" stopIfTrue="1" operator="equal">
      <formula>30</formula>
    </cfRule>
    <cfRule type="cellIs" dxfId="3734" priority="1385" stopIfTrue="1" operator="equal">
      <formula>32</formula>
    </cfRule>
    <cfRule type="cellIs" dxfId="3733" priority="1386" stopIfTrue="1" operator="equal">
      <formula>33</formula>
    </cfRule>
    <cfRule type="cellIs" dxfId="3732" priority="1387" stopIfTrue="1" operator="equal">
      <formula>36</formula>
    </cfRule>
    <cfRule type="cellIs" dxfId="3731" priority="1388" stopIfTrue="1" operator="equal">
      <formula>37</formula>
    </cfRule>
    <cfRule type="cellIs" dxfId="3730" priority="1389" stopIfTrue="1" operator="equal">
      <formula>38</formula>
    </cfRule>
    <cfRule type="cellIs" dxfId="3729" priority="1390" stopIfTrue="1" operator="equal">
      <formula>39</formula>
    </cfRule>
    <cfRule type="cellIs" dxfId="3728" priority="1391" stopIfTrue="1" operator="equal">
      <formula>40</formula>
    </cfRule>
  </conditionalFormatting>
  <conditionalFormatting sqref="AN19:AQ19">
    <cfRule type="cellIs" dxfId="3727" priority="1292" stopIfTrue="1" operator="equal">
      <formula>30</formula>
    </cfRule>
    <cfRule type="cellIs" dxfId="3726" priority="1293" stopIfTrue="1" operator="equal">
      <formula>32</formula>
    </cfRule>
    <cfRule type="cellIs" dxfId="3725" priority="1294" stopIfTrue="1" operator="equal">
      <formula>33</formula>
    </cfRule>
    <cfRule type="cellIs" dxfId="3724" priority="1295" stopIfTrue="1" operator="equal">
      <formula>36</formula>
    </cfRule>
    <cfRule type="cellIs" dxfId="3723" priority="1296" stopIfTrue="1" operator="equal">
      <formula>37</formula>
    </cfRule>
    <cfRule type="cellIs" dxfId="3722" priority="1297" stopIfTrue="1" operator="equal">
      <formula>38</formula>
    </cfRule>
    <cfRule type="cellIs" dxfId="3721" priority="1298" stopIfTrue="1" operator="equal">
      <formula>39</formula>
    </cfRule>
    <cfRule type="cellIs" dxfId="3720" priority="1299" stopIfTrue="1" operator="equal">
      <formula>40</formula>
    </cfRule>
  </conditionalFormatting>
  <conditionalFormatting sqref="AN19:AQ19">
    <cfRule type="cellIs" dxfId="3719" priority="1233" stopIfTrue="1" operator="equal">
      <formula>30</formula>
    </cfRule>
    <cfRule type="cellIs" dxfId="3718" priority="1234" stopIfTrue="1" operator="equal">
      <formula>32</formula>
    </cfRule>
    <cfRule type="cellIs" dxfId="3717" priority="1235" stopIfTrue="1" operator="equal">
      <formula>33</formula>
    </cfRule>
    <cfRule type="cellIs" dxfId="3716" priority="1236" stopIfTrue="1" operator="equal">
      <formula>36</formula>
    </cfRule>
    <cfRule type="cellIs" dxfId="3715" priority="1237" stopIfTrue="1" operator="equal">
      <formula>37</formula>
    </cfRule>
    <cfRule type="cellIs" dxfId="3714" priority="1238" stopIfTrue="1" operator="equal">
      <formula>38</formula>
    </cfRule>
    <cfRule type="cellIs" dxfId="3713" priority="1239" stopIfTrue="1" operator="equal">
      <formula>39</formula>
    </cfRule>
    <cfRule type="cellIs" dxfId="3712" priority="1240" stopIfTrue="1" operator="equal">
      <formula>40</formula>
    </cfRule>
    <cfRule type="cellIs" dxfId="3711" priority="1249" stopIfTrue="1" operator="equal">
      <formula>"dl"</formula>
    </cfRule>
  </conditionalFormatting>
  <conditionalFormatting sqref="AN19:AQ19">
    <cfRule type="cellIs" dxfId="3710" priority="1241" stopIfTrue="1" operator="equal">
      <formula>30</formula>
    </cfRule>
    <cfRule type="cellIs" dxfId="3709" priority="1242" stopIfTrue="1" operator="equal">
      <formula>32</formula>
    </cfRule>
    <cfRule type="cellIs" dxfId="3708" priority="1243" stopIfTrue="1" operator="equal">
      <formula>33</formula>
    </cfRule>
    <cfRule type="cellIs" dxfId="3707" priority="1244" stopIfTrue="1" operator="equal">
      <formula>36</formula>
    </cfRule>
    <cfRule type="cellIs" dxfId="3706" priority="1245" stopIfTrue="1" operator="equal">
      <formula>37</formula>
    </cfRule>
    <cfRule type="cellIs" dxfId="3705" priority="1246" stopIfTrue="1" operator="equal">
      <formula>38</formula>
    </cfRule>
    <cfRule type="cellIs" dxfId="3704" priority="1247" stopIfTrue="1" operator="equal">
      <formula>39</formula>
    </cfRule>
    <cfRule type="cellIs" dxfId="3703" priority="1248" stopIfTrue="1" operator="equal">
      <formula>40</formula>
    </cfRule>
  </conditionalFormatting>
  <conditionalFormatting sqref="AN19:AQ19">
    <cfRule type="cellIs" dxfId="3702" priority="1225" stopIfTrue="1" operator="equal">
      <formula>30</formula>
    </cfRule>
    <cfRule type="cellIs" dxfId="3701" priority="1226" stopIfTrue="1" operator="equal">
      <formula>"dl"</formula>
    </cfRule>
    <cfRule type="cellIs" dxfId="3700" priority="1227" stopIfTrue="1" operator="equal">
      <formula>"lot"</formula>
    </cfRule>
    <cfRule type="cellIs" dxfId="3699" priority="1228" stopIfTrue="1" operator="equal">
      <formula>36</formula>
    </cfRule>
    <cfRule type="cellIs" dxfId="3698" priority="1229" stopIfTrue="1" operator="equal">
      <formula>37</formula>
    </cfRule>
    <cfRule type="cellIs" dxfId="3697" priority="1230" stopIfTrue="1" operator="equal">
      <formula>38</formula>
    </cfRule>
    <cfRule type="cellIs" dxfId="3696" priority="1231" stopIfTrue="1" operator="equal">
      <formula>39</formula>
    </cfRule>
    <cfRule type="cellIs" dxfId="3695" priority="1232" stopIfTrue="1" operator="equal">
      <formula>40</formula>
    </cfRule>
  </conditionalFormatting>
  <conditionalFormatting sqref="AN19:AQ19">
    <cfRule type="cellIs" dxfId="3694" priority="1222" stopIfTrue="1" operator="equal">
      <formula>L</formula>
    </cfRule>
    <cfRule type="cellIs" dxfId="3693" priority="1223" stopIfTrue="1" operator="equal">
      <formula>"FSC"</formula>
    </cfRule>
    <cfRule type="cellIs" dxfId="3692" priority="1224" stopIfTrue="1" operator="equal">
      <formula>"ACC/V"</formula>
    </cfRule>
  </conditionalFormatting>
  <conditionalFormatting sqref="AN19:AQ19">
    <cfRule type="cellIs" dxfId="3691" priority="1202" stopIfTrue="1" operator="equal">
      <formula>"L"</formula>
    </cfRule>
    <cfRule type="cellIs" dxfId="3690" priority="1203" stopIfTrue="1" operator="equal">
      <formula>"FSC"</formula>
    </cfRule>
  </conditionalFormatting>
  <conditionalFormatting sqref="AN19:AQ19">
    <cfRule type="cellIs" dxfId="3689" priority="1212" stopIfTrue="1" operator="equal">
      <formula>"dl"</formula>
    </cfRule>
    <cfRule type="cellIs" dxfId="3688" priority="1213" stopIfTrue="1" operator="equal">
      <formula>"lot"</formula>
    </cfRule>
    <cfRule type="cellIs" dxfId="3687" priority="1214" stopIfTrue="1" operator="equal">
      <formula>30</formula>
    </cfRule>
    <cfRule type="cellIs" dxfId="3686" priority="1215" stopIfTrue="1" operator="equal">
      <formula>32</formula>
    </cfRule>
    <cfRule type="cellIs" dxfId="3685" priority="1216" stopIfTrue="1" operator="equal">
      <formula>33</formula>
    </cfRule>
    <cfRule type="cellIs" dxfId="3684" priority="1217" stopIfTrue="1" operator="equal">
      <formula>36</formula>
    </cfRule>
    <cfRule type="cellIs" dxfId="3683" priority="1218" stopIfTrue="1" operator="equal">
      <formula>37</formula>
    </cfRule>
    <cfRule type="cellIs" dxfId="3682" priority="1219" stopIfTrue="1" operator="equal">
      <formula>38</formula>
    </cfRule>
    <cfRule type="cellIs" dxfId="3681" priority="1220" stopIfTrue="1" operator="equal">
      <formula>39</formula>
    </cfRule>
    <cfRule type="cellIs" dxfId="3680" priority="1221" stopIfTrue="1" operator="equal">
      <formula>40</formula>
    </cfRule>
  </conditionalFormatting>
  <conditionalFormatting sqref="AN19:AQ19">
    <cfRule type="cellIs" dxfId="3679" priority="1204" stopIfTrue="1" operator="equal">
      <formula>30</formula>
    </cfRule>
    <cfRule type="cellIs" dxfId="3678" priority="1205" stopIfTrue="1" operator="equal">
      <formula>32</formula>
    </cfRule>
    <cfRule type="cellIs" dxfId="3677" priority="1206" stopIfTrue="1" operator="equal">
      <formula>33</formula>
    </cfRule>
    <cfRule type="cellIs" dxfId="3676" priority="1207" stopIfTrue="1" operator="equal">
      <formula>36</formula>
    </cfRule>
    <cfRule type="cellIs" dxfId="3675" priority="1208" stopIfTrue="1" operator="equal">
      <formula>37</formula>
    </cfRule>
    <cfRule type="cellIs" dxfId="3674" priority="1209" stopIfTrue="1" operator="equal">
      <formula>38</formula>
    </cfRule>
    <cfRule type="cellIs" dxfId="3673" priority="1210" stopIfTrue="1" operator="equal">
      <formula>39</formula>
    </cfRule>
    <cfRule type="cellIs" dxfId="3672" priority="1211" stopIfTrue="1" operator="equal">
      <formula>40</formula>
    </cfRule>
  </conditionalFormatting>
  <conditionalFormatting sqref="AN19:AQ19">
    <cfRule type="cellIs" dxfId="3671" priority="1193" stopIfTrue="1" operator="equal">
      <formula>30</formula>
    </cfRule>
    <cfRule type="cellIs" dxfId="3670" priority="1194" stopIfTrue="1" operator="equal">
      <formula>"lot"</formula>
    </cfRule>
    <cfRule type="cellIs" dxfId="3669" priority="1195" stopIfTrue="1" operator="equal">
      <formula>33</formula>
    </cfRule>
    <cfRule type="cellIs" dxfId="3668" priority="1196" stopIfTrue="1" operator="equal">
      <formula>36</formula>
    </cfRule>
    <cfRule type="cellIs" dxfId="3667" priority="1197" stopIfTrue="1" operator="equal">
      <formula>37</formula>
    </cfRule>
    <cfRule type="cellIs" dxfId="3666" priority="1198" stopIfTrue="1" operator="equal">
      <formula>38</formula>
    </cfRule>
    <cfRule type="cellIs" dxfId="3665" priority="1199" stopIfTrue="1" operator="equal">
      <formula>39</formula>
    </cfRule>
    <cfRule type="cellIs" dxfId="3664" priority="1200" stopIfTrue="1" operator="equal">
      <formula>40</formula>
    </cfRule>
    <cfRule type="cellIs" dxfId="3663" priority="1201" stopIfTrue="1" operator="equal">
      <formula>"dl"</formula>
    </cfRule>
  </conditionalFormatting>
  <conditionalFormatting sqref="AN19:AQ19">
    <cfRule type="cellIs" dxfId="3662" priority="1181" stopIfTrue="1" operator="equal">
      <formula>30</formula>
    </cfRule>
    <cfRule type="cellIs" dxfId="3661" priority="1182" stopIfTrue="1" operator="equal">
      <formula>32</formula>
    </cfRule>
    <cfRule type="cellIs" dxfId="3660" priority="1183" stopIfTrue="1" operator="equal">
      <formula>33</formula>
    </cfRule>
    <cfRule type="cellIs" dxfId="3659" priority="1184" stopIfTrue="1" operator="equal">
      <formula>36</formula>
    </cfRule>
    <cfRule type="cellIs" dxfId="3658" priority="1185" stopIfTrue="1" operator="equal">
      <formula>37</formula>
    </cfRule>
    <cfRule type="cellIs" dxfId="3657" priority="1186" stopIfTrue="1" operator="equal">
      <formula>38</formula>
    </cfRule>
    <cfRule type="cellIs" dxfId="3656" priority="1187" stopIfTrue="1" operator="equal">
      <formula>39</formula>
    </cfRule>
    <cfRule type="cellIs" dxfId="3655" priority="1188" stopIfTrue="1" operator="equal">
      <formula>40</formula>
    </cfRule>
    <cfRule type="cellIs" dxfId="3654" priority="1189" stopIfTrue="1" operator="equal">
      <formula>"dl"</formula>
    </cfRule>
  </conditionalFormatting>
  <conditionalFormatting sqref="AN19:AQ19">
    <cfRule type="cellIs" dxfId="3653" priority="1173" stopIfTrue="1" operator="equal">
      <formula>30</formula>
    </cfRule>
    <cfRule type="cellIs" dxfId="3652" priority="1174" stopIfTrue="1" operator="equal">
      <formula>"dl"</formula>
    </cfRule>
    <cfRule type="cellIs" dxfId="3651" priority="1175" stopIfTrue="1" operator="equal">
      <formula>"lot"</formula>
    </cfRule>
    <cfRule type="cellIs" dxfId="3650" priority="1176" stopIfTrue="1" operator="equal">
      <formula>36</formula>
    </cfRule>
    <cfRule type="cellIs" dxfId="3649" priority="1177" stopIfTrue="1" operator="equal">
      <formula>37</formula>
    </cfRule>
    <cfRule type="cellIs" dxfId="3648" priority="1178" stopIfTrue="1" operator="equal">
      <formula>38</formula>
    </cfRule>
    <cfRule type="cellIs" dxfId="3647" priority="1179" stopIfTrue="1" operator="equal">
      <formula>39</formula>
    </cfRule>
    <cfRule type="cellIs" dxfId="3646" priority="1180" stopIfTrue="1" operator="equal">
      <formula>40</formula>
    </cfRule>
  </conditionalFormatting>
  <conditionalFormatting sqref="AN19:AQ19">
    <cfRule type="cellIs" dxfId="3645" priority="1164" stopIfTrue="1" operator="equal">
      <formula>30</formula>
    </cfRule>
    <cfRule type="cellIs" dxfId="3644" priority="1165" stopIfTrue="1" operator="equal">
      <formula>32</formula>
    </cfRule>
    <cfRule type="cellIs" dxfId="3643" priority="1166" stopIfTrue="1" operator="equal">
      <formula>33</formula>
    </cfRule>
    <cfRule type="cellIs" dxfId="3642" priority="1167" stopIfTrue="1" operator="equal">
      <formula>36</formula>
    </cfRule>
    <cfRule type="cellIs" dxfId="3641" priority="1168" stopIfTrue="1" operator="equal">
      <formula>37</formula>
    </cfRule>
    <cfRule type="cellIs" dxfId="3640" priority="1169" stopIfTrue="1" operator="equal">
      <formula>38</formula>
    </cfRule>
    <cfRule type="cellIs" dxfId="3639" priority="1170" stopIfTrue="1" operator="equal">
      <formula>"lot"</formula>
    </cfRule>
    <cfRule type="cellIs" dxfId="3638" priority="1171" stopIfTrue="1" operator="equal">
      <formula>40</formula>
    </cfRule>
    <cfRule type="cellIs" dxfId="3637" priority="1172" stopIfTrue="1" operator="equal">
      <formula>"dl"</formula>
    </cfRule>
  </conditionalFormatting>
  <conditionalFormatting sqref="AN19:AQ19">
    <cfRule type="cellIs" dxfId="3636" priority="1155" stopIfTrue="1" operator="equal">
      <formula>30</formula>
    </cfRule>
    <cfRule type="cellIs" dxfId="3635" priority="1156" stopIfTrue="1" operator="equal">
      <formula>"dl"</formula>
    </cfRule>
    <cfRule type="cellIs" dxfId="3634" priority="1157" stopIfTrue="1" operator="equal">
      <formula>"lot"</formula>
    </cfRule>
    <cfRule type="cellIs" dxfId="3633" priority="1158" stopIfTrue="1" operator="equal">
      <formula>36</formula>
    </cfRule>
    <cfRule type="cellIs" dxfId="3632" priority="1159" stopIfTrue="1" operator="equal">
      <formula>37</formula>
    </cfRule>
    <cfRule type="cellIs" dxfId="3631" priority="1160" stopIfTrue="1" operator="equal">
      <formula>38</formula>
    </cfRule>
    <cfRule type="cellIs" dxfId="3630" priority="1161" stopIfTrue="1" operator="equal">
      <formula>39</formula>
    </cfRule>
    <cfRule type="cellIs" dxfId="3629" priority="1162" stopIfTrue="1" operator="equal">
      <formula>32</formula>
    </cfRule>
    <cfRule type="cellIs" dxfId="3628" priority="1163" stopIfTrue="1" operator="equal">
      <formula>33</formula>
    </cfRule>
  </conditionalFormatting>
  <conditionalFormatting sqref="AR17:AU17">
    <cfRule type="cellIs" dxfId="3627" priority="1085" stopIfTrue="1" operator="equal">
      <formula>30</formula>
    </cfRule>
    <cfRule type="cellIs" dxfId="3626" priority="1086" stopIfTrue="1" operator="equal">
      <formula>32</formula>
    </cfRule>
    <cfRule type="cellIs" dxfId="3625" priority="1087" stopIfTrue="1" operator="equal">
      <formula>33</formula>
    </cfRule>
    <cfRule type="cellIs" dxfId="3624" priority="1088" stopIfTrue="1" operator="equal">
      <formula>36</formula>
    </cfRule>
    <cfRule type="cellIs" dxfId="3623" priority="1089" stopIfTrue="1" operator="equal">
      <formula>37</formula>
    </cfRule>
    <cfRule type="cellIs" dxfId="3622" priority="1090" stopIfTrue="1" operator="equal">
      <formula>38</formula>
    </cfRule>
    <cfRule type="cellIs" dxfId="3621" priority="1091" stopIfTrue="1" operator="equal">
      <formula>39</formula>
    </cfRule>
    <cfRule type="cellIs" dxfId="3620" priority="1092" stopIfTrue="1" operator="equal">
      <formula>40</formula>
    </cfRule>
  </conditionalFormatting>
  <conditionalFormatting sqref="AR17:AU17">
    <cfRule type="cellIs" dxfId="3619" priority="1152" stopIfTrue="1" operator="equal">
      <formula>L</formula>
    </cfRule>
    <cfRule type="cellIs" dxfId="3618" priority="1153" stopIfTrue="1" operator="equal">
      <formula>"FSC"</formula>
    </cfRule>
    <cfRule type="cellIs" dxfId="3617" priority="1154" stopIfTrue="1" operator="equal">
      <formula>"ACC/V"</formula>
    </cfRule>
  </conditionalFormatting>
  <conditionalFormatting sqref="AR17:AU17">
    <cfRule type="cellIs" dxfId="3616" priority="1131" stopIfTrue="1" operator="equal">
      <formula>"L"</formula>
    </cfRule>
    <cfRule type="cellIs" dxfId="3615" priority="1132" stopIfTrue="1" operator="equal">
      <formula>"FSC"</formula>
    </cfRule>
  </conditionalFormatting>
  <conditionalFormatting sqref="AR17:AU17">
    <cfRule type="cellIs" dxfId="3614" priority="1133" stopIfTrue="1" operator="equal">
      <formula>30</formula>
    </cfRule>
    <cfRule type="cellIs" dxfId="3613" priority="1134" stopIfTrue="1" operator="equal">
      <formula>32</formula>
    </cfRule>
    <cfRule type="cellIs" dxfId="3612" priority="1135" stopIfTrue="1" operator="equal">
      <formula>33</formula>
    </cfRule>
    <cfRule type="cellIs" dxfId="3611" priority="1136" stopIfTrue="1" operator="equal">
      <formula>36</formula>
    </cfRule>
    <cfRule type="cellIs" dxfId="3610" priority="1137" stopIfTrue="1" operator="equal">
      <formula>37</formula>
    </cfRule>
    <cfRule type="cellIs" dxfId="3609" priority="1138" stopIfTrue="1" operator="equal">
      <formula>38</formula>
    </cfRule>
    <cfRule type="cellIs" dxfId="3608" priority="1139" stopIfTrue="1" operator="equal">
      <formula>39</formula>
    </cfRule>
    <cfRule type="cellIs" dxfId="3607" priority="1140" stopIfTrue="1" operator="equal">
      <formula>40</formula>
    </cfRule>
    <cfRule type="cellIs" dxfId="3606" priority="1151" stopIfTrue="1" operator="equal">
      <formula>"dl"</formula>
    </cfRule>
  </conditionalFormatting>
  <conditionalFormatting sqref="AR17:AU17">
    <cfRule type="cellIs" dxfId="3605" priority="1141" stopIfTrue="1" operator="equal">
      <formula>"dl"</formula>
    </cfRule>
    <cfRule type="cellIs" dxfId="3604" priority="1142" stopIfTrue="1" operator="equal">
      <formula>"lot"</formula>
    </cfRule>
    <cfRule type="cellIs" dxfId="3603" priority="1143" stopIfTrue="1" operator="equal">
      <formula>30</formula>
    </cfRule>
    <cfRule type="cellIs" dxfId="3602" priority="1144" stopIfTrue="1" operator="equal">
      <formula>32</formula>
    </cfRule>
    <cfRule type="cellIs" dxfId="3601" priority="1145" stopIfTrue="1" operator="equal">
      <formula>33</formula>
    </cfRule>
    <cfRule type="cellIs" dxfId="3600" priority="1146" stopIfTrue="1" operator="equal">
      <formula>36</formula>
    </cfRule>
    <cfRule type="cellIs" dxfId="3599" priority="1147" stopIfTrue="1" operator="equal">
      <formula>37</formula>
    </cfRule>
    <cfRule type="cellIs" dxfId="3598" priority="1148" stopIfTrue="1" operator="equal">
      <formula>38</formula>
    </cfRule>
    <cfRule type="cellIs" dxfId="3597" priority="1149" stopIfTrue="1" operator="equal">
      <formula>39</formula>
    </cfRule>
    <cfRule type="cellIs" dxfId="3596" priority="1150" stopIfTrue="1" operator="equal">
      <formula>40</formula>
    </cfRule>
  </conditionalFormatting>
  <conditionalFormatting sqref="AR17:AU17">
    <cfRule type="cellIs" dxfId="3595" priority="1105" stopIfTrue="1" operator="equal">
      <formula>30</formula>
    </cfRule>
    <cfRule type="cellIs" dxfId="3594" priority="1106" stopIfTrue="1" operator="equal">
      <formula>"dl"</formula>
    </cfRule>
    <cfRule type="cellIs" dxfId="3593" priority="1107" stopIfTrue="1" operator="equal">
      <formula>"lot"</formula>
    </cfRule>
    <cfRule type="cellIs" dxfId="3592" priority="1108" stopIfTrue="1" operator="equal">
      <formula>36</formula>
    </cfRule>
    <cfRule type="cellIs" dxfId="3591" priority="1109" stopIfTrue="1" operator="equal">
      <formula>37</formula>
    </cfRule>
    <cfRule type="cellIs" dxfId="3590" priority="1110" stopIfTrue="1" operator="equal">
      <formula>38</formula>
    </cfRule>
    <cfRule type="cellIs" dxfId="3589" priority="1111" stopIfTrue="1" operator="equal">
      <formula>39</formula>
    </cfRule>
    <cfRule type="cellIs" dxfId="3588" priority="1112" stopIfTrue="1" operator="equal">
      <formula>40</formula>
    </cfRule>
  </conditionalFormatting>
  <conditionalFormatting sqref="AR17:AU17">
    <cfRule type="cellIs" dxfId="3587" priority="1096" stopIfTrue="1" operator="equal">
      <formula>30</formula>
    </cfRule>
    <cfRule type="cellIs" dxfId="3586" priority="1097" stopIfTrue="1" operator="equal">
      <formula>"lot"</formula>
    </cfRule>
    <cfRule type="cellIs" dxfId="3585" priority="1098" stopIfTrue="1" operator="equal">
      <formula>33</formula>
    </cfRule>
    <cfRule type="cellIs" dxfId="3584" priority="1099" stopIfTrue="1" operator="equal">
      <formula>36</formula>
    </cfRule>
    <cfRule type="cellIs" dxfId="3583" priority="1100" stopIfTrue="1" operator="equal">
      <formula>37</formula>
    </cfRule>
    <cfRule type="cellIs" dxfId="3582" priority="1101" stopIfTrue="1" operator="equal">
      <formula>38</formula>
    </cfRule>
    <cfRule type="cellIs" dxfId="3581" priority="1102" stopIfTrue="1" operator="equal">
      <formula>39</formula>
    </cfRule>
    <cfRule type="cellIs" dxfId="3580" priority="1103" stopIfTrue="1" operator="equal">
      <formula>40</formula>
    </cfRule>
    <cfRule type="cellIs" dxfId="3579" priority="1104" stopIfTrue="1" operator="equal">
      <formula>"dl"</formula>
    </cfRule>
  </conditionalFormatting>
  <conditionalFormatting sqref="AR17:AU17">
    <cfRule type="cellIs" dxfId="3578" priority="1122" stopIfTrue="1" operator="equal">
      <formula>30</formula>
    </cfRule>
    <cfRule type="cellIs" dxfId="3577" priority="1123" stopIfTrue="1" operator="equal">
      <formula>32</formula>
    </cfRule>
    <cfRule type="cellIs" dxfId="3576" priority="1124" stopIfTrue="1" operator="equal">
      <formula>33</formula>
    </cfRule>
    <cfRule type="cellIs" dxfId="3575" priority="1125" stopIfTrue="1" operator="equal">
      <formula>36</formula>
    </cfRule>
    <cfRule type="cellIs" dxfId="3574" priority="1126" stopIfTrue="1" operator="equal">
      <formula>37</formula>
    </cfRule>
    <cfRule type="cellIs" dxfId="3573" priority="1127" stopIfTrue="1" operator="equal">
      <formula>38</formula>
    </cfRule>
    <cfRule type="cellIs" dxfId="3572" priority="1128" stopIfTrue="1" operator="equal">
      <formula>"lot"</formula>
    </cfRule>
    <cfRule type="cellIs" dxfId="3571" priority="1129" stopIfTrue="1" operator="equal">
      <formula>40</formula>
    </cfRule>
    <cfRule type="cellIs" dxfId="3570" priority="1130" stopIfTrue="1" operator="equal">
      <formula>"dl"</formula>
    </cfRule>
  </conditionalFormatting>
  <conditionalFormatting sqref="AR17:AU17">
    <cfRule type="cellIs" dxfId="3569" priority="1113" stopIfTrue="1" operator="equal">
      <formula>30</formula>
    </cfRule>
    <cfRule type="cellIs" dxfId="3568" priority="1114" stopIfTrue="1" operator="equal">
      <formula>"dl"</formula>
    </cfRule>
    <cfRule type="cellIs" dxfId="3567" priority="1115" stopIfTrue="1" operator="equal">
      <formula>"lot"</formula>
    </cfRule>
    <cfRule type="cellIs" dxfId="3566" priority="1116" stopIfTrue="1" operator="equal">
      <formula>36</formula>
    </cfRule>
    <cfRule type="cellIs" dxfId="3565" priority="1117" stopIfTrue="1" operator="equal">
      <formula>37</formula>
    </cfRule>
    <cfRule type="cellIs" dxfId="3564" priority="1118" stopIfTrue="1" operator="equal">
      <formula>38</formula>
    </cfRule>
    <cfRule type="cellIs" dxfId="3563" priority="1119" stopIfTrue="1" operator="equal">
      <formula>39</formula>
    </cfRule>
    <cfRule type="cellIs" dxfId="3562" priority="1120" stopIfTrue="1" operator="equal">
      <formula>32</formula>
    </cfRule>
    <cfRule type="cellIs" dxfId="3561" priority="1121" stopIfTrue="1" operator="equal">
      <formula>33</formula>
    </cfRule>
  </conditionalFormatting>
  <conditionalFormatting sqref="AR17:AU17">
    <cfRule type="cellIs" dxfId="3560" priority="1082" stopIfTrue="1" operator="equal">
      <formula>L</formula>
    </cfRule>
    <cfRule type="cellIs" dxfId="3559" priority="1083" stopIfTrue="1" operator="equal">
      <formula>"FSC"</formula>
    </cfRule>
    <cfRule type="cellIs" dxfId="3558" priority="1084" stopIfTrue="1" operator="equal">
      <formula>"ACC/V"</formula>
    </cfRule>
  </conditionalFormatting>
  <conditionalFormatting sqref="AR17:AU17">
    <cfRule type="cellIs" dxfId="3557" priority="1070" stopIfTrue="1" operator="equal">
      <formula>"L"</formula>
    </cfRule>
    <cfRule type="cellIs" dxfId="3556" priority="1071" stopIfTrue="1" operator="equal">
      <formula>"FSC"</formula>
    </cfRule>
  </conditionalFormatting>
  <conditionalFormatting sqref="AR17:AU17">
    <cfRule type="cellIs" dxfId="3555" priority="1072" stopIfTrue="1" operator="equal">
      <formula>"dl"</formula>
    </cfRule>
    <cfRule type="cellIs" dxfId="3554" priority="1073" stopIfTrue="1" operator="equal">
      <formula>"lot"</formula>
    </cfRule>
    <cfRule type="cellIs" dxfId="3553" priority="1074" stopIfTrue="1" operator="equal">
      <formula>30</formula>
    </cfRule>
    <cfRule type="cellIs" dxfId="3552" priority="1075" stopIfTrue="1" operator="equal">
      <formula>32</formula>
    </cfRule>
    <cfRule type="cellIs" dxfId="3551" priority="1076" stopIfTrue="1" operator="equal">
      <formula>33</formula>
    </cfRule>
    <cfRule type="cellIs" dxfId="3550" priority="1077" stopIfTrue="1" operator="equal">
      <formula>36</formula>
    </cfRule>
    <cfRule type="cellIs" dxfId="3549" priority="1078" stopIfTrue="1" operator="equal">
      <formula>37</formula>
    </cfRule>
    <cfRule type="cellIs" dxfId="3548" priority="1079" stopIfTrue="1" operator="equal">
      <formula>38</formula>
    </cfRule>
    <cfRule type="cellIs" dxfId="3547" priority="1080" stopIfTrue="1" operator="equal">
      <formula>39</formula>
    </cfRule>
    <cfRule type="cellIs" dxfId="3546" priority="1081" stopIfTrue="1" operator="equal">
      <formula>40</formula>
    </cfRule>
  </conditionalFormatting>
  <conditionalFormatting sqref="AR17:AU17">
    <cfRule type="cellIs" dxfId="3545" priority="1059" stopIfTrue="1" operator="equal">
      <formula>30</formula>
    </cfRule>
    <cfRule type="cellIs" dxfId="3544" priority="1060" stopIfTrue="1" operator="equal">
      <formula>"dl"</formula>
    </cfRule>
    <cfRule type="cellIs" dxfId="3543" priority="1061" stopIfTrue="1" operator="equal">
      <formula>"lot"</formula>
    </cfRule>
    <cfRule type="cellIs" dxfId="3542" priority="1062" stopIfTrue="1" operator="equal">
      <formula>36</formula>
    </cfRule>
    <cfRule type="cellIs" dxfId="3541" priority="1063" stopIfTrue="1" operator="equal">
      <formula>37</formula>
    </cfRule>
    <cfRule type="cellIs" dxfId="3540" priority="1064" stopIfTrue="1" operator="equal">
      <formula>38</formula>
    </cfRule>
    <cfRule type="cellIs" dxfId="3539" priority="1065" stopIfTrue="1" operator="equal">
      <formula>39</formula>
    </cfRule>
    <cfRule type="cellIs" dxfId="3538" priority="1066" stopIfTrue="1" operator="equal">
      <formula>40</formula>
    </cfRule>
  </conditionalFormatting>
  <conditionalFormatting sqref="AR17:AU17">
    <cfRule type="cellIs" dxfId="3537" priority="1050" stopIfTrue="1" operator="equal">
      <formula>30</formula>
    </cfRule>
    <cfRule type="cellIs" dxfId="3536" priority="1051" stopIfTrue="1" operator="equal">
      <formula>32</formula>
    </cfRule>
    <cfRule type="cellIs" dxfId="3535" priority="1052" stopIfTrue="1" operator="equal">
      <formula>33</formula>
    </cfRule>
    <cfRule type="cellIs" dxfId="3534" priority="1053" stopIfTrue="1" operator="equal">
      <formula>36</formula>
    </cfRule>
    <cfRule type="cellIs" dxfId="3533" priority="1054" stopIfTrue="1" operator="equal">
      <formula>37</formula>
    </cfRule>
    <cfRule type="cellIs" dxfId="3532" priority="1055" stopIfTrue="1" operator="equal">
      <formula>38</formula>
    </cfRule>
    <cfRule type="cellIs" dxfId="3531" priority="1056" stopIfTrue="1" operator="equal">
      <formula>"lot"</formula>
    </cfRule>
    <cfRule type="cellIs" dxfId="3530" priority="1057" stopIfTrue="1" operator="equal">
      <formula>40</formula>
    </cfRule>
    <cfRule type="cellIs" dxfId="3529" priority="1058" stopIfTrue="1" operator="equal">
      <formula>"dl"</formula>
    </cfRule>
  </conditionalFormatting>
  <conditionalFormatting sqref="AR17:AU17">
    <cfRule type="cellIs" dxfId="3528" priority="1041" stopIfTrue="1" operator="equal">
      <formula>30</formula>
    </cfRule>
    <cfRule type="cellIs" dxfId="3527" priority="1042" stopIfTrue="1" operator="equal">
      <formula>"dl"</formula>
    </cfRule>
    <cfRule type="cellIs" dxfId="3526" priority="1043" stopIfTrue="1" operator="equal">
      <formula>"lot"</formula>
    </cfRule>
    <cfRule type="cellIs" dxfId="3525" priority="1044" stopIfTrue="1" operator="equal">
      <formula>36</formula>
    </cfRule>
    <cfRule type="cellIs" dxfId="3524" priority="1045" stopIfTrue="1" operator="equal">
      <formula>37</formula>
    </cfRule>
    <cfRule type="cellIs" dxfId="3523" priority="1046" stopIfTrue="1" operator="equal">
      <formula>38</formula>
    </cfRule>
    <cfRule type="cellIs" dxfId="3522" priority="1047" stopIfTrue="1" operator="equal">
      <formula>39</formula>
    </cfRule>
    <cfRule type="cellIs" dxfId="3521" priority="1048" stopIfTrue="1" operator="equal">
      <formula>32</formula>
    </cfRule>
    <cfRule type="cellIs" dxfId="3520" priority="1049" stopIfTrue="1" operator="equal">
      <formula>33</formula>
    </cfRule>
  </conditionalFormatting>
  <conditionalFormatting sqref="AR17:AU17">
    <cfRule type="cellIs" dxfId="3519" priority="1030" stopIfTrue="1" operator="equal">
      <formula>30</formula>
    </cfRule>
    <cfRule type="cellIs" dxfId="3518" priority="1031" stopIfTrue="1" operator="equal">
      <formula>32</formula>
    </cfRule>
    <cfRule type="cellIs" dxfId="3517" priority="1032" stopIfTrue="1" operator="equal">
      <formula>33</formula>
    </cfRule>
    <cfRule type="cellIs" dxfId="3516" priority="1033" stopIfTrue="1" operator="equal">
      <formula>36</formula>
    </cfRule>
    <cfRule type="cellIs" dxfId="3515" priority="1034" stopIfTrue="1" operator="equal">
      <formula>37</formula>
    </cfRule>
    <cfRule type="cellIs" dxfId="3514" priority="1035" stopIfTrue="1" operator="equal">
      <formula>38</formula>
    </cfRule>
    <cfRule type="cellIs" dxfId="3513" priority="1036" stopIfTrue="1" operator="equal">
      <formula>39</formula>
    </cfRule>
    <cfRule type="cellIs" dxfId="3512" priority="1037" stopIfTrue="1" operator="equal">
      <formula>40</formula>
    </cfRule>
  </conditionalFormatting>
  <conditionalFormatting sqref="AR17:AU17">
    <cfRule type="cellIs" dxfId="3511" priority="938" stopIfTrue="1" operator="equal">
      <formula>30</formula>
    </cfRule>
    <cfRule type="cellIs" dxfId="3510" priority="939" stopIfTrue="1" operator="equal">
      <formula>32</formula>
    </cfRule>
    <cfRule type="cellIs" dxfId="3509" priority="940" stopIfTrue="1" operator="equal">
      <formula>33</formula>
    </cfRule>
    <cfRule type="cellIs" dxfId="3508" priority="941" stopIfTrue="1" operator="equal">
      <formula>36</formula>
    </cfRule>
    <cfRule type="cellIs" dxfId="3507" priority="942" stopIfTrue="1" operator="equal">
      <formula>37</formula>
    </cfRule>
    <cfRule type="cellIs" dxfId="3506" priority="943" stopIfTrue="1" operator="equal">
      <formula>38</formula>
    </cfRule>
    <cfRule type="cellIs" dxfId="3505" priority="944" stopIfTrue="1" operator="equal">
      <formula>39</formula>
    </cfRule>
    <cfRule type="cellIs" dxfId="3504" priority="945" stopIfTrue="1" operator="equal">
      <formula>40</formula>
    </cfRule>
  </conditionalFormatting>
  <conditionalFormatting sqref="AR17:AU17">
    <cfRule type="cellIs" dxfId="3503" priority="879" stopIfTrue="1" operator="equal">
      <formula>30</formula>
    </cfRule>
    <cfRule type="cellIs" dxfId="3502" priority="880" stopIfTrue="1" operator="equal">
      <formula>32</formula>
    </cfRule>
    <cfRule type="cellIs" dxfId="3501" priority="881" stopIfTrue="1" operator="equal">
      <formula>33</formula>
    </cfRule>
    <cfRule type="cellIs" dxfId="3500" priority="882" stopIfTrue="1" operator="equal">
      <formula>36</formula>
    </cfRule>
    <cfRule type="cellIs" dxfId="3499" priority="883" stopIfTrue="1" operator="equal">
      <formula>37</formula>
    </cfRule>
    <cfRule type="cellIs" dxfId="3498" priority="884" stopIfTrue="1" operator="equal">
      <formula>38</formula>
    </cfRule>
    <cfRule type="cellIs" dxfId="3497" priority="885" stopIfTrue="1" operator="equal">
      <formula>39</formula>
    </cfRule>
    <cfRule type="cellIs" dxfId="3496" priority="886" stopIfTrue="1" operator="equal">
      <formula>40</formula>
    </cfRule>
    <cfRule type="cellIs" dxfId="3495" priority="895" stopIfTrue="1" operator="equal">
      <formula>"dl"</formula>
    </cfRule>
  </conditionalFormatting>
  <conditionalFormatting sqref="AR17:AU17">
    <cfRule type="cellIs" dxfId="3494" priority="887" stopIfTrue="1" operator="equal">
      <formula>30</formula>
    </cfRule>
    <cfRule type="cellIs" dxfId="3493" priority="888" stopIfTrue="1" operator="equal">
      <formula>32</formula>
    </cfRule>
    <cfRule type="cellIs" dxfId="3492" priority="889" stopIfTrue="1" operator="equal">
      <formula>33</formula>
    </cfRule>
    <cfRule type="cellIs" dxfId="3491" priority="890" stopIfTrue="1" operator="equal">
      <formula>36</formula>
    </cfRule>
    <cfRule type="cellIs" dxfId="3490" priority="891" stopIfTrue="1" operator="equal">
      <formula>37</formula>
    </cfRule>
    <cfRule type="cellIs" dxfId="3489" priority="892" stopIfTrue="1" operator="equal">
      <formula>38</formula>
    </cfRule>
    <cfRule type="cellIs" dxfId="3488" priority="893" stopIfTrue="1" operator="equal">
      <formula>39</formula>
    </cfRule>
    <cfRule type="cellIs" dxfId="3487" priority="894" stopIfTrue="1" operator="equal">
      <formula>40</formula>
    </cfRule>
  </conditionalFormatting>
  <conditionalFormatting sqref="AR17:AU17">
    <cfRule type="cellIs" dxfId="3486" priority="871" stopIfTrue="1" operator="equal">
      <formula>30</formula>
    </cfRule>
    <cfRule type="cellIs" dxfId="3485" priority="872" stopIfTrue="1" operator="equal">
      <formula>"dl"</formula>
    </cfRule>
    <cfRule type="cellIs" dxfId="3484" priority="873" stopIfTrue="1" operator="equal">
      <formula>"lot"</formula>
    </cfRule>
    <cfRule type="cellIs" dxfId="3483" priority="874" stopIfTrue="1" operator="equal">
      <formula>36</formula>
    </cfRule>
    <cfRule type="cellIs" dxfId="3482" priority="875" stopIfTrue="1" operator="equal">
      <formula>37</formula>
    </cfRule>
    <cfRule type="cellIs" dxfId="3481" priority="876" stopIfTrue="1" operator="equal">
      <formula>38</formula>
    </cfRule>
    <cfRule type="cellIs" dxfId="3480" priority="877" stopIfTrue="1" operator="equal">
      <formula>39</formula>
    </cfRule>
    <cfRule type="cellIs" dxfId="3479" priority="878" stopIfTrue="1" operator="equal">
      <formula>40</formula>
    </cfRule>
  </conditionalFormatting>
  <conditionalFormatting sqref="AR17:AU17">
    <cfRule type="cellIs" dxfId="3478" priority="868" stopIfTrue="1" operator="equal">
      <formula>L</formula>
    </cfRule>
    <cfRule type="cellIs" dxfId="3477" priority="869" stopIfTrue="1" operator="equal">
      <formula>"FSC"</formula>
    </cfRule>
    <cfRule type="cellIs" dxfId="3476" priority="870" stopIfTrue="1" operator="equal">
      <formula>"ACC/V"</formula>
    </cfRule>
  </conditionalFormatting>
  <conditionalFormatting sqref="AR17:AU17">
    <cfRule type="cellIs" dxfId="3475" priority="848" stopIfTrue="1" operator="equal">
      <formula>"L"</formula>
    </cfRule>
    <cfRule type="cellIs" dxfId="3474" priority="849" stopIfTrue="1" operator="equal">
      <formula>"FSC"</formula>
    </cfRule>
  </conditionalFormatting>
  <conditionalFormatting sqref="AR17:AU17">
    <cfRule type="cellIs" dxfId="3473" priority="858" stopIfTrue="1" operator="equal">
      <formula>"dl"</formula>
    </cfRule>
    <cfRule type="cellIs" dxfId="3472" priority="859" stopIfTrue="1" operator="equal">
      <formula>"lot"</formula>
    </cfRule>
    <cfRule type="cellIs" dxfId="3471" priority="860" stopIfTrue="1" operator="equal">
      <formula>30</formula>
    </cfRule>
    <cfRule type="cellIs" dxfId="3470" priority="861" stopIfTrue="1" operator="equal">
      <formula>32</formula>
    </cfRule>
    <cfRule type="cellIs" dxfId="3469" priority="862" stopIfTrue="1" operator="equal">
      <formula>33</formula>
    </cfRule>
    <cfRule type="cellIs" dxfId="3468" priority="863" stopIfTrue="1" operator="equal">
      <formula>36</formula>
    </cfRule>
    <cfRule type="cellIs" dxfId="3467" priority="864" stopIfTrue="1" operator="equal">
      <formula>37</formula>
    </cfRule>
    <cfRule type="cellIs" dxfId="3466" priority="865" stopIfTrue="1" operator="equal">
      <formula>38</formula>
    </cfRule>
    <cfRule type="cellIs" dxfId="3465" priority="866" stopIfTrue="1" operator="equal">
      <formula>39</formula>
    </cfRule>
    <cfRule type="cellIs" dxfId="3464" priority="867" stopIfTrue="1" operator="equal">
      <formula>40</formula>
    </cfRule>
  </conditionalFormatting>
  <conditionalFormatting sqref="AR17:AU17">
    <cfRule type="cellIs" dxfId="3463" priority="850" stopIfTrue="1" operator="equal">
      <formula>30</formula>
    </cfRule>
    <cfRule type="cellIs" dxfId="3462" priority="851" stopIfTrue="1" operator="equal">
      <formula>32</formula>
    </cfRule>
    <cfRule type="cellIs" dxfId="3461" priority="852" stopIfTrue="1" operator="equal">
      <formula>33</formula>
    </cfRule>
    <cfRule type="cellIs" dxfId="3460" priority="853" stopIfTrue="1" operator="equal">
      <formula>36</formula>
    </cfRule>
    <cfRule type="cellIs" dxfId="3459" priority="854" stopIfTrue="1" operator="equal">
      <formula>37</formula>
    </cfRule>
    <cfRule type="cellIs" dxfId="3458" priority="855" stopIfTrue="1" operator="equal">
      <formula>38</formula>
    </cfRule>
    <cfRule type="cellIs" dxfId="3457" priority="856" stopIfTrue="1" operator="equal">
      <formula>39</formula>
    </cfRule>
    <cfRule type="cellIs" dxfId="3456" priority="857" stopIfTrue="1" operator="equal">
      <formula>40</formula>
    </cfRule>
  </conditionalFormatting>
  <conditionalFormatting sqref="AR17:AU17">
    <cfRule type="cellIs" dxfId="3455" priority="839" stopIfTrue="1" operator="equal">
      <formula>30</formula>
    </cfRule>
    <cfRule type="cellIs" dxfId="3454" priority="840" stopIfTrue="1" operator="equal">
      <formula>"lot"</formula>
    </cfRule>
    <cfRule type="cellIs" dxfId="3453" priority="841" stopIfTrue="1" operator="equal">
      <formula>33</formula>
    </cfRule>
    <cfRule type="cellIs" dxfId="3452" priority="842" stopIfTrue="1" operator="equal">
      <formula>36</formula>
    </cfRule>
    <cfRule type="cellIs" dxfId="3451" priority="843" stopIfTrue="1" operator="equal">
      <formula>37</formula>
    </cfRule>
    <cfRule type="cellIs" dxfId="3450" priority="844" stopIfTrue="1" operator="equal">
      <formula>38</formula>
    </cfRule>
    <cfRule type="cellIs" dxfId="3449" priority="845" stopIfTrue="1" operator="equal">
      <formula>39</formula>
    </cfRule>
    <cfRule type="cellIs" dxfId="3448" priority="846" stopIfTrue="1" operator="equal">
      <formula>40</formula>
    </cfRule>
    <cfRule type="cellIs" dxfId="3447" priority="847" stopIfTrue="1" operator="equal">
      <formula>"dl"</formula>
    </cfRule>
  </conditionalFormatting>
  <conditionalFormatting sqref="AR17:AU17">
    <cfRule type="cellIs" dxfId="3446" priority="827" stopIfTrue="1" operator="equal">
      <formula>30</formula>
    </cfRule>
    <cfRule type="cellIs" dxfId="3445" priority="828" stopIfTrue="1" operator="equal">
      <formula>32</formula>
    </cfRule>
    <cfRule type="cellIs" dxfId="3444" priority="829" stopIfTrue="1" operator="equal">
      <formula>33</formula>
    </cfRule>
    <cfRule type="cellIs" dxfId="3443" priority="830" stopIfTrue="1" operator="equal">
      <formula>36</formula>
    </cfRule>
    <cfRule type="cellIs" dxfId="3442" priority="831" stopIfTrue="1" operator="equal">
      <formula>37</formula>
    </cfRule>
    <cfRule type="cellIs" dxfId="3441" priority="832" stopIfTrue="1" operator="equal">
      <formula>38</formula>
    </cfRule>
    <cfRule type="cellIs" dxfId="3440" priority="833" stopIfTrue="1" operator="equal">
      <formula>39</formula>
    </cfRule>
    <cfRule type="cellIs" dxfId="3439" priority="834" stopIfTrue="1" operator="equal">
      <formula>40</formula>
    </cfRule>
    <cfRule type="cellIs" dxfId="3438" priority="835" stopIfTrue="1" operator="equal">
      <formula>"dl"</formula>
    </cfRule>
  </conditionalFormatting>
  <conditionalFormatting sqref="AR17:AU17">
    <cfRule type="cellIs" dxfId="3437" priority="819" stopIfTrue="1" operator="equal">
      <formula>30</formula>
    </cfRule>
    <cfRule type="cellIs" dxfId="3436" priority="820" stopIfTrue="1" operator="equal">
      <formula>"dl"</formula>
    </cfRule>
    <cfRule type="cellIs" dxfId="3435" priority="821" stopIfTrue="1" operator="equal">
      <formula>"lot"</formula>
    </cfRule>
    <cfRule type="cellIs" dxfId="3434" priority="822" stopIfTrue="1" operator="equal">
      <formula>36</formula>
    </cfRule>
    <cfRule type="cellIs" dxfId="3433" priority="823" stopIfTrue="1" operator="equal">
      <formula>37</formula>
    </cfRule>
    <cfRule type="cellIs" dxfId="3432" priority="824" stopIfTrue="1" operator="equal">
      <formula>38</formula>
    </cfRule>
    <cfRule type="cellIs" dxfId="3431" priority="825" stopIfTrue="1" operator="equal">
      <formula>39</formula>
    </cfRule>
    <cfRule type="cellIs" dxfId="3430" priority="826" stopIfTrue="1" operator="equal">
      <formula>40</formula>
    </cfRule>
  </conditionalFormatting>
  <conditionalFormatting sqref="AR17:AU17">
    <cfRule type="cellIs" dxfId="3429" priority="810" stopIfTrue="1" operator="equal">
      <formula>30</formula>
    </cfRule>
    <cfRule type="cellIs" dxfId="3428" priority="811" stopIfTrue="1" operator="equal">
      <formula>32</formula>
    </cfRule>
    <cfRule type="cellIs" dxfId="3427" priority="812" stopIfTrue="1" operator="equal">
      <formula>33</formula>
    </cfRule>
    <cfRule type="cellIs" dxfId="3426" priority="813" stopIfTrue="1" operator="equal">
      <formula>36</formula>
    </cfRule>
    <cfRule type="cellIs" dxfId="3425" priority="814" stopIfTrue="1" operator="equal">
      <formula>37</formula>
    </cfRule>
    <cfRule type="cellIs" dxfId="3424" priority="815" stopIfTrue="1" operator="equal">
      <formula>38</formula>
    </cfRule>
    <cfRule type="cellIs" dxfId="3423" priority="816" stopIfTrue="1" operator="equal">
      <formula>"lot"</formula>
    </cfRule>
    <cfRule type="cellIs" dxfId="3422" priority="817" stopIfTrue="1" operator="equal">
      <formula>40</formula>
    </cfRule>
    <cfRule type="cellIs" dxfId="3421" priority="818" stopIfTrue="1" operator="equal">
      <formula>"dl"</formula>
    </cfRule>
  </conditionalFormatting>
  <conditionalFormatting sqref="AR17:AU17">
    <cfRule type="cellIs" dxfId="3420" priority="801" stopIfTrue="1" operator="equal">
      <formula>30</formula>
    </cfRule>
    <cfRule type="cellIs" dxfId="3419" priority="802" stopIfTrue="1" operator="equal">
      <formula>"dl"</formula>
    </cfRule>
    <cfRule type="cellIs" dxfId="3418" priority="803" stopIfTrue="1" operator="equal">
      <formula>"lot"</formula>
    </cfRule>
    <cfRule type="cellIs" dxfId="3417" priority="804" stopIfTrue="1" operator="equal">
      <formula>36</formula>
    </cfRule>
    <cfRule type="cellIs" dxfId="3416" priority="805" stopIfTrue="1" operator="equal">
      <formula>37</formula>
    </cfRule>
    <cfRule type="cellIs" dxfId="3415" priority="806" stopIfTrue="1" operator="equal">
      <formula>38</formula>
    </cfRule>
    <cfRule type="cellIs" dxfId="3414" priority="807" stopIfTrue="1" operator="equal">
      <formula>39</formula>
    </cfRule>
    <cfRule type="cellIs" dxfId="3413" priority="808" stopIfTrue="1" operator="equal">
      <formula>32</formula>
    </cfRule>
    <cfRule type="cellIs" dxfId="3412" priority="809" stopIfTrue="1" operator="equal">
      <formula>33</formula>
    </cfRule>
  </conditionalFormatting>
  <conditionalFormatting sqref="AV19:AY19">
    <cfRule type="cellIs" dxfId="3411" priority="640" stopIfTrue="1" operator="equal">
      <formula>30</formula>
    </cfRule>
    <cfRule type="cellIs" dxfId="3410" priority="641" stopIfTrue="1" operator="equal">
      <formula>32</formula>
    </cfRule>
    <cfRule type="cellIs" dxfId="3409" priority="642" stopIfTrue="1" operator="equal">
      <formula>33</formula>
    </cfRule>
    <cfRule type="cellIs" dxfId="3408" priority="643" stopIfTrue="1" operator="equal">
      <formula>36</formula>
    </cfRule>
    <cfRule type="cellIs" dxfId="3407" priority="644" stopIfTrue="1" operator="equal">
      <formula>37</formula>
    </cfRule>
    <cfRule type="cellIs" dxfId="3406" priority="645" stopIfTrue="1" operator="equal">
      <formula>38</formula>
    </cfRule>
    <cfRule type="cellIs" dxfId="3405" priority="646" stopIfTrue="1" operator="equal">
      <formula>39</formula>
    </cfRule>
    <cfRule type="cellIs" dxfId="3404" priority="647" stopIfTrue="1" operator="equal">
      <formula>40</formula>
    </cfRule>
  </conditionalFormatting>
  <conditionalFormatting sqref="AV19:AY19">
    <cfRule type="cellIs" dxfId="3403" priority="707" stopIfTrue="1" operator="equal">
      <formula>L</formula>
    </cfRule>
    <cfRule type="cellIs" dxfId="3402" priority="708" stopIfTrue="1" operator="equal">
      <formula>"FSC"</formula>
    </cfRule>
    <cfRule type="cellIs" dxfId="3401" priority="709" stopIfTrue="1" operator="equal">
      <formula>"ACC/V"</formula>
    </cfRule>
  </conditionalFormatting>
  <conditionalFormatting sqref="AV19:AY19">
    <cfRule type="cellIs" dxfId="3400" priority="686" stopIfTrue="1" operator="equal">
      <formula>"L"</formula>
    </cfRule>
    <cfRule type="cellIs" dxfId="3399" priority="687" stopIfTrue="1" operator="equal">
      <formula>"FSC"</formula>
    </cfRule>
  </conditionalFormatting>
  <conditionalFormatting sqref="AV19:AY19">
    <cfRule type="cellIs" dxfId="3398" priority="688" stopIfTrue="1" operator="equal">
      <formula>30</formula>
    </cfRule>
    <cfRule type="cellIs" dxfId="3397" priority="689" stopIfTrue="1" operator="equal">
      <formula>32</formula>
    </cfRule>
    <cfRule type="cellIs" dxfId="3396" priority="690" stopIfTrue="1" operator="equal">
      <formula>33</formula>
    </cfRule>
    <cfRule type="cellIs" dxfId="3395" priority="691" stopIfTrue="1" operator="equal">
      <formula>36</formula>
    </cfRule>
    <cfRule type="cellIs" dxfId="3394" priority="692" stopIfTrue="1" operator="equal">
      <formula>37</formula>
    </cfRule>
    <cfRule type="cellIs" dxfId="3393" priority="693" stopIfTrue="1" operator="equal">
      <formula>38</formula>
    </cfRule>
    <cfRule type="cellIs" dxfId="3392" priority="694" stopIfTrue="1" operator="equal">
      <formula>39</formula>
    </cfRule>
    <cfRule type="cellIs" dxfId="3391" priority="695" stopIfTrue="1" operator="equal">
      <formula>40</formula>
    </cfRule>
    <cfRule type="cellIs" dxfId="3390" priority="706" stopIfTrue="1" operator="equal">
      <formula>"dl"</formula>
    </cfRule>
  </conditionalFormatting>
  <conditionalFormatting sqref="AV19:AY19">
    <cfRule type="cellIs" dxfId="3389" priority="696" stopIfTrue="1" operator="equal">
      <formula>"dl"</formula>
    </cfRule>
    <cfRule type="cellIs" dxfId="3388" priority="697" stopIfTrue="1" operator="equal">
      <formula>"lot"</formula>
    </cfRule>
    <cfRule type="cellIs" dxfId="3387" priority="698" stopIfTrue="1" operator="equal">
      <formula>30</formula>
    </cfRule>
    <cfRule type="cellIs" dxfId="3386" priority="699" stopIfTrue="1" operator="equal">
      <formula>32</formula>
    </cfRule>
    <cfRule type="cellIs" dxfId="3385" priority="700" stopIfTrue="1" operator="equal">
      <formula>33</formula>
    </cfRule>
    <cfRule type="cellIs" dxfId="3384" priority="701" stopIfTrue="1" operator="equal">
      <formula>36</formula>
    </cfRule>
    <cfRule type="cellIs" dxfId="3383" priority="702" stopIfTrue="1" operator="equal">
      <formula>37</formula>
    </cfRule>
    <cfRule type="cellIs" dxfId="3382" priority="703" stopIfTrue="1" operator="equal">
      <formula>38</formula>
    </cfRule>
    <cfRule type="cellIs" dxfId="3381" priority="704" stopIfTrue="1" operator="equal">
      <formula>39</formula>
    </cfRule>
    <cfRule type="cellIs" dxfId="3380" priority="705" stopIfTrue="1" operator="equal">
      <formula>40</formula>
    </cfRule>
  </conditionalFormatting>
  <conditionalFormatting sqref="AV19:AY19">
    <cfRule type="cellIs" dxfId="3379" priority="660" stopIfTrue="1" operator="equal">
      <formula>30</formula>
    </cfRule>
    <cfRule type="cellIs" dxfId="3378" priority="661" stopIfTrue="1" operator="equal">
      <formula>"dl"</formula>
    </cfRule>
    <cfRule type="cellIs" dxfId="3377" priority="662" stopIfTrue="1" operator="equal">
      <formula>"lot"</formula>
    </cfRule>
    <cfRule type="cellIs" dxfId="3376" priority="663" stopIfTrue="1" operator="equal">
      <formula>36</formula>
    </cfRule>
    <cfRule type="cellIs" dxfId="3375" priority="664" stopIfTrue="1" operator="equal">
      <formula>37</formula>
    </cfRule>
    <cfRule type="cellIs" dxfId="3374" priority="665" stopIfTrue="1" operator="equal">
      <formula>38</formula>
    </cfRule>
    <cfRule type="cellIs" dxfId="3373" priority="666" stopIfTrue="1" operator="equal">
      <formula>39</formula>
    </cfRule>
    <cfRule type="cellIs" dxfId="3372" priority="667" stopIfTrue="1" operator="equal">
      <formula>40</formula>
    </cfRule>
  </conditionalFormatting>
  <conditionalFormatting sqref="AV19:AY19">
    <cfRule type="cellIs" dxfId="3371" priority="651" stopIfTrue="1" operator="equal">
      <formula>30</formula>
    </cfRule>
    <cfRule type="cellIs" dxfId="3370" priority="652" stopIfTrue="1" operator="equal">
      <formula>"lot"</formula>
    </cfRule>
    <cfRule type="cellIs" dxfId="3369" priority="653" stopIfTrue="1" operator="equal">
      <formula>33</formula>
    </cfRule>
    <cfRule type="cellIs" dxfId="3368" priority="654" stopIfTrue="1" operator="equal">
      <formula>36</formula>
    </cfRule>
    <cfRule type="cellIs" dxfId="3367" priority="655" stopIfTrue="1" operator="equal">
      <formula>37</formula>
    </cfRule>
    <cfRule type="cellIs" dxfId="3366" priority="656" stopIfTrue="1" operator="equal">
      <formula>38</formula>
    </cfRule>
    <cfRule type="cellIs" dxfId="3365" priority="657" stopIfTrue="1" operator="equal">
      <formula>39</formula>
    </cfRule>
    <cfRule type="cellIs" dxfId="3364" priority="658" stopIfTrue="1" operator="equal">
      <formula>40</formula>
    </cfRule>
    <cfRule type="cellIs" dxfId="3363" priority="659" stopIfTrue="1" operator="equal">
      <formula>"dl"</formula>
    </cfRule>
  </conditionalFormatting>
  <conditionalFormatting sqref="AV19:AY19">
    <cfRule type="cellIs" dxfId="3362" priority="677" stopIfTrue="1" operator="equal">
      <formula>30</formula>
    </cfRule>
    <cfRule type="cellIs" dxfId="3361" priority="678" stopIfTrue="1" operator="equal">
      <formula>32</formula>
    </cfRule>
    <cfRule type="cellIs" dxfId="3360" priority="679" stopIfTrue="1" operator="equal">
      <formula>33</formula>
    </cfRule>
    <cfRule type="cellIs" dxfId="3359" priority="680" stopIfTrue="1" operator="equal">
      <formula>36</formula>
    </cfRule>
    <cfRule type="cellIs" dxfId="3358" priority="681" stopIfTrue="1" operator="equal">
      <formula>37</formula>
    </cfRule>
    <cfRule type="cellIs" dxfId="3357" priority="682" stopIfTrue="1" operator="equal">
      <formula>38</formula>
    </cfRule>
    <cfRule type="cellIs" dxfId="3356" priority="683" stopIfTrue="1" operator="equal">
      <formula>"lot"</formula>
    </cfRule>
    <cfRule type="cellIs" dxfId="3355" priority="684" stopIfTrue="1" operator="equal">
      <formula>40</formula>
    </cfRule>
    <cfRule type="cellIs" dxfId="3354" priority="685" stopIfTrue="1" operator="equal">
      <formula>"dl"</formula>
    </cfRule>
  </conditionalFormatting>
  <conditionalFormatting sqref="AV19:AY19">
    <cfRule type="cellIs" dxfId="3353" priority="668" stopIfTrue="1" operator="equal">
      <formula>30</formula>
    </cfRule>
    <cfRule type="cellIs" dxfId="3352" priority="669" stopIfTrue="1" operator="equal">
      <formula>"dl"</formula>
    </cfRule>
    <cfRule type="cellIs" dxfId="3351" priority="670" stopIfTrue="1" operator="equal">
      <formula>"lot"</formula>
    </cfRule>
    <cfRule type="cellIs" dxfId="3350" priority="671" stopIfTrue="1" operator="equal">
      <formula>36</formula>
    </cfRule>
    <cfRule type="cellIs" dxfId="3349" priority="672" stopIfTrue="1" operator="equal">
      <formula>37</formula>
    </cfRule>
    <cfRule type="cellIs" dxfId="3348" priority="673" stopIfTrue="1" operator="equal">
      <formula>38</formula>
    </cfRule>
    <cfRule type="cellIs" dxfId="3347" priority="674" stopIfTrue="1" operator="equal">
      <formula>39</formula>
    </cfRule>
    <cfRule type="cellIs" dxfId="3346" priority="675" stopIfTrue="1" operator="equal">
      <formula>32</formula>
    </cfRule>
    <cfRule type="cellIs" dxfId="3345" priority="676" stopIfTrue="1" operator="equal">
      <formula>33</formula>
    </cfRule>
  </conditionalFormatting>
  <conditionalFormatting sqref="AV19:AY19">
    <cfRule type="cellIs" dxfId="3344" priority="637" stopIfTrue="1" operator="equal">
      <formula>L</formula>
    </cfRule>
    <cfRule type="cellIs" dxfId="3343" priority="638" stopIfTrue="1" operator="equal">
      <formula>"FSC"</formula>
    </cfRule>
    <cfRule type="cellIs" dxfId="3342" priority="639" stopIfTrue="1" operator="equal">
      <formula>"ACC/V"</formula>
    </cfRule>
  </conditionalFormatting>
  <conditionalFormatting sqref="AV19:AY19">
    <cfRule type="cellIs" dxfId="3341" priority="625" stopIfTrue="1" operator="equal">
      <formula>"L"</formula>
    </cfRule>
    <cfRule type="cellIs" dxfId="3340" priority="626" stopIfTrue="1" operator="equal">
      <formula>"FSC"</formula>
    </cfRule>
  </conditionalFormatting>
  <conditionalFormatting sqref="AV19:AY19">
    <cfRule type="cellIs" dxfId="3339" priority="627" stopIfTrue="1" operator="equal">
      <formula>"dl"</formula>
    </cfRule>
    <cfRule type="cellIs" dxfId="3338" priority="628" stopIfTrue="1" operator="equal">
      <formula>"lot"</formula>
    </cfRule>
    <cfRule type="cellIs" dxfId="3337" priority="629" stopIfTrue="1" operator="equal">
      <formula>30</formula>
    </cfRule>
    <cfRule type="cellIs" dxfId="3336" priority="630" stopIfTrue="1" operator="equal">
      <formula>32</formula>
    </cfRule>
    <cfRule type="cellIs" dxfId="3335" priority="631" stopIfTrue="1" operator="equal">
      <formula>33</formula>
    </cfRule>
    <cfRule type="cellIs" dxfId="3334" priority="632" stopIfTrue="1" operator="equal">
      <formula>36</formula>
    </cfRule>
    <cfRule type="cellIs" dxfId="3333" priority="633" stopIfTrue="1" operator="equal">
      <formula>37</formula>
    </cfRule>
    <cfRule type="cellIs" dxfId="3332" priority="634" stopIfTrue="1" operator="equal">
      <formula>38</formula>
    </cfRule>
    <cfRule type="cellIs" dxfId="3331" priority="635" stopIfTrue="1" operator="equal">
      <formula>39</formula>
    </cfRule>
    <cfRule type="cellIs" dxfId="3330" priority="636" stopIfTrue="1" operator="equal">
      <formula>40</formula>
    </cfRule>
  </conditionalFormatting>
  <conditionalFormatting sqref="AV19:AY19">
    <cfRule type="cellIs" dxfId="3329" priority="614" stopIfTrue="1" operator="equal">
      <formula>30</formula>
    </cfRule>
    <cfRule type="cellIs" dxfId="3328" priority="615" stopIfTrue="1" operator="equal">
      <formula>"dl"</formula>
    </cfRule>
    <cfRule type="cellIs" dxfId="3327" priority="616" stopIfTrue="1" operator="equal">
      <formula>"lot"</formula>
    </cfRule>
    <cfRule type="cellIs" dxfId="3326" priority="617" stopIfTrue="1" operator="equal">
      <formula>36</formula>
    </cfRule>
    <cfRule type="cellIs" dxfId="3325" priority="618" stopIfTrue="1" operator="equal">
      <formula>37</formula>
    </cfRule>
    <cfRule type="cellIs" dxfId="3324" priority="619" stopIfTrue="1" operator="equal">
      <formula>38</formula>
    </cfRule>
    <cfRule type="cellIs" dxfId="3323" priority="620" stopIfTrue="1" operator="equal">
      <formula>39</formula>
    </cfRule>
    <cfRule type="cellIs" dxfId="3322" priority="621" stopIfTrue="1" operator="equal">
      <formula>40</formula>
    </cfRule>
  </conditionalFormatting>
  <conditionalFormatting sqref="AV19:AY19">
    <cfRule type="cellIs" dxfId="3321" priority="605" stopIfTrue="1" operator="equal">
      <formula>30</formula>
    </cfRule>
    <cfRule type="cellIs" dxfId="3320" priority="606" stopIfTrue="1" operator="equal">
      <formula>32</formula>
    </cfRule>
    <cfRule type="cellIs" dxfId="3319" priority="607" stopIfTrue="1" operator="equal">
      <formula>33</formula>
    </cfRule>
    <cfRule type="cellIs" dxfId="3318" priority="608" stopIfTrue="1" operator="equal">
      <formula>36</formula>
    </cfRule>
    <cfRule type="cellIs" dxfId="3317" priority="609" stopIfTrue="1" operator="equal">
      <formula>37</formula>
    </cfRule>
    <cfRule type="cellIs" dxfId="3316" priority="610" stopIfTrue="1" operator="equal">
      <formula>38</formula>
    </cfRule>
    <cfRule type="cellIs" dxfId="3315" priority="611" stopIfTrue="1" operator="equal">
      <formula>"lot"</formula>
    </cfRule>
    <cfRule type="cellIs" dxfId="3314" priority="612" stopIfTrue="1" operator="equal">
      <formula>40</formula>
    </cfRule>
    <cfRule type="cellIs" dxfId="3313" priority="613" stopIfTrue="1" operator="equal">
      <formula>"dl"</formula>
    </cfRule>
  </conditionalFormatting>
  <conditionalFormatting sqref="AV19:AY19">
    <cfRule type="cellIs" dxfId="3312" priority="596" stopIfTrue="1" operator="equal">
      <formula>30</formula>
    </cfRule>
    <cfRule type="cellIs" dxfId="3311" priority="597" stopIfTrue="1" operator="equal">
      <formula>"dl"</formula>
    </cfRule>
    <cfRule type="cellIs" dxfId="3310" priority="598" stopIfTrue="1" operator="equal">
      <formula>"lot"</formula>
    </cfRule>
    <cfRule type="cellIs" dxfId="3309" priority="599" stopIfTrue="1" operator="equal">
      <formula>36</formula>
    </cfRule>
    <cfRule type="cellIs" dxfId="3308" priority="600" stopIfTrue="1" operator="equal">
      <formula>37</formula>
    </cfRule>
    <cfRule type="cellIs" dxfId="3307" priority="601" stopIfTrue="1" operator="equal">
      <formula>38</formula>
    </cfRule>
    <cfRule type="cellIs" dxfId="3306" priority="602" stopIfTrue="1" operator="equal">
      <formula>39</formula>
    </cfRule>
    <cfRule type="cellIs" dxfId="3305" priority="603" stopIfTrue="1" operator="equal">
      <formula>32</formula>
    </cfRule>
    <cfRule type="cellIs" dxfId="3304" priority="604" stopIfTrue="1" operator="equal">
      <formula>33</formula>
    </cfRule>
  </conditionalFormatting>
  <conditionalFormatting sqref="AV19:AY19">
    <cfRule type="cellIs" dxfId="3303" priority="585" stopIfTrue="1" operator="equal">
      <formula>30</formula>
    </cfRule>
    <cfRule type="cellIs" dxfId="3302" priority="586" stopIfTrue="1" operator="equal">
      <formula>32</formula>
    </cfRule>
    <cfRule type="cellIs" dxfId="3301" priority="587" stopIfTrue="1" operator="equal">
      <formula>33</formula>
    </cfRule>
    <cfRule type="cellIs" dxfId="3300" priority="588" stopIfTrue="1" operator="equal">
      <formula>36</formula>
    </cfRule>
    <cfRule type="cellIs" dxfId="3299" priority="589" stopIfTrue="1" operator="equal">
      <formula>37</formula>
    </cfRule>
    <cfRule type="cellIs" dxfId="3298" priority="590" stopIfTrue="1" operator="equal">
      <formula>38</formula>
    </cfRule>
    <cfRule type="cellIs" dxfId="3297" priority="591" stopIfTrue="1" operator="equal">
      <formula>39</formula>
    </cfRule>
    <cfRule type="cellIs" dxfId="3296" priority="592" stopIfTrue="1" operator="equal">
      <formula>40</formula>
    </cfRule>
  </conditionalFormatting>
  <conditionalFormatting sqref="AV19:AY19">
    <cfRule type="cellIs" dxfId="3295" priority="493" stopIfTrue="1" operator="equal">
      <formula>30</formula>
    </cfRule>
    <cfRule type="cellIs" dxfId="3294" priority="494" stopIfTrue="1" operator="equal">
      <formula>32</formula>
    </cfRule>
    <cfRule type="cellIs" dxfId="3293" priority="495" stopIfTrue="1" operator="equal">
      <formula>33</formula>
    </cfRule>
    <cfRule type="cellIs" dxfId="3292" priority="496" stopIfTrue="1" operator="equal">
      <formula>36</formula>
    </cfRule>
    <cfRule type="cellIs" dxfId="3291" priority="497" stopIfTrue="1" operator="equal">
      <formula>37</formula>
    </cfRule>
    <cfRule type="cellIs" dxfId="3290" priority="498" stopIfTrue="1" operator="equal">
      <formula>38</formula>
    </cfRule>
    <cfRule type="cellIs" dxfId="3289" priority="499" stopIfTrue="1" operator="equal">
      <formula>39</formula>
    </cfRule>
    <cfRule type="cellIs" dxfId="3288" priority="500" stopIfTrue="1" operator="equal">
      <formula>40</formula>
    </cfRule>
  </conditionalFormatting>
  <conditionalFormatting sqref="AV19:AY19">
    <cfRule type="cellIs" dxfId="3287" priority="434" stopIfTrue="1" operator="equal">
      <formula>30</formula>
    </cfRule>
    <cfRule type="cellIs" dxfId="3286" priority="435" stopIfTrue="1" operator="equal">
      <formula>32</formula>
    </cfRule>
    <cfRule type="cellIs" dxfId="3285" priority="436" stopIfTrue="1" operator="equal">
      <formula>33</formula>
    </cfRule>
    <cfRule type="cellIs" dxfId="3284" priority="437" stopIfTrue="1" operator="equal">
      <formula>36</formula>
    </cfRule>
    <cfRule type="cellIs" dxfId="3283" priority="438" stopIfTrue="1" operator="equal">
      <formula>37</formula>
    </cfRule>
    <cfRule type="cellIs" dxfId="3282" priority="439" stopIfTrue="1" operator="equal">
      <formula>38</formula>
    </cfRule>
    <cfRule type="cellIs" dxfId="3281" priority="440" stopIfTrue="1" operator="equal">
      <formula>39</formula>
    </cfRule>
    <cfRule type="cellIs" dxfId="3280" priority="441" stopIfTrue="1" operator="equal">
      <formula>40</formula>
    </cfRule>
    <cfRule type="cellIs" dxfId="3279" priority="450" stopIfTrue="1" operator="equal">
      <formula>"dl"</formula>
    </cfRule>
  </conditionalFormatting>
  <conditionalFormatting sqref="AV19:AY19">
    <cfRule type="cellIs" dxfId="3278" priority="442" stopIfTrue="1" operator="equal">
      <formula>30</formula>
    </cfRule>
    <cfRule type="cellIs" dxfId="3277" priority="443" stopIfTrue="1" operator="equal">
      <formula>32</formula>
    </cfRule>
    <cfRule type="cellIs" dxfId="3276" priority="444" stopIfTrue="1" operator="equal">
      <formula>33</formula>
    </cfRule>
    <cfRule type="cellIs" dxfId="3275" priority="445" stopIfTrue="1" operator="equal">
      <formula>36</formula>
    </cfRule>
    <cfRule type="cellIs" dxfId="3274" priority="446" stopIfTrue="1" operator="equal">
      <formula>37</formula>
    </cfRule>
    <cfRule type="cellIs" dxfId="3273" priority="447" stopIfTrue="1" operator="equal">
      <formula>38</formula>
    </cfRule>
    <cfRule type="cellIs" dxfId="3272" priority="448" stopIfTrue="1" operator="equal">
      <formula>39</formula>
    </cfRule>
    <cfRule type="cellIs" dxfId="3271" priority="449" stopIfTrue="1" operator="equal">
      <formula>40</formula>
    </cfRule>
  </conditionalFormatting>
  <conditionalFormatting sqref="AV19:AY19">
    <cfRule type="cellIs" dxfId="3270" priority="426" stopIfTrue="1" operator="equal">
      <formula>30</formula>
    </cfRule>
    <cfRule type="cellIs" dxfId="3269" priority="427" stopIfTrue="1" operator="equal">
      <formula>"dl"</formula>
    </cfRule>
    <cfRule type="cellIs" dxfId="3268" priority="428" stopIfTrue="1" operator="equal">
      <formula>"lot"</formula>
    </cfRule>
    <cfRule type="cellIs" dxfId="3267" priority="429" stopIfTrue="1" operator="equal">
      <formula>36</formula>
    </cfRule>
    <cfRule type="cellIs" dxfId="3266" priority="430" stopIfTrue="1" operator="equal">
      <formula>37</formula>
    </cfRule>
    <cfRule type="cellIs" dxfId="3265" priority="431" stopIfTrue="1" operator="equal">
      <formula>38</formula>
    </cfRule>
    <cfRule type="cellIs" dxfId="3264" priority="432" stopIfTrue="1" operator="equal">
      <formula>39</formula>
    </cfRule>
    <cfRule type="cellIs" dxfId="3263" priority="433" stopIfTrue="1" operator="equal">
      <formula>40</formula>
    </cfRule>
  </conditionalFormatting>
  <conditionalFormatting sqref="AV19:AY19">
    <cfRule type="cellIs" dxfId="3262" priority="423" stopIfTrue="1" operator="equal">
      <formula>L</formula>
    </cfRule>
    <cfRule type="cellIs" dxfId="3261" priority="424" stopIfTrue="1" operator="equal">
      <formula>"FSC"</formula>
    </cfRule>
    <cfRule type="cellIs" dxfId="3260" priority="425" stopIfTrue="1" operator="equal">
      <formula>"ACC/V"</formula>
    </cfRule>
  </conditionalFormatting>
  <conditionalFormatting sqref="AV19:AY19">
    <cfRule type="cellIs" dxfId="3259" priority="403" stopIfTrue="1" operator="equal">
      <formula>"L"</formula>
    </cfRule>
    <cfRule type="cellIs" dxfId="3258" priority="404" stopIfTrue="1" operator="equal">
      <formula>"FSC"</formula>
    </cfRule>
  </conditionalFormatting>
  <conditionalFormatting sqref="AV19:AY19">
    <cfRule type="cellIs" dxfId="3257" priority="413" stopIfTrue="1" operator="equal">
      <formula>"dl"</formula>
    </cfRule>
    <cfRule type="cellIs" dxfId="3256" priority="414" stopIfTrue="1" operator="equal">
      <formula>"lot"</formula>
    </cfRule>
    <cfRule type="cellIs" dxfId="3255" priority="415" stopIfTrue="1" operator="equal">
      <formula>30</formula>
    </cfRule>
    <cfRule type="cellIs" dxfId="3254" priority="416" stopIfTrue="1" operator="equal">
      <formula>32</formula>
    </cfRule>
    <cfRule type="cellIs" dxfId="3253" priority="417" stopIfTrue="1" operator="equal">
      <formula>33</formula>
    </cfRule>
    <cfRule type="cellIs" dxfId="3252" priority="418" stopIfTrue="1" operator="equal">
      <formula>36</formula>
    </cfRule>
    <cfRule type="cellIs" dxfId="3251" priority="419" stopIfTrue="1" operator="equal">
      <formula>37</formula>
    </cfRule>
    <cfRule type="cellIs" dxfId="3250" priority="420" stopIfTrue="1" operator="equal">
      <formula>38</formula>
    </cfRule>
    <cfRule type="cellIs" dxfId="3249" priority="421" stopIfTrue="1" operator="equal">
      <formula>39</formula>
    </cfRule>
    <cfRule type="cellIs" dxfId="3248" priority="422" stopIfTrue="1" operator="equal">
      <formula>40</formula>
    </cfRule>
  </conditionalFormatting>
  <conditionalFormatting sqref="AV19:AY19">
    <cfRule type="cellIs" dxfId="3247" priority="405" stopIfTrue="1" operator="equal">
      <formula>30</formula>
    </cfRule>
    <cfRule type="cellIs" dxfId="3246" priority="406" stopIfTrue="1" operator="equal">
      <formula>32</formula>
    </cfRule>
    <cfRule type="cellIs" dxfId="3245" priority="407" stopIfTrue="1" operator="equal">
      <formula>33</formula>
    </cfRule>
    <cfRule type="cellIs" dxfId="3244" priority="408" stopIfTrue="1" operator="equal">
      <formula>36</formula>
    </cfRule>
    <cfRule type="cellIs" dxfId="3243" priority="409" stopIfTrue="1" operator="equal">
      <formula>37</formula>
    </cfRule>
    <cfRule type="cellIs" dxfId="3242" priority="410" stopIfTrue="1" operator="equal">
      <formula>38</formula>
    </cfRule>
    <cfRule type="cellIs" dxfId="3241" priority="411" stopIfTrue="1" operator="equal">
      <formula>39</formula>
    </cfRule>
    <cfRule type="cellIs" dxfId="3240" priority="412" stopIfTrue="1" operator="equal">
      <formula>40</formula>
    </cfRule>
  </conditionalFormatting>
  <conditionalFormatting sqref="AV19:AY19">
    <cfRule type="cellIs" dxfId="3239" priority="394" stopIfTrue="1" operator="equal">
      <formula>30</formula>
    </cfRule>
    <cfRule type="cellIs" dxfId="3238" priority="395" stopIfTrue="1" operator="equal">
      <formula>"lot"</formula>
    </cfRule>
    <cfRule type="cellIs" dxfId="3237" priority="396" stopIfTrue="1" operator="equal">
      <formula>33</formula>
    </cfRule>
    <cfRule type="cellIs" dxfId="3236" priority="397" stopIfTrue="1" operator="equal">
      <formula>36</formula>
    </cfRule>
    <cfRule type="cellIs" dxfId="3235" priority="398" stopIfTrue="1" operator="equal">
      <formula>37</formula>
    </cfRule>
    <cfRule type="cellIs" dxfId="3234" priority="399" stopIfTrue="1" operator="equal">
      <formula>38</formula>
    </cfRule>
    <cfRule type="cellIs" dxfId="3233" priority="400" stopIfTrue="1" operator="equal">
      <formula>39</formula>
    </cfRule>
    <cfRule type="cellIs" dxfId="3232" priority="401" stopIfTrue="1" operator="equal">
      <formula>40</formula>
    </cfRule>
    <cfRule type="cellIs" dxfId="3231" priority="402" stopIfTrue="1" operator="equal">
      <formula>"dl"</formula>
    </cfRule>
  </conditionalFormatting>
  <conditionalFormatting sqref="AV19:AY19">
    <cfRule type="cellIs" dxfId="3230" priority="382" stopIfTrue="1" operator="equal">
      <formula>30</formula>
    </cfRule>
    <cfRule type="cellIs" dxfId="3229" priority="383" stopIfTrue="1" operator="equal">
      <formula>32</formula>
    </cfRule>
    <cfRule type="cellIs" dxfId="3228" priority="384" stopIfTrue="1" operator="equal">
      <formula>33</formula>
    </cfRule>
    <cfRule type="cellIs" dxfId="3227" priority="385" stopIfTrue="1" operator="equal">
      <formula>36</formula>
    </cfRule>
    <cfRule type="cellIs" dxfId="3226" priority="386" stopIfTrue="1" operator="equal">
      <formula>37</formula>
    </cfRule>
    <cfRule type="cellIs" dxfId="3225" priority="387" stopIfTrue="1" operator="equal">
      <formula>38</formula>
    </cfRule>
    <cfRule type="cellIs" dxfId="3224" priority="388" stopIfTrue="1" operator="equal">
      <formula>39</formula>
    </cfRule>
    <cfRule type="cellIs" dxfId="3223" priority="389" stopIfTrue="1" operator="equal">
      <formula>40</formula>
    </cfRule>
    <cfRule type="cellIs" dxfId="3222" priority="390" stopIfTrue="1" operator="equal">
      <formula>"dl"</formula>
    </cfRule>
  </conditionalFormatting>
  <conditionalFormatting sqref="AV19:AY19">
    <cfRule type="cellIs" dxfId="3221" priority="374" stopIfTrue="1" operator="equal">
      <formula>30</formula>
    </cfRule>
    <cfRule type="cellIs" dxfId="3220" priority="375" stopIfTrue="1" operator="equal">
      <formula>"dl"</formula>
    </cfRule>
    <cfRule type="cellIs" dxfId="3219" priority="376" stopIfTrue="1" operator="equal">
      <formula>"lot"</formula>
    </cfRule>
    <cfRule type="cellIs" dxfId="3218" priority="377" stopIfTrue="1" operator="equal">
      <formula>36</formula>
    </cfRule>
    <cfRule type="cellIs" dxfId="3217" priority="378" stopIfTrue="1" operator="equal">
      <formula>37</formula>
    </cfRule>
    <cfRule type="cellIs" dxfId="3216" priority="379" stopIfTrue="1" operator="equal">
      <formula>38</formula>
    </cfRule>
    <cfRule type="cellIs" dxfId="3215" priority="380" stopIfTrue="1" operator="equal">
      <formula>39</formula>
    </cfRule>
    <cfRule type="cellIs" dxfId="3214" priority="381" stopIfTrue="1" operator="equal">
      <formula>40</formula>
    </cfRule>
  </conditionalFormatting>
  <conditionalFormatting sqref="AV19:AY19">
    <cfRule type="cellIs" dxfId="3213" priority="365" stopIfTrue="1" operator="equal">
      <formula>30</formula>
    </cfRule>
    <cfRule type="cellIs" dxfId="3212" priority="366" stopIfTrue="1" operator="equal">
      <formula>32</formula>
    </cfRule>
    <cfRule type="cellIs" dxfId="3211" priority="367" stopIfTrue="1" operator="equal">
      <formula>33</formula>
    </cfRule>
    <cfRule type="cellIs" dxfId="3210" priority="368" stopIfTrue="1" operator="equal">
      <formula>36</formula>
    </cfRule>
    <cfRule type="cellIs" dxfId="3209" priority="369" stopIfTrue="1" operator="equal">
      <formula>37</formula>
    </cfRule>
    <cfRule type="cellIs" dxfId="3208" priority="370" stopIfTrue="1" operator="equal">
      <formula>38</formula>
    </cfRule>
    <cfRule type="cellIs" dxfId="3207" priority="371" stopIfTrue="1" operator="equal">
      <formula>"lot"</formula>
    </cfRule>
    <cfRule type="cellIs" dxfId="3206" priority="372" stopIfTrue="1" operator="equal">
      <formula>40</formula>
    </cfRule>
    <cfRule type="cellIs" dxfId="3205" priority="373" stopIfTrue="1" operator="equal">
      <formula>"dl"</formula>
    </cfRule>
  </conditionalFormatting>
  <conditionalFormatting sqref="AV19:AY19">
    <cfRule type="cellIs" dxfId="3204" priority="356" stopIfTrue="1" operator="equal">
      <formula>30</formula>
    </cfRule>
    <cfRule type="cellIs" dxfId="3203" priority="357" stopIfTrue="1" operator="equal">
      <formula>"dl"</formula>
    </cfRule>
    <cfRule type="cellIs" dxfId="3202" priority="358" stopIfTrue="1" operator="equal">
      <formula>"lot"</formula>
    </cfRule>
    <cfRule type="cellIs" dxfId="3201" priority="359" stopIfTrue="1" operator="equal">
      <formula>36</formula>
    </cfRule>
    <cfRule type="cellIs" dxfId="3200" priority="360" stopIfTrue="1" operator="equal">
      <formula>37</formula>
    </cfRule>
    <cfRule type="cellIs" dxfId="3199" priority="361" stopIfTrue="1" operator="equal">
      <formula>38</formula>
    </cfRule>
    <cfRule type="cellIs" dxfId="3198" priority="362" stopIfTrue="1" operator="equal">
      <formula>39</formula>
    </cfRule>
    <cfRule type="cellIs" dxfId="3197" priority="363" stopIfTrue="1" operator="equal">
      <formula>32</formula>
    </cfRule>
    <cfRule type="cellIs" dxfId="3196" priority="364" stopIfTrue="1" operator="equal">
      <formula>33</formula>
    </cfRule>
  </conditionalFormatting>
  <conditionalFormatting sqref="AZ49:BC49">
    <cfRule type="cellIs" dxfId="3195" priority="286" stopIfTrue="1" operator="equal">
      <formula>30</formula>
    </cfRule>
    <cfRule type="cellIs" dxfId="3194" priority="287" stopIfTrue="1" operator="equal">
      <formula>32</formula>
    </cfRule>
    <cfRule type="cellIs" dxfId="3193" priority="288" stopIfTrue="1" operator="equal">
      <formula>33</formula>
    </cfRule>
    <cfRule type="cellIs" dxfId="3192" priority="289" stopIfTrue="1" operator="equal">
      <formula>36</formula>
    </cfRule>
    <cfRule type="cellIs" dxfId="3191" priority="290" stopIfTrue="1" operator="equal">
      <formula>37</formula>
    </cfRule>
    <cfRule type="cellIs" dxfId="3190" priority="291" stopIfTrue="1" operator="equal">
      <formula>38</formula>
    </cfRule>
    <cfRule type="cellIs" dxfId="3189" priority="292" stopIfTrue="1" operator="equal">
      <formula>39</formula>
    </cfRule>
    <cfRule type="cellIs" dxfId="3188" priority="293" stopIfTrue="1" operator="equal">
      <formula>40</formula>
    </cfRule>
  </conditionalFormatting>
  <conditionalFormatting sqref="AZ49:BC49">
    <cfRule type="cellIs" dxfId="3187" priority="353" stopIfTrue="1" operator="equal">
      <formula>L</formula>
    </cfRule>
    <cfRule type="cellIs" dxfId="3186" priority="354" stopIfTrue="1" operator="equal">
      <formula>"FSC"</formula>
    </cfRule>
    <cfRule type="cellIs" dxfId="3185" priority="355" stopIfTrue="1" operator="equal">
      <formula>"ACC/V"</formula>
    </cfRule>
  </conditionalFormatting>
  <conditionalFormatting sqref="AZ49:BC49">
    <cfRule type="cellIs" dxfId="3184" priority="332" stopIfTrue="1" operator="equal">
      <formula>"L"</formula>
    </cfRule>
    <cfRule type="cellIs" dxfId="3183" priority="333" stopIfTrue="1" operator="equal">
      <formula>"FSC"</formula>
    </cfRule>
  </conditionalFormatting>
  <conditionalFormatting sqref="AZ49:BC49">
    <cfRule type="cellIs" dxfId="3182" priority="334" stopIfTrue="1" operator="equal">
      <formula>30</formula>
    </cfRule>
    <cfRule type="cellIs" dxfId="3181" priority="335" stopIfTrue="1" operator="equal">
      <formula>32</formula>
    </cfRule>
    <cfRule type="cellIs" dxfId="3180" priority="336" stopIfTrue="1" operator="equal">
      <formula>33</formula>
    </cfRule>
    <cfRule type="cellIs" dxfId="3179" priority="337" stopIfTrue="1" operator="equal">
      <formula>36</formula>
    </cfRule>
    <cfRule type="cellIs" dxfId="3178" priority="338" stopIfTrue="1" operator="equal">
      <formula>37</formula>
    </cfRule>
    <cfRule type="cellIs" dxfId="3177" priority="339" stopIfTrue="1" operator="equal">
      <formula>38</formula>
    </cfRule>
    <cfRule type="cellIs" dxfId="3176" priority="340" stopIfTrue="1" operator="equal">
      <formula>39</formula>
    </cfRule>
    <cfRule type="cellIs" dxfId="3175" priority="341" stopIfTrue="1" operator="equal">
      <formula>40</formula>
    </cfRule>
    <cfRule type="cellIs" dxfId="3174" priority="352" stopIfTrue="1" operator="equal">
      <formula>"dl"</formula>
    </cfRule>
  </conditionalFormatting>
  <conditionalFormatting sqref="AZ49:BC49">
    <cfRule type="cellIs" dxfId="3173" priority="342" stopIfTrue="1" operator="equal">
      <formula>"dl"</formula>
    </cfRule>
    <cfRule type="cellIs" dxfId="3172" priority="343" stopIfTrue="1" operator="equal">
      <formula>"lot"</formula>
    </cfRule>
    <cfRule type="cellIs" dxfId="3171" priority="344" stopIfTrue="1" operator="equal">
      <formula>30</formula>
    </cfRule>
    <cfRule type="cellIs" dxfId="3170" priority="345" stopIfTrue="1" operator="equal">
      <formula>32</formula>
    </cfRule>
    <cfRule type="cellIs" dxfId="3169" priority="346" stopIfTrue="1" operator="equal">
      <formula>33</formula>
    </cfRule>
    <cfRule type="cellIs" dxfId="3168" priority="347" stopIfTrue="1" operator="equal">
      <formula>36</formula>
    </cfRule>
    <cfRule type="cellIs" dxfId="3167" priority="348" stopIfTrue="1" operator="equal">
      <formula>37</formula>
    </cfRule>
    <cfRule type="cellIs" dxfId="3166" priority="349" stopIfTrue="1" operator="equal">
      <formula>38</formula>
    </cfRule>
    <cfRule type="cellIs" dxfId="3165" priority="350" stopIfTrue="1" operator="equal">
      <formula>39</formula>
    </cfRule>
    <cfRule type="cellIs" dxfId="3164" priority="351" stopIfTrue="1" operator="equal">
      <formula>40</formula>
    </cfRule>
  </conditionalFormatting>
  <conditionalFormatting sqref="AZ49:BC49">
    <cfRule type="cellIs" dxfId="3163" priority="306" stopIfTrue="1" operator="equal">
      <formula>30</formula>
    </cfRule>
    <cfRule type="cellIs" dxfId="3162" priority="307" stopIfTrue="1" operator="equal">
      <formula>"dl"</formula>
    </cfRule>
    <cfRule type="cellIs" dxfId="3161" priority="308" stopIfTrue="1" operator="equal">
      <formula>"lot"</formula>
    </cfRule>
    <cfRule type="cellIs" dxfId="3160" priority="309" stopIfTrue="1" operator="equal">
      <formula>36</formula>
    </cfRule>
    <cfRule type="cellIs" dxfId="3159" priority="310" stopIfTrue="1" operator="equal">
      <formula>37</formula>
    </cfRule>
    <cfRule type="cellIs" dxfId="3158" priority="311" stopIfTrue="1" operator="equal">
      <formula>38</formula>
    </cfRule>
    <cfRule type="cellIs" dxfId="3157" priority="312" stopIfTrue="1" operator="equal">
      <formula>39</formula>
    </cfRule>
    <cfRule type="cellIs" dxfId="3156" priority="313" stopIfTrue="1" operator="equal">
      <formula>40</formula>
    </cfRule>
  </conditionalFormatting>
  <conditionalFormatting sqref="AZ49:BC49">
    <cfRule type="cellIs" dxfId="3155" priority="297" stopIfTrue="1" operator="equal">
      <formula>30</formula>
    </cfRule>
    <cfRule type="cellIs" dxfId="3154" priority="298" stopIfTrue="1" operator="equal">
      <formula>"lot"</formula>
    </cfRule>
    <cfRule type="cellIs" dxfId="3153" priority="299" stopIfTrue="1" operator="equal">
      <formula>33</formula>
    </cfRule>
    <cfRule type="cellIs" dxfId="3152" priority="300" stopIfTrue="1" operator="equal">
      <formula>36</formula>
    </cfRule>
    <cfRule type="cellIs" dxfId="3151" priority="301" stopIfTrue="1" operator="equal">
      <formula>37</formula>
    </cfRule>
    <cfRule type="cellIs" dxfId="3150" priority="302" stopIfTrue="1" operator="equal">
      <formula>38</formula>
    </cfRule>
    <cfRule type="cellIs" dxfId="3149" priority="303" stopIfTrue="1" operator="equal">
      <formula>39</formula>
    </cfRule>
    <cfRule type="cellIs" dxfId="3148" priority="304" stopIfTrue="1" operator="equal">
      <formula>40</formula>
    </cfRule>
    <cfRule type="cellIs" dxfId="3147" priority="305" stopIfTrue="1" operator="equal">
      <formula>"dl"</formula>
    </cfRule>
  </conditionalFormatting>
  <conditionalFormatting sqref="AZ49:BC49">
    <cfRule type="cellIs" dxfId="3146" priority="323" stopIfTrue="1" operator="equal">
      <formula>30</formula>
    </cfRule>
    <cfRule type="cellIs" dxfId="3145" priority="324" stopIfTrue="1" operator="equal">
      <formula>32</formula>
    </cfRule>
    <cfRule type="cellIs" dxfId="3144" priority="325" stopIfTrue="1" operator="equal">
      <formula>33</formula>
    </cfRule>
    <cfRule type="cellIs" dxfId="3143" priority="326" stopIfTrue="1" operator="equal">
      <formula>36</formula>
    </cfRule>
    <cfRule type="cellIs" dxfId="3142" priority="327" stopIfTrue="1" operator="equal">
      <formula>37</formula>
    </cfRule>
    <cfRule type="cellIs" dxfId="3141" priority="328" stopIfTrue="1" operator="equal">
      <formula>38</formula>
    </cfRule>
    <cfRule type="cellIs" dxfId="3140" priority="329" stopIfTrue="1" operator="equal">
      <formula>"lot"</formula>
    </cfRule>
    <cfRule type="cellIs" dxfId="3139" priority="330" stopIfTrue="1" operator="equal">
      <formula>40</formula>
    </cfRule>
    <cfRule type="cellIs" dxfId="3138" priority="331" stopIfTrue="1" operator="equal">
      <formula>"dl"</formula>
    </cfRule>
  </conditionalFormatting>
  <conditionalFormatting sqref="AZ49:BC49">
    <cfRule type="cellIs" dxfId="3137" priority="314" stopIfTrue="1" operator="equal">
      <formula>30</formula>
    </cfRule>
    <cfRule type="cellIs" dxfId="3136" priority="315" stopIfTrue="1" operator="equal">
      <formula>"dl"</formula>
    </cfRule>
    <cfRule type="cellIs" dxfId="3135" priority="316" stopIfTrue="1" operator="equal">
      <formula>"lot"</formula>
    </cfRule>
    <cfRule type="cellIs" dxfId="3134" priority="317" stopIfTrue="1" operator="equal">
      <formula>36</formula>
    </cfRule>
    <cfRule type="cellIs" dxfId="3133" priority="318" stopIfTrue="1" operator="equal">
      <formula>37</formula>
    </cfRule>
    <cfRule type="cellIs" dxfId="3132" priority="319" stopIfTrue="1" operator="equal">
      <formula>38</formula>
    </cfRule>
    <cfRule type="cellIs" dxfId="3131" priority="320" stopIfTrue="1" operator="equal">
      <formula>39</formula>
    </cfRule>
    <cfRule type="cellIs" dxfId="3130" priority="321" stopIfTrue="1" operator="equal">
      <formula>32</formula>
    </cfRule>
    <cfRule type="cellIs" dxfId="3129" priority="322" stopIfTrue="1" operator="equal">
      <formula>33</formula>
    </cfRule>
  </conditionalFormatting>
  <conditionalFormatting sqref="AZ49:BC49">
    <cfRule type="cellIs" dxfId="3128" priority="283" stopIfTrue="1" operator="equal">
      <formula>L</formula>
    </cfRule>
    <cfRule type="cellIs" dxfId="3127" priority="284" stopIfTrue="1" operator="equal">
      <formula>"FSC"</formula>
    </cfRule>
    <cfRule type="cellIs" dxfId="3126" priority="285" stopIfTrue="1" operator="equal">
      <formula>"ACC/V"</formula>
    </cfRule>
  </conditionalFormatting>
  <conditionalFormatting sqref="AZ49:BC49">
    <cfRule type="cellIs" dxfId="3125" priority="271" stopIfTrue="1" operator="equal">
      <formula>"L"</formula>
    </cfRule>
    <cfRule type="cellIs" dxfId="3124" priority="272" stopIfTrue="1" operator="equal">
      <formula>"FSC"</formula>
    </cfRule>
  </conditionalFormatting>
  <conditionalFormatting sqref="AZ49:BC49">
    <cfRule type="cellIs" dxfId="3123" priority="273" stopIfTrue="1" operator="equal">
      <formula>"dl"</formula>
    </cfRule>
    <cfRule type="cellIs" dxfId="3122" priority="274" stopIfTrue="1" operator="equal">
      <formula>"lot"</formula>
    </cfRule>
    <cfRule type="cellIs" dxfId="3121" priority="275" stopIfTrue="1" operator="equal">
      <formula>30</formula>
    </cfRule>
    <cfRule type="cellIs" dxfId="3120" priority="276" stopIfTrue="1" operator="equal">
      <formula>32</formula>
    </cfRule>
    <cfRule type="cellIs" dxfId="3119" priority="277" stopIfTrue="1" operator="equal">
      <formula>33</formula>
    </cfRule>
    <cfRule type="cellIs" dxfId="3118" priority="278" stopIfTrue="1" operator="equal">
      <formula>36</formula>
    </cfRule>
    <cfRule type="cellIs" dxfId="3117" priority="279" stopIfTrue="1" operator="equal">
      <formula>37</formula>
    </cfRule>
    <cfRule type="cellIs" dxfId="3116" priority="280" stopIfTrue="1" operator="equal">
      <formula>38</formula>
    </cfRule>
    <cfRule type="cellIs" dxfId="3115" priority="281" stopIfTrue="1" operator="equal">
      <formula>39</formula>
    </cfRule>
    <cfRule type="cellIs" dxfId="3114" priority="282" stopIfTrue="1" operator="equal">
      <formula>40</formula>
    </cfRule>
  </conditionalFormatting>
  <conditionalFormatting sqref="AZ49:BC49">
    <cfRule type="cellIs" dxfId="3113" priority="260" stopIfTrue="1" operator="equal">
      <formula>30</formula>
    </cfRule>
    <cfRule type="cellIs" dxfId="3112" priority="261" stopIfTrue="1" operator="equal">
      <formula>"dl"</formula>
    </cfRule>
    <cfRule type="cellIs" dxfId="3111" priority="262" stopIfTrue="1" operator="equal">
      <formula>"lot"</formula>
    </cfRule>
    <cfRule type="cellIs" dxfId="3110" priority="263" stopIfTrue="1" operator="equal">
      <formula>36</formula>
    </cfRule>
    <cfRule type="cellIs" dxfId="3109" priority="264" stopIfTrue="1" operator="equal">
      <formula>37</formula>
    </cfRule>
    <cfRule type="cellIs" dxfId="3108" priority="265" stopIfTrue="1" operator="equal">
      <formula>38</formula>
    </cfRule>
    <cfRule type="cellIs" dxfId="3107" priority="266" stopIfTrue="1" operator="equal">
      <formula>39</formula>
    </cfRule>
    <cfRule type="cellIs" dxfId="3106" priority="267" stopIfTrue="1" operator="equal">
      <formula>40</formula>
    </cfRule>
  </conditionalFormatting>
  <conditionalFormatting sqref="AZ49:BC49">
    <cfRule type="cellIs" dxfId="3105" priority="251" stopIfTrue="1" operator="equal">
      <formula>30</formula>
    </cfRule>
    <cfRule type="cellIs" dxfId="3104" priority="252" stopIfTrue="1" operator="equal">
      <formula>32</formula>
    </cfRule>
    <cfRule type="cellIs" dxfId="3103" priority="253" stopIfTrue="1" operator="equal">
      <formula>33</formula>
    </cfRule>
    <cfRule type="cellIs" dxfId="3102" priority="254" stopIfTrue="1" operator="equal">
      <formula>36</formula>
    </cfRule>
    <cfRule type="cellIs" dxfId="3101" priority="255" stopIfTrue="1" operator="equal">
      <formula>37</formula>
    </cfRule>
    <cfRule type="cellIs" dxfId="3100" priority="256" stopIfTrue="1" operator="equal">
      <formula>38</formula>
    </cfRule>
    <cfRule type="cellIs" dxfId="3099" priority="257" stopIfTrue="1" operator="equal">
      <formula>"lot"</formula>
    </cfRule>
    <cfRule type="cellIs" dxfId="3098" priority="258" stopIfTrue="1" operator="equal">
      <formula>40</formula>
    </cfRule>
    <cfRule type="cellIs" dxfId="3097" priority="259" stopIfTrue="1" operator="equal">
      <formula>"dl"</formula>
    </cfRule>
  </conditionalFormatting>
  <conditionalFormatting sqref="AZ49:BC49">
    <cfRule type="cellIs" dxfId="3096" priority="242" stopIfTrue="1" operator="equal">
      <formula>30</formula>
    </cfRule>
    <cfRule type="cellIs" dxfId="3095" priority="243" stopIfTrue="1" operator="equal">
      <formula>"dl"</formula>
    </cfRule>
    <cfRule type="cellIs" dxfId="3094" priority="244" stopIfTrue="1" operator="equal">
      <formula>"lot"</formula>
    </cfRule>
    <cfRule type="cellIs" dxfId="3093" priority="245" stopIfTrue="1" operator="equal">
      <formula>36</formula>
    </cfRule>
    <cfRule type="cellIs" dxfId="3092" priority="246" stopIfTrue="1" operator="equal">
      <formula>37</formula>
    </cfRule>
    <cfRule type="cellIs" dxfId="3091" priority="247" stopIfTrue="1" operator="equal">
      <formula>38</formula>
    </cfRule>
    <cfRule type="cellIs" dxfId="3090" priority="248" stopIfTrue="1" operator="equal">
      <formula>39</formula>
    </cfRule>
    <cfRule type="cellIs" dxfId="3089" priority="249" stopIfTrue="1" operator="equal">
      <formula>32</formula>
    </cfRule>
    <cfRule type="cellIs" dxfId="3088" priority="250" stopIfTrue="1" operator="equal">
      <formula>33</formula>
    </cfRule>
  </conditionalFormatting>
  <conditionalFormatting sqref="AZ49:BC49">
    <cfRule type="cellIs" dxfId="3087" priority="231" stopIfTrue="1" operator="equal">
      <formula>30</formula>
    </cfRule>
    <cfRule type="cellIs" dxfId="3086" priority="232" stopIfTrue="1" operator="equal">
      <formula>32</formula>
    </cfRule>
    <cfRule type="cellIs" dxfId="3085" priority="233" stopIfTrue="1" operator="equal">
      <formula>33</formula>
    </cfRule>
    <cfRule type="cellIs" dxfId="3084" priority="234" stopIfTrue="1" operator="equal">
      <formula>36</formula>
    </cfRule>
    <cfRule type="cellIs" dxfId="3083" priority="235" stopIfTrue="1" operator="equal">
      <formula>37</formula>
    </cfRule>
    <cfRule type="cellIs" dxfId="3082" priority="236" stopIfTrue="1" operator="equal">
      <formula>38</formula>
    </cfRule>
    <cfRule type="cellIs" dxfId="3081" priority="237" stopIfTrue="1" operator="equal">
      <formula>39</formula>
    </cfRule>
    <cfRule type="cellIs" dxfId="3080" priority="238" stopIfTrue="1" operator="equal">
      <formula>40</formula>
    </cfRule>
  </conditionalFormatting>
  <conditionalFormatting sqref="AZ49:BC49">
    <cfRule type="cellIs" dxfId="3079" priority="139" stopIfTrue="1" operator="equal">
      <formula>30</formula>
    </cfRule>
    <cfRule type="cellIs" dxfId="3078" priority="140" stopIfTrue="1" operator="equal">
      <formula>32</formula>
    </cfRule>
    <cfRule type="cellIs" dxfId="3077" priority="141" stopIfTrue="1" operator="equal">
      <formula>33</formula>
    </cfRule>
    <cfRule type="cellIs" dxfId="3076" priority="142" stopIfTrue="1" operator="equal">
      <formula>36</formula>
    </cfRule>
    <cfRule type="cellIs" dxfId="3075" priority="143" stopIfTrue="1" operator="equal">
      <formula>37</formula>
    </cfRule>
    <cfRule type="cellIs" dxfId="3074" priority="144" stopIfTrue="1" operator="equal">
      <formula>38</formula>
    </cfRule>
    <cfRule type="cellIs" dxfId="3073" priority="145" stopIfTrue="1" operator="equal">
      <formula>39</formula>
    </cfRule>
    <cfRule type="cellIs" dxfId="3072" priority="146" stopIfTrue="1" operator="equal">
      <formula>40</formula>
    </cfRule>
  </conditionalFormatting>
  <conditionalFormatting sqref="AZ49:BC49">
    <cfRule type="cellIs" dxfId="3071" priority="80" stopIfTrue="1" operator="equal">
      <formula>30</formula>
    </cfRule>
    <cfRule type="cellIs" dxfId="3070" priority="81" stopIfTrue="1" operator="equal">
      <formula>32</formula>
    </cfRule>
    <cfRule type="cellIs" dxfId="3069" priority="82" stopIfTrue="1" operator="equal">
      <formula>33</formula>
    </cfRule>
    <cfRule type="cellIs" dxfId="3068" priority="83" stopIfTrue="1" operator="equal">
      <formula>36</formula>
    </cfRule>
    <cfRule type="cellIs" dxfId="3067" priority="84" stopIfTrue="1" operator="equal">
      <formula>37</formula>
    </cfRule>
    <cfRule type="cellIs" dxfId="3066" priority="85" stopIfTrue="1" operator="equal">
      <formula>38</formula>
    </cfRule>
    <cfRule type="cellIs" dxfId="3065" priority="86" stopIfTrue="1" operator="equal">
      <formula>39</formula>
    </cfRule>
    <cfRule type="cellIs" dxfId="3064" priority="87" stopIfTrue="1" operator="equal">
      <formula>40</formula>
    </cfRule>
    <cfRule type="cellIs" dxfId="3063" priority="96" stopIfTrue="1" operator="equal">
      <formula>"dl"</formula>
    </cfRule>
  </conditionalFormatting>
  <conditionalFormatting sqref="AZ49:BC49">
    <cfRule type="cellIs" dxfId="3062" priority="88" stopIfTrue="1" operator="equal">
      <formula>30</formula>
    </cfRule>
    <cfRule type="cellIs" dxfId="3061" priority="89" stopIfTrue="1" operator="equal">
      <formula>32</formula>
    </cfRule>
    <cfRule type="cellIs" dxfId="3060" priority="90" stopIfTrue="1" operator="equal">
      <formula>33</formula>
    </cfRule>
    <cfRule type="cellIs" dxfId="3059" priority="91" stopIfTrue="1" operator="equal">
      <formula>36</formula>
    </cfRule>
    <cfRule type="cellIs" dxfId="3058" priority="92" stopIfTrue="1" operator="equal">
      <formula>37</formula>
    </cfRule>
    <cfRule type="cellIs" dxfId="3057" priority="93" stopIfTrue="1" operator="equal">
      <formula>38</formula>
    </cfRule>
    <cfRule type="cellIs" dxfId="3056" priority="94" stopIfTrue="1" operator="equal">
      <formula>39</formula>
    </cfRule>
    <cfRule type="cellIs" dxfId="3055" priority="95" stopIfTrue="1" operator="equal">
      <formula>40</formula>
    </cfRule>
  </conditionalFormatting>
  <conditionalFormatting sqref="AZ49:BC49">
    <cfRule type="cellIs" dxfId="3054" priority="72" stopIfTrue="1" operator="equal">
      <formula>30</formula>
    </cfRule>
    <cfRule type="cellIs" dxfId="3053" priority="73" stopIfTrue="1" operator="equal">
      <formula>"dl"</formula>
    </cfRule>
    <cfRule type="cellIs" dxfId="3052" priority="74" stopIfTrue="1" operator="equal">
      <formula>"lot"</formula>
    </cfRule>
    <cfRule type="cellIs" dxfId="3051" priority="75" stopIfTrue="1" operator="equal">
      <formula>36</formula>
    </cfRule>
    <cfRule type="cellIs" dxfId="3050" priority="76" stopIfTrue="1" operator="equal">
      <formula>37</formula>
    </cfRule>
    <cfRule type="cellIs" dxfId="3049" priority="77" stopIfTrue="1" operator="equal">
      <formula>38</formula>
    </cfRule>
    <cfRule type="cellIs" dxfId="3048" priority="78" stopIfTrue="1" operator="equal">
      <formula>39</formula>
    </cfRule>
    <cfRule type="cellIs" dxfId="3047" priority="79" stopIfTrue="1" operator="equal">
      <formula>40</formula>
    </cfRule>
  </conditionalFormatting>
  <conditionalFormatting sqref="AZ49:BC49">
    <cfRule type="cellIs" dxfId="3046" priority="69" stopIfTrue="1" operator="equal">
      <formula>L</formula>
    </cfRule>
    <cfRule type="cellIs" dxfId="3045" priority="70" stopIfTrue="1" operator="equal">
      <formula>"FSC"</formula>
    </cfRule>
    <cfRule type="cellIs" dxfId="3044" priority="71" stopIfTrue="1" operator="equal">
      <formula>"ACC/V"</formula>
    </cfRule>
  </conditionalFormatting>
  <conditionalFormatting sqref="AZ49:BC49">
    <cfRule type="cellIs" dxfId="3043" priority="49" stopIfTrue="1" operator="equal">
      <formula>"L"</formula>
    </cfRule>
    <cfRule type="cellIs" dxfId="3042" priority="50" stopIfTrue="1" operator="equal">
      <formula>"FSC"</formula>
    </cfRule>
  </conditionalFormatting>
  <conditionalFormatting sqref="AZ49:BC49">
    <cfRule type="cellIs" dxfId="3041" priority="59" stopIfTrue="1" operator="equal">
      <formula>"dl"</formula>
    </cfRule>
    <cfRule type="cellIs" dxfId="3040" priority="60" stopIfTrue="1" operator="equal">
      <formula>"lot"</formula>
    </cfRule>
    <cfRule type="cellIs" dxfId="3039" priority="61" stopIfTrue="1" operator="equal">
      <formula>30</formula>
    </cfRule>
    <cfRule type="cellIs" dxfId="3038" priority="62" stopIfTrue="1" operator="equal">
      <formula>32</formula>
    </cfRule>
    <cfRule type="cellIs" dxfId="3037" priority="63" stopIfTrue="1" operator="equal">
      <formula>33</formula>
    </cfRule>
    <cfRule type="cellIs" dxfId="3036" priority="64" stopIfTrue="1" operator="equal">
      <formula>36</formula>
    </cfRule>
    <cfRule type="cellIs" dxfId="3035" priority="65" stopIfTrue="1" operator="equal">
      <formula>37</formula>
    </cfRule>
    <cfRule type="cellIs" dxfId="3034" priority="66" stopIfTrue="1" operator="equal">
      <formula>38</formula>
    </cfRule>
    <cfRule type="cellIs" dxfId="3033" priority="67" stopIfTrue="1" operator="equal">
      <formula>39</formula>
    </cfRule>
    <cfRule type="cellIs" dxfId="3032" priority="68" stopIfTrue="1" operator="equal">
      <formula>40</formula>
    </cfRule>
  </conditionalFormatting>
  <conditionalFormatting sqref="AZ49:BC49">
    <cfRule type="cellIs" dxfId="3031" priority="51" stopIfTrue="1" operator="equal">
      <formula>30</formula>
    </cfRule>
    <cfRule type="cellIs" dxfId="3030" priority="52" stopIfTrue="1" operator="equal">
      <formula>32</formula>
    </cfRule>
    <cfRule type="cellIs" dxfId="3029" priority="53" stopIfTrue="1" operator="equal">
      <formula>33</formula>
    </cfRule>
    <cfRule type="cellIs" dxfId="3028" priority="54" stopIfTrue="1" operator="equal">
      <formula>36</formula>
    </cfRule>
    <cfRule type="cellIs" dxfId="3027" priority="55" stopIfTrue="1" operator="equal">
      <formula>37</formula>
    </cfRule>
    <cfRule type="cellIs" dxfId="3026" priority="56" stopIfTrue="1" operator="equal">
      <formula>38</formula>
    </cfRule>
    <cfRule type="cellIs" dxfId="3025" priority="57" stopIfTrue="1" operator="equal">
      <formula>39</formula>
    </cfRule>
    <cfRule type="cellIs" dxfId="3024" priority="58" stopIfTrue="1" operator="equal">
      <formula>40</formula>
    </cfRule>
  </conditionalFormatting>
  <conditionalFormatting sqref="AZ49:BC49">
    <cfRule type="cellIs" dxfId="3023" priority="40" stopIfTrue="1" operator="equal">
      <formula>30</formula>
    </cfRule>
    <cfRule type="cellIs" dxfId="3022" priority="41" stopIfTrue="1" operator="equal">
      <formula>"lot"</formula>
    </cfRule>
    <cfRule type="cellIs" dxfId="3021" priority="42" stopIfTrue="1" operator="equal">
      <formula>33</formula>
    </cfRule>
    <cfRule type="cellIs" dxfId="3020" priority="43" stopIfTrue="1" operator="equal">
      <formula>36</formula>
    </cfRule>
    <cfRule type="cellIs" dxfId="3019" priority="44" stopIfTrue="1" operator="equal">
      <formula>37</formula>
    </cfRule>
    <cfRule type="cellIs" dxfId="3018" priority="45" stopIfTrue="1" operator="equal">
      <formula>38</formula>
    </cfRule>
    <cfRule type="cellIs" dxfId="3017" priority="46" stopIfTrue="1" operator="equal">
      <formula>39</formula>
    </cfRule>
    <cfRule type="cellIs" dxfId="3016" priority="47" stopIfTrue="1" operator="equal">
      <formula>40</formula>
    </cfRule>
    <cfRule type="cellIs" dxfId="3015" priority="48" stopIfTrue="1" operator="equal">
      <formula>"dl"</formula>
    </cfRule>
  </conditionalFormatting>
  <conditionalFormatting sqref="AZ49:BC49">
    <cfRule type="cellIs" dxfId="3014" priority="28" stopIfTrue="1" operator="equal">
      <formula>30</formula>
    </cfRule>
    <cfRule type="cellIs" dxfId="3013" priority="29" stopIfTrue="1" operator="equal">
      <formula>32</formula>
    </cfRule>
    <cfRule type="cellIs" dxfId="3012" priority="30" stopIfTrue="1" operator="equal">
      <formula>33</formula>
    </cfRule>
    <cfRule type="cellIs" dxfId="3011" priority="31" stopIfTrue="1" operator="equal">
      <formula>36</formula>
    </cfRule>
    <cfRule type="cellIs" dxfId="3010" priority="32" stopIfTrue="1" operator="equal">
      <formula>37</formula>
    </cfRule>
    <cfRule type="cellIs" dxfId="3009" priority="33" stopIfTrue="1" operator="equal">
      <formula>38</formula>
    </cfRule>
    <cfRule type="cellIs" dxfId="3008" priority="34" stopIfTrue="1" operator="equal">
      <formula>39</formula>
    </cfRule>
    <cfRule type="cellIs" dxfId="3007" priority="35" stopIfTrue="1" operator="equal">
      <formula>40</formula>
    </cfRule>
    <cfRule type="cellIs" dxfId="3006" priority="36" stopIfTrue="1" operator="equal">
      <formula>"dl"</formula>
    </cfRule>
  </conditionalFormatting>
  <conditionalFormatting sqref="AZ49:BC49">
    <cfRule type="cellIs" dxfId="3005" priority="20" stopIfTrue="1" operator="equal">
      <formula>30</formula>
    </cfRule>
    <cfRule type="cellIs" dxfId="3004" priority="21" stopIfTrue="1" operator="equal">
      <formula>"dl"</formula>
    </cfRule>
    <cfRule type="cellIs" dxfId="3003" priority="22" stopIfTrue="1" operator="equal">
      <formula>"lot"</formula>
    </cfRule>
    <cfRule type="cellIs" dxfId="3002" priority="23" stopIfTrue="1" operator="equal">
      <formula>36</formula>
    </cfRule>
    <cfRule type="cellIs" dxfId="3001" priority="24" stopIfTrue="1" operator="equal">
      <formula>37</formula>
    </cfRule>
    <cfRule type="cellIs" dxfId="3000" priority="25" stopIfTrue="1" operator="equal">
      <formula>38</formula>
    </cfRule>
    <cfRule type="cellIs" dxfId="2999" priority="26" stopIfTrue="1" operator="equal">
      <formula>39</formula>
    </cfRule>
    <cfRule type="cellIs" dxfId="2998" priority="27" stopIfTrue="1" operator="equal">
      <formula>40</formula>
    </cfRule>
  </conditionalFormatting>
  <conditionalFormatting sqref="AZ49:BC49">
    <cfRule type="cellIs" dxfId="2997" priority="11" stopIfTrue="1" operator="equal">
      <formula>30</formula>
    </cfRule>
    <cfRule type="cellIs" dxfId="2996" priority="12" stopIfTrue="1" operator="equal">
      <formula>32</formula>
    </cfRule>
    <cfRule type="cellIs" dxfId="2995" priority="13" stopIfTrue="1" operator="equal">
      <formula>33</formula>
    </cfRule>
    <cfRule type="cellIs" dxfId="2994" priority="14" stopIfTrue="1" operator="equal">
      <formula>36</formula>
    </cfRule>
    <cfRule type="cellIs" dxfId="2993" priority="15" stopIfTrue="1" operator="equal">
      <formula>37</formula>
    </cfRule>
    <cfRule type="cellIs" dxfId="2992" priority="16" stopIfTrue="1" operator="equal">
      <formula>38</formula>
    </cfRule>
    <cfRule type="cellIs" dxfId="2991" priority="17" stopIfTrue="1" operator="equal">
      <formula>"lot"</formula>
    </cfRule>
    <cfRule type="cellIs" dxfId="2990" priority="18" stopIfTrue="1" operator="equal">
      <formula>40</formula>
    </cfRule>
    <cfRule type="cellIs" dxfId="2989" priority="19" stopIfTrue="1" operator="equal">
      <formula>"dl"</formula>
    </cfRule>
  </conditionalFormatting>
  <conditionalFormatting sqref="AZ49:BC49">
    <cfRule type="cellIs" dxfId="2988" priority="2" stopIfTrue="1" operator="equal">
      <formula>30</formula>
    </cfRule>
    <cfRule type="cellIs" dxfId="2987" priority="3" stopIfTrue="1" operator="equal">
      <formula>"dl"</formula>
    </cfRule>
    <cfRule type="cellIs" dxfId="2986" priority="4" stopIfTrue="1" operator="equal">
      <formula>"lot"</formula>
    </cfRule>
    <cfRule type="cellIs" dxfId="2985" priority="5" stopIfTrue="1" operator="equal">
      <formula>36</formula>
    </cfRule>
    <cfRule type="cellIs" dxfId="2984" priority="6" stopIfTrue="1" operator="equal">
      <formula>37</formula>
    </cfRule>
    <cfRule type="cellIs" dxfId="2983" priority="7" stopIfTrue="1" operator="equal">
      <formula>38</formula>
    </cfRule>
    <cfRule type="cellIs" dxfId="2982" priority="8" stopIfTrue="1" operator="equal">
      <formula>39</formula>
    </cfRule>
    <cfRule type="cellIs" dxfId="2981" priority="9" stopIfTrue="1" operator="equal">
      <formula>32</formula>
    </cfRule>
    <cfRule type="cellIs" dxfId="2980" priority="10" stopIfTrue="1" operator="equal">
      <formula>33</formula>
    </cfRule>
  </conditionalFormatting>
  <conditionalFormatting sqref="H8:BT13">
    <cfRule type="expression" dxfId="2979" priority="1">
      <formula>AND(H$6&gt;=$C8,H$6&lt;=$D8)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10_Cliquer">
                <anchor moveWithCells="1" sizeWithCells="1">
                  <from>
                    <xdr:col>0</xdr:col>
                    <xdr:colOff>742950</xdr:colOff>
                    <xdr:row>88</xdr:row>
                    <xdr:rowOff>9525</xdr:rowOff>
                  </from>
                  <to>
                    <xdr:col>1</xdr:col>
                    <xdr:colOff>1409700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Bouton11_Cliquer">
                <anchor moveWithCells="1" sizeWithCells="1">
                  <from>
                    <xdr:col>0</xdr:col>
                    <xdr:colOff>704850</xdr:colOff>
                    <xdr:row>93</xdr:row>
                    <xdr:rowOff>85725</xdr:rowOff>
                  </from>
                  <to>
                    <xdr:col>1</xdr:col>
                    <xdr:colOff>1390650</xdr:colOff>
                    <xdr:row>97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886" stopIfTrue="1" operator="containsText" id="{0541E2BE-FA9A-4837-9CC1-AEA1DD973B94}">
            <xm:f>NOT(ISERROR(SEARCH(35,H30)))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BH61:BK62 H41:K42 H46:S49 L51:S56 T45:W45 T47:W56 P39:W41 L66:W72 X61:AA62 X56:AA57 X40:AA41 X45:AE53 AB58:AE62 AB56:AE56 AF47:AI48 AJ55:AL55 AF50:AL53 AN40:AQ40 BL50:BO62 AZ50:BK55 AF41:AK41 P33:BT33 AJ47:AL49 AZ56:BC62 BH73:BK80 AZ47:BA47 H30:AY30 AN42:AY42 BD49:BG49 L42:AK42 AF56:AL61 AU61:AY61 AF62:AT62 BF47:BG47 AN41:BT41</xm:sqref>
        </x14:conditionalFormatting>
        <x14:conditionalFormatting xmlns:xm="http://schemas.microsoft.com/office/excel/2006/main">
          <x14:cfRule type="containsText" priority="10888" stopIfTrue="1" operator="containsText" id="{DEA3120B-A6AC-4B1C-842D-182AD378415C}">
            <xm:f>NOT(ISERROR(SEARCH("byol",H30)))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BH61:BK62 H41:K42 H46:S49 L51:S56 T45:W45 T47:W56 P39:W41 L66:W72 X61:AA62 X56:AA57 X40:AA41 X45:AE53 AB58:AE62 AB56:AE56 AF47:AI48 AJ55:AL55 AF50:AL53 BL50:BO62 AZ50:BK55 AF41:AK41 P33:BT33 AJ47:AL49 AZ56:BC62 BH73:BK80 AZ47:BA47 H30:AY30 AN42:AY42 BD49:BG49 L42:AK42 AF56:AL61 AU61:AY61 AF62:AT62 BF47:BG47 AN41:BT41</xm:sqref>
        </x14:conditionalFormatting>
        <x14:conditionalFormatting xmlns:xm="http://schemas.microsoft.com/office/excel/2006/main">
          <x14:cfRule type="containsText" priority="10887" stopIfTrue="1" operator="containsText" id="{AB155BCF-CC28-43A8-BFF2-25B5FB70470E}">
            <xm:f>NOT(ISERROR(SEARCH("vente",H30)))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BP63:BS72 H41:K42 H46:S49 L51:S56 T45:W45 T47:W56 P39:W41 L66:W72 X61:AA62 X56:AA57 X40:AA41 X45:AE53 AB58:AE62 AB56:AE56 AF47:AI48 AJ55:AL55 AF50:AL53 BH50:BO62 AF41:AK41 P33:BT33 AJ47:AL49 BH73:BK80 AZ47:BA47 H30:AY30 AN42:AY42 AZ50:BG60 L42:AK42 AF56:AL61 AU61:BG61 AZ62:BG62 AF62:AT62 BF47:BG47 AN41:BT41 BD49:BG49</xm:sqref>
        </x14:conditionalFormatting>
        <x14:conditionalFormatting xmlns:xm="http://schemas.microsoft.com/office/excel/2006/main">
          <x14:cfRule type="containsText" priority="10955" stopIfTrue="1" operator="containsText" id="{4C823B8A-A296-4A05-B22F-C8801752CD85}">
            <xm:f>NOT(ISERROR(SEARCH(35,H29)))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56" stopIfTrue="1" operator="containsText" id="{28805412-3ED0-4217-AAD1-EFAD5E226554}">
            <xm:f>NOT(ISERROR(SEARCH("vente",H29)))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57" stopIfTrue="1" operator="containsText" id="{C4647F9A-0D67-4F14-ADAB-982363D3B00E}">
            <xm:f>NOT(ISERROR(SEARCH("byol",H29)))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48" stopIfTrue="1" operator="containsText" id="{2DE4CF43-2989-43D2-AF48-D5C483B32B2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4" stopIfTrue="1" operator="containsText" id="{DAA587C4-2766-4334-9B9C-110525A6972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3" stopIfTrue="1" operator="containsText" id="{D0DF0491-693E-4397-A3EF-05E4471F07F5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2" stopIfTrue="1" operator="containsText" id="{6E96AC60-F6E7-471E-8AB0-6A44A4684961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9" stopIfTrue="1" operator="containsText" id="{715247BA-F92F-44C8-8EC8-02B6505D16D0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0" stopIfTrue="1" operator="containsText" id="{90066DC5-EBA4-447A-9751-65147C931B4A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1" stopIfTrue="1" operator="containsText" id="{5DDCFB1E-0651-496D-9402-EAC329FE81B0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6" stopIfTrue="1" operator="containsText" id="{8D8E34F0-5469-4A43-8347-6857BD7275B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7" stopIfTrue="1" operator="containsText" id="{D509AB4E-290E-4543-98DD-93570EF92136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5" stopIfTrue="1" operator="containsText" id="{F5C86755-EA1F-4931-ACA9-E4D13121764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4" stopIfTrue="1" operator="containsText" id="{7C79B7E8-A8B4-456E-B802-9648178C2DBB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3" stopIfTrue="1" operator="containsText" id="{882C0EE3-967E-4E2D-8F79-597C92FF994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0" stopIfTrue="1" operator="containsText" id="{4C6EB380-664C-4CFB-AD38-5264BE826B52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1" stopIfTrue="1" operator="containsText" id="{58EF93C0-4FEA-4891-8781-472AEE9C3FD9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2" stopIfTrue="1" operator="containsText" id="{1D5DEA48-0B70-41E5-9BC7-8BC3864CE79F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7" stopIfTrue="1" operator="containsText" id="{9B989A0C-5F7B-4D42-981F-41BB7BDF6B4B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8" stopIfTrue="1" operator="containsText" id="{31403A44-5E8B-438A-9BE8-51FE9CE5B350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9" stopIfTrue="1" operator="containsText" id="{BD579B0A-5852-47C9-A821-E34A9E74C57A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6" stopIfTrue="1" operator="containsText" id="{318336CA-D502-4FF2-B793-12CED64F57B9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5" stopIfTrue="1" operator="containsText" id="{037B0AFC-6AAD-4337-A46C-80D31144473C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4" stopIfTrue="1" operator="containsText" id="{6BA73DCD-ED6D-48B2-929F-DE7312CE599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1" stopIfTrue="1" operator="containsText" id="{A63EB282-89F9-428C-8321-19874210FC23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2" stopIfTrue="1" operator="containsText" id="{4D0AEEE3-A235-47D7-BF1E-122AB9EC351C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3" stopIfTrue="1" operator="containsText" id="{E1D0178A-E800-42EC-AAB4-DD1D0AE55E0B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8" stopIfTrue="1" operator="containsText" id="{52B6DC27-4A4D-4B24-BEAE-52036C0FB100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9" stopIfTrue="1" operator="containsText" id="{24D2EB5D-DD02-413F-9ACB-D8F970D08DBB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0" stopIfTrue="1" operator="containsText" id="{D2FA2DAB-2A28-476F-A3F1-3DCFCACB7C79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5" stopIfTrue="1" operator="containsText" id="{763D7DC9-030A-4A81-AF01-B3D3D32EAC53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6" stopIfTrue="1" operator="containsText" id="{9978ABC1-454B-4AAF-A502-AA0553625253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7" stopIfTrue="1" operator="containsText" id="{1007FB23-3924-438C-83FA-05F446DF95A7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4" stopIfTrue="1" operator="containsText" id="{6F3B92EC-3F57-4D86-99AF-DBDFD6812A14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3" stopIfTrue="1" operator="containsText" id="{DB01E682-B45E-48E2-A133-E13EE6D23A23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2" stopIfTrue="1" operator="containsText" id="{018B4A25-F489-44F9-A517-00FFB8E734A9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9" stopIfTrue="1" operator="containsText" id="{7B2AC0DC-234B-47EB-AFED-171F2CC7A165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0" stopIfTrue="1" operator="containsText" id="{234515C2-990A-47B9-B446-05A7C11F8739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1" stopIfTrue="1" operator="containsText" id="{F601E472-FEAD-4721-B390-EDA62403FDFA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6" stopIfTrue="1" operator="containsText" id="{96F018AE-BFC6-4BA3-9690-9832036AECDF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7" stopIfTrue="1" operator="containsText" id="{F8DC0C5C-A69A-4A26-BCE2-D9325F693D35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8" stopIfTrue="1" operator="containsText" id="{2D4F1FD4-C2D4-4432-8F50-58F4EB62F120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5" stopIfTrue="1" operator="containsText" id="{8B33FB78-D8F9-4C22-98D0-82F29A5FF219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4" stopIfTrue="1" operator="containsText" id="{FAF68773-14F4-4505-B5BF-A7E2F077913D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3" stopIfTrue="1" operator="containsText" id="{747BED3B-D95B-47B4-92EB-AA61DE80CC5D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0" stopIfTrue="1" operator="containsText" id="{40E6483E-F26A-41FB-B325-9594B1066712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1" stopIfTrue="1" operator="containsText" id="{D5868172-2AA3-45D0-BC15-6F799DE452DF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2" stopIfTrue="1" operator="containsText" id="{493504B8-4889-4FB9-88C5-D1413099CF1F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7" stopIfTrue="1" operator="containsText" id="{6C599692-652B-4053-AB0A-DB7C22BB8B45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8" stopIfTrue="1" operator="containsText" id="{14CCD6BE-7845-458F-B104-399E5E5769C7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9" stopIfTrue="1" operator="containsText" id="{53C693A9-A029-4AC9-9311-8FBF9B2AE9D7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889" stopIfTrue="1" operator="containsText" id="{11185C69-F6AF-493C-830E-61969101FBA0}">
            <xm:f>NOT(ISERROR(SEARCH(35,X34)))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X34:AE34 AJ34:AM34</xm:sqref>
        </x14:conditionalFormatting>
        <x14:conditionalFormatting xmlns:xm="http://schemas.microsoft.com/office/excel/2006/main">
          <x14:cfRule type="containsText" priority="10838" stopIfTrue="1" operator="containsText" id="{7BCEA91D-C7E7-4A2F-B092-5627D9039755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6" stopIfTrue="1" operator="containsText" id="{D6CE4846-A677-4AD5-91C6-369D8F138035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7" stopIfTrue="1" operator="containsText" id="{E44FCA71-FFDE-4471-BEDD-683D23204983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3" stopIfTrue="1" operator="containsText" id="{0AD376DB-A50C-4433-88D0-1A85360DA23D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75" stopIfTrue="1" operator="containsText" id="{5EE20263-DB64-479B-8E4F-0B9FA83BEC5B}">
            <xm:f>NOT(ISERROR(SEARCH(35,AB31)))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7" stopIfTrue="1" operator="containsText" id="{CFE0C8EE-39B1-44F2-8464-EE20E41CB84E}">
            <xm:f>NOT(ISERROR(SEARCH("byol",AB31)))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6" stopIfTrue="1" operator="containsText" id="{10260ECE-F0FC-436D-AADC-39D27DDA4211}">
            <xm:f>NOT(ISERROR(SEARCH("vente",AB31)))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2" stopIfTrue="1" operator="containsText" id="{8E292B31-0CAD-46E0-BC90-8BA8E9AA23B0}">
            <xm:f>NOT(ISERROR(SEARCH(35,H32)))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74" stopIfTrue="1" operator="containsText" id="{2E490C7D-855F-46B9-9692-5F44B101C3E2}">
            <xm:f>NOT(ISERROR(SEARCH("byol",H32)))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73" stopIfTrue="1" operator="containsText" id="{D9E352EF-EDC6-4019-98EC-1FDB021200C4}">
            <xm:f>NOT(ISERROR(SEARCH("vente",H32)))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47" stopIfTrue="1" operator="containsText" id="{B820FDEF-A236-49B4-8E67-B7CB052F0EE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3" stopIfTrue="1" operator="containsText" id="{D6A62975-0940-4394-BBD2-DB204BCD8B1F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2" stopIfTrue="1" operator="containsText" id="{24E657B7-6CD0-4676-9D43-D8D905C9DF2D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1" stopIfTrue="1" operator="containsText" id="{3604B48A-CD6F-4FD5-9183-41651412A2B4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8" stopIfTrue="1" operator="containsText" id="{9F7014F6-ACBC-4318-91C6-E37CDF0E2816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9" stopIfTrue="1" operator="containsText" id="{05DC9197-7202-4AC1-BA28-33812F63FB64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0" stopIfTrue="1" operator="containsText" id="{F01C6941-1D7A-4639-8D4A-38C460F8DB3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5" stopIfTrue="1" operator="containsText" id="{3CCC258B-9C54-41DF-B87D-F595299A8990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6" stopIfTrue="1" operator="containsText" id="{671A8FCE-BBD6-4F41-AB22-AB9EF7AD8DF4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4" stopIfTrue="1" operator="containsText" id="{57F5F5FD-C309-4ECB-A55C-A97C6A986313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3" stopIfTrue="1" operator="containsText" id="{6C0BD9FE-D9BF-4DCC-B98E-95525B9028C2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2" stopIfTrue="1" operator="containsText" id="{B88900EC-93D3-4031-BC2E-AF023FA8312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9" stopIfTrue="1" operator="containsText" id="{6E40CD7C-53E2-47D7-A070-8496E72396FC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0" stopIfTrue="1" operator="containsText" id="{101E01DE-165D-4EE0-8974-36419C98AA78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1" stopIfTrue="1" operator="containsText" id="{6D86CE33-5CC9-4C4D-B9BF-CD4555F43D1A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5" stopIfTrue="1" operator="containsText" id="{40058288-DEC4-47F1-B317-016F4D9C5F6D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4" stopIfTrue="1" operator="containsText" id="{DB205C17-7ECE-4B12-8A34-C036468D389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0" stopIfTrue="1" operator="containsText" id="{2A384458-10C2-430E-BCEE-1D4F2F8B8232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1" stopIfTrue="1" operator="containsText" id="{1FC087A8-F3C6-4873-9C49-E526050D9FD6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2" stopIfTrue="1" operator="containsText" id="{0A541FB4-701B-4F2B-9EF9-5BDB14B441E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7" stopIfTrue="1" operator="containsText" id="{BEB0A4A2-F68F-4878-A997-C3898A925424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8" stopIfTrue="1" operator="containsText" id="{A5E9EC6D-30BF-4FB4-A2F0-85A19BBCADE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9" stopIfTrue="1" operator="containsText" id="{CD68B47D-D584-447A-BF2C-B6B1A74A9E03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4" stopIfTrue="1" operator="containsText" id="{0C21C981-D74F-4F27-9018-981D7EFF14FA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5" stopIfTrue="1" operator="containsText" id="{233F51CF-A945-43D2-AFCF-22B1DF69244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6" stopIfTrue="1" operator="containsText" id="{AF1EEFF9-30E2-4CF0-A997-EA7BC55B1E5E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3" stopIfTrue="1" operator="containsText" id="{3CBA3896-C698-4A95-BB72-48A8C37A26F4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2" stopIfTrue="1" operator="containsText" id="{A3BA25DB-4053-432B-8775-D463E081BD8B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1" stopIfTrue="1" operator="containsText" id="{9491F1DE-C988-46F8-86E8-2FEE7C187A14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8" stopIfTrue="1" operator="containsText" id="{EB34E82A-FD98-40CA-B9E9-E508046C0CB7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9" stopIfTrue="1" operator="containsText" id="{26B7732B-EB18-4CF9-B1EB-07725D1A785C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0" stopIfTrue="1" operator="containsText" id="{7BA4C8BB-B314-4347-A345-D5FC936D93F8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5" stopIfTrue="1" operator="containsText" id="{95680C3E-BA4A-4EB8-B67C-A88235DA2AD0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6" stopIfTrue="1" operator="containsText" id="{1BDDF292-8E74-4B44-9621-565A48F36D72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7" stopIfTrue="1" operator="containsText" id="{FEFEFE1D-E7F4-4227-9FBD-6643BA6785DD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4" stopIfTrue="1" operator="containsText" id="{63EEEE5F-60EE-4EFC-AB95-2DB645D73F16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3" stopIfTrue="1" operator="containsText" id="{DEDAAAA2-10DA-4C58-B645-02B2D398959D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2" stopIfTrue="1" operator="containsText" id="{AFF4B880-D75C-4CB7-A437-26CF7383FFB3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9" stopIfTrue="1" operator="containsText" id="{818CCB99-8335-4337-B0AB-F3B84C8F84CF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0" stopIfTrue="1" operator="containsText" id="{A27C0113-AAA2-4E39-B1C5-E3077DA827F5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1" stopIfTrue="1" operator="containsText" id="{587DB3AF-5BA4-41B1-8BFB-88361C4FCE45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6" stopIfTrue="1" operator="containsText" id="{F4AAE6B6-55C4-46E6-8721-6B1546F7116D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7" stopIfTrue="1" operator="containsText" id="{A78CF2FE-B308-4544-A640-7994D11592E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8" stopIfTrue="1" operator="containsText" id="{1509E17C-0B8D-406C-B282-3A476EB78F61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9597" stopIfTrue="1" operator="containsText" id="{5CF02E5A-9334-42A1-8879-71DF735B040D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BH42:BK49 L57:W65 X58:AA60 AZ37:BC37 BH54:BK62 AZ56:BG62 X63:BO72 AB60:AI60 Y61:AE61 BF47:BG47 BF49:BG49</xm:sqref>
        </x14:conditionalFormatting>
        <x14:conditionalFormatting xmlns:xm="http://schemas.microsoft.com/office/excel/2006/main">
          <x14:cfRule type="containsText" priority="10317" stopIfTrue="1" operator="containsText" id="{BBB2D95E-A26F-4DCA-9B0E-4B2198F2E256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BH42:BK49 L57:W65 X58:AA60 BH54:BK62 AZ56:BG62 X63:BO72 AB60:AI60 Y61:AE61 BF47:BG47 BF49:BG49</xm:sqref>
        </x14:conditionalFormatting>
        <x14:conditionalFormatting xmlns:xm="http://schemas.microsoft.com/office/excel/2006/main">
          <x14:cfRule type="containsText" priority="10277" stopIfTrue="1" operator="containsText" id="{21023975-9A47-401B-9002-D660D4322E1A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BH42:BK49 L57:W65 X58:AA60 X63:BO72 AB60:AI60 Y61:AE61 BF47:BG47 BF49:BG49</xm:sqref>
        </x14:conditionalFormatting>
        <x14:conditionalFormatting xmlns:xm="http://schemas.microsoft.com/office/excel/2006/main">
          <x14:cfRule type="containsText" priority="10271" stopIfTrue="1" operator="containsText" id="{563DF3A7-CB13-43F7-886B-492DABC78100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9585" stopIfTrue="1" operator="containsText" id="{35FD245C-663E-4062-87E6-C8A0C42CB7DB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9" stopIfTrue="1" operator="containsText" id="{52D201DE-5C0C-42CB-93CF-428095B2F71F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697" stopIfTrue="1" operator="containsText" id="{004A3748-7408-45AB-810D-A4804529EE99}">
            <xm:f>NOT(ISERROR(SEARCH(35,H35)))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98" stopIfTrue="1" operator="containsText" id="{196DA9F2-0372-4083-84C6-B71911F67D3E}">
            <xm:f>NOT(ISERROR(SEARCH("vente",H35)))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99" stopIfTrue="1" operator="containsText" id="{96465122-AFF9-4160-8F3C-444AD824DBF2}">
            <xm:f>NOT(ISERROR(SEARCH("byol",H35)))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80" stopIfTrue="1" operator="containsText" id="{2931C0D4-9582-4510-8207-96311AF1571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AI45:AL45 AJ42:AK42 AN41:AS41</xm:sqref>
        </x14:conditionalFormatting>
        <x14:conditionalFormatting xmlns:xm="http://schemas.microsoft.com/office/excel/2006/main">
          <x14:cfRule type="containsText" priority="10696" stopIfTrue="1" operator="containsText" id="{61CD7941-3DA4-4F57-86DC-A165913FDDE0}">
            <xm:f>NOT(ISERROR(SEARCH(35,AJ35)))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AN37:AQ39 AR36:BC39 AR35:BG35 AJ37:AM37</xm:sqref>
        </x14:conditionalFormatting>
        <x14:conditionalFormatting xmlns:xm="http://schemas.microsoft.com/office/excel/2006/main">
          <x14:cfRule type="containsText" priority="10695" stopIfTrue="1" operator="containsText" id="{50C3EA5A-6B5D-4CFB-B022-4B540098B3C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4" stopIfTrue="1" operator="containsText" id="{07F90DC0-868A-4DDF-8793-1DA67459102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3" stopIfTrue="1" operator="containsText" id="{DBE4A6C3-F593-475A-BC3E-B8C51C22DC1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0" stopIfTrue="1" operator="containsText" id="{F5720B24-B3D5-428D-BA5F-493E97D53C6D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91" stopIfTrue="1" operator="containsText" id="{3B0E4652-7119-4EC6-81DD-48E065AB6223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92" stopIfTrue="1" operator="containsText" id="{B6F36D29-C7EA-41D6-BE34-8A3925815365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87" stopIfTrue="1" operator="containsText" id="{390E30B5-E2CB-4061-8658-3F29DAE5DE00}">
            <xm:f>NOT(ISERROR(SEARCH("vente",X41)))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8" stopIfTrue="1" operator="containsText" id="{36BA114B-AF3B-47F5-9006-F8B37A7742BA}">
            <xm:f>NOT(ISERROR(SEARCH("byol",X41)))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9" stopIfTrue="1" operator="containsText" id="{C25CF986-848E-4CBC-8BAA-9A0B32D5A306}">
            <xm:f>NOT(ISERROR(SEARCH(35,X41)))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4" stopIfTrue="1" operator="containsText" id="{491B36E2-141E-41C5-A2F3-FF42439F5989}">
            <xm:f>NOT(ISERROR(SEARCH("vente",X41)))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5" stopIfTrue="1" operator="containsText" id="{560597AB-AE75-44B8-BF75-7F6621D32038}">
            <xm:f>NOT(ISERROR(SEARCH("byol",X41)))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6" stopIfTrue="1" operator="containsText" id="{1E845111-6BAA-4B9F-BEC1-71C2F6369E15}">
            <xm:f>NOT(ISERROR(SEARCH(35,X41)))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1" stopIfTrue="1" operator="containsText" id="{A27637C4-5111-438F-816E-96672A6C7BD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82" stopIfTrue="1" operator="containsText" id="{2E059C71-49C0-4FA2-B20A-34AB2AF8342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83" stopIfTrue="1" operator="containsText" id="{3075B8AD-7D9C-4194-852F-2A15723D5BE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78" stopIfTrue="1" operator="containsText" id="{D9A5E5CB-E083-4046-B937-508DB698D13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9" stopIfTrue="1" operator="containsText" id="{28A98E37-AFC3-42CF-85AA-5E152253E64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7" stopIfTrue="1" operator="containsText" id="{710512A7-EB59-4E38-8C63-06A92347B96C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6" stopIfTrue="1" operator="containsText" id="{F7181820-3ED8-4278-B0A5-5DAE13222A2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5" stopIfTrue="1" operator="containsText" id="{8479AD77-B9A2-4940-9597-C21A2A18628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2" stopIfTrue="1" operator="containsText" id="{E4B2E26A-C865-420D-A3BB-F9DD6D88F00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3" stopIfTrue="1" operator="containsText" id="{9E78CDE5-2EDD-4F36-B09E-BD1AB7293AB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4" stopIfTrue="1" operator="containsText" id="{96765229-F7C6-49DF-81DD-D2BC961989A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9" stopIfTrue="1" operator="containsText" id="{D3E8B2BA-DFA7-4468-87FA-7085E31F88D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0" stopIfTrue="1" operator="containsText" id="{56668E42-93CB-4C4C-9077-5FE640F04F9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1" stopIfTrue="1" operator="containsText" id="{F58771B8-C539-471E-805A-C35EF9AA74D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8" stopIfTrue="1" operator="containsText" id="{EE761DBA-B381-4982-806B-51DE2EB56CD6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7" stopIfTrue="1" operator="containsText" id="{8B3A31F1-698A-4C95-A954-EE1EA2F669D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6" stopIfTrue="1" operator="containsText" id="{FA002DB4-D968-4E93-B9DD-6DCEF7A53E9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3" stopIfTrue="1" operator="containsText" id="{0E4C9DC4-913E-45A3-9356-97B380B9577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4" stopIfTrue="1" operator="containsText" id="{00CB52F4-5725-42F8-B1EA-5A0592C6346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5" stopIfTrue="1" operator="containsText" id="{D8DF4079-86AF-4B7C-B0A1-EA2CBE32E73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0" stopIfTrue="1" operator="containsText" id="{A5BEAF71-1DB9-42BD-B268-52ABD1F7986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1" stopIfTrue="1" operator="containsText" id="{76FED1BD-B3C1-4A70-AF75-1FEE067E935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2" stopIfTrue="1" operator="containsText" id="{26BCE316-0C68-44EE-9576-6F0193B0698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7" stopIfTrue="1" operator="containsText" id="{ECD757D5-A5FD-4648-81FD-91B112D3C11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8" stopIfTrue="1" operator="containsText" id="{603C6383-E2E0-43DB-8C9B-ABBB040A2E1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9" stopIfTrue="1" operator="containsText" id="{CBCB07A8-FF25-4433-B437-EE8C7FC0BDF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6" stopIfTrue="1" operator="containsText" id="{66995C74-1958-4F23-B759-C6FA2AC55BB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5" stopIfTrue="1" operator="containsText" id="{E5B1F17A-FAA8-41F1-9C12-6BCAAA605E3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4" stopIfTrue="1" operator="containsText" id="{4A063428-6E7C-4152-BF26-6BCC95D46FB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1" stopIfTrue="1" operator="containsText" id="{CBE75DF6-EF56-4C36-9F6B-7BE4639DDF2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2" stopIfTrue="1" operator="containsText" id="{8C9E793E-BE53-4F7E-A4DD-13113CF05E3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3" stopIfTrue="1" operator="containsText" id="{7C3E19F8-FE21-4D3C-BE58-33B546B3635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8" stopIfTrue="1" operator="containsText" id="{DFBE664E-574B-4F18-9960-A44A9297FF40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9" stopIfTrue="1" operator="containsText" id="{F5AAA40D-CA89-44D4-B579-C425A4F015F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0" stopIfTrue="1" operator="containsText" id="{D2E8EC73-221E-4A93-B25B-2756985E214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7" stopIfTrue="1" operator="containsText" id="{280762DC-A031-4FCB-81D5-B5C421F0655C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6" stopIfTrue="1" operator="containsText" id="{DCA5DC8D-02C5-47D0-BCFC-676DC4D1DBD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5" stopIfTrue="1" operator="containsText" id="{79854CB3-670A-4A6E-AADC-3CAE5A5F73A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2" stopIfTrue="1" operator="containsText" id="{EA9FD5E9-30DD-49F1-B090-FA3B4909734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3" stopIfTrue="1" operator="containsText" id="{BE687466-0420-4CF3-A375-F3336F4FDE5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4" stopIfTrue="1" operator="containsText" id="{863DE19B-DC16-4BAF-B165-95B3CAF045E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39" stopIfTrue="1" operator="containsText" id="{BF1DFC9F-CD76-4354-A498-09FEDD96C45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0" stopIfTrue="1" operator="containsText" id="{6CC3CA39-1E9D-4799-A153-EF8EA9280C7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1" stopIfTrue="1" operator="containsText" id="{915432B8-70B3-4D92-B9F9-932830FAE8F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515" stopIfTrue="1" operator="containsText" id="{3F93AA60-2E0F-4793-9E9F-51E1CA4DF987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10514" stopIfTrue="1" operator="containsText" id="{E7F58A93-68EF-4D9B-993E-7E06C0317D6D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10304" stopIfTrue="1" operator="containsText" id="{19E2BE4F-E4E3-48BB-BC6D-38765A4032BE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5" stopIfTrue="1" operator="containsText" id="{F2F99BEA-B6C5-4ECD-8C75-7FBFA6C941F4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6" stopIfTrue="1" operator="containsText" id="{A14EFF42-99F6-4B5B-8BEA-4E9958901372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1" stopIfTrue="1" operator="containsText" id="{A37C8A25-6DB8-46E2-BE8E-18AC1CF27322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2" stopIfTrue="1" operator="containsText" id="{1FD3380A-8BA6-40B9-89C0-A280D5D5A662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3" stopIfTrue="1" operator="containsText" id="{F31DE4E1-FB90-43C6-8B99-A738F776D039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8" stopIfTrue="1" operator="containsText" id="{F8BA472A-55A9-469D-B36A-3D992C5183E5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9" stopIfTrue="1" operator="containsText" id="{49766CA3-0AC1-4422-B011-40ACFA3F5580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0" stopIfTrue="1" operator="containsText" id="{A63B9363-B2DF-4448-B1E1-6780A923A760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5" stopIfTrue="1" operator="containsText" id="{C46213C1-D5F4-4578-B4CC-1FC84EBA52B8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6" stopIfTrue="1" operator="containsText" id="{DC202D32-83A3-4519-98B0-8BEA1D279052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7" stopIfTrue="1" operator="containsText" id="{DC1DE6C1-D928-487F-BC19-4E9A387567A3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2" stopIfTrue="1" operator="containsText" id="{EAEF20CC-4AED-42E1-AC4B-319FC5360C2E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3" stopIfTrue="1" operator="containsText" id="{5927174C-AD70-481A-AA81-36DF1AF52981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4" stopIfTrue="1" operator="containsText" id="{87D65E2C-1261-4EC3-A91E-D033E6051476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89" stopIfTrue="1" operator="containsText" id="{4E3868B4-71F5-4185-8CE1-FA22CFFFC7E9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0" stopIfTrue="1" operator="containsText" id="{49686D93-62EB-4868-BF04-14CCC9876974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1" stopIfTrue="1" operator="containsText" id="{A052CA3D-DD4E-4B51-81A1-21F162B4D18A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86" stopIfTrue="1" operator="containsText" id="{0A06C08C-493D-436F-B926-E4FCC1DAC817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7" stopIfTrue="1" operator="containsText" id="{C0E6FA14-DEEE-4CEA-9190-BEA9CCB6FA12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8" stopIfTrue="1" operator="containsText" id="{C52A66E9-43DA-4778-9978-975C8A6783E0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3" stopIfTrue="1" operator="containsText" id="{3C7F96A8-5E9C-428B-8B85-F1CB179EB739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4" stopIfTrue="1" operator="containsText" id="{BFDC35EF-D486-4C02-988D-19070D812844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5" stopIfTrue="1" operator="containsText" id="{A23D2409-71D1-473E-B760-866186222758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0" stopIfTrue="1" operator="containsText" id="{8F7B8FEC-CA93-4323-AC3A-06421DE5A563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1" stopIfTrue="1" operator="containsText" id="{7A9B04E5-829E-4A67-8EFD-AF334DB295C5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2" stopIfTrue="1" operator="containsText" id="{AC095D80-50A1-4B47-B427-E7F0DF899454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8" stopIfTrue="1" operator="containsText" id="{AE7D117D-33D1-4F91-A38A-C8299A0D5A09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9" stopIfTrue="1" operator="containsText" id="{831A673F-D253-4C31-9840-77F29979BA29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4" stopIfTrue="1" operator="containsText" id="{89E0F46C-5CEE-4DEE-A6C8-DF63DF417C7D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5" stopIfTrue="1" operator="containsText" id="{6F30CD7E-EC4E-448D-B6E4-46C9E0B31DFE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6" stopIfTrue="1" operator="containsText" id="{F43C4215-F7D1-49D4-AE09-03BEF05346F6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2" stopIfTrue="1" operator="containsText" id="{788B06A6-880B-434B-8163-1BEC7853EC4A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3" stopIfTrue="1" operator="containsText" id="{863A2A4D-98DC-47E1-828F-A3CA1325CE2E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750" stopIfTrue="1" operator="containsText" id="{5FE994E5-CCB6-495C-B704-841E9DA1B024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1" stopIfTrue="1" operator="containsText" id="{6ADE991C-9DC0-4477-BFA1-D7250C12700C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2" stopIfTrue="1" operator="containsText" id="{81A83665-CFAA-4AC6-A50A-0D9F1A39860A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3" stopIfTrue="1" operator="containsText" id="{2B57FB18-32DD-43CF-B446-1C843D429111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4" stopIfTrue="1" operator="containsText" id="{5912E65D-9C16-4AC7-8FDE-97D3BABD646D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5" stopIfTrue="1" operator="containsText" id="{2E1E3A21-E97E-4C0E-81BF-87D12CE6C269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6" stopIfTrue="1" operator="containsText" id="{472B0311-025A-4332-B0DF-A33F8C8B22D1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7" stopIfTrue="1" operator="containsText" id="{A05BE139-D7A0-4067-8A9C-6385564A353D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8" stopIfTrue="1" operator="containsText" id="{5516C8B3-1852-4A46-AE39-E90F61ABF477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9" stopIfTrue="1" operator="containsText" id="{7D5B6B14-E33E-4259-B5FB-E2E55FF54E51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0" stopIfTrue="1" operator="containsText" id="{9B3558A3-11B2-46C2-A265-B382F253E18B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1" stopIfTrue="1" operator="containsText" id="{3449182E-42D7-4FAD-B4FE-528328754573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2" stopIfTrue="1" operator="containsText" id="{1EC768D7-9883-4CE4-A3C4-F056133651B0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3" stopIfTrue="1" operator="containsText" id="{9D91D705-AAF7-471C-896C-DB7F8DA7767F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4" stopIfTrue="1" operator="containsText" id="{1B1B3D61-35D9-4A83-A245-D32E5A75F6FC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5" stopIfTrue="1" operator="containsText" id="{B0367D85-BBC1-4110-984C-AF1AD2CC74C7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6" stopIfTrue="1" operator="containsText" id="{84969763-0145-47FA-9D04-E0D9CE8931A8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7" stopIfTrue="1" operator="containsText" id="{26769DF3-FB01-48DE-873C-71DB200C380D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9606" stopIfTrue="1" operator="containsText" id="{E1172ECE-B8C5-425B-B2F2-AEE5F5D90462}">
            <xm:f>NOT(ISERROR(SEARCH(35,H39)))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H39:K40</xm:sqref>
        </x14:conditionalFormatting>
        <x14:conditionalFormatting xmlns:xm="http://schemas.microsoft.com/office/excel/2006/main">
          <x14:cfRule type="containsText" priority="9607" stopIfTrue="1" operator="containsText" id="{71D44A6B-037D-4AFE-8E07-FF4588CBCCEE}">
            <xm:f>NOT(ISERROR(SEARCH("vente",H39)))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H39:K40</xm:sqref>
        </x14:conditionalFormatting>
        <x14:conditionalFormatting xmlns:xm="http://schemas.microsoft.com/office/excel/2006/main">
          <x14:cfRule type="containsText" priority="9608" stopIfTrue="1" operator="containsText" id="{1B6CB531-91A5-4AA9-82F5-9F3265422576}">
            <xm:f>NOT(ISERROR(SEARCH("byol",H39)))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H39:K40</xm:sqref>
        </x14:conditionalFormatting>
        <x14:conditionalFormatting xmlns:xm="http://schemas.microsoft.com/office/excel/2006/main">
          <x14:cfRule type="containsText" priority="9603" stopIfTrue="1" operator="containsText" id="{8F39C22C-C7ED-4917-A147-6CDC3B800D48}">
            <xm:f>NOT(ISERROR(SEARCH(35,AZ37)))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4" stopIfTrue="1" operator="containsText" id="{2C112930-FEFD-4FE9-BF37-F8218EFE70D4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5" stopIfTrue="1" operator="containsText" id="{139F635E-01D8-4A05-8C4F-8A81CEEA5371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0" stopIfTrue="1" operator="containsText" id="{CC79934B-F4A9-4113-9B9B-016F05C11ACE}">
            <xm:f>NOT(ISERROR(SEARCH(35,AZ37)))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1" stopIfTrue="1" operator="containsText" id="{F2D66C80-0BC9-49C6-B139-71BB28447328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2" stopIfTrue="1" operator="containsText" id="{1776C0C0-2C33-4538-B707-6601A780F6E5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8" stopIfTrue="1" operator="containsText" id="{4B460484-F974-4BD9-B876-A1EBE4EA0ADA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9" stopIfTrue="1" operator="containsText" id="{EEE9E3E9-6871-439C-B725-75EFF280BF35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3" stopIfTrue="1" operator="containsText" id="{D0F719FA-1EA1-4F54-ACF4-981C4BD0791D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6" stopIfTrue="1" operator="containsText" id="{CCC23AB7-0377-4DC5-BC49-5BC5D17777CD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5" stopIfTrue="1" operator="containsText" id="{B90F4AF0-B4F2-40A1-B368-A35CB3788734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4" stopIfTrue="1" operator="containsText" id="{E041D054-0134-4A94-8ECE-FB21FB24E5ED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1" stopIfTrue="1" operator="containsText" id="{951BC08B-406F-4C9E-AD2E-B315D3E34D1C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2" stopIfTrue="1" operator="containsText" id="{DE3DA7D3-DC58-4500-ADEE-A6C350C558FA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0" stopIfTrue="1" operator="containsText" id="{BEA75F93-2CC3-4A63-A018-6FE8E9AFD5BB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9" stopIfTrue="1" operator="containsText" id="{35ACB9F8-564A-4EE1-B050-3EE4FFB62EE3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8" stopIfTrue="1" operator="containsText" id="{9D1CA12B-58DF-4D58-B640-7E1E0A60EAFB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6" stopIfTrue="1" operator="containsText" id="{CDB5C71B-71AA-481C-A862-8E5AD4B1BF37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7" stopIfTrue="1" operator="containsText" id="{90D82A8F-7C65-4E47-B4B7-6A8A3CF2D4BC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2" stopIfTrue="1" operator="containsText" id="{E8962E65-528B-4301-9310-7A6602CF599E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3" stopIfTrue="1" operator="containsText" id="{B889B30F-67A9-4169-B45C-D856A618A1C9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4" stopIfTrue="1" operator="containsText" id="{BF3CA8A1-65E4-46A0-A10B-AD35B7608792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1" stopIfTrue="1" operator="containsText" id="{85D13539-A01F-460B-AE19-BFA6BEF1C272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0" stopIfTrue="1" operator="containsText" id="{99DCECB2-F395-48C0-83BD-929A486C770D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6" stopIfTrue="1" operator="containsText" id="{CCDA36CA-4567-435A-878F-7AE638AA4877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7" stopIfTrue="1" operator="containsText" id="{8B8C4E78-3512-4EB3-9681-10033625EEC0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8" stopIfTrue="1" operator="containsText" id="{C1C98170-E441-4AF1-B9FF-F27817C0521A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3" stopIfTrue="1" operator="containsText" id="{D47AA233-BA8B-4E23-AF98-E100B2BE9640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4" stopIfTrue="1" operator="containsText" id="{6C3D22D8-FD57-4E47-92BA-97F83C1324AE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5" stopIfTrue="1" operator="containsText" id="{204F7958-974E-4604-B7ED-BFB37EE52AB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68" stopIfTrue="1" operator="containsText" id="{BC0981EA-984F-4859-8615-66B9AEFDD378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69" stopIfTrue="1" operator="containsText" id="{84F0C408-27AF-4F60-905B-C9E33397E79F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0" stopIfTrue="1" operator="containsText" id="{AD3AFD1A-3479-4BBC-90BD-28AF4FDE0AE6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1" stopIfTrue="1" operator="containsText" id="{E54828FC-8BDB-4209-8929-4735E01C4E78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2" stopIfTrue="1" operator="containsText" id="{DAC10000-07F2-4F19-A692-D0E0A3CD13AC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3" stopIfTrue="1" operator="containsText" id="{C947628E-1B6D-4D2B-B1D0-ADDB947F501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4" stopIfTrue="1" operator="containsText" id="{1B86E782-494C-4516-BD23-F82543A680DF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5" stopIfTrue="1" operator="containsText" id="{C963EE5F-71A4-4341-A70B-7D85DFB2840B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6" stopIfTrue="1" operator="containsText" id="{ED208674-661C-4E57-8FD4-95BD2FB7395B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7" stopIfTrue="1" operator="containsText" id="{D7EAFB57-C0A6-401A-A28B-A5FE207BD7CA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8" stopIfTrue="1" operator="containsText" id="{87D367A1-3637-4505-87C7-25C5ED547214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9" stopIfTrue="1" operator="containsText" id="{E4608C4A-6EA9-40C1-9B34-18470555005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0" stopIfTrue="1" operator="containsText" id="{9EE824B4-D318-4E64-9C90-12956EDBB3AC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1" stopIfTrue="1" operator="containsText" id="{7518EFC8-DCF4-4CD4-B88A-E37AE3D3FE4B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2" stopIfTrue="1" operator="containsText" id="{C2497549-F029-4DDE-8B7E-B0EE66E4C98A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3" stopIfTrue="1" operator="containsText" id="{34AA4450-4D02-4737-844F-D71C6A2EF225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4" stopIfTrue="1" operator="containsText" id="{3C534209-4562-4C94-AF96-D77A9C94CA21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5" stopIfTrue="1" operator="containsText" id="{249DE3C3-F4CC-4234-83B9-49D2DFDEB467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6" stopIfTrue="1" operator="containsText" id="{516297C3-E9C6-4CBB-8C98-9A62801C5AF7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7" stopIfTrue="1" operator="containsText" id="{3A878DF2-DB64-4F7A-BD2C-0A21E9F35D00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8" stopIfTrue="1" operator="containsText" id="{C523B9C7-1674-4AD4-9B91-99ABC6F37845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36" stopIfTrue="1" operator="containsText" id="{08C840D2-46AB-4B2C-BC72-782F5E587B41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7" stopIfTrue="1" operator="containsText" id="{D9CC4AB7-CD95-43E0-B044-DB9217889B30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8" stopIfTrue="1" operator="containsText" id="{283ED832-79BB-4C2B-B968-416AAB79B943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3" stopIfTrue="1" operator="containsText" id="{791451CB-D5FE-4AA6-B4FA-68DADE57153E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4" stopIfTrue="1" operator="containsText" id="{6D47EDEE-B46A-4D82-AA94-857013132665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5" stopIfTrue="1" operator="containsText" id="{37FD8748-F242-4BEA-AFBE-2313B0823567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0" stopIfTrue="1" operator="containsText" id="{6E161598-7F1E-455B-99F7-C1BF23908D02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1" stopIfTrue="1" operator="containsText" id="{8CA002DD-81CC-4225-8C9E-04E223BB273C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2" stopIfTrue="1" operator="containsText" id="{EB8EDD18-7D4E-4EBD-B299-31AA0BD00E9F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7" stopIfTrue="1" operator="containsText" id="{419BC3C1-FBCD-4B81-AAC0-461A0DF60ABC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8" stopIfTrue="1" operator="containsText" id="{FA2B8554-E2CF-4E9E-A458-1B1CDCA42DE8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9" stopIfTrue="1" operator="containsText" id="{60B53A16-E35B-429B-94D9-4D747FB924F5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4" stopIfTrue="1" operator="containsText" id="{1470F23C-662C-464B-8E71-32D155D498DC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5" stopIfTrue="1" operator="containsText" id="{83C07B46-43A8-42E5-9296-14B1D91ACB93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6" stopIfTrue="1" operator="containsText" id="{FF245550-5546-477D-96D5-FA83DCE214CA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1" stopIfTrue="1" operator="containsText" id="{0D9FCB68-1B75-486D-BF83-E88FD9A669C1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2" stopIfTrue="1" operator="containsText" id="{A729B39C-821E-4D6A-A0A5-CBAB037F9892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3" stopIfTrue="1" operator="containsText" id="{AF814F9A-16EF-4268-9FD3-3F634A7E61DB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09" stopIfTrue="1" operator="containsText" id="{126C4AB6-BE93-449F-908A-4EC01520D234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2" stopIfTrue="1" operator="containsText" id="{908160D0-CAD2-46A3-BFF1-3CD0936B4F8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1" stopIfTrue="1" operator="containsText" id="{7A40824C-F9EA-41D5-9740-A1B895D31EF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0" stopIfTrue="1" operator="containsText" id="{87FD338E-471E-45AB-B09D-D79C99B7798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7" stopIfTrue="1" operator="containsText" id="{7079B4DC-930D-485A-A058-A4D305DEF268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8" stopIfTrue="1" operator="containsText" id="{7CB30E9A-2DA5-4F04-98E8-2FF737E307D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6" stopIfTrue="1" operator="containsText" id="{157CB5FC-735F-4C2E-BE49-562546ACDB2B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5" stopIfTrue="1" operator="containsText" id="{75F60C6C-2452-4D94-AC3C-ABAACE606AD2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4" stopIfTrue="1" operator="containsText" id="{16E2CB45-C61C-4599-B9B4-97B980625E9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1" stopIfTrue="1" operator="containsText" id="{2A0FEFD1-FC4A-419E-BED6-CFE09B44B30D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2" stopIfTrue="1" operator="containsText" id="{A09BD3ED-5B2F-40FC-A484-00A814DF49E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3" stopIfTrue="1" operator="containsText" id="{AAFC9184-E43D-448E-BE2D-60499552FA53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8" stopIfTrue="1" operator="containsText" id="{1A643F8C-55F3-4488-AFF3-11BE5138DAC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9" stopIfTrue="1" operator="containsText" id="{FE45CC46-1145-49E7-AF9D-77657056BDC8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0" stopIfTrue="1" operator="containsText" id="{588F60E4-46DE-4C98-837D-F5D7373D25C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7" stopIfTrue="1" operator="containsText" id="{C2A5EEAC-DF1B-47A9-A69B-6834F90E9CF6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6" stopIfTrue="1" operator="containsText" id="{38E32FF9-1B54-4652-8195-0D292C8196B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5" stopIfTrue="1" operator="containsText" id="{F7C2F819-69F1-4A40-9A8F-149803E5474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2" stopIfTrue="1" operator="containsText" id="{13089DB8-B562-49F4-A68C-4952B749FC9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3" stopIfTrue="1" operator="containsText" id="{A068FE92-ED5F-48F2-B950-B59B3014AB2B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4" stopIfTrue="1" operator="containsText" id="{A6B9AA8E-85E6-44BB-ACF6-726667201AB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9" stopIfTrue="1" operator="containsText" id="{38BF4BE7-11EA-4A7D-9743-AE150E76E0A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0" stopIfTrue="1" operator="containsText" id="{A27598DE-0172-49C2-9229-D64F485D77A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1" stopIfTrue="1" operator="containsText" id="{74594E11-B264-449D-AF41-F8EDD087AEF6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6" stopIfTrue="1" operator="containsText" id="{66EC9E82-64DB-4EB1-BC32-115827A47DC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7" stopIfTrue="1" operator="containsText" id="{14707731-6C30-4309-BED2-2B2E94F4A8C7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8" stopIfTrue="1" operator="containsText" id="{BE7590B7-B7BE-499B-AADE-E4A84D7B4EB7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5" stopIfTrue="1" operator="containsText" id="{E763E735-7E7B-4FEC-BEA1-5E50FDE4F1E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4" stopIfTrue="1" operator="containsText" id="{F763B3A3-86C6-4755-89C3-9002FC0168CB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3" stopIfTrue="1" operator="containsText" id="{A2F7C838-22A9-40DC-9574-591CC5A3A2D7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0" stopIfTrue="1" operator="containsText" id="{B69CE610-C2A1-4D7B-8BF8-AFAE56FB99F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1" stopIfTrue="1" operator="containsText" id="{4669501F-280A-41DE-A770-42372F6FA092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2" stopIfTrue="1" operator="containsText" id="{8D54A0C3-2141-4DE6-9292-5F1048B4E67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7" stopIfTrue="1" operator="containsText" id="{5F7369D3-70E9-420F-AE1D-AECF4D6F9798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8" stopIfTrue="1" operator="containsText" id="{076BF138-D63A-45EF-A994-5131E1A8BC4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9" stopIfTrue="1" operator="containsText" id="{0D3F2F4A-D3C0-4E7A-935D-65ADECC2BCE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6" stopIfTrue="1" operator="containsText" id="{D4079AF5-2C2C-4EB2-8BC0-904BB658740C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5" stopIfTrue="1" operator="containsText" id="{37E79DF3-A448-488E-BA44-1D937D4CC22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4" stopIfTrue="1" operator="containsText" id="{2133BEC0-574D-4C5C-BB0B-FC87DE9AFD0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1" stopIfTrue="1" operator="containsText" id="{DE54DBFE-7008-43B0-8ECB-CBB31DA6F0F5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2" stopIfTrue="1" operator="containsText" id="{859C893C-2D1A-4FD9-8E23-C38AB42A6013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3" stopIfTrue="1" operator="containsText" id="{8530A578-8C81-4832-B5D2-71FED5C757A8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68" stopIfTrue="1" operator="containsText" id="{138840AA-595A-435D-875F-BDA8DC25704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69" stopIfTrue="1" operator="containsText" id="{B42EAB25-262E-44F3-B5AB-9005F8C4C194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0" stopIfTrue="1" operator="containsText" id="{F94729D2-FE7C-45EA-9A13-55F2A1BF498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350" stopIfTrue="1" operator="containsText" id="{C41D4C99-7278-41AB-84EB-2FD950BAFE89}">
            <xm:f>NOT(ISERROR(SEARCH(35,H35)))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385" stopIfTrue="1" operator="containsText" id="{95532151-6C1B-41A2-9210-A38298839FE4}">
            <xm:f>NOT(ISERROR(SEARCH("byol",H35)))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375" stopIfTrue="1" operator="containsText" id="{901F5FD4-D9DF-483D-98DF-44C93070B6ED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2" stopIfTrue="1" operator="containsText" id="{E8667B4A-3629-44AE-89D1-2A4A0D75EAFD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4" stopIfTrue="1" operator="containsText" id="{2692B0D1-9276-4ECA-A5C1-2729249897D2}">
            <xm:f>NOT(ISERROR(SEARCH("vente",H35)))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415" stopIfTrue="1" operator="containsText" id="{F1C2C690-250E-4D30-9B72-14542837BCF9}">
            <xm:f>NOT(ISERROR(SEARCH("vente",X35)))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416" stopIfTrue="1" operator="containsText" id="{719828BA-B7C4-4E3B-B2A7-2CB270018098}">
            <xm:f>NOT(ISERROR(SEARCH("byol",X35)))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417" stopIfTrue="1" operator="containsText" id="{C51E0966-5099-45C0-B6B3-41D2DD443C4C}">
            <xm:f>NOT(ISERROR(SEARCH(35,X35)))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395" stopIfTrue="1" operator="containsText" id="{140FA56D-1A2F-496A-A493-4FF8D051F16E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P36:S36</xm:sqref>
        </x14:conditionalFormatting>
        <x14:conditionalFormatting xmlns:xm="http://schemas.microsoft.com/office/excel/2006/main">
          <x14:cfRule type="containsText" priority="9396" stopIfTrue="1" operator="containsText" id="{D6748CF8-45E1-4A17-B23F-7205A1A609B6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7" stopIfTrue="1" operator="containsText" id="{6AA7C60A-1C64-496D-B88C-A625F78C465E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2" stopIfTrue="1" operator="containsText" id="{3ADAD039-2E0A-46A3-8BD8-47F251187013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P36:S36</xm:sqref>
        </x14:conditionalFormatting>
        <x14:conditionalFormatting xmlns:xm="http://schemas.microsoft.com/office/excel/2006/main">
          <x14:cfRule type="containsText" priority="9393" stopIfTrue="1" operator="containsText" id="{201F79DA-AF3B-41B4-AF1F-824A244153A4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4" stopIfTrue="1" operator="containsText" id="{C705D8E1-0045-4949-A53F-26BE328E3BD0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89" stopIfTrue="1" operator="containsText" id="{4C80A8C6-C921-4E0E-BB16-147613D05208}">
            <xm:f>NOT(ISERROR(SEARCH(35,H37)))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H37:S37</xm:sqref>
        </x14:conditionalFormatting>
        <x14:conditionalFormatting xmlns:xm="http://schemas.microsoft.com/office/excel/2006/main">
          <x14:cfRule type="containsText" priority="9390" stopIfTrue="1" operator="containsText" id="{E600DF6A-8884-463A-A935-D672BCF1E515}">
            <xm:f>NOT(ISERROR(SEARCH("vente",H37)))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91" stopIfTrue="1" operator="containsText" id="{9520869B-F6E6-4024-A4D4-924EC3C8E468}">
            <xm:f>NOT(ISERROR(SEARCH("byol",H37)))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6" stopIfTrue="1" operator="containsText" id="{9F612020-5B8F-4E32-9440-9B442FE683FF}">
            <xm:f>NOT(ISERROR(SEARCH(35,H37)))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H37:S37</xm:sqref>
        </x14:conditionalFormatting>
        <x14:conditionalFormatting xmlns:xm="http://schemas.microsoft.com/office/excel/2006/main">
          <x14:cfRule type="containsText" priority="9387" stopIfTrue="1" operator="containsText" id="{1AA77FFE-DCC1-4A55-A84D-FB88051E5E63}">
            <xm:f>NOT(ISERROR(SEARCH("vente",H37)))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8" stopIfTrue="1" operator="containsText" id="{D826E06D-7CF7-4DAB-BE03-ED96579362D1}">
            <xm:f>NOT(ISERROR(SEARCH("byol",H37)))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2" stopIfTrue="1" operator="containsText" id="{83F5BF07-2488-4731-BE73-5B9C20A6E5DD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83" stopIfTrue="1" operator="containsText" id="{42E7A098-FC6A-4047-BDCD-B059F737C699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84" stopIfTrue="1" operator="containsText" id="{F2D64DA3-136B-48DA-A070-1FCE64DFA78C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9" stopIfTrue="1" operator="containsText" id="{7190CFFE-6C6B-4BAE-A7DE-9218C68F3BC1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80" stopIfTrue="1" operator="containsText" id="{7E20D470-43E1-49C5-AB39-363CC3E1C9AA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81" stopIfTrue="1" operator="containsText" id="{810A7115-272A-42A0-8785-8FBE8E0D32BA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6" stopIfTrue="1" operator="containsText" id="{D9C7652B-4D4C-482A-9938-079D17DD2757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77" stopIfTrue="1" operator="containsText" id="{96D7BA79-DF27-482C-B602-DD192FA26403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8" stopIfTrue="1" operator="containsText" id="{9F94EB95-DB7F-423C-B5B0-7EA429FD46E9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3" stopIfTrue="1" operator="containsText" id="{F3E8D8AF-1CA2-4460-B3ED-995EE84997F6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74" stopIfTrue="1" operator="containsText" id="{892FBBBE-FF1E-443B-BC94-F0CE2C0023BF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0" stopIfTrue="1" operator="containsText" id="{A5640947-4597-442B-8C83-0D9065BD8BDF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71" stopIfTrue="1" operator="containsText" id="{06867E55-D1B8-448B-A039-4D9B9F48B178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7" stopIfTrue="1" operator="containsText" id="{45641271-DDCC-4717-BBA2-A3B0B383EB38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8" stopIfTrue="1" operator="containsText" id="{4B230EBA-AF6B-430D-907B-F8DBBC7035B7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9" stopIfTrue="1" operator="containsText" id="{CCB0F295-D943-4060-9DF0-2DB5A3EEE2D6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4" stopIfTrue="1" operator="containsText" id="{9ECDFE27-CE13-44EF-AC7F-3FF9CDD9A7F5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5" stopIfTrue="1" operator="containsText" id="{EFF02AAA-FC4C-4B41-81AB-CB863CBFFCEF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6" stopIfTrue="1" operator="containsText" id="{5F744200-9980-4416-B15B-244E74AEF1A3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1" stopIfTrue="1" operator="containsText" id="{0DED1AB0-6151-4E3F-9184-91D2A12C6B5D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2" stopIfTrue="1" operator="containsText" id="{7D033AFE-23F7-4B6C-8647-C5F6E63F45EC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3" stopIfTrue="1" operator="containsText" id="{01AC69D7-67AC-4160-AD41-697A89CCA477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8" stopIfTrue="1" operator="containsText" id="{615964FA-9780-4B4E-8BC4-597E4FAF3F8D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9" stopIfTrue="1" operator="containsText" id="{4226DA4C-E433-45A1-AE99-6DF79E3E1EA7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0" stopIfTrue="1" operator="containsText" id="{B8547FAC-6F28-4F34-A8B5-697808D3D0F4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5" stopIfTrue="1" operator="containsText" id="{EB31E703-4583-4640-9D45-A5D97DDD1A2C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6" stopIfTrue="1" operator="containsText" id="{C23D3765-EFFA-492E-A5F5-FA93907F11B4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7" stopIfTrue="1" operator="containsText" id="{6E8FE6C9-0C9F-42E7-84B6-3B114BBD9640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1" stopIfTrue="1" operator="containsText" id="{28075F36-5B7C-484C-A032-196925B5D528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P37:S37</xm:sqref>
        </x14:conditionalFormatting>
        <x14:conditionalFormatting xmlns:xm="http://schemas.microsoft.com/office/excel/2006/main">
          <x14:cfRule type="containsText" priority="9352" stopIfTrue="1" operator="containsText" id="{5B21072F-E54B-4C0A-9174-DEE0EE10E244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P37:S37</xm:sqref>
        </x14:conditionalFormatting>
        <x14:conditionalFormatting xmlns:xm="http://schemas.microsoft.com/office/excel/2006/main">
          <x14:cfRule type="containsText" priority="9353" stopIfTrue="1" operator="containsText" id="{2408F32B-7F7B-46CA-9883-BA48AC9F5CC1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P37:S37</xm:sqref>
        </x14:conditionalFormatting>
        <x14:conditionalFormatting xmlns:xm="http://schemas.microsoft.com/office/excel/2006/main">
          <x14:cfRule type="containsText" priority="9261" stopIfTrue="1" operator="containsText" id="{FD722CA4-A781-495D-A5D7-DF4FFC2F05E4}">
            <xm:f>NOT(ISERROR(SEARCH(35,AB61)))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9" stopIfTrue="1" operator="containsText" id="{9012FE89-76A6-4958-B246-5A263C14BDD8}">
            <xm:f>NOT(ISERROR(SEARCH("vente",AB61)))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60" stopIfTrue="1" operator="containsText" id="{9742E3EB-C95E-47DB-A6BF-BF77BA82D1DE}">
            <xm:f>NOT(ISERROR(SEARCH("byol",AB61)))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6" stopIfTrue="1" operator="containsText" id="{75A841D5-9C42-49DB-9E39-BC743D382A6B}">
            <xm:f>NOT(ISERROR(SEARCH(35,AB61)))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7" stopIfTrue="1" operator="containsText" id="{7A526D30-7F11-45A6-B9A2-D196FCFD6A5C}">
            <xm:f>NOT(ISERROR(SEARCH("vente",AB61)))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8" stopIfTrue="1" operator="containsText" id="{9128F3C0-BB8B-4773-8749-C685EC41BA15}">
            <xm:f>NOT(ISERROR(SEARCH("byol",AB61)))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088" stopIfTrue="1" operator="containsText" id="{D82334F0-8E38-41EC-9774-2ECECDC18D25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6" stopIfTrue="1" operator="containsText" id="{E0C4E009-2B36-4EE3-BCE6-55B03FC91CED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7" stopIfTrue="1" operator="containsText" id="{490F15F9-B98F-4A8D-8107-5225EA28C404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3" stopIfTrue="1" operator="containsText" id="{91E70507-0775-4286-BD9D-7C96CFD34E1E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4" stopIfTrue="1" operator="containsText" id="{6B2498DE-C1E7-433A-9160-BC8CD62A06D9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5" stopIfTrue="1" operator="containsText" id="{3CD0C92D-35A1-46D9-A61A-CAE7A6F21934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8563" stopIfTrue="1" operator="containsText" id="{3FB60D3B-5B26-4E96-A7C1-701FBE0E05A8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4" stopIfTrue="1" operator="containsText" id="{62747F0C-4962-49B2-9408-FFDDE6E7B4C6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5" stopIfTrue="1" operator="containsText" id="{6719F5CE-B370-412F-8E34-AACAF2755B4B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9037" stopIfTrue="1" operator="containsText" id="{B7C87ECC-844F-4477-8155-D151840B6CA4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8" stopIfTrue="1" operator="containsText" id="{840971E1-9C3F-4966-86FA-55C50C741531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9" stopIfTrue="1" operator="containsText" id="{7290B621-0987-4A9B-AA08-A5808DAEC61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3" stopIfTrue="1" operator="containsText" id="{757DD868-96E4-4B7A-8A83-C8FF56702F6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6" stopIfTrue="1" operator="containsText" id="{CBA978B7-0BE8-4B62-9FE0-C5450ED638C2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5" stopIfTrue="1" operator="containsText" id="{6113FB74-E596-4F00-A6B4-0FA42DC0E754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4" stopIfTrue="1" operator="containsText" id="{7170F545-6F10-4D34-BCD9-E2250E435F2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1" stopIfTrue="1" operator="containsText" id="{A3B13C3F-9CE0-47D3-9023-4B6DB2191D54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2" stopIfTrue="1" operator="containsText" id="{1A1784DB-2D02-4245-8FE4-803E9482CB8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0" stopIfTrue="1" operator="containsText" id="{6CC9CE9A-32E4-4921-87AB-69AD60BFAC4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9" stopIfTrue="1" operator="containsText" id="{31BEA28C-06F6-4B1A-BB1E-C3B6A2F37555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8" stopIfTrue="1" operator="containsText" id="{7974D739-C8B8-4234-BF5C-46DBB36CBD7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5" stopIfTrue="1" operator="containsText" id="{245B9721-DE68-47EC-853B-81E828F2B4B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6" stopIfTrue="1" operator="containsText" id="{2D2B7A13-4CBA-4859-A30C-E2E47AE05913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7" stopIfTrue="1" operator="containsText" id="{B6ABE3EB-8A78-4D48-95C5-7FFA8EDA6BA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2" stopIfTrue="1" operator="containsText" id="{D7E9E163-58E2-442C-AB2E-B9031B87848E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3" stopIfTrue="1" operator="containsText" id="{32E98527-3A1D-4B82-82C3-371995EC6765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4" stopIfTrue="1" operator="containsText" id="{91B45966-7F91-4E2C-816F-55465CB3999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1" stopIfTrue="1" operator="containsText" id="{C97D8221-1936-4707-A9F9-1B58B2035F1F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0" stopIfTrue="1" operator="containsText" id="{1F3D2151-9B9F-4AA5-85AD-EFA7715424DD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9" stopIfTrue="1" operator="containsText" id="{CD74F9F8-3A30-43CA-AA96-EA18C6F55C97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6" stopIfTrue="1" operator="containsText" id="{6154A097-88BE-4236-B7D9-FEF37B3783BA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7" stopIfTrue="1" operator="containsText" id="{D12234C6-8A4F-45EC-B5A1-F1A704CB6A30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8" stopIfTrue="1" operator="containsText" id="{41C9D4FA-A678-4538-ADD2-9E50F06868C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3" stopIfTrue="1" operator="containsText" id="{2223388F-6D48-494C-8B82-7D7F15291E57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4" stopIfTrue="1" operator="containsText" id="{854502D0-0260-493D-8A88-7B91D3F5714A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5" stopIfTrue="1" operator="containsText" id="{D6353080-4A5E-4E9B-97E2-FAC71C0A974F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0" stopIfTrue="1" operator="containsText" id="{2E184C66-0251-494B-A88C-53C073685374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1" stopIfTrue="1" operator="containsText" id="{71DE6168-7A5B-4298-B74B-520FF848672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2" stopIfTrue="1" operator="containsText" id="{96B33A28-2A69-4A64-8FCE-9BE4485DE19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9" stopIfTrue="1" operator="containsText" id="{520DEA93-E4EF-422D-A0E7-B8D541DABCC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8" stopIfTrue="1" operator="containsText" id="{541E98A4-D3E4-4E7A-8D88-22F2E309687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7" stopIfTrue="1" operator="containsText" id="{E17FAEAC-452E-4668-B15A-A01B47019212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4" stopIfTrue="1" operator="containsText" id="{AB3F8119-C9D2-4142-8DDB-73B5DA21172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5" stopIfTrue="1" operator="containsText" id="{DB2D4993-82C1-422D-B534-03F59EA7F14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6" stopIfTrue="1" operator="containsText" id="{BE120027-35E9-4B5A-A43E-85DCBE7F780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1" stopIfTrue="1" operator="containsText" id="{C93B5E0C-76E6-4A6F-B52B-8A5D472B985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2" stopIfTrue="1" operator="containsText" id="{B63F8290-C744-4510-AA59-96AAE19BCFFD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3" stopIfTrue="1" operator="containsText" id="{38064EE3-7777-450D-88C8-8AEEB7A387B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0" stopIfTrue="1" operator="containsText" id="{9175EF11-FBF7-4097-BDC3-4DCD1D244AEB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9" stopIfTrue="1" operator="containsText" id="{49CF0594-1E3F-4D7B-B929-6D0BE28524AE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8" stopIfTrue="1" operator="containsText" id="{CF40C561-B3AF-4701-B8AF-1F880648705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5" stopIfTrue="1" operator="containsText" id="{4D93DF41-34FA-4D63-80A5-7B07A21982EA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6" stopIfTrue="1" operator="containsText" id="{E8F8AC05-2217-458E-8595-5EB64D1A744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7" stopIfTrue="1" operator="containsText" id="{FAAF760F-42EB-4847-8F15-734933C3335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2" stopIfTrue="1" operator="containsText" id="{30313B73-A122-4BF6-B615-FFE756D83E8F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3" stopIfTrue="1" operator="containsText" id="{F27569D7-C85E-4823-BCA3-EBA4AD703107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4" stopIfTrue="1" operator="containsText" id="{B9BB1F1B-9F89-4D9E-9856-F75987888C42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4" stopIfTrue="1" operator="containsText" id="{982493C1-CF44-4691-9BE1-A1C93DEEA12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2" stopIfTrue="1" operator="containsText" id="{50304C8C-7569-423B-BFE3-C3BA3D6A01C6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3" stopIfTrue="1" operator="containsText" id="{49ACAA27-C647-43C4-BCA5-A2D6518DE0D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59" stopIfTrue="1" operator="containsText" id="{87F9A885-81A9-4A64-B80C-228207C0B2F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0" stopIfTrue="1" operator="containsText" id="{D2A5D9F6-7AD5-4CDD-BC36-94F97EDBCB4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1" stopIfTrue="1" operator="containsText" id="{6A4DF160-B344-4B8C-ACF6-D2E3F4B02C56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32" stopIfTrue="1" operator="containsText" id="{65FE844F-24A8-4E31-98BD-F9818CB8494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30" stopIfTrue="1" operator="containsText" id="{FE1D66DA-73E8-4C70-81E7-5166516148B7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31" stopIfTrue="1" operator="containsText" id="{624CA14A-A1C7-4C9E-BB60-520C2B6B564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7" stopIfTrue="1" operator="containsText" id="{CC983505-533D-4429-8318-80FD25ABA07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8" stopIfTrue="1" operator="containsText" id="{815BE43E-6AC0-424A-AF83-E3A2F1DFFE6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9" stopIfTrue="1" operator="containsText" id="{9A427477-3339-48AD-A117-D4A1291F941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892" stopIfTrue="1" operator="containsText" id="{32C2B00A-5720-4708-A352-AEBCE846D0B3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894" stopIfTrue="1" operator="containsText" id="{F8B42937-C0B2-4653-A3CF-DC9507139AC9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893" stopIfTrue="1" operator="containsText" id="{145BB61D-AF05-4ECD-82B6-365BC0B3D714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889" stopIfTrue="1" operator="containsText" id="{E4C94083-ACC7-42B0-A53B-B46BABCF777A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91" stopIfTrue="1" operator="containsText" id="{2A561979-26D7-49BF-AB78-3AA744245AA3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90" stopIfTrue="1" operator="containsText" id="{A99DAE0D-DA93-4F87-B9C5-BDE88095641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80" stopIfTrue="1" operator="containsText" id="{76794BDD-FB39-4388-8D74-1C1DA2B2198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8" stopIfTrue="1" operator="containsText" id="{345D8D59-BC8B-4273-B95A-CA9CE69CCF23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9" stopIfTrue="1" operator="containsText" id="{0AC5BAEF-1DA3-410E-AF4D-356845650665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5" stopIfTrue="1" operator="containsText" id="{06D59202-F6F2-42FD-9CD1-C85C565C1388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6" stopIfTrue="1" operator="containsText" id="{CA28BFDC-3501-4D50-93CB-88448FEDF725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7" stopIfTrue="1" operator="containsText" id="{09C9D75A-E3BF-47A2-AFD6-662636A97AB2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4" stopIfTrue="1" operator="containsText" id="{84663511-15CC-42B5-9F34-6033F1EBFDA4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2" stopIfTrue="1" operator="containsText" id="{ECE68BD4-39FA-4EB2-8AEF-206F50ADE3BE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3" stopIfTrue="1" operator="containsText" id="{027B25EF-2C39-48C5-B065-4E5E380B70E1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9" stopIfTrue="1" operator="containsText" id="{397F23BB-1983-4BD2-9C37-4E4832875447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0" stopIfTrue="1" operator="containsText" id="{376AFA1C-5A56-41E2-BF2F-90EF468A607B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1" stopIfTrue="1" operator="containsText" id="{F0AA0DAC-794C-404A-9290-814699C6F14E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6" stopIfTrue="1" operator="containsText" id="{95EDB486-B077-42FB-954E-B53CC838CC60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7" stopIfTrue="1" operator="containsText" id="{D012325A-E70C-43AC-8FC5-663498E72C33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8" stopIfTrue="1" operator="containsText" id="{7A5B6EB6-CB70-4237-AC53-461623168204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3" stopIfTrue="1" operator="containsText" id="{7795E9B4-B254-4096-A1BE-62B4F8572BF1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4" stopIfTrue="1" operator="containsText" id="{89739C17-A8F1-4C57-BDB7-3886818347B6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5" stopIfTrue="1" operator="containsText" id="{DA0C8914-85FE-4CC8-AA7E-18BCC2B9000E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0" stopIfTrue="1" operator="containsText" id="{483763B4-1469-40F3-82B0-D8EA78E4058A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1" stopIfTrue="1" operator="containsText" id="{370F66DA-097F-4E76-A5E5-3DB19AB6A9EC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2" stopIfTrue="1" operator="containsText" id="{2A71C8C8-E8BA-4606-87C8-C7BF32B7787A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7" stopIfTrue="1" operator="containsText" id="{8C3E7516-242E-4A69-A1AF-B738C54D6EF2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8" stopIfTrue="1" operator="containsText" id="{9E527784-CDB6-4E42-ACCD-D9F46662F8E7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9" stopIfTrue="1" operator="containsText" id="{11159FEE-BF7A-4E5C-A59A-498FC682EB01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4" stopIfTrue="1" operator="containsText" id="{1E603F11-1D13-490C-9697-062C58ABF7B6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5" stopIfTrue="1" operator="containsText" id="{C84C1134-8BE9-4DC7-94F6-FB26C9034658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6" stopIfTrue="1" operator="containsText" id="{1C38B18E-E91F-4902-BE06-B5196052A623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1" stopIfTrue="1" operator="containsText" id="{75B6E7B3-4FD4-46DA-BBEE-B5DC3C730CF6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2" stopIfTrue="1" operator="containsText" id="{C444662E-46B3-4A70-B74C-C2A54F9E0B5A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3" stopIfTrue="1" operator="containsText" id="{50242C1F-D5FE-4CC1-B4EC-B9E6133035BF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0" stopIfTrue="1" operator="containsText" id="{F6013067-AD7D-4F0C-9AA9-5C20D4B6FC4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8" stopIfTrue="1" operator="containsText" id="{57275C5C-9BF7-475C-B82E-50E41BDA09D9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9" stopIfTrue="1" operator="containsText" id="{2931F8B2-EE74-4161-A605-63B8B1E2782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5" stopIfTrue="1" operator="containsText" id="{760D72A0-5536-4482-B002-B1CCA585FE1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6" stopIfTrue="1" operator="containsText" id="{5FCA08D7-2255-4027-8C25-8B6AB7B6995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7" stopIfTrue="1" operator="containsText" id="{6BDB6051-CD17-4EA7-955D-FD1B5181ADE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2" stopIfTrue="1" operator="containsText" id="{51418F5C-E772-4FD6-BF35-C1A6C6B57719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3" stopIfTrue="1" operator="containsText" id="{56A6D61C-1BC6-469E-A4F2-C0DC1B19DAD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4" stopIfTrue="1" operator="containsText" id="{238EE868-ABBC-49B1-BEED-F043BC2475C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9" stopIfTrue="1" operator="containsText" id="{53B818DB-FFB3-48B3-972B-24FBF4ED5947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0" stopIfTrue="1" operator="containsText" id="{2CBD3F9D-0133-4320-BBAA-D30A2C253245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1" stopIfTrue="1" operator="containsText" id="{2016AA67-3854-4765-BAC8-A2AC6E91F790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6" stopIfTrue="1" operator="containsText" id="{0F9CA173-CE57-4D28-91B0-6390D0C28DA5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7" stopIfTrue="1" operator="containsText" id="{9517508B-13DA-470E-9C43-D4F6FE2E4BF0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8" stopIfTrue="1" operator="containsText" id="{2F4BA8CC-DAEB-4B5B-A858-A87E19B9243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3" stopIfTrue="1" operator="containsText" id="{30C44F46-A7FB-4E59-8DFA-C349921F0444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4" stopIfTrue="1" operator="containsText" id="{3E3354BF-89C1-4FF5-B2F4-00150E983674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5" stopIfTrue="1" operator="containsText" id="{42CF5962-A797-4259-BADF-1AF56E18787E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0" stopIfTrue="1" operator="containsText" id="{1CAB31EE-3F60-4044-AD38-967F89CF4C2D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1" stopIfTrue="1" operator="containsText" id="{1A8A810A-4155-4135-AAAE-62BD6E7E58FE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2" stopIfTrue="1" operator="containsText" id="{E98F4C76-6977-4FD3-8EA9-011E3FA4BFC5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7" stopIfTrue="1" operator="containsText" id="{620A410B-F135-4E68-9F72-29192A60F97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8" stopIfTrue="1" operator="containsText" id="{DDC2830E-1D09-41F1-A096-85DA34D3EEA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9" stopIfTrue="1" operator="containsText" id="{AD899E7A-B9CC-4D92-A7F9-1F75B21C7AAC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765" stopIfTrue="1" operator="containsText" id="{1471C075-E54E-4A94-B3E4-ABE1ACF1044B}">
            <xm:f>NOT(ISERROR(SEARCH(35,BL56)))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67" stopIfTrue="1" operator="containsText" id="{6AE298CA-E60B-4BD4-95EF-29109C4122DE}">
            <xm:f>NOT(ISERROR(SEARCH("byol",BL56)))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66" stopIfTrue="1" operator="containsText" id="{14B8CE29-EB12-4DCC-9F01-0D4B751E9E85}">
            <xm:f>NOT(ISERROR(SEARCH("vente",BL56)))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48" stopIfTrue="1" operator="containsText" id="{4A62D267-459E-49B3-8717-EB21FADDBB83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6" stopIfTrue="1" operator="containsText" id="{3D34A695-12B0-49F9-9990-5EE20AFCFBD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7" stopIfTrue="1" operator="containsText" id="{9007E183-B8CD-4D69-BEB6-73C53B1F25F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3" stopIfTrue="1" operator="containsText" id="{041A995F-84CD-470F-9987-3650D1D88E5A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4" stopIfTrue="1" operator="containsText" id="{39EFEAD8-55B5-41D9-90A3-1C6E44875536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5" stopIfTrue="1" operator="containsText" id="{9C2D4D62-A9A5-404E-AF25-E4866076FFD2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0" stopIfTrue="1" operator="containsText" id="{841F18B6-13CA-49F3-B225-36E16584E8A3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1" stopIfTrue="1" operator="containsText" id="{E4590554-A55C-4715-88D5-E58B79D5DC5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2" stopIfTrue="1" operator="containsText" id="{EC884523-78E5-415A-AB8A-ADC766BEC03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7" stopIfTrue="1" operator="containsText" id="{73C2D557-FD41-4AF1-B71A-ADA856C641AA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8" stopIfTrue="1" operator="containsText" id="{B2788234-A499-481D-8988-CC6A1CCCEC0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9" stopIfTrue="1" operator="containsText" id="{B8C5A42C-6EC2-4A66-B994-0E5C6D742F93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4" stopIfTrue="1" operator="containsText" id="{0937179C-4610-4C65-AA48-6CCE17CA34E7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5" stopIfTrue="1" operator="containsText" id="{C946DF2B-B303-46D1-ABCC-775DBE274AC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6" stopIfTrue="1" operator="containsText" id="{FC2F60AD-907A-4ACE-B07A-B26CE1BE092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1" stopIfTrue="1" operator="containsText" id="{A62EF095-92AA-41F9-BC9C-9BCF412438A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2" stopIfTrue="1" operator="containsText" id="{57777A5F-8AE9-42FE-92C3-8AFC2A34B54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3" stopIfTrue="1" operator="containsText" id="{FBA45B2D-4A66-4E62-AB24-ADCEACB5A421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8" stopIfTrue="1" operator="containsText" id="{1BAF9FCA-85F7-4D97-8F7A-6E74DEEB5E42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9" stopIfTrue="1" operator="containsText" id="{6B5202F9-D813-436F-A30C-89CE04AFC239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0" stopIfTrue="1" operator="containsText" id="{D299334C-C188-48C2-A46A-2FE9F11EF272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5" stopIfTrue="1" operator="containsText" id="{30B631CC-0339-40E5-9252-D162A4663565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6" stopIfTrue="1" operator="containsText" id="{57DBC6F6-AC62-4DDC-BF0A-5D38195E9F4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7" stopIfTrue="1" operator="containsText" id="{DD566469-3C24-435B-AA2F-FB63D614E959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569" stopIfTrue="1" operator="containsText" id="{F2CBE56E-CA12-43E0-B567-693F3142F27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1" stopIfTrue="1" operator="containsText" id="{AE703619-9901-40E3-B2CA-E7E386576431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2" stopIfTrue="1" operator="containsText" id="{94B3D5C4-A778-45FE-B5BE-335389FEDD26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2" stopIfTrue="1" operator="containsText" id="{EE6B59BD-CFE0-4CCC-922A-04222BE10270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3" stopIfTrue="1" operator="containsText" id="{2EC821A7-D575-4D77-87E6-36CDBD470C7A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4" stopIfTrue="1" operator="containsText" id="{0DC6535C-29BA-474F-A25D-754AEEC9867D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657" stopIfTrue="1" operator="containsText" id="{20467A22-3B28-47C1-8966-8F135A4D06BF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5" stopIfTrue="1" operator="containsText" id="{0BB4F5E2-33B4-4646-8925-EC3C1046E18D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4" stopIfTrue="1" operator="containsText" id="{F9E689FD-4FF8-4B8A-A2AE-076CCAFB2FE2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58" stopIfTrue="1" operator="containsText" id="{060DA181-E01B-46B2-B1D8-13656684C452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2" stopIfTrue="1" operator="containsText" id="{FD3CC74A-8B33-4AFE-8FCA-E1991754D15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3" stopIfTrue="1" operator="containsText" id="{BD4BB427-CB87-41F3-80CC-F21307F17F75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59" stopIfTrue="1" operator="containsText" id="{B650AF5C-519F-45B6-91EC-012AEE107BD7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0" stopIfTrue="1" operator="containsText" id="{184BE946-F3B1-4FD6-B55A-5A06D9D86CC0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1" stopIfTrue="1" operator="containsText" id="{DFCDCB0C-6D3F-4308-AD84-D47E25A504D1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48" stopIfTrue="1" operator="containsText" id="{6AA5602E-DB19-4FC2-9228-5FAA17AA01C7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6" stopIfTrue="1" operator="containsText" id="{C8AB9F4E-BAF9-4173-8CDB-A2C21C64056B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7" stopIfTrue="1" operator="containsText" id="{9FC89A50-6F4F-4276-8304-FE0A63CBA25F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3" stopIfTrue="1" operator="containsText" id="{FE7FC924-8A0A-4966-92FC-265FDD1B37F2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4" stopIfTrue="1" operator="containsText" id="{5CBFD7CF-9CFB-45C7-BBFA-59E2BF280EEF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5" stopIfTrue="1" operator="containsText" id="{6D39B4FC-01A7-499F-BE60-C7C578FF325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0" stopIfTrue="1" operator="containsText" id="{495C53CB-B316-44EF-AA83-F2808D66E956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1" stopIfTrue="1" operator="containsText" id="{058F82A5-EC3B-4778-BEE6-89CCE91D9A3A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2" stopIfTrue="1" operator="containsText" id="{A5F94A0A-1982-4822-B9F9-B8C9A8C62EB6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7" stopIfTrue="1" operator="containsText" id="{00ABCAEB-DB11-4CDB-9C05-595FD20A123E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8" stopIfTrue="1" operator="containsText" id="{403949EF-A09C-461A-B945-5B1F79EF200C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9" stopIfTrue="1" operator="containsText" id="{3B3BD548-136B-4F94-BAC2-815BCA2F60B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4" stopIfTrue="1" operator="containsText" id="{52AAA208-B254-4C61-B5A1-5201A96A796F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5" stopIfTrue="1" operator="containsText" id="{63347E8E-5A4C-44ED-90E7-C4844CEB2021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6" stopIfTrue="1" operator="containsText" id="{2BC3F1D4-A007-4555-85C6-F422FAF29FE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1" stopIfTrue="1" operator="containsText" id="{F34A325E-B133-4FE0-99B8-6858019CB3F8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2" stopIfTrue="1" operator="containsText" id="{C766D22A-5245-400D-ABCB-B49B3FE773B8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3" stopIfTrue="1" operator="containsText" id="{7D46FEB3-7894-4B41-B0C2-D9B6467EA392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8" stopIfTrue="1" operator="containsText" id="{190A6653-F868-4B3E-A038-D0FE43867A14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9" stopIfTrue="1" operator="containsText" id="{4021BDD4-8F17-49EF-B5FD-BB5C8015DD39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0" stopIfTrue="1" operator="containsText" id="{FD61D43F-80D9-495B-B112-D5EA001D2EC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5" stopIfTrue="1" operator="containsText" id="{600C843D-8286-42F4-95C8-71AE4F488C1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6" stopIfTrue="1" operator="containsText" id="{14098BB8-A1CE-4259-BFCF-60A2038AC2F9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7" stopIfTrue="1" operator="containsText" id="{9CBAE14A-730D-4BB6-8299-467B0E2CF283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4" stopIfTrue="1" operator="containsText" id="{C27DBA52-D025-4776-B5D6-3B43DA1112D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2" stopIfTrue="1" operator="containsText" id="{C2E87D26-74BC-4FD1-947D-2A304FB3713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3" stopIfTrue="1" operator="containsText" id="{5505A957-619C-44B9-B098-06E356F033CB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9" stopIfTrue="1" operator="containsText" id="{E393819F-8C97-4133-876C-8602E254E25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0" stopIfTrue="1" operator="containsText" id="{ED7A69A1-0AB2-4C7C-85E3-C1D7ECAC9A1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1" stopIfTrue="1" operator="containsText" id="{7BE56F62-6BA0-4278-B855-1BB33C7540E7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6" stopIfTrue="1" operator="containsText" id="{6BEEF0BD-2D43-449C-9C00-5FE364F9D49C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7" stopIfTrue="1" operator="containsText" id="{58EE02CA-AAEF-45BC-8C52-68CFAB6D2CBD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8" stopIfTrue="1" operator="containsText" id="{B0D1E3A2-2F3D-4B54-9897-2FDCB22E6C4F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3" stopIfTrue="1" operator="containsText" id="{CFE1E136-FFD9-4344-B136-74721239BB0C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4" stopIfTrue="1" operator="containsText" id="{9FC8EC6E-8E95-43DC-A900-03CE538137FC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5" stopIfTrue="1" operator="containsText" id="{194E4864-095D-4972-B237-9AB15F5B8A9E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0" stopIfTrue="1" operator="containsText" id="{981357D7-5B7F-4BC2-AB5D-59FB9066385B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1" stopIfTrue="1" operator="containsText" id="{8B1360C8-78DC-45ED-85AA-AC00382A6A79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2" stopIfTrue="1" operator="containsText" id="{2CF2BB65-FF9E-400E-89DF-F12BB246DBAC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7" stopIfTrue="1" operator="containsText" id="{25830C32-D352-4C35-809D-49E08910E132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8" stopIfTrue="1" operator="containsText" id="{1E98EB08-2623-4E11-82BB-74615FE965BB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9" stopIfTrue="1" operator="containsText" id="{A736373D-41DD-49F9-B706-587AD00CF105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4" stopIfTrue="1" operator="containsText" id="{9E6B9340-8605-4875-92C3-5E1AB208C860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5" stopIfTrue="1" operator="containsText" id="{AF5FF592-04D5-4C6C-B18B-5B62722B89D1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6" stopIfTrue="1" operator="containsText" id="{A8B6B14F-DF54-4D1C-859E-44F4A6EECADE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1" stopIfTrue="1" operator="containsText" id="{9585F873-5955-4069-B37E-9B0A6EF2664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2" stopIfTrue="1" operator="containsText" id="{1A7F2785-E419-4C2E-8E56-C4FBBDA6F20D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3" stopIfTrue="1" operator="containsText" id="{EE0A1C36-ABE9-4D56-A96C-437CD0D064E4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598" stopIfTrue="1" operator="containsText" id="{98A43B1B-65B3-4A42-B059-52E32A3B6A6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9" stopIfTrue="1" operator="containsText" id="{DC91A512-B345-4FB2-BB04-F65689B495FA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600" stopIfTrue="1" operator="containsText" id="{B55DEFDD-99A6-45A8-BC79-B4DD07F5AC58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5" stopIfTrue="1" operator="containsText" id="{67EC59A3-4C6C-4B41-AB95-CF58B26815E7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6" stopIfTrue="1" operator="containsText" id="{D62019DD-3C3C-444F-92E7-4552AA21D0B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7" stopIfTrue="1" operator="containsText" id="{A70B139B-A9E8-4A7A-B4E5-CD43AD63D420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2" stopIfTrue="1" operator="containsText" id="{827FF42E-142C-4988-A5B5-2D31284EE1BD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3" stopIfTrue="1" operator="containsText" id="{359BFD25-4B33-4926-BB52-13406CD97864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4" stopIfTrue="1" operator="containsText" id="{60AF63EF-145D-4DB3-84A9-A0C472E7C810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9" stopIfTrue="1" operator="containsText" id="{E7361BB2-0656-409A-83D8-C441F9C6BAF5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0" stopIfTrue="1" operator="containsText" id="{40410064-8BB2-4E27-9498-D39B2E8A0FB8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1" stopIfTrue="1" operator="containsText" id="{0E85746C-A5C7-451A-907F-E46D82B36FCF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6" stopIfTrue="1" operator="containsText" id="{63D6219C-14DA-405A-817D-33B311C7446E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7" stopIfTrue="1" operator="containsText" id="{FD82FEF5-0AB5-4A44-B111-0850B8A7C6EE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8" stopIfTrue="1" operator="containsText" id="{B55C47C7-AF5D-4C6F-A704-E124DF9C9FB5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3" stopIfTrue="1" operator="containsText" id="{FD210BC9-CDC7-4213-9BC7-BB6FFFDEAD6B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4" stopIfTrue="1" operator="containsText" id="{0D3ACA6F-6198-41B8-9777-60C54C0E915E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5" stopIfTrue="1" operator="containsText" id="{F92B9E08-6143-4CA0-9A16-D8FD82C3F98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4" stopIfTrue="1" operator="containsText" id="{C79D98D4-8D7A-46B2-A65C-41E9F5C528B2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2" stopIfTrue="1" operator="containsText" id="{39C2D257-917E-46F4-B693-77D9778873D8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3" stopIfTrue="1" operator="containsText" id="{60823D1D-A86A-4130-9A5F-E3B48F15E9D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0" stopIfTrue="1" operator="containsText" id="{34A2F127-8DCA-473C-A681-AE4480468D3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1" stopIfTrue="1" operator="containsText" id="{8C42183E-48D2-4EB5-BBCF-C7BE1342A96B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6" stopIfTrue="1" operator="containsText" id="{C40410DD-DCB7-494E-A30B-AED15F9E4555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7" stopIfTrue="1" operator="containsText" id="{950D363C-E44C-458B-AEF5-F023C1CA7D93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8" stopIfTrue="1" operator="containsText" id="{2CFC18B4-BA6F-46A5-A645-B4B71DA002CB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0" stopIfTrue="1" operator="containsText" id="{ABB52DFD-8D51-4358-99F5-CEF49CC78BB9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7" stopIfTrue="1" operator="containsText" id="{CD2ED447-CF73-4F68-B983-3386DA4EA02F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8" stopIfTrue="1" operator="containsText" id="{ACE0D319-A47B-4856-9217-0264F6044D2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9" stopIfTrue="1" operator="containsText" id="{E762B355-6FA5-4650-87E8-FEAD422EF0CC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5" stopIfTrue="1" operator="containsText" id="{753F3FB2-3C82-4FED-8F1E-3013B253724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6" stopIfTrue="1" operator="containsText" id="{D8B9E8BB-E625-4EB5-ABFE-B738B458F68C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1" stopIfTrue="1" operator="containsText" id="{4662E6E0-DDAF-4357-9D4E-144620478DC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48" stopIfTrue="1" operator="containsText" id="{078D3A0F-366D-4115-85B0-08DA9FAAE746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9" stopIfTrue="1" operator="containsText" id="{BF424FFB-167B-4F6C-B618-3518AC6668F1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50" stopIfTrue="1" operator="containsText" id="{44ABDEF0-4FEF-477B-950A-F13E003E5026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5" stopIfTrue="1" operator="containsText" id="{5C9A4048-55A7-4EE4-93C5-11852109D7C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6" stopIfTrue="1" operator="containsText" id="{EC837916-9DEB-411E-AFE2-E0BAF434A2AF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7" stopIfTrue="1" operator="containsText" id="{7824A57E-0221-4C1D-BFB4-36C61338A77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2" stopIfTrue="1" operator="containsText" id="{D0FA3B8F-DEC6-4312-978A-BD34B1D0E11D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3" stopIfTrue="1" operator="containsText" id="{AC78F56E-5ACF-4DC3-8F48-5541F7A45D7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4" stopIfTrue="1" operator="containsText" id="{526546F8-D3AC-49AF-BB1B-30D3144E4B4D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9" stopIfTrue="1" operator="containsText" id="{ECD107BB-57B2-4AEB-8CF3-846812B3410E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0" stopIfTrue="1" operator="containsText" id="{746F76DE-B760-4DC4-886C-A7DD7148D80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1" stopIfTrue="1" operator="containsText" id="{0C0EDA5C-D106-4322-9250-A6F61FE314CC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6" stopIfTrue="1" operator="containsText" id="{152E4058-5FA6-4C10-82CD-7655EC23F18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7" stopIfTrue="1" operator="containsText" id="{006F209D-B852-4DCE-843C-DC5AF9B7E9A5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8" stopIfTrue="1" operator="containsText" id="{1572FA3F-8B7D-4CDC-904F-A5BB950A78D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3" stopIfTrue="1" operator="containsText" id="{004A2C92-9B22-46F8-9303-B3B3952E58B1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4" stopIfTrue="1" operator="containsText" id="{DD69B969-9EDA-41BB-BB50-94B9C16B295A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5" stopIfTrue="1" operator="containsText" id="{CC44CAA4-86E8-4AE8-A687-2032F95433C5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2" stopIfTrue="1" operator="containsText" id="{F684308E-4653-4ECF-BBEA-D90E3010EBB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0" stopIfTrue="1" operator="containsText" id="{7A652DBB-90AB-492F-9DFB-DB953EC11A5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1" stopIfTrue="1" operator="containsText" id="{77754EBA-D04C-4792-85BB-BCE75EEE1A9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7" stopIfTrue="1" operator="containsText" id="{42721B67-BB76-4D02-90CC-1BBFF23162F9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8" stopIfTrue="1" operator="containsText" id="{DAE42142-CAD5-442D-BAEE-8CF459E3D2C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9" stopIfTrue="1" operator="containsText" id="{F0F7411E-47CC-432F-8CCA-5C398076EC8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4" stopIfTrue="1" operator="containsText" id="{6471E473-3748-43B9-A6EC-FF953E4B3690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5" stopIfTrue="1" operator="containsText" id="{8FFD1E60-9173-4984-8534-7B87CE15D00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6" stopIfTrue="1" operator="containsText" id="{EE3CE0B8-54CC-4AB8-91DB-8CED89FDE415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1" stopIfTrue="1" operator="containsText" id="{5F8ECD3F-5072-4379-AA4A-97D6292EDF8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2" stopIfTrue="1" operator="containsText" id="{DC0EE6CA-F471-48FC-BB8D-21AECE0773FA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3" stopIfTrue="1" operator="containsText" id="{CC6493D6-ACCD-4495-9B42-25973B27ECF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8" stopIfTrue="1" operator="containsText" id="{49E7604D-5E3A-4FAD-9993-3DAF4C8D20D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9" stopIfTrue="1" operator="containsText" id="{60B900E2-BF7E-45FA-9401-EE5BA25A9014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0" stopIfTrue="1" operator="containsText" id="{0E77E6D0-E026-4313-9398-B4CF283ABBE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5" stopIfTrue="1" operator="containsText" id="{0A9B03DD-EF2B-4BD8-B6EE-40DE457BFD6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6" stopIfTrue="1" operator="containsText" id="{5C972FCE-56DD-468C-8EFC-0BE56492BD0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7" stopIfTrue="1" operator="containsText" id="{AFE9308C-DEE8-449B-9A16-E20F01C83487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2" stopIfTrue="1" operator="containsText" id="{94C4B427-C6A0-42CD-AD3C-AAEDD4BD6E59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3" stopIfTrue="1" operator="containsText" id="{7E7E76D0-FA11-49D1-841A-C1D29A09EF9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4" stopIfTrue="1" operator="containsText" id="{857AFAF4-EABC-4686-AFDA-30F6B83A1617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09" stopIfTrue="1" operator="containsText" id="{92CE49C0-7395-42B2-A719-607DED3499FF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0" stopIfTrue="1" operator="containsText" id="{BE49F9FD-06B1-4C7A-A7DF-04723FDC3551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1" stopIfTrue="1" operator="containsText" id="{7E4CEBDA-9095-4A6D-BB35-FF9627AA5355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06" stopIfTrue="1" operator="containsText" id="{19EA4F16-72F8-4CDB-B4C9-A767B4DB07EF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7" stopIfTrue="1" operator="containsText" id="{BC2E89F7-DF6B-457F-AAF5-CC673149089F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8" stopIfTrue="1" operator="containsText" id="{9B0DF078-6C16-4A96-8B7E-6D198531077E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3" stopIfTrue="1" operator="containsText" id="{73617E8A-82FE-4D68-9A3A-429A716C1E0D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4" stopIfTrue="1" operator="containsText" id="{59447915-FADC-4497-8FD9-99D4364D366C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5" stopIfTrue="1" operator="containsText" id="{3829FA79-66D5-4A7B-83E9-84BB6271649C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0" stopIfTrue="1" operator="containsText" id="{1B5EE9A5-FA72-4F95-8E66-00F43D50FA3D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1" stopIfTrue="1" operator="containsText" id="{A64ED4E9-1FFA-4F4D-8AB4-0C9F95C2AE81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2" stopIfTrue="1" operator="containsText" id="{FEF8A40C-DD5A-4A17-9255-751E4232B82E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497" stopIfTrue="1" operator="containsText" id="{1C6F55BC-2FB5-431E-9949-AC032D30A647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8" stopIfTrue="1" operator="containsText" id="{985C4D2A-0089-4B10-8936-FD0C00FA9960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9" stopIfTrue="1" operator="containsText" id="{E7418D64-F98E-4399-98AC-3F4C2A691693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4" stopIfTrue="1" operator="containsText" id="{A45CDCF8-C576-4A90-A924-5321BE1164A3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5" stopIfTrue="1" operator="containsText" id="{802A2FE7-0A96-437E-9E54-B04CF55798C3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6" stopIfTrue="1" operator="containsText" id="{B6B3EEDC-2C63-4230-8D45-A51F7EDDE9C7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1" stopIfTrue="1" operator="containsText" id="{EA2DE288-8236-444F-9647-7F29BFA374BB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2" stopIfTrue="1" operator="containsText" id="{B591F347-0C23-4A14-8E69-5A3FF18BE225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3" stopIfTrue="1" operator="containsText" id="{CD84C5AE-28FB-4B69-989E-8CEEC8AE7E0C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63" stopIfTrue="1" operator="containsText" id="{B9343C4F-02F4-4045-8D64-187CE95236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1" stopIfTrue="1" operator="containsText" id="{B28EA9A8-DF5C-499F-B244-4B614D04A49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2" stopIfTrue="1" operator="containsText" id="{602C432B-58FA-4F52-BDF4-CBD2EEFFC0B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58" stopIfTrue="1" operator="containsText" id="{62FFF1F9-4A9B-4292-8F8B-3E302BC8867F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59" stopIfTrue="1" operator="containsText" id="{86753BB4-9611-4DEE-B39A-AA751C24828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0" stopIfTrue="1" operator="containsText" id="{49DC911D-AEB8-4C76-AD26-A005BF01EAC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389" stopIfTrue="1" operator="containsText" id="{65207C68-A611-43DF-BB8C-04E935ED4F66}">
            <xm:f>NOT(ISERROR(SEARCH(35,T41)))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91" stopIfTrue="1" operator="containsText" id="{92D8FF61-6F36-4497-A907-C266B570CA8E}">
            <xm:f>NOT(ISERROR(SEARCH("byol",T41)))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90" stopIfTrue="1" operator="containsText" id="{D1890632-3C08-4F44-9CD9-BD98F17475D5}">
            <xm:f>NOT(ISERROR(SEARCH("vente",T41)))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73" stopIfTrue="1" operator="containsText" id="{102561C5-9935-4722-9D71-6CFCD3997A05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4" stopIfTrue="1" operator="containsText" id="{26E68C73-3C46-4DE4-89DC-1BCBDE281291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6" stopIfTrue="1" operator="containsText" id="{BEFFA6C8-D36A-4FDB-A0F1-70164A3C6EBB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8" stopIfTrue="1" operator="containsText" id="{5566327B-5128-4E49-8269-CE3FF121F9B7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7" stopIfTrue="1" operator="containsText" id="{3EEE1C99-5FA2-498C-8CED-E9636AA1C73F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7" stopIfTrue="1" operator="containsText" id="{E25E9D02-A98A-442D-BE36-097725AAC220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5" stopIfTrue="1" operator="containsText" id="{50241823-BE92-4F44-BA64-2B432C6FBFB2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6" stopIfTrue="1" operator="containsText" id="{A20D8D8C-1B05-452A-A303-D036E0602E83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2" stopIfTrue="1" operator="containsText" id="{5523A59C-5E3A-4F65-AB34-AC6E1C105B68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9" stopIfTrue="1" operator="containsText" id="{E77B45E3-E59D-4A53-8801-FB6E40810983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0" stopIfTrue="1" operator="containsText" id="{09746C64-D3FA-49D4-88EE-21EE32F54FAD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1" stopIfTrue="1" operator="containsText" id="{3E8B1A92-69A0-4E39-BA1D-697E107408EC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6" stopIfTrue="1" operator="containsText" id="{15300BC2-5316-4A7B-AB9A-CFCC97FB8DE4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7" stopIfTrue="1" operator="containsText" id="{819F9E6E-3591-4145-80F6-48FBC5A0EA2D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8" stopIfTrue="1" operator="containsText" id="{9761262F-720A-45CC-A9EC-B6D3A718D004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3" stopIfTrue="1" operator="containsText" id="{2F6D9C23-09B4-43BA-9352-46A182AF466E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4" stopIfTrue="1" operator="containsText" id="{4D470B43-8700-4E42-A6D1-9307C873B52F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5" stopIfTrue="1" operator="containsText" id="{35280239-9D4F-4FA4-A7F6-46EAA569815E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0" stopIfTrue="1" operator="containsText" id="{19F22540-0CC0-4A43-A4F1-DD9D19B3DCDE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1" stopIfTrue="1" operator="containsText" id="{9599A5D2-ECE2-4807-9B9C-3BC0AE3C427C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2" stopIfTrue="1" operator="containsText" id="{3EE6AACA-5EA9-43D7-B787-B3939FC7D507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7" stopIfTrue="1" operator="containsText" id="{48DFA00D-F44B-434C-924E-19785F08A21B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8" stopIfTrue="1" operator="containsText" id="{076B7EC4-0FA2-4E60-B7A8-ADE3DB762471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9" stopIfTrue="1" operator="containsText" id="{FA6F1953-0AF6-472D-BCD4-70A92DA12D38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4" stopIfTrue="1" operator="containsText" id="{F1A6F134-8E73-4667-987F-E7C98543B522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5" stopIfTrue="1" operator="containsText" id="{F618F14B-F681-44DB-A977-FD1B63E5F51A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6" stopIfTrue="1" operator="containsText" id="{AF29847F-EA5A-4EC5-8C10-EEA427CEB3AC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11" stopIfTrue="1" operator="containsText" id="{2F3FAA73-3073-47F9-B6C6-8B6DCDF0F78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313" stopIfTrue="1" operator="containsText" id="{3F912C97-3D00-4259-91D6-35284723E09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312" stopIfTrue="1" operator="containsText" id="{D2EC6557-53FA-4086-BFBF-98C2B24FF05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246" stopIfTrue="1" operator="containsText" id="{787E14DD-956F-451F-9AB5-2673EFDB5BB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48" stopIfTrue="1" operator="containsText" id="{BE983BD4-03FE-4C21-B2AB-37D9583E456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47" stopIfTrue="1" operator="containsText" id="{2440AC24-379F-4C4F-A350-219C640996E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7" stopIfTrue="1" operator="containsText" id="{88D1D383-E11B-4F08-AD9D-590514078A1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5" stopIfTrue="1" operator="containsText" id="{3486E4EC-68B9-4ABE-92B9-28A3F7D3EB7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6" stopIfTrue="1" operator="containsText" id="{E3DDA59F-C055-4118-9B9F-38056D1AF03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2" stopIfTrue="1" operator="containsText" id="{A1BCD892-F4A0-4D69-B22D-91A43854F2F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3" stopIfTrue="1" operator="containsText" id="{D386E33F-F01B-4945-8916-A7B7A9BAC6B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4" stopIfTrue="1" operator="containsText" id="{DA6CDD36-7D92-49D3-8585-ED000D849A31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9" stopIfTrue="1" operator="containsText" id="{53732170-A1D0-4272-8F42-2B0A3D6B80E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0" stopIfTrue="1" operator="containsText" id="{4F58327C-9CF9-4647-87FB-D372DDCB416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1" stopIfTrue="1" operator="containsText" id="{4334C812-C6C4-40BE-BF57-B46852E0FD8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6" stopIfTrue="1" operator="containsText" id="{19F34147-63B1-4824-8A9D-17BD54CC0B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7" stopIfTrue="1" operator="containsText" id="{29539C32-F302-440A-BF37-B11E2062858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8" stopIfTrue="1" operator="containsText" id="{F4087687-B1B1-42BC-99AF-6ADEA24BD43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3" stopIfTrue="1" operator="containsText" id="{C25F2745-3818-44EB-B04F-91E2A187816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4" stopIfTrue="1" operator="containsText" id="{23E11F4B-004C-47FD-ADD1-FD2BE2FE2F5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5" stopIfTrue="1" operator="containsText" id="{F285274B-F289-4E2C-8DAE-16ED42E90BB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0" stopIfTrue="1" operator="containsText" id="{6BEA187C-7029-474E-A8C1-E5F46652F4D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1" stopIfTrue="1" operator="containsText" id="{F37E03A9-49BE-432E-939B-41600871628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2" stopIfTrue="1" operator="containsText" id="{B7C243EA-A647-4F79-A0F3-7EC2CD129A7F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7" stopIfTrue="1" operator="containsText" id="{C3DF47E7-2866-47A3-9006-AF7E64D1D19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8" stopIfTrue="1" operator="containsText" id="{818EB0FC-841B-47B2-A04A-1B2A1515ACA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9" stopIfTrue="1" operator="containsText" id="{36F14371-13A8-4B47-9AE4-D302907A5BC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4" stopIfTrue="1" operator="containsText" id="{983C8DD4-B80E-442E-B9C8-2839CBFBF99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5" stopIfTrue="1" operator="containsText" id="{B20DB741-48EF-4D2E-A0B9-78AC555E0F8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6" stopIfTrue="1" operator="containsText" id="{A5ECA011-C357-4583-AA3D-90E2E9860E8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02" stopIfTrue="1" operator="containsText" id="{2FDA06F9-EB0E-443D-8558-C2E8203BC018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0" stopIfTrue="1" operator="containsText" id="{A427B85D-A5BE-4407-9E2C-3EA8CF548778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203" stopIfTrue="1" operator="containsText" id="{DEBB8762-2159-46CE-A829-B3F87299D1F5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4" stopIfTrue="1" operator="containsText" id="{669FA04D-D034-4F34-BD91-627F73750922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5" stopIfTrue="1" operator="containsText" id="{29D672AA-D985-4472-94D7-B6E0EB39605A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0" stopIfTrue="1" operator="containsText" id="{585B39CF-77D3-477D-97FB-1F93A7CC7D02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201" stopIfTrue="1" operator="containsText" id="{2EA4343C-F166-4042-A3E0-BB4482C25AEA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7" stopIfTrue="1" operator="containsText" id="{ABCEEE60-8F8F-4A8F-9F8E-85B08C9142DC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8" stopIfTrue="1" operator="containsText" id="{34E4AB81-B4BD-4126-9049-667035BF3CD7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9" stopIfTrue="1" operator="containsText" id="{7B56A7E5-F4D2-4D50-B7DA-8EEDD1C80235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4" stopIfTrue="1" operator="containsText" id="{A7C748F6-4FB5-4202-B0AA-B031D5FED378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5" stopIfTrue="1" operator="containsText" id="{D3572A1A-5187-47C7-B7C7-08C1B581A549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6" stopIfTrue="1" operator="containsText" id="{B3E20FC8-6788-4BDD-9B97-A2D416C36C58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1" stopIfTrue="1" operator="containsText" id="{FFECFC3D-88EB-45D7-848B-2F4DC6CE0B75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2" stopIfTrue="1" operator="containsText" id="{92D7175B-19E6-4309-8E87-A95293307695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3" stopIfTrue="1" operator="containsText" id="{65C7FD53-AFD5-4883-B0E0-DE4DD9F27373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8" stopIfTrue="1" operator="containsText" id="{273B5744-FBCC-4B0B-8F53-CAEA4A3E89E9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9" stopIfTrue="1" operator="containsText" id="{FDC4EC88-C0FB-4536-9360-9D75571EA481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7" stopIfTrue="1" operator="containsText" id="{D822C0FB-ED3B-40A4-888C-D980CF66DA29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5" stopIfTrue="1" operator="containsText" id="{703E2A6E-5D7C-43E5-811B-2869877B9596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6" stopIfTrue="1" operator="containsText" id="{32586E29-6D2A-42AD-8ECF-53E1A981EEB1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2" stopIfTrue="1" operator="containsText" id="{FC347FBE-35E1-4156-8DE2-A68B8B3B6D5E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3" stopIfTrue="1" operator="containsText" id="{A71E0423-6CBD-4633-A06C-C768AC73295B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4" stopIfTrue="1" operator="containsText" id="{EA9A38E2-704F-4135-A366-21BB4974CE91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9" stopIfTrue="1" operator="containsText" id="{7E5CE7F1-BD34-409B-A5B4-15FDA5FBF405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0" stopIfTrue="1" operator="containsText" id="{F34CF59D-AFBE-466A-BB5C-8F07F3F4AE8B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1" stopIfTrue="1" operator="containsText" id="{12731712-2244-465E-A855-FFC69460D605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6" stopIfTrue="1" operator="containsText" id="{7586C880-91B5-40A4-9EC1-8C6A0C4AA718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7" stopIfTrue="1" operator="containsText" id="{2868A31D-4AA9-4CF6-BEB6-874A8C6CC681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8" stopIfTrue="1" operator="containsText" id="{ED590D13-547F-4F6F-9651-3B533A2B9E3F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3" stopIfTrue="1" operator="containsText" id="{0A89A935-BF6E-4D23-8C26-B2CA629D3AE1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4" stopIfTrue="1" operator="containsText" id="{0955193E-A62F-4C49-8EBB-6FDB3C8A031F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5" stopIfTrue="1" operator="containsText" id="{9426CD83-D370-4192-ABD5-71E3EAC3555D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0" stopIfTrue="1" operator="containsText" id="{4E4E8706-E36B-4D36-8901-D4173D0DD439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1" stopIfTrue="1" operator="containsText" id="{5EF01581-B962-462F-A445-65BF35C66024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2" stopIfTrue="1" operator="containsText" id="{2B168004-3639-4456-ABDE-21CF188F2B22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7" stopIfTrue="1" operator="containsText" id="{297817D2-00D3-4F95-A75E-99345D66322C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8" stopIfTrue="1" operator="containsText" id="{EAFF9344-3D5A-4ACE-A61C-56F2FD667AE8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9" stopIfTrue="1" operator="containsText" id="{69491E42-5260-48FB-9974-F962FF301E68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4" stopIfTrue="1" operator="containsText" id="{AB95DECD-8EE0-415F-9ACE-1E9DD7FBAD9B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5" stopIfTrue="1" operator="containsText" id="{BB775FD3-C511-4483-AE68-1CE0D35B8081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6" stopIfTrue="1" operator="containsText" id="{CDD7248E-BF94-43C4-8A3D-BED9CCEC0AC8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55" stopIfTrue="1" operator="containsText" id="{D2A4178B-FEEE-4A03-A101-CB49FF43F7A8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3" stopIfTrue="1" operator="containsText" id="{953B8041-0BC9-4D09-AD54-E31B970FF513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4" stopIfTrue="1" operator="containsText" id="{2E25FCE9-ED1F-4825-98C1-40D555B501FB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0" stopIfTrue="1" operator="containsText" id="{061A544C-1301-4D16-A442-34464D6B2BE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1" stopIfTrue="1" operator="containsText" id="{10C735F0-67C6-4C03-9742-E0AA9DB8F73B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2" stopIfTrue="1" operator="containsText" id="{0F2CE4C0-883E-47E3-AFAC-829B6EFBF5DB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9" stopIfTrue="1" operator="containsText" id="{9CB9A02C-C538-450C-968B-7C6D2664C91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7" stopIfTrue="1" operator="containsText" id="{E958D534-E1A2-4859-869D-7B1BFA7816F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8" stopIfTrue="1" operator="containsText" id="{F37BAF27-B30B-4253-A9F8-74229DC30A6E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4" stopIfTrue="1" operator="containsText" id="{84E2CAC9-3DF0-4A72-912B-480B4E1871E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5" stopIfTrue="1" operator="containsText" id="{B893E80B-AE85-4A4A-989A-F7EA6AAAD61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6" stopIfTrue="1" operator="containsText" id="{3122BE50-DFCA-44C7-BE3F-2E9E4E66043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1" stopIfTrue="1" operator="containsText" id="{A4B65A8C-A66D-49E8-9ADB-8E807DE7A132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2" stopIfTrue="1" operator="containsText" id="{34A13352-106A-4A63-8CAA-D6C2E466EDAF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3" stopIfTrue="1" operator="containsText" id="{E4EA57B3-EFD3-4F95-87E7-E4459027B64A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8" stopIfTrue="1" operator="containsText" id="{945C0317-F749-4B4C-90C2-0BC599A4CB54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9" stopIfTrue="1" operator="containsText" id="{8E29A046-F834-4ED4-B3E1-33DB5712018A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0" stopIfTrue="1" operator="containsText" id="{AE7B71DE-942B-43ED-A3D6-9341AB92DE0C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5" stopIfTrue="1" operator="containsText" id="{F9BD1A9C-0458-4D9A-9252-95A415E57E44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6" stopIfTrue="1" operator="containsText" id="{2850182A-BF87-44B4-873A-A6305545A438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7" stopIfTrue="1" operator="containsText" id="{1EAF87BD-48C5-4BE6-9066-D4AE65A05542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2" stopIfTrue="1" operator="containsText" id="{9FCFE3F5-61BD-4864-B717-9D55A635E2A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3" stopIfTrue="1" operator="containsText" id="{0FFE6C33-BCA9-4123-931E-034CC5F44A80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4" stopIfTrue="1" operator="containsText" id="{ACF6B5AB-CBAC-4BFA-AE6B-40007E6B65C6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9" stopIfTrue="1" operator="containsText" id="{AA180DBF-D18E-4960-8F09-5972C165C559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0" stopIfTrue="1" operator="containsText" id="{C3F04DA5-5E4B-4078-8D7B-A5CBB565CF6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1" stopIfTrue="1" operator="containsText" id="{CD36A52E-A527-4902-A21B-D1C8B429351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6" stopIfTrue="1" operator="containsText" id="{1A8EC9D0-4B42-4862-959F-A18D4E3C7AA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7" stopIfTrue="1" operator="containsText" id="{8AC21677-3DC8-441F-A29E-B887ACAF54E6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8" stopIfTrue="1" operator="containsText" id="{FEAD05AF-2847-4C3E-9775-966CE5615714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072" stopIfTrue="1" operator="containsText" id="{1C19D6A6-4529-45F0-8C70-BF8F8D83E3D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74" stopIfTrue="1" operator="containsText" id="{CA23447B-4CE2-40F9-A6EB-65BAB53F81C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73" stopIfTrue="1" operator="containsText" id="{E8382FD6-9F8C-4FBE-8FCB-F21586A770E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1" stopIfTrue="1" operator="containsText" id="{3FF6C3FA-C799-4C7E-9604-801DFF43330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2" stopIfTrue="1" operator="containsText" id="{017DBEFF-3024-4F85-A0E0-5534125A4FA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3" stopIfTrue="1" operator="containsText" id="{AE2D72EE-0F76-4391-8167-E0A638055370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7" stopIfTrue="1" operator="containsText" id="{7B7CA6AD-C85C-47AC-83F0-2326DF61B34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0" stopIfTrue="1" operator="containsText" id="{9A4C3134-C3A3-4AE7-86ED-ECD4FA162F2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9" stopIfTrue="1" operator="containsText" id="{E9662414-1EFF-4EEC-9146-9DCC86C45ECE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8" stopIfTrue="1" operator="containsText" id="{C43B68B1-662F-42F9-BE1F-7381FAA3039E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5" stopIfTrue="1" operator="containsText" id="{2A71F2DB-0F77-4303-BD2A-9187B5C1495A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6" stopIfTrue="1" operator="containsText" id="{280D540B-177F-451B-B788-493CBF5DB4E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4" stopIfTrue="1" operator="containsText" id="{5C7955FD-A23B-4A26-ABAF-18BF614714B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3" stopIfTrue="1" operator="containsText" id="{318E43D9-6837-402C-8826-EBA27E389D8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2" stopIfTrue="1" operator="containsText" id="{174DB3D5-7C99-4C3E-A88B-E0788702E89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9" stopIfTrue="1" operator="containsText" id="{DA8955B3-E028-4A57-8BFC-1B0820B1FA1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0" stopIfTrue="1" operator="containsText" id="{21AC7439-33BB-4DE6-A8C8-1A94280F3AAD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1" stopIfTrue="1" operator="containsText" id="{FBB7750E-D4B1-4728-BD7E-25A87194A1F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6" stopIfTrue="1" operator="containsText" id="{EED2B78C-0589-4D0B-860C-8EB884D34952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7" stopIfTrue="1" operator="containsText" id="{4EE71E47-BA51-4031-A0E0-85D3EAC83B21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8" stopIfTrue="1" operator="containsText" id="{7726ACC6-E758-4289-B2BA-60B2CD487CF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5" stopIfTrue="1" operator="containsText" id="{DE20606A-E4FE-4E1E-983E-71473A7C424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4" stopIfTrue="1" operator="containsText" id="{51453032-F012-4D5D-84ED-ADBC6386F14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3" stopIfTrue="1" operator="containsText" id="{C7F2B20B-6D89-422C-9631-7DE68DCEEAAB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0" stopIfTrue="1" operator="containsText" id="{B48EFE23-6B49-40D0-998D-4DC8C355F5C9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1" stopIfTrue="1" operator="containsText" id="{C31BA034-83D5-41E9-A0F3-3012AE0D59A7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2" stopIfTrue="1" operator="containsText" id="{38EF9ACB-764D-4238-B446-0DE84F6A77C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7" stopIfTrue="1" operator="containsText" id="{E40E7B8A-EC91-4CEC-88FA-4D47B2AB10C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8" stopIfTrue="1" operator="containsText" id="{A89DD310-ABA8-429C-85AD-3E5BE2F36C4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9" stopIfTrue="1" operator="containsText" id="{46882E19-5080-4FF6-AD9D-3AEADF43DC8B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4" stopIfTrue="1" operator="containsText" id="{8C73022C-B4A4-4B6F-B53E-56B5E96B938F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5" stopIfTrue="1" operator="containsText" id="{8E23ABBA-DA52-46BA-9F33-8C1F698B680D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6" stopIfTrue="1" operator="containsText" id="{9B60EEA9-AFB4-4E08-B8A1-594E5BD429A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3" stopIfTrue="1" operator="containsText" id="{9E122D6A-E376-4428-8FB1-400A34ABAFC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2" stopIfTrue="1" operator="containsText" id="{C1C9BC6B-ACF9-4C73-88E6-89F59CEAD96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1" stopIfTrue="1" operator="containsText" id="{4AEC789D-5445-4C35-8A09-6C514CF22ECC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8" stopIfTrue="1" operator="containsText" id="{21C79769-BA2B-44BB-ABE9-21AD2CC64F5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9" stopIfTrue="1" operator="containsText" id="{C5D76BC8-422E-4BD4-81A5-B00573D9C02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0" stopIfTrue="1" operator="containsText" id="{8B333BEA-2F22-4B27-AB33-BA5973A2ABC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5" stopIfTrue="1" operator="containsText" id="{1BC87025-724A-4D3D-BAC4-9B7C3A96D7F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6" stopIfTrue="1" operator="containsText" id="{2E104965-EBB7-492B-A363-31A0C5ED613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7" stopIfTrue="1" operator="containsText" id="{3A778A43-5ADD-4A1C-9D94-1E24151B3FF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4" stopIfTrue="1" operator="containsText" id="{85E8E240-0853-4D2D-946B-40727AACD9E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3" stopIfTrue="1" operator="containsText" id="{532941AF-D81C-4543-BDD4-963899F7F50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2" stopIfTrue="1" operator="containsText" id="{36FA957C-0F95-4262-9AFF-73BF3AE52EA6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9" stopIfTrue="1" operator="containsText" id="{33D4AF1C-B630-4C5C-9700-C6FC1155F0CA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0" stopIfTrue="1" operator="containsText" id="{AD267B0E-8667-4A49-8C4D-9992DF3F735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1" stopIfTrue="1" operator="containsText" id="{C17AEFC1-8D90-445F-B84E-2964F22214F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6" stopIfTrue="1" operator="containsText" id="{86AC5493-0FA0-49F0-B32C-442459C3A4CF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7" stopIfTrue="1" operator="containsText" id="{197E76AB-73B4-4D4B-85F2-87AD619FE341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8" stopIfTrue="1" operator="containsText" id="{0243BAAE-D018-4D1C-B493-8D9B6CD8823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8" stopIfTrue="1" operator="containsText" id="{85F2DF28-5CE6-49F2-9CE6-582C92362A98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6" stopIfTrue="1" operator="containsText" id="{7C3614D5-0EAD-4EC8-81CD-3DFD95E0D78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7" stopIfTrue="1" operator="containsText" id="{77398946-1644-41FB-810C-7B99E78B1BF3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3" stopIfTrue="1" operator="containsText" id="{0E1AE08D-4314-485C-8703-DCAFC2DC78C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4" stopIfTrue="1" operator="containsText" id="{7AA3BC69-0B3B-475D-B3FA-2EAF0E6E583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5" stopIfTrue="1" operator="containsText" id="{E5B2C161-773E-40EF-B1C5-42C26A680369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39" stopIfTrue="1" operator="containsText" id="{711C3E28-DB59-45DF-843C-CEABDD0B10C7}">
            <xm:f>NOT(ISERROR(SEARCH(35,AB62)))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7" stopIfTrue="1" operator="containsText" id="{A04D56F5-D5B1-4F9B-B0FD-EBAB0E762F38}">
            <xm:f>NOT(ISERROR(SEARCH("vente",AB62)))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8" stopIfTrue="1" operator="containsText" id="{D344BBF1-6840-426C-86BC-4630762DC97A}">
            <xm:f>NOT(ISERROR(SEARCH("byol",AB62)))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4" stopIfTrue="1" operator="containsText" id="{5F4EBA42-C74A-49B9-A33C-F5E2F5FBB631}">
            <xm:f>NOT(ISERROR(SEARCH(35,AB62)))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5" stopIfTrue="1" operator="containsText" id="{3B3961D0-A1CE-4784-BBB4-391C311B7661}">
            <xm:f>NOT(ISERROR(SEARCH("vente",AB62)))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6" stopIfTrue="1" operator="containsText" id="{220DA15D-7E39-4F58-97CB-E7F6E4CFF220}">
            <xm:f>NOT(ISERROR(SEARCH("byol",AB62)))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769" stopIfTrue="1" operator="containsText" id="{C3C1AD2C-B1BD-4489-9674-D0FD9E302B1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67" stopIfTrue="1" operator="containsText" id="{8836B3F4-D7A3-4970-BF0B-EB6A3C25F1E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6" stopIfTrue="1" operator="containsText" id="{B870C23F-6C69-4824-ABC3-F87E907D7C0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7" stopIfTrue="1" operator="containsText" id="{491705F0-2F7D-418B-8080-D34C6CFD765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8" stopIfTrue="1" operator="containsText" id="{9FA0A851-4750-4890-A0C6-E72A4BD6234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6" stopIfTrue="1" operator="containsText" id="{55511E5D-64E6-4B62-9579-5AB32684893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7" stopIfTrue="1" operator="containsText" id="{724B69BB-E851-45D8-A032-6E8415965B28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3" stopIfTrue="1" operator="containsText" id="{4A572D5F-AF94-4189-B36C-F73DC22AE85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4" stopIfTrue="1" operator="containsText" id="{07030EB2-85A8-4313-BD47-5EC8F525BFB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5" stopIfTrue="1" operator="containsText" id="{A15C9B63-95CC-4F56-A219-D8A57E529A9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0" stopIfTrue="1" operator="containsText" id="{D98CABAA-E7E7-47B2-B437-5D0FF0B9BC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1" stopIfTrue="1" operator="containsText" id="{6D62CE64-6FF8-4E83-869C-AAAC952839B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2" stopIfTrue="1" operator="containsText" id="{53F7A218-182E-4F7B-9016-16D856B1A27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7" stopIfTrue="1" operator="containsText" id="{107BD760-ED33-4B65-B561-41B2A922337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8" stopIfTrue="1" operator="containsText" id="{8779BDE1-7DEF-4C43-A3BC-68ABEC17E60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9" stopIfTrue="1" operator="containsText" id="{0D9CEDE9-C824-49ED-814C-4A7D0E713C5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4" stopIfTrue="1" operator="containsText" id="{261CA461-1958-4895-A46D-784E259857E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5" stopIfTrue="1" operator="containsText" id="{D914CE7D-0754-4D6E-9081-77B150217F4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6" stopIfTrue="1" operator="containsText" id="{F8EE5B05-CCA1-4B43-8322-F10686B365E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1" stopIfTrue="1" operator="containsText" id="{57A3BE3F-A07E-4FB3-8F87-D80A2C735B7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2" stopIfTrue="1" operator="containsText" id="{41CBB08E-253C-4076-8378-79ED7655ADEC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3" stopIfTrue="1" operator="containsText" id="{DF594428-0BA3-4546-B571-8B2FDA67A69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8" stopIfTrue="1" operator="containsText" id="{9F2948F1-CFD0-4167-B078-0D667A1E51C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9" stopIfTrue="1" operator="containsText" id="{7F4B9D9B-F95B-41A5-AE7E-C437A4FCEC2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0" stopIfTrue="1" operator="containsText" id="{5F8FA598-E83C-4870-B753-4652777BE30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5" stopIfTrue="1" operator="containsText" id="{35E4562E-5232-4A12-B3A8-6B94BB9FD5A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6" stopIfTrue="1" operator="containsText" id="{7C16AC5C-A56F-42A0-A452-1D1DC6E5C5C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7" stopIfTrue="1" operator="containsText" id="{153672C5-EFB3-4D7B-AAB9-796D3FA45D5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4" stopIfTrue="1" operator="containsText" id="{96DA78FE-D0C5-4281-AE96-13FC55F6E5F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6" stopIfTrue="1" operator="containsText" id="{1DAC12A5-414B-4A91-9F24-C3FFABECFAF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5" stopIfTrue="1" operator="containsText" id="{DF84A348-CB3B-4186-A7DF-9B6AC6238C6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68" stopIfTrue="1" operator="containsText" id="{018D7559-6D4C-4B86-BC1D-4F01F63F837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6" stopIfTrue="1" operator="containsText" id="{FE6501FB-B8F3-4B7A-B9B4-0028AC5FBC5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7" stopIfTrue="1" operator="containsText" id="{2CEC3DFF-FEAF-46BA-A46B-7D9BA0B38BA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8" stopIfTrue="1" operator="containsText" id="{4BDA5FD7-833A-42C3-A6F9-EEC3BDA09A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3" stopIfTrue="1" operator="containsText" id="{D86E078E-0789-4645-B6BB-F5A4F31E724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4" stopIfTrue="1" operator="containsText" id="{98455EE8-CD1A-4EB7-BC0A-A819FEB3973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5" stopIfTrue="1" operator="containsText" id="{D0A840ED-239F-4FDF-9050-F6CB2DC2717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0" stopIfTrue="1" operator="containsText" id="{8538F6C2-CA60-4391-806E-3C47ADD3D1C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1" stopIfTrue="1" operator="containsText" id="{F3732CD2-650D-4C09-A1E1-30CA7AB6819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2" stopIfTrue="1" operator="containsText" id="{FCC91B4E-2B0F-469A-9866-174B8C72D32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7" stopIfTrue="1" operator="containsText" id="{387AA546-8D8F-4434-B1C2-444D28A619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8" stopIfTrue="1" operator="containsText" id="{1B4516E5-CF89-4C9B-9036-D3FC60BE63D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9" stopIfTrue="1" operator="containsText" id="{B5CDE54C-FCC4-4488-B634-D45E61949E5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4" stopIfTrue="1" operator="containsText" id="{A96A24D1-7F49-4F4D-B462-5D45A4DFCE7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5" stopIfTrue="1" operator="containsText" id="{382A68C5-A961-438A-B391-7B89C55AF09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6" stopIfTrue="1" operator="containsText" id="{E6D194F7-E0FA-4122-B919-2900DBA1E40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1" stopIfTrue="1" operator="containsText" id="{E21BCCD6-BA8A-48EC-A604-EC95F7A619C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2" stopIfTrue="1" operator="containsText" id="{1C74614C-A9DD-4E54-A40A-3B6743128BB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3" stopIfTrue="1" operator="containsText" id="{C081F961-157E-4B07-A777-F1B8818B79F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0" stopIfTrue="1" operator="containsText" id="{F198074B-42E0-4CD0-95A6-D3055419445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8" stopIfTrue="1" operator="containsText" id="{735ADBBF-A68C-4700-A81A-BFBCCE0738E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9" stopIfTrue="1" operator="containsText" id="{F6BDFFA2-C669-48D6-A7BB-DA78620083A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5" stopIfTrue="1" operator="containsText" id="{33CCB9F0-077D-4810-9DC8-C55D3DBA28D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6" stopIfTrue="1" operator="containsText" id="{77C7C66F-6442-4EE8-81B5-B1970EBE0AA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7" stopIfTrue="1" operator="containsText" id="{90872B59-F43D-4D85-860E-B235160662D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2" stopIfTrue="1" operator="containsText" id="{00B8CE6F-BE29-4FBD-9D3E-19A8B5809C7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3" stopIfTrue="1" operator="containsText" id="{92A1D7BE-6141-4923-8921-473FF4F081E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4" stopIfTrue="1" operator="containsText" id="{8635EAE6-2059-4272-A6BA-DFDF53F198C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9" stopIfTrue="1" operator="containsText" id="{0A8B85B7-FB4B-499C-AE3C-6FDCBDD54E8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0" stopIfTrue="1" operator="containsText" id="{31C04B39-EF8F-44B7-A207-49A61113E0D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1" stopIfTrue="1" operator="containsText" id="{9D1A0F14-795F-4D1C-8662-F96CEFB6890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7" stopIfTrue="1" operator="containsText" id="{7FC60A74-9D36-4B73-848A-ED563E4A3E16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8" stopIfTrue="1" operator="containsText" id="{AF38A9D2-A04C-4758-A651-6CCFF120F6D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3" stopIfTrue="1" operator="containsText" id="{308B789C-8F0C-4DC1-90BE-B43BFDB9C6F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4" stopIfTrue="1" operator="containsText" id="{F81A3D54-0D1E-4A96-B03E-38C3BFFC3A6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5" stopIfTrue="1" operator="containsText" id="{ACB19F72-770B-4370-AFAE-0F931FB0684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0" stopIfTrue="1" operator="containsText" id="{79E578EE-A4E2-4995-8DBB-B211DF5C5AF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1" stopIfTrue="1" operator="containsText" id="{C90C72D9-F13B-4A40-9275-60F78283FDF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2" stopIfTrue="1" operator="containsText" id="{0F21880B-09D0-44F0-9BDD-BC95472E6DA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7" stopIfTrue="1" operator="containsText" id="{E907EE15-726C-4FC3-8ECA-ABDC1DB2A90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8" stopIfTrue="1" operator="containsText" id="{C6622CE3-4C9B-460C-8EFA-3ABD7C7976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9" stopIfTrue="1" operator="containsText" id="{08E71604-B4EF-47E9-A73F-892AB6DA4A1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4" stopIfTrue="1" operator="containsText" id="{ACB81D75-9196-4F5D-B483-C8442A35D04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5" stopIfTrue="1" operator="containsText" id="{FAE4ADD6-3C14-497D-8E39-B3D595FCD68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6" stopIfTrue="1" operator="containsText" id="{E9ECEA4C-EB27-4070-BD66-1A604231677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1" stopIfTrue="1" operator="containsText" id="{971C04A7-7C9A-449B-AC91-EABCDD20048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2" stopIfTrue="1" operator="containsText" id="{B8C5E576-E2F2-425E-B065-C5A91FE05250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3" stopIfTrue="1" operator="containsText" id="{32C22833-8661-4563-8220-AD69FB98D96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8" stopIfTrue="1" operator="containsText" id="{E90DE067-51B2-451A-9E8F-7376A817481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9" stopIfTrue="1" operator="containsText" id="{B11E5DA5-EEB9-47D5-8772-C7FAC9DBFA4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0" stopIfTrue="1" operator="containsText" id="{451CD434-9F9F-4C91-AF21-E6D0D127481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5" stopIfTrue="1" operator="containsText" id="{7590EF38-E8AD-444F-8E06-4DF852361EA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6" stopIfTrue="1" operator="containsText" id="{96335388-F95F-4F5C-8A2E-953FC2A6D148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7" stopIfTrue="1" operator="containsText" id="{B2C00076-846F-4A8A-861E-3CAC71590FA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2" stopIfTrue="1" operator="containsText" id="{223BE924-11AF-4816-872F-94622304A47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3" stopIfTrue="1" operator="containsText" id="{01FF1C8C-B36C-479C-81A2-A7CF1C92693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4" stopIfTrue="1" operator="containsText" id="{3CEB9786-5B3D-4939-8EA8-3FB1D0F63CA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9" stopIfTrue="1" operator="containsText" id="{5124D613-FCBD-460D-BAD7-857F1EC9812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0" stopIfTrue="1" operator="containsText" id="{410330E2-8A14-45E7-BA63-103C5E7598B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1" stopIfTrue="1" operator="containsText" id="{3B507370-4467-4741-B266-18A2DEE25D5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8" stopIfTrue="1" operator="containsText" id="{772579EA-E51A-4549-BA45-EF24261C62B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6" stopIfTrue="1" operator="containsText" id="{2E1022CC-EB78-4931-AE34-2261DA5DB66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7" stopIfTrue="1" operator="containsText" id="{88B6C4F0-E148-4387-8F87-8388670EEFC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3" stopIfTrue="1" operator="containsText" id="{AB1AD45A-C282-4CE4-A5D2-4AE0F48E7C6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4" stopIfTrue="1" operator="containsText" id="{EE8C21AE-F6FC-4F5C-AB2E-8EB8ADABB05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5" stopIfTrue="1" operator="containsText" id="{2459C167-6079-4CB6-B345-BB558AC91B3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0" stopIfTrue="1" operator="containsText" id="{96E25CBA-AA1E-4142-B29E-1D65E4E6ADA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1" stopIfTrue="1" operator="containsText" id="{A24A3196-558B-4E40-9232-2669FE6B1F0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2" stopIfTrue="1" operator="containsText" id="{1668F149-4369-4405-9051-1C027C7ADEA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7" stopIfTrue="1" operator="containsText" id="{0ADA4EAE-8FDA-4E2F-B61B-E88D0CB530E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8" stopIfTrue="1" operator="containsText" id="{2552C37E-BE27-497B-99EB-FF7C7B5C81C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9" stopIfTrue="1" operator="containsText" id="{3934A94F-8694-43F2-A292-81D8038E8D01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4" stopIfTrue="1" operator="containsText" id="{B461C5A0-BA7D-4815-87FE-79F092DC72E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5" stopIfTrue="1" operator="containsText" id="{0C1B7365-A7D2-4B8C-B10F-BE3ADA1B6C6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6" stopIfTrue="1" operator="containsText" id="{C897A016-0A2D-4B14-9BC6-3A19D4811CD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1" stopIfTrue="1" operator="containsText" id="{1F3A98B1-53B2-4FE4-AC89-4F12A48F5DD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2" stopIfTrue="1" operator="containsText" id="{4E774537-76F5-4527-A467-A70BD58CE59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3" stopIfTrue="1" operator="containsText" id="{07BE95B0-C106-4135-A894-63AE925411B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8" stopIfTrue="1" operator="containsText" id="{9D942945-2918-4325-B78C-52A8410F124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9" stopIfTrue="1" operator="containsText" id="{4233B9A1-A0C8-432C-897E-456E0E55072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0" stopIfTrue="1" operator="containsText" id="{68F6DEB7-8EB6-4075-B8EC-261DFCA32F3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5" stopIfTrue="1" operator="containsText" id="{4B5F28A0-335F-47FA-8321-9200141DD5D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6" stopIfTrue="1" operator="containsText" id="{FEA68C7B-4582-4100-A4B3-970034E64C0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7" stopIfTrue="1" operator="containsText" id="{3F128634-6EF7-49CF-92D5-CC23A96AAC9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4" stopIfTrue="1" operator="containsText" id="{0006C9AD-5E8C-4E8E-A795-0A1C3ACE513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5" stopIfTrue="1" operator="containsText" id="{3911206C-833A-483D-B2F8-6072D99DA74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6" stopIfTrue="1" operator="containsText" id="{CAEE3496-A22F-4197-A3E5-FF2F469D30E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1" stopIfTrue="1" operator="containsText" id="{4607CAC8-5BAA-434D-BAFF-158E3736ED1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2" stopIfTrue="1" operator="containsText" id="{F4281530-DE26-4596-8F5F-AE0C971B9EC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3" stopIfTrue="1" operator="containsText" id="{43832C76-4092-4E28-985D-0EC5FEB07FF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8" stopIfTrue="1" operator="containsText" id="{AE6186CA-C06C-49F0-A600-7A4D052D11B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9" stopIfTrue="1" operator="containsText" id="{37E2811F-B8F2-4D52-B8D9-430D1D60AFB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0" stopIfTrue="1" operator="containsText" id="{40B8C873-E04F-4426-B6B8-E0BF5D1FE9E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5" stopIfTrue="1" operator="containsText" id="{1B41C9DC-2AD5-4CEC-BDAE-2DF14290A4D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6" stopIfTrue="1" operator="containsText" id="{5182D084-A08B-415D-A685-3B591DA24E0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2" stopIfTrue="1" operator="containsText" id="{0251B70D-A888-4717-9E27-9BE4FE57F65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3" stopIfTrue="1" operator="containsText" id="{DFC0C046-9B8B-4FF4-B29B-418B7826E91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4" stopIfTrue="1" operator="containsText" id="{5C86C88D-E082-446D-B337-466B06EA50E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9" stopIfTrue="1" operator="containsText" id="{F086B3D4-1093-4E66-8194-E88FC8CD1B4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0" stopIfTrue="1" operator="containsText" id="{E313F0C8-DE52-4F16-AA41-2CF9594DEEB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1" stopIfTrue="1" operator="containsText" id="{6D81ABCC-9B09-4938-8806-C06C57826E7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5" stopIfTrue="1" operator="containsText" id="{42C6C300-B03E-4589-A257-752400DAAFF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7" stopIfTrue="1" operator="containsText" id="{65AC950D-D3E6-45CB-B037-FE847151C17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6" stopIfTrue="1" operator="containsText" id="{35A1C078-7C0D-4242-8ED5-E9B4DC276B9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6715" stopIfTrue="1" operator="containsText" id="{C4B31D1D-7E91-4E81-8C2E-062A7E70F975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6" stopIfTrue="1" operator="containsText" id="{A79643D5-09CE-4234-B001-B720FCFB76E5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7" stopIfTrue="1" operator="containsText" id="{7D0AC275-EC72-4122-BBBD-E70875ED950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2" stopIfTrue="1" operator="containsText" id="{392B79D4-537D-489C-B9DD-9919A16528A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3" stopIfTrue="1" operator="containsText" id="{E830793C-19A6-416B-A7F1-9529AE3A052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4" stopIfTrue="1" operator="containsText" id="{107D3EAA-03F5-4965-8273-2D108BE5E72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3" stopIfTrue="1" operator="containsText" id="{B0D01BF6-36FA-4AF7-98A1-BAC6B818688E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4" stopIfTrue="1" operator="containsText" id="{A96B4AB9-5D16-496C-B0C2-BCAF117583C7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5" stopIfTrue="1" operator="containsText" id="{E38DD0CB-80BA-4A6D-99D8-6DCBA478AF8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7146" stopIfTrue="1" operator="containsText" id="{F4269D3B-3BFE-43EE-AD70-A859A42C7D12}">
            <xm:f>NOT(ISERROR(SEARCH(35,AN74)))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AN74:BC74</xm:sqref>
        </x14:conditionalFormatting>
        <x14:conditionalFormatting xmlns:xm="http://schemas.microsoft.com/office/excel/2006/main">
          <x14:cfRule type="containsText" priority="7148" stopIfTrue="1" operator="containsText" id="{7854C883-5BE5-4C10-9B25-DF0E4C883C51}">
            <xm:f>NOT(ISERROR(SEARCH("byol",AN74)))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AN74:BC74</xm:sqref>
        </x14:conditionalFormatting>
        <x14:conditionalFormatting xmlns:xm="http://schemas.microsoft.com/office/excel/2006/main">
          <x14:cfRule type="containsText" priority="7147" stopIfTrue="1" operator="containsText" id="{44B2F1B0-9BB9-44A1-AE09-E402F69F019A}">
            <xm:f>NOT(ISERROR(SEARCH("vente",AN74)))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AN74:BC74</xm:sqref>
        </x14:conditionalFormatting>
        <x14:conditionalFormatting xmlns:xm="http://schemas.microsoft.com/office/excel/2006/main">
          <x14:cfRule type="containsText" priority="7093" stopIfTrue="1" operator="containsText" id="{17E44288-4850-4701-A3BD-9A29C4D80CEB}">
            <xm:f>NOT(ISERROR(SEARCH(35,AN74)))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AN74:AQ74</xm:sqref>
        </x14:conditionalFormatting>
        <x14:conditionalFormatting xmlns:xm="http://schemas.microsoft.com/office/excel/2006/main">
          <x14:cfRule type="containsText" priority="7094" stopIfTrue="1" operator="containsText" id="{EE00EAFD-03F1-4DBF-98F6-548569366957}">
            <xm:f>NOT(ISERROR(SEARCH("vente",AN74)))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AN74:AQ74</xm:sqref>
        </x14:conditionalFormatting>
        <x14:conditionalFormatting xmlns:xm="http://schemas.microsoft.com/office/excel/2006/main">
          <x14:cfRule type="containsText" priority="7095" stopIfTrue="1" operator="containsText" id="{4B682537-2E46-422D-89CD-04352E2CEA19}">
            <xm:f>NOT(ISERROR(SEARCH("byol",AN74)))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AN74:AQ74</xm:sqref>
        </x14:conditionalFormatting>
        <x14:conditionalFormatting xmlns:xm="http://schemas.microsoft.com/office/excel/2006/main">
          <x14:cfRule type="containsText" priority="6799" stopIfTrue="1" operator="containsText" id="{DD76BF9E-3DEE-4FE4-B4CD-E9C78FABC34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801" stopIfTrue="1" operator="containsText" id="{A406FC94-3A86-41E1-B413-E5B81C7D5DF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800" stopIfTrue="1" operator="containsText" id="{B6254902-01E7-45F2-AC6E-9B1856BD7B4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73" stopIfTrue="1" operator="containsText" id="{08A3C31C-FAE7-4DAF-AD7D-11374759BBA9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74" stopIfTrue="1" operator="containsText" id="{B6A6108B-46C9-43AD-AEEF-26F8B35B3CC8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75" stopIfTrue="1" operator="containsText" id="{E066066A-75F7-4CBA-8C97-33B7A6E154AD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44" stopIfTrue="1" operator="containsText" id="{4CFC1C3F-5132-4FBD-BC24-B2D005E0DB6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46" stopIfTrue="1" operator="containsText" id="{E06F6E80-2D28-46D9-9CF9-0D62C9BD224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45" stopIfTrue="1" operator="containsText" id="{869C8EDA-B0C4-475B-93E1-DFFBD6B005A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3" stopIfTrue="1" operator="containsText" id="{D8345725-7C85-49BE-A2C5-5EF3F8A9308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4" stopIfTrue="1" operator="containsText" id="{6B8C9C01-6175-4447-86B4-E77DBA88E13A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5" stopIfTrue="1" operator="containsText" id="{C9C936EA-4B17-4787-916B-DBEFBD2C918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30" stopIfTrue="1" operator="containsText" id="{2EEF1159-6552-4553-B54D-5DB64C587B20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31" stopIfTrue="1" operator="containsText" id="{E4204CD8-F548-435B-A9DB-AC7FA596BCB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2" stopIfTrue="1" operator="containsText" id="{2F3E3AD6-46E1-4B5A-BF56-2C21CB0547F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7" stopIfTrue="1" operator="containsText" id="{9D3CC798-6A53-425D-91D4-1E11ED1F51AD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8" stopIfTrue="1" operator="containsText" id="{B1B7E77F-7D20-40EC-8C63-B5EBBF05DE67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9" stopIfTrue="1" operator="containsText" id="{F0A0DE04-B4A0-4464-BDDF-BB0CA6430F5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4" stopIfTrue="1" operator="containsText" id="{E02F4833-F889-4F66-A00B-B853620FFDC2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5" stopIfTrue="1" operator="containsText" id="{EFEE2B44-48EE-455E-B414-F8F33F5FF81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6" stopIfTrue="1" operator="containsText" id="{F2CF300A-2C3E-471E-9847-31F883463E1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1" stopIfTrue="1" operator="containsText" id="{A427FA53-FE46-4DBF-AD07-C618217203B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2" stopIfTrue="1" operator="containsText" id="{A989FD32-D43A-4F56-8E85-B87C092293C4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3" stopIfTrue="1" operator="containsText" id="{333C65D5-504E-46BC-9EFB-EEB7687A093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8" stopIfTrue="1" operator="containsText" id="{5F3EB211-18DC-470A-99E2-5F4D781B3A0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9" stopIfTrue="1" operator="containsText" id="{C9C1E051-08A0-40A6-AE3E-0540EEE7CF4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0" stopIfTrue="1" operator="containsText" id="{5E49B285-BA56-40DA-BB79-17C4A354B42E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9" stopIfTrue="1" operator="containsText" id="{0DCF6061-F1FB-41A0-968A-66C15FA16F3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0" stopIfTrue="1" operator="containsText" id="{10B0D667-2BCE-4CD4-8945-B98F1A59B84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1" stopIfTrue="1" operator="containsText" id="{E889628A-3743-4C50-BDAB-D4D37C8CF2B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6" stopIfTrue="1" operator="containsText" id="{817EF3E1-89F2-4912-AEB3-974A2247165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7" stopIfTrue="1" operator="containsText" id="{47514593-534D-4EE2-B711-5F475001A3F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8" stopIfTrue="1" operator="containsText" id="{857B4D5F-C3B0-4C37-B80B-CABCE9103B3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0" stopIfTrue="1" operator="containsText" id="{99EE3316-54DF-48B7-93EB-838BBEFDFC1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1" stopIfTrue="1" operator="containsText" id="{6FED0209-90D0-400E-8EC5-B2EAA61902C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2" stopIfTrue="1" operator="containsText" id="{8C8CCE26-67EA-4C56-99AB-DFFA24B6BF4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7" stopIfTrue="1" operator="containsText" id="{636C02F7-1C75-4533-B009-65ECAA336A5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8" stopIfTrue="1" operator="containsText" id="{7812B176-76E1-4EAA-8BD8-710FA138082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9" stopIfTrue="1" operator="containsText" id="{F29ED83D-A9D3-4A40-8755-A2D89F56658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4" stopIfTrue="1" operator="containsText" id="{56F2965C-7A3C-4EAF-B862-D92F0535C411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5" stopIfTrue="1" operator="containsText" id="{26C66F4B-D798-4911-8F5F-261C4CE5CD1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6" stopIfTrue="1" operator="containsText" id="{411E0B48-FF46-4C1E-8D7C-C3DDDCF929BD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1" stopIfTrue="1" operator="containsText" id="{BB8E31A8-13F7-4EF5-9121-8687BAA9909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2" stopIfTrue="1" operator="containsText" id="{8E954332-324E-46EE-8C8B-4B00CF55454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3" stopIfTrue="1" operator="containsText" id="{6AE39C2F-96A2-4C8A-AF22-08803FB3E96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8" stopIfTrue="1" operator="containsText" id="{BB9C09DF-912E-495B-93B4-5F24478D45FA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9" stopIfTrue="1" operator="containsText" id="{B252185F-12F1-4194-85C1-05AA64AAD52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0" stopIfTrue="1" operator="containsText" id="{3178DE73-C17C-4F74-ABA0-5E3F47342AD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5" stopIfTrue="1" operator="containsText" id="{9EFF544C-88CE-4E0B-8E88-EC12744C6744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6" stopIfTrue="1" operator="containsText" id="{B05F5D75-A7CC-4C61-8DD3-5764F5F8A8F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7" stopIfTrue="1" operator="containsText" id="{7A92BA91-45FE-419E-AA9E-B50FDDA84C0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2" stopIfTrue="1" operator="containsText" id="{BF992354-BD78-46F5-826C-90985DD05F6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3" stopIfTrue="1" operator="containsText" id="{8893EBBF-526F-405A-9C40-C3A373F110B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4" stopIfTrue="1" operator="containsText" id="{838A1E03-EB34-4817-8653-83B4C435105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9" stopIfTrue="1" operator="containsText" id="{526262DE-60DE-4825-BE72-E25C3BA0AA1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0" stopIfTrue="1" operator="containsText" id="{D494F92F-07C2-4709-B3F8-D1A2A8D6D3B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1" stopIfTrue="1" operator="containsText" id="{5115896E-00F5-4666-BE04-B01FD7B6352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6" stopIfTrue="1" operator="containsText" id="{CFC94E6E-F8F9-42CA-AC45-57DF88073189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7" stopIfTrue="1" operator="containsText" id="{B4E1EC36-6A4C-408D-A994-FE1994C9ED5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8" stopIfTrue="1" operator="containsText" id="{2FDBAA81-3933-4156-83E9-F771F98DFCD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5" stopIfTrue="1" operator="containsText" id="{DA30898E-2048-4E33-9CC9-76A3803B4DFB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3" stopIfTrue="1" operator="containsText" id="{774E762E-365B-4BCC-B539-A999300F2E7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4" stopIfTrue="1" operator="containsText" id="{515BCFE0-1EC7-4B36-BFB6-C793883209E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0" stopIfTrue="1" operator="containsText" id="{2B7C7A89-E0A1-4D27-9CA8-71A0737E7C1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1" stopIfTrue="1" operator="containsText" id="{33491596-640A-45DF-856D-ED8FDCFA6B3F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2" stopIfTrue="1" operator="containsText" id="{23A7A479-B755-46B0-9B11-32D4AEE629C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7" stopIfTrue="1" operator="containsText" id="{490AA126-C209-4233-948B-E4BC2375AD7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8" stopIfTrue="1" operator="containsText" id="{2995CF9A-C9F8-4430-BD60-67E7956CF37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9" stopIfTrue="1" operator="containsText" id="{E39ABA05-FC20-4B02-B763-8BDA8CB7E91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4" stopIfTrue="1" operator="containsText" id="{C07A76D9-14BB-4904-B914-5125EDA3AD5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5" stopIfTrue="1" operator="containsText" id="{5FF40DA5-F65F-4C73-A7EA-AE89359EB3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6" stopIfTrue="1" operator="containsText" id="{C1CF3166-1083-47E7-BF0B-9310CCAB799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1" stopIfTrue="1" operator="containsText" id="{4EDC0A20-C78B-4FD3-8191-29750B0C24D0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2" stopIfTrue="1" operator="containsText" id="{44FDF7F2-88F3-4B8D-883F-FB4CA0D8E46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3" stopIfTrue="1" operator="containsText" id="{F4B66A2F-FDD8-4764-A7F3-C984119F9E1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8" stopIfTrue="1" operator="containsText" id="{A6445B2E-7576-4280-9AFA-E88E87C6F3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9" stopIfTrue="1" operator="containsText" id="{10CCB62E-B884-422B-A589-59779D23715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0" stopIfTrue="1" operator="containsText" id="{578E8CBB-3A2A-4019-A74A-A5866DF5A25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5" stopIfTrue="1" operator="containsText" id="{F41737AD-61E9-446E-B70F-19EA4D12C00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6" stopIfTrue="1" operator="containsText" id="{E8E05659-50A6-49CA-B8A1-33736D2074D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7" stopIfTrue="1" operator="containsText" id="{495D60A5-7BC5-4C54-A3AA-8088253F318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2" stopIfTrue="1" operator="containsText" id="{88732376-7683-46C0-93BA-1E938F4A4AD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3" stopIfTrue="1" operator="containsText" id="{1CEFE4BF-0F14-4DE5-B3F6-D965DAE9714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4" stopIfTrue="1" operator="containsText" id="{4FB9B234-BB6C-4450-B7FB-E58860B42401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1" stopIfTrue="1" operator="containsText" id="{D680D04E-FBFE-4332-9544-129D8BFD263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2" stopIfTrue="1" operator="containsText" id="{E21159D3-E414-40B2-B754-DA562C7BF6EC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3" stopIfTrue="1" operator="containsText" id="{A5ED288A-1BCA-4B2F-9D03-305215C7705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8" stopIfTrue="1" operator="containsText" id="{029BC66C-D462-449E-91C1-46F42AE3BC38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9" stopIfTrue="1" operator="containsText" id="{E9D2D2C0-DC23-44EB-91AC-54F2260E24F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0" stopIfTrue="1" operator="containsText" id="{D7E7C073-37F3-4EAC-93A3-5A97E174128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5" stopIfTrue="1" operator="containsText" id="{789A9EBB-909B-400C-B8BE-ABA756F028C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6" stopIfTrue="1" operator="containsText" id="{63536EA3-7AB9-4B04-B2BA-5D2CAED0AFB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7" stopIfTrue="1" operator="containsText" id="{EA519D6F-03D4-43D1-905A-878B7EDA539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2" stopIfTrue="1" operator="containsText" id="{986FD6AB-AEDB-4E25-9159-B63C2E291A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3" stopIfTrue="1" operator="containsText" id="{E841AB4F-1DEB-4706-88BB-55589B04AD3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4" stopIfTrue="1" operator="containsText" id="{8A273DB6-9E86-4BEE-8D6E-32AB44F98A7E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9" stopIfTrue="1" operator="containsText" id="{A6F95521-67CB-4B2B-A7C4-7833ECC329E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0" stopIfTrue="1" operator="containsText" id="{7E0C90BE-8194-4F74-9ECE-F47A422808A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1" stopIfTrue="1" operator="containsText" id="{3FA01141-043C-4F80-BE60-2C4636D7350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6" stopIfTrue="1" operator="containsText" id="{EDB4D4E9-3796-441B-8437-1423E015AEA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7" stopIfTrue="1" operator="containsText" id="{C8E1CA0E-EB00-47BA-BE95-9D7822356E98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8" stopIfTrue="1" operator="containsText" id="{9A349004-6060-4233-8201-7FC315815938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5" stopIfTrue="1" operator="containsText" id="{AC44C6F2-981E-429C-8421-CA4283C4729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3" stopIfTrue="1" operator="containsText" id="{FAEA9651-AA7B-4EA4-92DA-37E051B0284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4" stopIfTrue="1" operator="containsText" id="{5F679DE6-B839-4406-9B16-41F34169E42A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0" stopIfTrue="1" operator="containsText" id="{9C09457C-F214-45D4-BCAF-1789B0CEEA9A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1" stopIfTrue="1" operator="containsText" id="{5965BB1F-FB6A-4B34-BBDB-9FB2D581E28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2" stopIfTrue="1" operator="containsText" id="{58083465-8EB3-4118-B72A-6E405AE8295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7" stopIfTrue="1" operator="containsText" id="{BE2C828C-EC6C-42D1-A309-5F88C4753FA4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8" stopIfTrue="1" operator="containsText" id="{A7754954-0627-4BFB-9633-436D14B13E3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9" stopIfTrue="1" operator="containsText" id="{D73AA5BB-C593-495D-BDDB-C9BCD9A6234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4" stopIfTrue="1" operator="containsText" id="{6BF1E5CE-DE30-4E22-BCE2-73FE453139BD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5" stopIfTrue="1" operator="containsText" id="{303B7C44-0ADF-4F5F-983B-8A280F892835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6" stopIfTrue="1" operator="containsText" id="{5A310C62-D01B-45BB-B249-F2EFED123AA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1" stopIfTrue="1" operator="containsText" id="{EDCB2AD8-EB67-4EA2-A2F1-6C014CAE516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2" stopIfTrue="1" operator="containsText" id="{38174D31-55A0-4805-AFEF-40CA171A6CC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3" stopIfTrue="1" operator="containsText" id="{CCA7A628-3C8F-4162-B482-45EB24C88C5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8" stopIfTrue="1" operator="containsText" id="{585724E0-0DD5-43D3-9233-259D1D31DA7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9" stopIfTrue="1" operator="containsText" id="{4CAD07B4-3E11-424C-B774-8600586C2A21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0" stopIfTrue="1" operator="containsText" id="{2D3113B3-D610-44C2-A9DE-F2E81D225DF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5" stopIfTrue="1" operator="containsText" id="{B24ADABF-21A0-4EA5-AEA0-5064D0337BD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6" stopIfTrue="1" operator="containsText" id="{5722EB60-063A-4E32-BB0E-80B74E1A249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7" stopIfTrue="1" operator="containsText" id="{85CA069D-D497-4B90-BA95-F54CCE85FB6E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2" stopIfTrue="1" operator="containsText" id="{7F684221-28A9-464A-8AF6-4F463E709D7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3" stopIfTrue="1" operator="containsText" id="{16CF2EA7-C2CC-4335-A0C5-ABCD984744F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4" stopIfTrue="1" operator="containsText" id="{323A51FC-0535-4D5C-905F-D443FB156F7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542" stopIfTrue="1" operator="containsText" id="{D62C2969-E9B1-4BC0-9460-BC1E7279C9E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544" stopIfTrue="1" operator="containsText" id="{0BD6361B-CE4C-4DFD-8348-31EE1846C18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543" stopIfTrue="1" operator="containsText" id="{090DB60E-117C-4B9D-85FC-660A9B31D5DA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445" stopIfTrue="1" operator="containsText" id="{36A7484A-A855-424C-A200-DC5AE93ABC8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447" stopIfTrue="1" operator="containsText" id="{7D9B5534-F6CE-468B-BDE6-FAF559B1AE3C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46" stopIfTrue="1" operator="containsText" id="{9140DF80-84A0-42FA-B84B-19FCD9AC613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19" stopIfTrue="1" operator="containsText" id="{503DAB1A-5714-44C6-80FF-6221314AC6E5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420" stopIfTrue="1" operator="containsText" id="{CDE54B4F-2588-4F1E-8FAA-206AF9E691A4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21" stopIfTrue="1" operator="containsText" id="{CFF81B05-22C6-4947-A58A-5BAEDEDE7E3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0" stopIfTrue="1" operator="containsText" id="{251CDB3E-2896-4D4E-8B2C-F49CA05B55E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2" stopIfTrue="1" operator="containsText" id="{42229994-DF1E-4936-BAC8-8412E643D915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1" stopIfTrue="1" operator="containsText" id="{BAB1781D-043E-4951-B43B-5D38B0EB9026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9" stopIfTrue="1" operator="containsText" id="{383156DB-68FC-412C-A4D1-363A564E54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80" stopIfTrue="1" operator="containsText" id="{EE245878-7FF8-4D87-ACB5-4928FF90F49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81" stopIfTrue="1" operator="containsText" id="{E3253D58-D5CA-4E0F-915A-99AE2C2CBBB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6" stopIfTrue="1" operator="containsText" id="{74EF7C09-0DC7-47E2-A336-4E94F2DB0702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7" stopIfTrue="1" operator="containsText" id="{671C73A7-32ED-4A40-8524-3B5846BEDCC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8" stopIfTrue="1" operator="containsText" id="{01C788E7-E7D9-4FB3-BB59-BFD745C465DB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3" stopIfTrue="1" operator="containsText" id="{0564619C-53D9-40FC-B547-2C29777781C0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4" stopIfTrue="1" operator="containsText" id="{18401C5C-3F05-404F-A605-5B18940AAA7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5" stopIfTrue="1" operator="containsText" id="{D9D02AAF-B197-453A-9F63-C4B2A4955D3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0" stopIfTrue="1" operator="containsText" id="{E57285F9-CC20-4B2D-A984-421074BDA48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1" stopIfTrue="1" operator="containsText" id="{F8C1732F-C01E-4F7B-A6D8-ACDA81A087C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2" stopIfTrue="1" operator="containsText" id="{A87B6D7E-B9B6-4A4E-9381-98DF1FFD09F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7" stopIfTrue="1" operator="containsText" id="{FE8D7D01-D4CD-42AA-9B5F-974463C7918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8" stopIfTrue="1" operator="containsText" id="{0F99556C-C0F8-4BD5-81A7-84412B7CE39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9" stopIfTrue="1" operator="containsText" id="{0B4D17A4-F250-4856-ACC3-F8F6AAB619E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4" stopIfTrue="1" operator="containsText" id="{DEBB7E66-7E15-4D5B-8050-E6C1A69A9246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5" stopIfTrue="1" operator="containsText" id="{40A3EAB4-7472-4CB2-9A9B-AB9EDD8E793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6" stopIfTrue="1" operator="containsText" id="{7672643D-8440-4BC2-8541-7D5932315E9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3" stopIfTrue="1" operator="containsText" id="{A75EFDEF-D967-4585-8D92-734623A0365E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1" stopIfTrue="1" operator="containsText" id="{04731E4C-6558-4915-A9A3-F2E3DBD6894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2" stopIfTrue="1" operator="containsText" id="{D6414F7A-8EC9-45C2-B35E-757DA85CDBDF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8" stopIfTrue="1" operator="containsText" id="{585E0B27-2DF7-4E6F-B7EC-228F6F506E3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9" stopIfTrue="1" operator="containsText" id="{3BDC32E2-18C2-4FA1-B817-6467F21B506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0" stopIfTrue="1" operator="containsText" id="{69EEF191-8309-48A6-838E-D35E7AC4B75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5" stopIfTrue="1" operator="containsText" id="{2D8C5DE9-01ED-40BE-9C70-B014A224214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6" stopIfTrue="1" operator="containsText" id="{1EC6F2D6-2AF6-4B17-9C47-9D91967D2662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7" stopIfTrue="1" operator="containsText" id="{4FB8826E-ECE8-4BD9-AF10-A73B3AEC74B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2" stopIfTrue="1" operator="containsText" id="{6A42436F-A616-46B2-A2FC-C764E55E6AF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3" stopIfTrue="1" operator="containsText" id="{DCCC1F37-EEF7-4BA9-B3CC-9D2518173E9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4" stopIfTrue="1" operator="containsText" id="{A4E68DF6-DF55-4B56-B310-AC67BEE4F3E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9" stopIfTrue="1" operator="containsText" id="{16D03618-9A13-43B8-ADDA-EC4C62A4959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0" stopIfTrue="1" operator="containsText" id="{B0E4CFFE-103C-468E-9D0E-0232161E849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1" stopIfTrue="1" operator="containsText" id="{67DE3543-91CF-4D24-A1CC-1D3D95F2A2F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6" stopIfTrue="1" operator="containsText" id="{627B6ED6-093D-496E-AA91-7FC0704259D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7" stopIfTrue="1" operator="containsText" id="{3762AE81-B2C9-4D30-B559-D3692CA7DA6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8" stopIfTrue="1" operator="containsText" id="{60F7A2BF-957D-45EB-910C-D06AA9F0EB82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3" stopIfTrue="1" operator="containsText" id="{73EFD623-B376-41E2-9CF1-A6B930975E3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4" stopIfTrue="1" operator="containsText" id="{92738324-C95A-47E6-ACDF-85DE2A524A1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5" stopIfTrue="1" operator="containsText" id="{AB523FED-A07B-48F0-9D5E-45680788DFA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0" stopIfTrue="1" operator="containsText" id="{5813A9DE-657A-40BC-B18E-F9CB8C981CD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1" stopIfTrue="1" operator="containsText" id="{B01E7481-9ACA-437E-90A3-C86E44FB760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2" stopIfTrue="1" operator="containsText" id="{2F1ECC68-1DEB-4CA9-ADEF-909FA6C606AF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7" stopIfTrue="1" operator="containsText" id="{A9C37311-F3A8-4154-B853-9AAF8A76031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8" stopIfTrue="1" operator="containsText" id="{CBCB351B-96A9-4A69-BF9D-B2548E07A68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9" stopIfTrue="1" operator="containsText" id="{9FD76A5D-9AD4-41D2-8ADD-0C5CCEC865CD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4" stopIfTrue="1" operator="containsText" id="{1D35BD46-1846-45B2-97AD-107C591E4FC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5" stopIfTrue="1" operator="containsText" id="{AAC6F111-802B-4563-8BEE-D702DE544B20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6" stopIfTrue="1" operator="containsText" id="{03D3BA03-19FA-46BA-AAA8-7B001714446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1" stopIfTrue="1" operator="containsText" id="{C987566B-5609-45AE-9E56-0317E8CB71C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2" stopIfTrue="1" operator="containsText" id="{A3A22E8E-164F-4381-9BD0-8587B9477B2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3" stopIfTrue="1" operator="containsText" id="{D8055ABA-13CE-486F-82BB-34E043233A1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8" stopIfTrue="1" operator="containsText" id="{71B27331-C7FF-47A4-A9A5-1D73D56F48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9" stopIfTrue="1" operator="containsText" id="{6021C258-C578-484D-8889-6D71B28FF1D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0" stopIfTrue="1" operator="containsText" id="{245E2F47-111B-46F4-9816-5441F3972CC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5" stopIfTrue="1" operator="containsText" id="{1B10CADF-DCAB-42E2-A9F4-E8D0618E066C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6" stopIfTrue="1" operator="containsText" id="{E095047B-5309-4596-A695-ADC5E35B9BC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7" stopIfTrue="1" operator="containsText" id="{2374DEC8-66F2-487B-9DE5-B19FE891807B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2" stopIfTrue="1" operator="containsText" id="{64809A1E-395D-4A22-A083-BB52096C92F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3" stopIfTrue="1" operator="containsText" id="{3183927C-C91E-4562-8B59-A0371FA8B4B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4" stopIfTrue="1" operator="containsText" id="{9F232EC7-7F45-4E23-AE0F-C246CDCCC01E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1" stopIfTrue="1" operator="containsText" id="{65055DEB-86AC-4261-8593-9EF22CB982A6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9" stopIfTrue="1" operator="containsText" id="{F77AD25F-9D76-4D5F-BF9F-003F7434CDC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0" stopIfTrue="1" operator="containsText" id="{1EF6C719-95C4-4F73-AE41-E8242A7772E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6" stopIfTrue="1" operator="containsText" id="{82FA7419-468F-4D56-A5C2-78D95224487D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7" stopIfTrue="1" operator="containsText" id="{443414B2-AB1A-4CAD-A962-C7155420F43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8" stopIfTrue="1" operator="containsText" id="{FB8F7075-C467-4F7D-B362-46F34C62133E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3" stopIfTrue="1" operator="containsText" id="{FDFB3AE4-B7B6-48AC-969F-43F389E7311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4" stopIfTrue="1" operator="containsText" id="{DDC26481-C099-45DF-9A66-D47613AE161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5" stopIfTrue="1" operator="containsText" id="{FFB9A6E0-D94B-4B1F-A85A-3E29DCB12DDA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0" stopIfTrue="1" operator="containsText" id="{F1E9162F-AFB5-4527-B824-D9E63D07C5A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1" stopIfTrue="1" operator="containsText" id="{375BEC9F-E8C2-46BA-A54F-2D990177A334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2" stopIfTrue="1" operator="containsText" id="{39215214-A5B3-4E41-B5BB-E3D8EB3B149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7" stopIfTrue="1" operator="containsText" id="{CB645B71-ABD4-4DCC-992C-F9CC22FDA89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8" stopIfTrue="1" operator="containsText" id="{1C6BCDF8-0D0C-451C-BB12-EBDC05CAE1B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9" stopIfTrue="1" operator="containsText" id="{508F5A96-6548-40CE-B11D-71CD5D64068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4" stopIfTrue="1" operator="containsText" id="{2BDC466F-EB69-4471-81DA-A1CE003C677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5" stopIfTrue="1" operator="containsText" id="{60755141-BAF1-4DBF-AA05-68AD0FBA144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6" stopIfTrue="1" operator="containsText" id="{E6603439-F884-4E3C-B33A-E7796AB078A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1" stopIfTrue="1" operator="containsText" id="{B6EBABF8-4F04-441F-AF63-D3D056F6194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2" stopIfTrue="1" operator="containsText" id="{7CD4E872-F207-4635-80B4-08F0689C3C90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3" stopIfTrue="1" operator="containsText" id="{FAA0A13A-939E-4606-BF3A-6C6472E836E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98" stopIfTrue="1" operator="containsText" id="{2C4EE5A7-3CD2-4A54-886B-352554C047F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99" stopIfTrue="1" operator="containsText" id="{1B9D99A5-237D-4DCE-8D6C-A512D1ED44F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0" stopIfTrue="1" operator="containsText" id="{963C93A5-A7A2-4289-8828-7F7986CD789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7" stopIfTrue="1" operator="containsText" id="{4A7700E1-2CE6-43F7-AD97-34A14C11B29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8" stopIfTrue="1" operator="containsText" id="{4BA5CE39-9F3A-4411-9A21-B43231058E51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9" stopIfTrue="1" operator="containsText" id="{F2A4C590-F36E-43B9-AC04-D8A860E2526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4" stopIfTrue="1" operator="containsText" id="{8C742315-A03B-4331-A751-2DABFA9ED0D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5" stopIfTrue="1" operator="containsText" id="{A4B17B24-FA9F-43CE-838A-B7CFFE13E7A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6" stopIfTrue="1" operator="containsText" id="{3878A538-205A-435B-AB2C-8F7130D53B0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1" stopIfTrue="1" operator="containsText" id="{ACB1B9E9-B661-43B2-BCE7-768C21FB1A8E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2" stopIfTrue="1" operator="containsText" id="{6049B6A2-F356-487E-83E9-BD28E033CFE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3" stopIfTrue="1" operator="containsText" id="{733E304A-9B08-4BBC-953E-F502D086A70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8" stopIfTrue="1" operator="containsText" id="{E14F815E-573B-4EFF-81E7-2141D82E09C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9" stopIfTrue="1" operator="containsText" id="{3ECE5547-CEB2-4149-B259-64C3D2D57D0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0" stopIfTrue="1" operator="containsText" id="{A3C95BAE-FACB-45C5-A75B-9167D32BD9A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5" stopIfTrue="1" operator="containsText" id="{68168314-3DE0-4E10-BA4D-DE08350520B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6" stopIfTrue="1" operator="containsText" id="{8C4A03F4-F013-4F9C-96AD-E768343F27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7" stopIfTrue="1" operator="containsText" id="{A338A84A-B3E9-4965-BC07-5F7715ED447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2" stopIfTrue="1" operator="containsText" id="{DD29718B-7B65-4D21-BA8E-07962A18AD2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3" stopIfTrue="1" operator="containsText" id="{47FDB8D5-3093-41F2-925B-BF38445D54B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4" stopIfTrue="1" operator="containsText" id="{2D1FBD02-DF81-496A-9B80-058AE250025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1" stopIfTrue="1" operator="containsText" id="{F860BBD5-48C5-4E5F-9651-E640903D0DA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9" stopIfTrue="1" operator="containsText" id="{2451F888-685A-499B-9307-806456F2C37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0" stopIfTrue="1" operator="containsText" id="{38261B1A-E2D1-4B70-B98C-1E4635A5A202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6" stopIfTrue="1" operator="containsText" id="{CD9999E4-6C6E-4A46-81B6-165CD86B506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7" stopIfTrue="1" operator="containsText" id="{FD727FF4-81E7-4DD3-91CD-CEA8504098D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8" stopIfTrue="1" operator="containsText" id="{0E23758B-C7A5-4210-BCBF-14CC2D8C848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3" stopIfTrue="1" operator="containsText" id="{464B73FE-2E41-4AA4-A176-42D49B21463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4" stopIfTrue="1" operator="containsText" id="{E71C756B-C8A7-4F09-94A0-3BCA1D113D5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5" stopIfTrue="1" operator="containsText" id="{E64D0BE6-AA32-4972-8DF3-880F415DE2C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0" stopIfTrue="1" operator="containsText" id="{11BA064C-3CAA-4024-8085-4F4AFD762B6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1" stopIfTrue="1" operator="containsText" id="{2E4F4ACE-8FA9-437B-A9C9-822AF1915CD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2" stopIfTrue="1" operator="containsText" id="{5043B77E-C1F4-440D-88FB-E9A3A30FA01C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7" stopIfTrue="1" operator="containsText" id="{C379122D-63DD-4DFC-BFF6-189150B57A5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8" stopIfTrue="1" operator="containsText" id="{E4360E99-092A-40EF-85AC-1EF290D6912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9" stopIfTrue="1" operator="containsText" id="{A4BE32C7-9BB2-4D44-A9FE-BCBEB2B64B7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4" stopIfTrue="1" operator="containsText" id="{B176A4FD-5C94-4CF1-B0A6-FD27D17D3DB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5" stopIfTrue="1" operator="containsText" id="{322FA674-F821-4904-B435-FE92B905197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6" stopIfTrue="1" operator="containsText" id="{50614C15-C28D-4750-AF32-7BD4D67D236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1" stopIfTrue="1" operator="containsText" id="{610AF49E-B34A-4880-BFA0-CE0729C8A97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2" stopIfTrue="1" operator="containsText" id="{912233DF-83E3-49E9-8F48-2FD4E3426C6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3" stopIfTrue="1" operator="containsText" id="{7B02F98B-AF91-4525-9048-8ED0F6082180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48" stopIfTrue="1" operator="containsText" id="{BE5E1ECC-0853-4A7B-94E8-7AA12BA590E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49" stopIfTrue="1" operator="containsText" id="{D80E2C34-A57C-42B5-8342-3AE004C7EDC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0" stopIfTrue="1" operator="containsText" id="{28B9841C-2E3F-4D0E-AC66-D40C0979092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188" stopIfTrue="1" operator="containsText" id="{A769A05D-D815-4E55-A742-C0C165C68B20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190" stopIfTrue="1" operator="containsText" id="{4754147B-1CFB-4DF9-80D9-2B9451E4375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189" stopIfTrue="1" operator="containsText" id="{FE021874-60B5-4991-AB34-FAE95229E74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5781" stopIfTrue="1" operator="containsText" id="{88075715-B763-4412-9779-88266893CAAC}">
            <xm:f>NOT(ISERROR(SEARCH(35,T46)))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T46:W46</xm:sqref>
        </x14:conditionalFormatting>
        <x14:conditionalFormatting xmlns:xm="http://schemas.microsoft.com/office/excel/2006/main">
          <x14:cfRule type="containsText" priority="5783" stopIfTrue="1" operator="containsText" id="{D30D35B0-2C0A-400A-A902-7BC6544291D9}">
            <xm:f>NOT(ISERROR(SEARCH("byol",T46)))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T46:W46</xm:sqref>
        </x14:conditionalFormatting>
        <x14:conditionalFormatting xmlns:xm="http://schemas.microsoft.com/office/excel/2006/main">
          <x14:cfRule type="containsText" priority="5782" stopIfTrue="1" operator="containsText" id="{2CF30843-79E4-4CB3-ACA1-DC54018FE27F}">
            <xm:f>NOT(ISERROR(SEARCH("vente",T46)))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T46:W46</xm:sqref>
        </x14:conditionalFormatting>
        <x14:conditionalFormatting xmlns:xm="http://schemas.microsoft.com/office/excel/2006/main">
          <x14:cfRule type="containsText" priority="5763" stopIfTrue="1" operator="containsText" id="{53BFEDEB-9481-4B3D-AA96-48EF91CB0763}">
            <xm:f>NOT(ISERROR(SEARCH(35,X55)))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X55:AA55</xm:sqref>
        </x14:conditionalFormatting>
        <x14:conditionalFormatting xmlns:xm="http://schemas.microsoft.com/office/excel/2006/main">
          <x14:cfRule type="containsText" priority="5765" stopIfTrue="1" operator="containsText" id="{E285C717-3475-4D07-995C-ABEE60BCF20D}">
            <xm:f>NOT(ISERROR(SEARCH("byol",X55)))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X55:AA55</xm:sqref>
        </x14:conditionalFormatting>
        <x14:conditionalFormatting xmlns:xm="http://schemas.microsoft.com/office/excel/2006/main">
          <x14:cfRule type="containsText" priority="5764" stopIfTrue="1" operator="containsText" id="{93B91540-5FA7-4FBA-8713-22CA40807702}">
            <xm:f>NOT(ISERROR(SEARCH("vente",X55)))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X55:AA55</xm:sqref>
        </x14:conditionalFormatting>
        <x14:conditionalFormatting xmlns:xm="http://schemas.microsoft.com/office/excel/2006/main">
          <x14:cfRule type="containsText" priority="5745" stopIfTrue="1" operator="containsText" id="{3A249CB6-2FFB-4CAC-BC7E-E192624D3541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47" stopIfTrue="1" operator="containsText" id="{E753174A-C312-45CB-BADA-164934265D17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46" stopIfTrue="1" operator="containsText" id="{0E4D12F9-6AF6-4E35-95B9-614F0C9BD8D2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27" stopIfTrue="1" operator="containsText" id="{38713A60-F882-42B3-AE1A-6AA3264EF9EF}">
            <xm:f>NOT(ISERROR(SEARCH(35,AF49)))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AF49:AI49</xm:sqref>
        </x14:conditionalFormatting>
        <x14:conditionalFormatting xmlns:xm="http://schemas.microsoft.com/office/excel/2006/main">
          <x14:cfRule type="containsText" priority="5729" stopIfTrue="1" operator="containsText" id="{438BB62D-4865-467C-A0C3-A1AC89FD8BF1}">
            <xm:f>NOT(ISERROR(SEARCH("byol",AF49)))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AF49:AI49</xm:sqref>
        </x14:conditionalFormatting>
        <x14:conditionalFormatting xmlns:xm="http://schemas.microsoft.com/office/excel/2006/main">
          <x14:cfRule type="containsText" priority="5728" stopIfTrue="1" operator="containsText" id="{0543DFA5-DA4D-4D86-A1D5-4D43EAFB944B}">
            <xm:f>NOT(ISERROR(SEARCH("vente",AF49)))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AF49:AI49</xm:sqref>
        </x14:conditionalFormatting>
        <x14:conditionalFormatting xmlns:xm="http://schemas.microsoft.com/office/excel/2006/main">
          <x14:cfRule type="containsText" priority="5665" stopIfTrue="1" operator="containsText" id="{F3037041-D8D4-4B5A-9BA6-88C53554E581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67" stopIfTrue="1" operator="containsText" id="{A358397F-C6D0-4C92-852A-C3DB7872BBC5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66" stopIfTrue="1" operator="containsText" id="{86F594A1-28BF-4789-B6E9-A8B9D93E0DEC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9" stopIfTrue="1" operator="containsText" id="{5A480C56-9C72-4052-A4EE-357B626BEC64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40" stopIfTrue="1" operator="containsText" id="{36F68793-CFCC-4329-B3CB-86DAA648917F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41" stopIfTrue="1" operator="containsText" id="{187BC49A-ACB1-4B88-9763-BAF05BDD5958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6" stopIfTrue="1" operator="containsText" id="{A2506555-49A4-464A-8932-D0FAFEC5DED5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7" stopIfTrue="1" operator="containsText" id="{DCF8D8AC-7CB3-4879-800B-EFB6C6A56FCA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8" stopIfTrue="1" operator="containsText" id="{C9EF45FA-6379-4099-B94C-2258A0545929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574" stopIfTrue="1" operator="containsText" id="{F044CBC1-3BAE-4A74-A489-CAF08541FF59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76" stopIfTrue="1" operator="containsText" id="{EDC4C579-396C-4F49-BB04-E0E7C2CB516C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75" stopIfTrue="1" operator="containsText" id="{F1C93E10-C0BF-45C6-951D-CBE2575D1F4A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8" stopIfTrue="1" operator="containsText" id="{307C4B76-B8C2-448E-8509-820B58B5AFDA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9" stopIfTrue="1" operator="containsText" id="{B4B163B4-9168-4AB8-BD8F-400D81DE466C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50" stopIfTrue="1" operator="containsText" id="{D1A896DF-34EB-4942-9005-3719AEFDC651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5" stopIfTrue="1" operator="containsText" id="{D09ED026-8393-4586-8E54-13816CE4CE1F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6" stopIfTrue="1" operator="containsText" id="{F5EDDB52-3963-4D99-8126-817F5CE9B295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7" stopIfTrue="1" operator="containsText" id="{9992CE5F-BDF7-4970-AF04-FF52CC1F9F74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425" stopIfTrue="1" operator="containsText" id="{E15A0772-D257-461C-A63B-D3399775E87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427" stopIfTrue="1" operator="containsText" id="{9FCC9C26-6B4F-46E2-B0F5-CC84DA7FA9FC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426" stopIfTrue="1" operator="containsText" id="{EA0DD2C2-60FD-4618-8034-62393E52E457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356" stopIfTrue="1" operator="containsText" id="{E12F9AE4-4C9E-4EAA-8A9E-6293D9F59529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357" stopIfTrue="1" operator="containsText" id="{933C3B8E-9F21-41F8-8C39-719FDCA76E0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358" stopIfTrue="1" operator="containsText" id="{73A2E399-08C4-4945-B36E-2B53450D8A0D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94" stopIfTrue="1" operator="containsText" id="{D1115248-0662-4478-B09C-06F690EE49E8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96" stopIfTrue="1" operator="containsText" id="{D0FBD48A-D147-456D-9E31-8B3A7FDDE912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95" stopIfTrue="1" operator="containsText" id="{2E382F4C-385C-40A0-83C0-9309437B1969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3" stopIfTrue="1" operator="containsText" id="{95068CC5-6FE8-45AC-AADA-916CF1A1E16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84" stopIfTrue="1" operator="containsText" id="{CEF6152A-28B9-4979-B924-D9D4C98550EE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5" stopIfTrue="1" operator="containsText" id="{294C6DBA-A2D0-4CF7-A329-D028DD871BBD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9" stopIfTrue="1" operator="containsText" id="{3D4610B4-EC8F-45BE-9924-C903D4564D3C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82" stopIfTrue="1" operator="containsText" id="{BF8A6032-AB6B-407E-A7AB-993B508FEDE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1" stopIfTrue="1" operator="containsText" id="{FD2C002D-2571-465A-8997-86ECBF20F11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0" stopIfTrue="1" operator="containsText" id="{33C389A2-8890-46F5-9BC1-D35B8D1EF1F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77" stopIfTrue="1" operator="containsText" id="{587BE7DC-18B3-408E-A80B-6DE76AF84E3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8" stopIfTrue="1" operator="containsText" id="{8B43B325-8910-4BFD-8200-622285E371D0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6" stopIfTrue="1" operator="containsText" id="{9F65A0C4-09B8-4051-849E-06A7EA1C2EF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5" stopIfTrue="1" operator="containsText" id="{797C6A04-5839-4AA2-8C3B-959A7E8CB00F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4" stopIfTrue="1" operator="containsText" id="{38E3439A-61C9-4E67-A59C-E46979AF15B2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71" stopIfTrue="1" operator="containsText" id="{D789DEB3-F498-4360-9357-E4588B2DE9AC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2" stopIfTrue="1" operator="containsText" id="{0CD1395C-5286-4B46-9ACD-E5FA549B3071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3" stopIfTrue="1" operator="containsText" id="{C7D5152A-BCF1-4BB6-94EA-CC4B3F8341B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8" stopIfTrue="1" operator="containsText" id="{3279763D-35B3-4B9C-9125-1A5BC8263AB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9" stopIfTrue="1" operator="containsText" id="{70B3679B-FDDA-4456-A480-988634A6A81E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0" stopIfTrue="1" operator="containsText" id="{688BB422-5106-4C87-A230-A66BAF8C95FD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7" stopIfTrue="1" operator="containsText" id="{74198791-2BF8-421C-BACE-9246379018F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6" stopIfTrue="1" operator="containsText" id="{B3DD173A-7DAB-4479-8933-F66FDFB50CC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5" stopIfTrue="1" operator="containsText" id="{36EF608F-3460-46F7-819B-D1B77557A62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2" stopIfTrue="1" operator="containsText" id="{B4166FDD-2CE0-4CC3-81B8-399198BCD3A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3" stopIfTrue="1" operator="containsText" id="{127958BA-C83F-40D3-AF0E-2D2CBC0375E3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4" stopIfTrue="1" operator="containsText" id="{054A9F0F-2E2D-493F-B713-9E31E390FC3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9" stopIfTrue="1" operator="containsText" id="{AEEF2704-3A0B-42DB-8BBA-15E2AB80A7A1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0" stopIfTrue="1" operator="containsText" id="{B6D3C529-E0C7-459E-9B88-F1BD12F96C4C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1" stopIfTrue="1" operator="containsText" id="{BEAC9012-8CDB-4756-A8A3-93793FEE46C9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6" stopIfTrue="1" operator="containsText" id="{B83B888C-17C6-4E9F-8EB5-A2644504BEF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7" stopIfTrue="1" operator="containsText" id="{453ED00B-9089-4516-8FAA-D374B13FB567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8" stopIfTrue="1" operator="containsText" id="{E570B6D3-DE0D-4D70-AAD5-02BD77CEF16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5" stopIfTrue="1" operator="containsText" id="{A43A4E27-BB28-4AF1-9AC6-F5B5B491FFEE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4" stopIfTrue="1" operator="containsText" id="{2232C708-7BB2-4DA5-B928-A6494DF1A474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3" stopIfTrue="1" operator="containsText" id="{E0496A17-1504-42E0-AAC3-55F84BDEF2C0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0" stopIfTrue="1" operator="containsText" id="{B6324DBD-E808-43B5-852E-34BEFEEB07CA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1" stopIfTrue="1" operator="containsText" id="{2E995E03-0AA5-4E45-9ECD-BEE563DFE1CA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2" stopIfTrue="1" operator="containsText" id="{A65F3032-7D03-4464-9196-D3137408AD8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7" stopIfTrue="1" operator="containsText" id="{65F2A38B-E278-4A87-88B0-90C9B6F87A87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8" stopIfTrue="1" operator="containsText" id="{79888225-8C65-4540-AD6F-E5F0809406F8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9" stopIfTrue="1" operator="containsText" id="{9C650622-5750-400D-889E-B496518321F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6" stopIfTrue="1" operator="containsText" id="{1B0F3742-CB12-4C9E-BBDF-A0FBF2D2D70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5" stopIfTrue="1" operator="containsText" id="{96D9D2AE-587C-4369-9DFC-71CFCE407452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4" stopIfTrue="1" operator="containsText" id="{0A6ABD73-4995-412F-9E09-91BDEF7A682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1" stopIfTrue="1" operator="containsText" id="{55B0F07D-A702-473C-9757-AF9762E050E3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2" stopIfTrue="1" operator="containsText" id="{BC14868C-7740-4230-87D6-C9DD356BB7E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3" stopIfTrue="1" operator="containsText" id="{3AC25DF2-506C-40A5-A423-1CD296DFB7A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38" stopIfTrue="1" operator="containsText" id="{F83546D3-0A47-4E1A-BF26-1B869540C58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39" stopIfTrue="1" operator="containsText" id="{D9EB7648-5EE7-4102-893F-35CD9065FB2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0" stopIfTrue="1" operator="containsText" id="{B1A9125B-9A57-4A4A-9B70-63D42626623A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10" stopIfTrue="1" operator="containsText" id="{E9419A9C-04A4-4859-BFBE-5D9B8416A92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08" stopIfTrue="1" operator="containsText" id="{5D37D3D1-C292-474C-AA4D-00D45C71942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9" stopIfTrue="1" operator="containsText" id="{D7C1BCCC-755C-487D-B4FC-E73038941EC7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5" stopIfTrue="1" operator="containsText" id="{053A4A8C-AF54-4A36-B982-623C2C1110D8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06" stopIfTrue="1" operator="containsText" id="{56649050-AD01-468A-8815-60BE11A9F7D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7" stopIfTrue="1" operator="containsText" id="{9D2B835D-E5A7-4C30-9461-A83BEF4EAA21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176" stopIfTrue="1" operator="containsText" id="{20E7BA6C-3963-4644-A1B1-FB96232941B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78" stopIfTrue="1" operator="containsText" id="{A84D38D5-E655-4CB6-9D07-E4F14B16056E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77" stopIfTrue="1" operator="containsText" id="{F69256A6-CE79-41C2-B934-C3B2E38F6A4A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7" stopIfTrue="1" operator="containsText" id="{1D95E99F-97E0-433C-B7A1-EAA48ECEDC84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8" stopIfTrue="1" operator="containsText" id="{6575F6D2-98A2-4EE7-824A-A116EA543765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9" stopIfTrue="1" operator="containsText" id="{BD3DABFE-6910-465C-9DA0-EF86DE0CA7AD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5" stopIfTrue="1" operator="containsText" id="{8974556D-7144-43E2-9579-92EE61FF30A0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7" stopIfTrue="1" operator="containsText" id="{98B0107A-3CDA-471F-87B4-156842BDA734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6" stopIfTrue="1" operator="containsText" id="{C0E01815-558B-4A27-99DF-9ADA8AE6475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4" stopIfTrue="1" operator="containsText" id="{3246E1F0-6305-4100-8CCA-004B98ECD3B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5" stopIfTrue="1" operator="containsText" id="{CA808F59-E14C-4EE4-A940-81346E6ADCE3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6" stopIfTrue="1" operator="containsText" id="{BD7EC617-7258-4ED5-AB95-A32259D01909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0" stopIfTrue="1" operator="containsText" id="{7AF40D5E-72EA-4236-ABE6-67FECD12900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3" stopIfTrue="1" operator="containsText" id="{906FC62C-C670-4687-9AE5-4950D7D3FD80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2" stopIfTrue="1" operator="containsText" id="{9C69D7CC-8651-46B5-B5C2-96937A27FE38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1" stopIfTrue="1" operator="containsText" id="{6D2300A0-7AB1-446C-8416-DB685F2BA90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8" stopIfTrue="1" operator="containsText" id="{14DF54F5-47DB-4D72-A61A-149ED98DEB2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9" stopIfTrue="1" operator="containsText" id="{2507C57A-1293-45A9-955D-2CC92E75D907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7" stopIfTrue="1" operator="containsText" id="{BEAC84A8-D335-44F0-8B39-9C5994A94C3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6" stopIfTrue="1" operator="containsText" id="{15F3E265-827D-4090-B091-DCA8AE1A2287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5" stopIfTrue="1" operator="containsText" id="{52EF7CF7-D288-4396-BBD8-F7374B50EBC4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2" stopIfTrue="1" operator="containsText" id="{304E1377-DFEF-4C3C-A0C8-93575F968FE2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3" stopIfTrue="1" operator="containsText" id="{996341E3-7928-49F7-A68B-35C6846E3AB6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4" stopIfTrue="1" operator="containsText" id="{9CB09B11-D578-4685-8C4E-81C0230F9E5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9" stopIfTrue="1" operator="containsText" id="{92EC6E25-08F6-4E8A-AD24-BB28D309E7FB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0" stopIfTrue="1" operator="containsText" id="{903B8CE9-58B8-4D01-AA85-21C07589DB7B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1" stopIfTrue="1" operator="containsText" id="{E03231A0-49BE-450E-81A9-F6495C659A4D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8" stopIfTrue="1" operator="containsText" id="{D714476A-5379-4705-9A7D-C1B8DFAB1785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7" stopIfTrue="1" operator="containsText" id="{D27B84BD-8E98-4067-8C68-E4AA64207BD6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6" stopIfTrue="1" operator="containsText" id="{6370EC01-8F14-4693-8A70-11BFA6830EE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3" stopIfTrue="1" operator="containsText" id="{5F208E9D-B435-4CAD-9B31-FE6F0A8BF23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4" stopIfTrue="1" operator="containsText" id="{CA517B84-8A79-4C4E-BD0C-8F7466ECBDF8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5" stopIfTrue="1" operator="containsText" id="{4EB88476-C2EF-4998-8587-F52E0789746A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0" stopIfTrue="1" operator="containsText" id="{C663244B-E2DB-4843-A9FC-FBFEA8941A3A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1" stopIfTrue="1" operator="containsText" id="{9B1498FA-4FBF-41C8-B6E1-221753FBF073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2" stopIfTrue="1" operator="containsText" id="{832D4464-875E-423A-96AF-09700A728E9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7" stopIfTrue="1" operator="containsText" id="{9F523C5D-CB81-4106-95CC-399D01DC2AB4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8" stopIfTrue="1" operator="containsText" id="{C6C67375-7B52-4882-A3E1-AF8D3DECADE4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9" stopIfTrue="1" operator="containsText" id="{2B892BB7-19C8-47C9-BF44-586091FA9C33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6" stopIfTrue="1" operator="containsText" id="{299D614B-68DD-4780-99B0-1950F73EEF5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5" stopIfTrue="1" operator="containsText" id="{E03446D3-D12E-4D5C-A19A-53E87B125630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4" stopIfTrue="1" operator="containsText" id="{DF4EE466-1126-4F8E-8156-8A4F014DEAD2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1" stopIfTrue="1" operator="containsText" id="{910758CC-CC76-48D0-B861-B393D3EC5FDD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2" stopIfTrue="1" operator="containsText" id="{30288800-29A8-430E-9FCC-68EDD96BD859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3" stopIfTrue="1" operator="containsText" id="{9D8344CA-DC86-4251-9775-57E63FA01DC8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8" stopIfTrue="1" operator="containsText" id="{B60ACB33-F656-4864-8D2C-4F45FD66222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9" stopIfTrue="1" operator="containsText" id="{E0BB75A0-225E-425B-82B9-FB4441068960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0" stopIfTrue="1" operator="containsText" id="{D1ED269D-7C3A-4ADD-87B9-96AF1A4C0F81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7" stopIfTrue="1" operator="containsText" id="{EF2D0D84-8C6B-441D-BAE7-89D83DBF51C9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6" stopIfTrue="1" operator="containsText" id="{B626FA56-07FC-4D9E-BF12-6A14E1CBD76E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5" stopIfTrue="1" operator="containsText" id="{D27058F0-E402-4DA1-A23C-5A951FD3752A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2" stopIfTrue="1" operator="containsText" id="{2AEDA87D-4DC0-4C83-8B6B-08940D81238F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3" stopIfTrue="1" operator="containsText" id="{5F8760F4-9D98-4179-87A8-BFE82B3B9C9D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4" stopIfTrue="1" operator="containsText" id="{E1A56F43-1D05-497C-A8E7-AE1F8378AD65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89" stopIfTrue="1" operator="containsText" id="{CA8D6F3B-14CE-44FE-8A67-D333938669A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0" stopIfTrue="1" operator="containsText" id="{464F6B52-DAA9-4917-80F8-86888AA3559F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1" stopIfTrue="1" operator="containsText" id="{377DFB71-B00D-4AA4-84A6-0C29C197148B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61" stopIfTrue="1" operator="containsText" id="{E7DB3EB5-3FA9-44F6-97FD-4FB500CBDB71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9" stopIfTrue="1" operator="containsText" id="{2401F363-05E8-481F-9F50-71212FD7D2F7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60" stopIfTrue="1" operator="containsText" id="{D68AD6F6-0449-4965-9DC8-1BA768FDD67B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6" stopIfTrue="1" operator="containsText" id="{96D06CC3-A407-4C44-B03B-504E4789D538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7" stopIfTrue="1" operator="containsText" id="{68D00624-7243-4146-8E11-286A564A63D0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8" stopIfTrue="1" operator="containsText" id="{CD42DB15-00D6-42F2-8679-47BC18756B12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21" stopIfTrue="1" operator="containsText" id="{769B590D-9AA9-4515-B216-0E9E1913877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23" stopIfTrue="1" operator="containsText" id="{13FF7B32-ECCC-4EC4-B98A-5A418EC055B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22" stopIfTrue="1" operator="containsText" id="{9E83BAF0-9E3E-4344-98AC-857673DBC9A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7" stopIfTrue="1" operator="containsText" id="{89EAF933-BF49-4468-92EF-12E2B57659F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3" stopIfTrue="1" operator="containsText" id="{58D6EECB-9155-4AB2-A83D-DBA2E5F6BF7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2" stopIfTrue="1" operator="containsText" id="{7E0EA47E-0FDE-4878-B2ED-83E59B0A688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1" stopIfTrue="1" operator="containsText" id="{78ED89A4-DC02-4A9F-843C-88F251C21B4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8" stopIfTrue="1" operator="containsText" id="{8CF8C45B-C4B9-4390-B5EF-D69A03956A4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9" stopIfTrue="1" operator="containsText" id="{F7B1F8AB-8389-4A0A-91C3-8D36BF5E475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0" stopIfTrue="1" operator="containsText" id="{70CF5800-68AB-4FCC-AF30-703DB4C07C4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5" stopIfTrue="1" operator="containsText" id="{9EF63943-BC6B-4B17-AC98-7288BE2D0C2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6" stopIfTrue="1" operator="containsText" id="{B8329EF4-14EB-4E8C-910C-D539598CF2D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4" stopIfTrue="1" operator="containsText" id="{B88E790E-2B6E-4EF8-AAAE-3BCA9D65CA8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3" stopIfTrue="1" operator="containsText" id="{1A4B05E6-49BF-4F08-8928-0277C7128FF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2" stopIfTrue="1" operator="containsText" id="{BD759BE1-4A53-43AA-9BE9-AEFD12374C1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9" stopIfTrue="1" operator="containsText" id="{6B3715FA-E9E7-4B22-825D-0DCC954ED8B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0" stopIfTrue="1" operator="containsText" id="{7EEB7380-635D-4BB3-82C3-8C74A452054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1" stopIfTrue="1" operator="containsText" id="{53B648FF-73D7-4A7E-9DA1-633FF4DB3B9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6" stopIfTrue="1" operator="containsText" id="{C2805055-C0CF-4DEF-8B5E-66F034F0ECD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7" stopIfTrue="1" operator="containsText" id="{0AEE5201-5BAE-4E17-B607-876C02F3DCB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8" stopIfTrue="1" operator="containsText" id="{76ADCADA-BEFA-46D9-90B8-C6565B9217D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5" stopIfTrue="1" operator="containsText" id="{E0014479-DEBB-43B3-BF27-89CE5F402D3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4" stopIfTrue="1" operator="containsText" id="{3B15507B-C055-496F-8FF7-B30658B3F36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3" stopIfTrue="1" operator="containsText" id="{46641C1E-8B78-4D2B-B058-E30B2A7C093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0" stopIfTrue="1" operator="containsText" id="{2316CA2F-DF45-46C8-B1A4-F2767871300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1" stopIfTrue="1" operator="containsText" id="{C2FE95DD-3B56-4D45-9FBA-37B64B6694A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2" stopIfTrue="1" operator="containsText" id="{9CD9AB70-D4D0-46C6-9650-26AC4113459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7" stopIfTrue="1" operator="containsText" id="{F0A2DBAD-FB56-4BD2-A59D-42DC894B1FC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8" stopIfTrue="1" operator="containsText" id="{8A12BB89-39B7-4F08-84C2-A8D1DB232C3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9" stopIfTrue="1" operator="containsText" id="{3D455D86-D76D-4DFB-ABD5-1D8BB1E5795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4" stopIfTrue="1" operator="containsText" id="{3CA75ED0-1A88-4B65-A542-087DC0AACC2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5" stopIfTrue="1" operator="containsText" id="{D3BB5D47-B193-4231-842B-DD10D586343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6" stopIfTrue="1" operator="containsText" id="{27652F43-023C-4077-809D-05EA75109B6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3" stopIfTrue="1" operator="containsText" id="{9A9AB1E1-84A9-466B-AEAE-4673F9F389C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2" stopIfTrue="1" operator="containsText" id="{98AB34C5-D467-4E1A-BAA1-454664079CA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1" stopIfTrue="1" operator="containsText" id="{C603A4B1-E000-422A-B1A2-20C8F3FE36D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8" stopIfTrue="1" operator="containsText" id="{68ECEC78-4F37-4CCF-9C06-E4FC57645A3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9" stopIfTrue="1" operator="containsText" id="{1C3CFAE9-04F8-440C-BAFC-88A3EE6EC25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0" stopIfTrue="1" operator="containsText" id="{CA20341E-24C6-476F-8B29-38A6122BFC8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5" stopIfTrue="1" operator="containsText" id="{3AEBFED1-33B0-4CC9-B66D-670225991A6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6" stopIfTrue="1" operator="containsText" id="{F7272B6B-A87E-4850-879D-4FB21997C66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7" stopIfTrue="1" operator="containsText" id="{C68D250C-B2B6-447F-A064-9CA5B0D09256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4" stopIfTrue="1" operator="containsText" id="{EEEB116E-3185-4BDD-84A8-2117BA641AC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3" stopIfTrue="1" operator="containsText" id="{EFA908E0-0564-4840-9293-156BFDCC9A2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2" stopIfTrue="1" operator="containsText" id="{5BF2DBCA-B958-49D0-80D4-379AD779FD7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9" stopIfTrue="1" operator="containsText" id="{2DDD9859-EB3B-4C88-9B56-17E26078442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0" stopIfTrue="1" operator="containsText" id="{F784A74C-A53F-4DBD-A7F3-C76BBA3ADB1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1" stopIfTrue="1" operator="containsText" id="{756720EB-DB4E-44A2-95C2-141B025D143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6" stopIfTrue="1" operator="containsText" id="{DB9789AA-AD04-4872-AA26-163203CA87F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7" stopIfTrue="1" operator="containsText" id="{675C5A68-1D61-4C6F-B945-0137CA4978B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8" stopIfTrue="1" operator="containsText" id="{CE6F5DA4-CFF8-4826-904A-1093BA8C3233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20" stopIfTrue="1" operator="containsText" id="{CDEBA283-4528-4D10-B4E7-B0AFCEAD479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8" stopIfTrue="1" operator="containsText" id="{66E79D16-1AC6-4565-907B-20C713775E3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9" stopIfTrue="1" operator="containsText" id="{ACD8F58C-D9E2-4F01-BAFD-20CF7EA0959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5" stopIfTrue="1" operator="containsText" id="{9953EBA7-DC5E-474B-98FE-886E3DE2746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6" stopIfTrue="1" operator="containsText" id="{97F9164F-ED29-4691-BD6E-7706BBD42D5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7" stopIfTrue="1" operator="containsText" id="{E32B55C0-C451-45A6-9F44-11D73224E96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6" stopIfTrue="1" operator="containsText" id="{A25DE35B-A473-47BE-86DF-DBC9203A856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8" stopIfTrue="1" operator="containsText" id="{37653C84-4FBE-40E0-B05D-0BEBA1D2B14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7" stopIfTrue="1" operator="containsText" id="{6DE9B1C0-DD7A-4F8D-A9D7-506B0DB045A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1" stopIfTrue="1" operator="containsText" id="{3D354AC7-23DA-48B9-A58E-15842F6C715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3" stopIfTrue="1" operator="containsText" id="{ECAC1B02-AB9C-4EAF-AAE1-F13274FFD05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2" stopIfTrue="1" operator="containsText" id="{640E3689-560B-4F94-8F4C-4DE0CEABE97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2" stopIfTrue="1" operator="containsText" id="{A0EFE61A-503B-400C-9808-F7BE5C56B073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0" stopIfTrue="1" operator="containsText" id="{00BECC69-0745-419F-B55B-78C12488478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1" stopIfTrue="1" operator="containsText" id="{E95B71A5-4DF4-4E4A-ADB4-7300470BDAE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7" stopIfTrue="1" operator="containsText" id="{9B2BA381-D56D-4EFE-A5B0-7D7F1DBDA3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8" stopIfTrue="1" operator="containsText" id="{209BA829-4493-48B2-8B5C-7BE68EF2E23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9" stopIfTrue="1" operator="containsText" id="{C91AAB5A-CD0F-40EB-911E-FDB864FCB54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4" stopIfTrue="1" operator="containsText" id="{6EEDCBFA-7662-446E-A4EC-71B54B3F42B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5" stopIfTrue="1" operator="containsText" id="{9998061A-9277-4E70-8EA7-0738CA18FB1E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6" stopIfTrue="1" operator="containsText" id="{4A5A4E12-CE0A-4F1E-B1B2-EA9DACBD37A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1" stopIfTrue="1" operator="containsText" id="{BB819524-7F78-4057-8C91-028B15ED12C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2" stopIfTrue="1" operator="containsText" id="{9A07C46D-5599-47D4-92C9-41B0953F90C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3" stopIfTrue="1" operator="containsText" id="{D3A9DA26-2B97-4C93-845D-A0FEA0BFC99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8" stopIfTrue="1" operator="containsText" id="{CD1B87DA-DCE8-4EED-BEE7-BC8CAFC27E6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9" stopIfTrue="1" operator="containsText" id="{CE6A0B48-45BA-4A28-A8EF-D53DF49120A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0" stopIfTrue="1" operator="containsText" id="{78DAC6EC-ACE7-4353-9C76-AA2F7C10AE3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5" stopIfTrue="1" operator="containsText" id="{2A5ADC9F-3F71-46F7-B6CA-1E8EE0188D1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6" stopIfTrue="1" operator="containsText" id="{F2D1974B-CC21-4A99-A4C9-DC703BAF589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7" stopIfTrue="1" operator="containsText" id="{1771B9C2-BC06-4696-945F-7EE83BAA76A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2" stopIfTrue="1" operator="containsText" id="{A571BE64-65FD-4D03-BB5D-D078A6816EE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3" stopIfTrue="1" operator="containsText" id="{D0939B3B-96CE-4469-9168-18611D9A901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4" stopIfTrue="1" operator="containsText" id="{FEF54162-9B19-4862-9761-6C9C9B0BF61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49" stopIfTrue="1" operator="containsText" id="{A441213D-E3E2-4B9E-BA3F-B6825C5B0FC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0" stopIfTrue="1" operator="containsText" id="{D372E714-C260-46C1-9980-C5976CE37C2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1" stopIfTrue="1" operator="containsText" id="{6E54E639-5444-4D11-B734-F596F49A1A3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4" stopIfTrue="1" operator="containsText" id="{2A7BC774-DACE-4719-A85A-A21A367D514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2" stopIfTrue="1" operator="containsText" id="{1965A448-70D6-4544-9A4B-A5373282352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1" stopIfTrue="1" operator="containsText" id="{05A314F0-0BCA-400D-A283-2AB20F3864E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2" stopIfTrue="1" operator="containsText" id="{D95838FD-A45D-46F0-A9D6-D3F9053D1F5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3" stopIfTrue="1" operator="containsText" id="{41A75B7B-1E53-4450-BE6D-A7DCC236846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1" stopIfTrue="1" operator="containsText" id="{78878D5C-2FE7-40D7-B4A6-A6499ACCBD6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2" stopIfTrue="1" operator="containsText" id="{F8BE5EC0-6160-4D4E-88D3-C340EC70AF5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8" stopIfTrue="1" operator="containsText" id="{D1F8B225-E229-4022-8731-6DC9D42FB291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9" stopIfTrue="1" operator="containsText" id="{35546347-D0DC-49AB-84B6-6640C3A10EB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0" stopIfTrue="1" operator="containsText" id="{19147ADF-38DC-4A45-86E4-72B8F35A0FF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5" stopIfTrue="1" operator="containsText" id="{C500857C-7508-4F1B-B4DF-CB932FD98B8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6" stopIfTrue="1" operator="containsText" id="{21B6366B-12DB-42CE-9C66-324F3D85857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7" stopIfTrue="1" operator="containsText" id="{D6A576A8-9078-41F6-982F-DFE43E761B1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2" stopIfTrue="1" operator="containsText" id="{D9C72CB4-8653-4BB8-B8AB-66815D27025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3" stopIfTrue="1" operator="containsText" id="{D4CC5CB1-8778-410A-AD0D-A9ECDED7B7A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4" stopIfTrue="1" operator="containsText" id="{75986DED-FECF-4C6C-9128-102E0CCBEFE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9" stopIfTrue="1" operator="containsText" id="{2058ED8D-EAB8-4961-9061-2BD5D1184DE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0" stopIfTrue="1" operator="containsText" id="{76C04D10-FEEA-400B-9A46-52657309BE3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1" stopIfTrue="1" operator="containsText" id="{FE1DA40F-3969-45C2-B1F4-11A593F8E02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6" stopIfTrue="1" operator="containsText" id="{C1F9DA9E-AD23-43DE-B6F0-09AB0386997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7" stopIfTrue="1" operator="containsText" id="{7867699A-070D-4453-989C-5AE397531FB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8" stopIfTrue="1" operator="containsText" id="{6E5AA7EB-6365-4E16-8758-8E698041823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3" stopIfTrue="1" operator="containsText" id="{59747DCE-A9AB-4B66-9B94-41E80B09F61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4" stopIfTrue="1" operator="containsText" id="{B900C390-EE32-4BC5-936C-AF574661A20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5" stopIfTrue="1" operator="containsText" id="{FD80A395-DE77-49C8-92C7-A6F5AB36353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0" stopIfTrue="1" operator="containsText" id="{BD96BEBB-B309-4B3C-8CD2-CC4E2636AB2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1" stopIfTrue="1" operator="containsText" id="{5EA8D6EE-74C7-40F0-AE44-8F5EFB636AC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2" stopIfTrue="1" operator="containsText" id="{3AD878F4-1CC9-445B-A2F1-EF95C02A42CE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79" stopIfTrue="1" operator="containsText" id="{44523744-1C8F-4AF6-90D8-8A86474FCC0B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81" stopIfTrue="1" operator="containsText" id="{27A195D6-570D-4576-BD36-13C8C528A70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80" stopIfTrue="1" operator="containsText" id="{E14B6A60-780D-4361-ABD9-D15F99F5D0F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3" stopIfTrue="1" operator="containsText" id="{E0267F1C-B3A0-4B47-9C5E-6F283CAEFE0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1" stopIfTrue="1" operator="containsText" id="{1E1D0973-B35A-4C86-941B-DB9924AB7E9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2" stopIfTrue="1" operator="containsText" id="{11C5CBE5-BC59-41D5-BB48-A64C87D392F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3" stopIfTrue="1" operator="containsText" id="{96F72BAF-B1C7-4D6A-A3CA-481BA7432FCB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8" stopIfTrue="1" operator="containsText" id="{632A12D2-06A6-49BC-8BF4-43F5D0C0054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9" stopIfTrue="1" operator="containsText" id="{B9FCD437-F195-4298-A63E-6D812A8B958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0" stopIfTrue="1" operator="containsText" id="{3C658025-295A-43F9-8769-B9762B6CA1F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5" stopIfTrue="1" operator="containsText" id="{74F8F266-1FCA-4D67-AEA9-2B3554FB949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6" stopIfTrue="1" operator="containsText" id="{BEB552E4-DCBE-4D3F-A338-4E09465B4B5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7" stopIfTrue="1" operator="containsText" id="{8F631BD9-22BB-4DB0-8B34-C682BE127F8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2" stopIfTrue="1" operator="containsText" id="{A5DB552F-0B13-43E7-A9E5-E81AA3F2407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3" stopIfTrue="1" operator="containsText" id="{E28B2D02-6DF0-431F-AAC9-377B8EA8411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4" stopIfTrue="1" operator="containsText" id="{A5CDC229-A168-48D3-8896-3D93173849B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9" stopIfTrue="1" operator="containsText" id="{FB05CFDB-F9AE-482E-BA07-AFAAEDF26B76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0" stopIfTrue="1" operator="containsText" id="{4D0AAD05-021A-488D-9310-16E8063ADEF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1" stopIfTrue="1" operator="containsText" id="{110057F0-F4B7-40DE-9C7F-3B2517CAFA9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6" stopIfTrue="1" operator="containsText" id="{0CB6E2B7-11C6-4F15-968B-D02ED271DF1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7" stopIfTrue="1" operator="containsText" id="{E4B95F5A-111D-4BC9-B78D-9678262021A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8" stopIfTrue="1" operator="containsText" id="{CDC6C16A-6239-4DD5-A40F-B6BE606A243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5" stopIfTrue="1" operator="containsText" id="{25377C71-A949-4BAA-8B8B-9EE84A46B6F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3" stopIfTrue="1" operator="containsText" id="{109745B9-8C69-4ACA-B801-581EF455DD0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4" stopIfTrue="1" operator="containsText" id="{7078D686-C4F6-4A79-9FD3-521EDACB28E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0" stopIfTrue="1" operator="containsText" id="{261A6ACB-C043-46AC-A6F7-13628C933F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1" stopIfTrue="1" operator="containsText" id="{EF9734CD-64CD-48AB-9F10-C8A93E52D75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2" stopIfTrue="1" operator="containsText" id="{6AB4B9E4-5262-4C21-8904-ED96A39F591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7" stopIfTrue="1" operator="containsText" id="{3A789EC3-F9A5-4827-827B-E372301ECBA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8" stopIfTrue="1" operator="containsText" id="{055B3E75-AE6C-4BB2-B382-5A70D4947A2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9" stopIfTrue="1" operator="containsText" id="{C85138E8-50A6-496D-A084-24CED4E6E521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4" stopIfTrue="1" operator="containsText" id="{D6255F59-168E-4A91-A355-0BBFDEC89F7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5" stopIfTrue="1" operator="containsText" id="{EB0BAEF7-0BF1-44C8-BC61-3AF128A0D26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6" stopIfTrue="1" operator="containsText" id="{FC62098F-2924-4DB9-B639-E36B1DC865D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2" stopIfTrue="1" operator="containsText" id="{7D7E81E7-2B82-40D2-BDF6-6D6E536F72C5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3" stopIfTrue="1" operator="containsText" id="{A32EC7EB-E863-49E6-B67D-76B617DF861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8" stopIfTrue="1" operator="containsText" id="{9510D19C-54AA-44EA-8F23-916E0475E1F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9" stopIfTrue="1" operator="containsText" id="{74A62596-FD99-4713-84EC-01DAE1AE6A1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0" stopIfTrue="1" operator="containsText" id="{335F821F-999E-4986-9DDB-2A3E95D0C24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5" stopIfTrue="1" operator="containsText" id="{6F368FBB-0674-4FAD-BE15-214797C814C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6" stopIfTrue="1" operator="containsText" id="{461D2EC4-A54E-4E22-8E76-4D138858075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7" stopIfTrue="1" operator="containsText" id="{D43002E2-E4A6-42BC-B6B4-C39D8858B1D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2" stopIfTrue="1" operator="containsText" id="{E7510D11-EE98-4192-A8BD-D3060295F9C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3" stopIfTrue="1" operator="containsText" id="{56451E8C-FE81-4FF9-B56C-5B40231419A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4" stopIfTrue="1" operator="containsText" id="{CB4D11D4-078E-4305-8E51-526BC58408D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9" stopIfTrue="1" operator="containsText" id="{164641C8-5084-4A54-AC01-A1E680C4137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0" stopIfTrue="1" operator="containsText" id="{48DC8AF0-B0EE-493E-BE48-22E8088E59E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1" stopIfTrue="1" operator="containsText" id="{C99F97C1-3E26-4B45-82FE-525434BD5BD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6" stopIfTrue="1" operator="containsText" id="{38343DC8-DBA0-44AF-9F90-A977F779DF9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7" stopIfTrue="1" operator="containsText" id="{0A6BA2EF-AD3D-4B12-8C83-33296C7B482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8" stopIfTrue="1" operator="containsText" id="{A76A9439-63FD-4AA6-B91A-B73BB77244E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3" stopIfTrue="1" operator="containsText" id="{770CF149-DAD3-4F35-9803-C04D9EDFE1C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4" stopIfTrue="1" operator="containsText" id="{D9E0C20B-E852-496D-B123-1AFEA9A365F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5" stopIfTrue="1" operator="containsText" id="{3122F46F-F85C-4AE7-A8C6-4438D7C8C76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0" stopIfTrue="1" operator="containsText" id="{F1CED0F0-B0DB-4F07-8E14-26BA13DD644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1" stopIfTrue="1" operator="containsText" id="{D0CC056F-6FF2-460B-B466-B67E9D3A9A7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2" stopIfTrue="1" operator="containsText" id="{492EE727-4C12-4397-8E65-8F2E9B2BB78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7" stopIfTrue="1" operator="containsText" id="{81BDD3B4-29A1-43D5-A4D2-6DE374CA2FC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8" stopIfTrue="1" operator="containsText" id="{321D55A8-0841-4922-A26F-18DA645F264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9" stopIfTrue="1" operator="containsText" id="{2A964ABA-81BA-4A41-9AF9-BABAB68A476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4" stopIfTrue="1" operator="containsText" id="{1023129B-4930-4748-AED5-62615F23439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5" stopIfTrue="1" operator="containsText" id="{8E47E1CB-7095-4C80-BB70-91958A71AC9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6" stopIfTrue="1" operator="containsText" id="{2A5CF68A-817A-46D2-876E-9451392BA64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3" stopIfTrue="1" operator="containsText" id="{EEB85B60-BA40-44A9-AC84-F635650A365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1" stopIfTrue="1" operator="containsText" id="{7F0314D1-1B5A-4B89-BFB1-1C726CC9BAA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2" stopIfTrue="1" operator="containsText" id="{0E20E64B-A90C-408F-B391-8EFED1200DD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8" stopIfTrue="1" operator="containsText" id="{A6BACB47-41DB-474D-A4B8-E74FA5FCB9A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9" stopIfTrue="1" operator="containsText" id="{DC09B8B4-9A9B-4AA0-B1D4-7A41E082A33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0" stopIfTrue="1" operator="containsText" id="{A6D34A26-FA05-4EC8-B161-01EA9D7F2A6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5" stopIfTrue="1" operator="containsText" id="{216052C4-1BD4-484D-AD1D-B9D14D2DC43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6" stopIfTrue="1" operator="containsText" id="{F21B4C4A-5885-475E-86B7-4BD88F7CFDB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7" stopIfTrue="1" operator="containsText" id="{EA186D50-66E4-44B6-87C6-E759621EBDE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2" stopIfTrue="1" operator="containsText" id="{6286364D-D6CD-4659-9662-FADB73DD182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3" stopIfTrue="1" operator="containsText" id="{227DF38F-7DFA-4D73-A349-9E34A1F09EE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4" stopIfTrue="1" operator="containsText" id="{B5DAACBC-5A3E-4C88-96E6-DCA6AED00F9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9" stopIfTrue="1" operator="containsText" id="{5FEB2DC4-1077-4E58-80F1-2E866D0B29F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0" stopIfTrue="1" operator="containsText" id="{8DB67683-7117-4E22-ADE5-AA81E27A381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1" stopIfTrue="1" operator="containsText" id="{F408FCCD-2027-48F3-AE52-E6981BD36A6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6" stopIfTrue="1" operator="containsText" id="{F4BE07B5-0982-46AD-92BF-C1D015C66FE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7" stopIfTrue="1" operator="containsText" id="{ADD25F13-5C39-40B0-A955-32D4CFB2C5C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8" stopIfTrue="1" operator="containsText" id="{869BBAC7-141A-4CBF-A16E-0CAEC6E86F0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3" stopIfTrue="1" operator="containsText" id="{741BF846-F129-4A06-9F3A-FB9A9148EA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4" stopIfTrue="1" operator="containsText" id="{5B4177A7-EC62-4F1C-983A-A0CE51DA1C4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5" stopIfTrue="1" operator="containsText" id="{D07589C7-8746-42F7-A0D5-4B3201F6377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0" stopIfTrue="1" operator="containsText" id="{2FAF93C1-242B-4692-8CC4-8E9F5CB7837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1" stopIfTrue="1" operator="containsText" id="{8C5BEEF6-08E7-4DA5-8AF7-35D1CDE311C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2" stopIfTrue="1" operator="containsText" id="{68CD5DD5-C552-4C3D-9746-18BA85DE4DF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9" stopIfTrue="1" operator="containsText" id="{D61C3493-DABC-4D38-9145-CCBD05E9494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40" stopIfTrue="1" operator="containsText" id="{26FE7BA8-370E-413B-9B4C-E9FD0A98830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41" stopIfTrue="1" operator="containsText" id="{35023811-AF58-4884-9FAA-8AE35E0650D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6" stopIfTrue="1" operator="containsText" id="{894C3E8A-160C-4EBC-8737-1469EEAC3D2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7" stopIfTrue="1" operator="containsText" id="{00377995-2EA3-4BDF-A188-1701193B4F92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8" stopIfTrue="1" operator="containsText" id="{0D94349C-562A-4DFD-836E-75D578420E0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3" stopIfTrue="1" operator="containsText" id="{E15B7E01-9357-4559-B959-CBBF82C1FD9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4" stopIfTrue="1" operator="containsText" id="{DEC66F11-8DEA-4540-BDE7-44A1B657C28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5" stopIfTrue="1" operator="containsText" id="{5A7398D0-3CB4-44CB-8409-CE4C642A0B5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0" stopIfTrue="1" operator="containsText" id="{061122A4-3D03-4492-8F98-DD93A929B82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1" stopIfTrue="1" operator="containsText" id="{7CAEDFC5-4029-4A0A-8BE2-ED4E1D67694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7" stopIfTrue="1" operator="containsText" id="{31B1CBD0-F4C7-4C1D-862A-77709BAB825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8" stopIfTrue="1" operator="containsText" id="{9B119A77-F8A7-4034-8ACA-8E8EBCDB6F6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9" stopIfTrue="1" operator="containsText" id="{100FC39E-A2EB-49B6-A921-7869D38B54B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4" stopIfTrue="1" operator="containsText" id="{3DDD4DB8-C9F2-4074-BEF8-27C40CFA989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5" stopIfTrue="1" operator="containsText" id="{BD54FF7B-EB0A-4720-B50B-FE1FF10938B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6" stopIfTrue="1" operator="containsText" id="{27007DA9-C610-4EB9-B253-189AAF1EAC0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0" stopIfTrue="1" operator="containsText" id="{0FB30684-FF02-46AA-93DD-1AE9AEFA639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2" stopIfTrue="1" operator="containsText" id="{8631C840-E3EF-4F21-9C02-F15474725EA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1" stopIfTrue="1" operator="containsText" id="{89301493-5088-4AFB-A688-563193371DF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243" stopIfTrue="1" operator="containsText" id="{E0DEDA9A-AC35-41D9-B47C-B5239BC6324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AM60:AQ60 AM50:AQ58 AM47:AY47 AM48:AW48 AR50:AY60 AQ61:AT61 AM49:AY49</xm:sqref>
        </x14:conditionalFormatting>
        <x14:conditionalFormatting xmlns:xm="http://schemas.microsoft.com/office/excel/2006/main">
          <x14:cfRule type="containsText" priority="4245" stopIfTrue="1" operator="containsText" id="{DFAE9F15-3D36-486D-8C07-DD9097A00E50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AM60:AQ60 AM50:AQ58 AM47:AY47 AM48:AW48 AR50:AY60 AQ61:AT61 AM49:AY49</xm:sqref>
        </x14:conditionalFormatting>
        <x14:conditionalFormatting xmlns:xm="http://schemas.microsoft.com/office/excel/2006/main">
          <x14:cfRule type="containsText" priority="4244" stopIfTrue="1" operator="containsText" id="{FA84E9F0-D442-48B7-BF8B-53673125902A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AR50:AY60 AM50:AQ58 AM47:AY47 AM48:AW48 AM60:AQ60 AQ61:AT61 AM49:AY49</xm:sqref>
        </x14:conditionalFormatting>
        <x14:conditionalFormatting xmlns:xm="http://schemas.microsoft.com/office/excel/2006/main">
          <x14:cfRule type="containsText" priority="4103" stopIfTrue="1" operator="containsText" id="{E39DB123-F878-40C3-9B8C-BD724AD4FB47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82" stopIfTrue="1" operator="containsText" id="{7F73F63C-44F7-4B3F-8D1C-9CB75D6FC46D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83" stopIfTrue="1" operator="containsText" id="{DEE1CB11-0F3A-47D0-A157-8131E5990DE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84" stopIfTrue="1" operator="containsText" id="{19323A3B-E8B3-4A22-8C7B-EB8F7A66FD01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78" stopIfTrue="1" operator="containsText" id="{941EDB31-E4CA-42D1-B2FB-343828A0F861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81" stopIfTrue="1" operator="containsText" id="{230F290A-05CE-4A59-8C2F-6E7DA23C400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80" stopIfTrue="1" operator="containsText" id="{F8BB418F-AA5C-4C05-B88F-36E61DEF585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9" stopIfTrue="1" operator="containsText" id="{38C96386-4FB6-49B2-8A16-CDB25FF3722B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6" stopIfTrue="1" operator="containsText" id="{65DDEE2C-3EA1-4525-BCCF-65ABBB856FCB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7" stopIfTrue="1" operator="containsText" id="{3EAC6700-1768-4BB3-B952-97F0C88BA06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5" stopIfTrue="1" operator="containsText" id="{B485955C-5670-459C-9EEA-C01D4DACF70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4" stopIfTrue="1" operator="containsText" id="{3B2B367A-1793-4737-8F38-D7692602C2E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3" stopIfTrue="1" operator="containsText" id="{7B106826-B14B-4E9B-95F6-BE303545FAC7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0" stopIfTrue="1" operator="containsText" id="{AA256FCC-A1BC-4E1E-9469-3DAE07B83F80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1" stopIfTrue="1" operator="containsText" id="{B69C6884-F9F2-45C8-8E47-8342EE51B85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2" stopIfTrue="1" operator="containsText" id="{386B805F-A7DA-4670-8FDE-83B4261B3474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7" stopIfTrue="1" operator="containsText" id="{CD7B8155-472A-4988-A102-06ABA017D9CE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8" stopIfTrue="1" operator="containsText" id="{FE8AA920-6A62-4009-96DF-EB267F655A5F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9" stopIfTrue="1" operator="containsText" id="{16B20A14-0688-4F3D-9C70-B42A7819E49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6" stopIfTrue="1" operator="containsText" id="{3415B956-29A2-441B-B17B-81728FC8E1F8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5" stopIfTrue="1" operator="containsText" id="{8A59EE0E-C0DD-4984-A33C-51E76435986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4" stopIfTrue="1" operator="containsText" id="{0A1E0714-5FBF-4844-97C3-301A6848F85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1" stopIfTrue="1" operator="containsText" id="{D0956443-69E1-4835-B24B-E9F2F331212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2" stopIfTrue="1" operator="containsText" id="{E1BC1BF2-BD7B-4913-9335-F814F725B1C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3" stopIfTrue="1" operator="containsText" id="{4DCF1AFD-679D-42E5-B768-374C3DD02D50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8" stopIfTrue="1" operator="containsText" id="{8C758DD5-E7AC-4B79-8632-FCF31E235D4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9" stopIfTrue="1" operator="containsText" id="{C24F7010-6D89-4CBF-962D-1805200F92F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0" stopIfTrue="1" operator="containsText" id="{345F47B9-92C3-47DC-A773-29FF0D39852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5" stopIfTrue="1" operator="containsText" id="{1BFA258F-5592-4D29-B913-CF2FD09DA34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6" stopIfTrue="1" operator="containsText" id="{5363F572-4908-4025-BBFA-A0BEEB24DCB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7" stopIfTrue="1" operator="containsText" id="{CF31635B-CCD8-4E90-8889-B5F1492BC54B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4" stopIfTrue="1" operator="containsText" id="{546A5277-FD4A-4702-A313-682ECE643D9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3" stopIfTrue="1" operator="containsText" id="{54BFF776-68E0-4869-974B-641DADEEB36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2" stopIfTrue="1" operator="containsText" id="{7FD351CD-DFD2-4628-9130-80408B3AEB58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9" stopIfTrue="1" operator="containsText" id="{E6BB416C-7E10-409C-89B3-A73AD74A033E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0" stopIfTrue="1" operator="containsText" id="{60731AA4-33C2-4F9C-A986-38E3EF30145C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1" stopIfTrue="1" operator="containsText" id="{2EC40A25-9013-4226-B0C8-71E287577096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6" stopIfTrue="1" operator="containsText" id="{CE3E7763-A8A6-4BBA-9E03-7AD39CB2034F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7" stopIfTrue="1" operator="containsText" id="{861D13B4-75F4-4DD9-B538-8708977ED92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8" stopIfTrue="1" operator="containsText" id="{0E0DA518-E7EF-44B0-8298-4EE4598204CA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5" stopIfTrue="1" operator="containsText" id="{8C68A26F-2AD9-482C-ADB7-3A6FF61A87B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4" stopIfTrue="1" operator="containsText" id="{B019FAC8-3466-4552-A0EB-0F324EAE96B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3" stopIfTrue="1" operator="containsText" id="{5371B4F4-0FAC-46CF-8A05-28F8D43E6CA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0" stopIfTrue="1" operator="containsText" id="{D5186F31-1C51-4BD1-84D3-D7AB828EF12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1" stopIfTrue="1" operator="containsText" id="{608625CF-0FFC-43C8-AEA4-A82E30B989F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2" stopIfTrue="1" operator="containsText" id="{E9E4F493-C220-43D7-A80A-292EEB051167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7" stopIfTrue="1" operator="containsText" id="{3C6129DF-8ACC-485D-B4C9-8E0D259A3EF3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8" stopIfTrue="1" operator="containsText" id="{8C6FBDB9-B169-4548-96F5-001059DD3CBC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9" stopIfTrue="1" operator="containsText" id="{06C582DC-C1FC-4063-83E0-5D085931190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17" stopIfTrue="1" operator="containsText" id="{16F69AD5-9715-46FB-BDB7-EBA9A3E62958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8" stopIfTrue="1" operator="containsText" id="{0A519F90-9222-4BF1-A1CE-9A682207281C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9" stopIfTrue="1" operator="containsText" id="{7D7695B5-2B34-4D51-B760-40E4D1A2BBB0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4" stopIfTrue="1" operator="containsText" id="{44FA3C9C-97A8-4BA9-AB30-9FE59A95BFD8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5" stopIfTrue="1" operator="containsText" id="{72E6E641-F2FD-427C-AF12-BBC8819D419D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6" stopIfTrue="1" operator="containsText" id="{0F0599D3-FA2B-4ED1-832D-E6368E71F25E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1" stopIfTrue="1" operator="containsText" id="{2BAAAFE8-46ED-4C71-9DDA-BF752695F9FC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2" stopIfTrue="1" operator="containsText" id="{727F0FD0-2A16-4AC0-A65F-DEA4115DB404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3" stopIfTrue="1" operator="containsText" id="{E5BCFD96-B616-4D96-8D4D-C610F4A772BF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9" stopIfTrue="1" operator="containsText" id="{5DB45631-9E22-41FA-A75D-C147D42BE12B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0" stopIfTrue="1" operator="containsText" id="{BA8BF01F-E3F9-4D48-AE8B-A1DD58937A63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6" stopIfTrue="1" operator="containsText" id="{DBB453CC-9E26-42AA-861A-86B6115768A3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7" stopIfTrue="1" operator="containsText" id="{60CE4C89-B475-4B95-90F7-7652A8EBC49C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8" stopIfTrue="1" operator="containsText" id="{13F5ACD7-C03C-4472-BEE4-6CE9F169CBFE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4" stopIfTrue="1" operator="containsText" id="{EBA2BDDD-2DED-4B43-A583-7C199E97C8F3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5" stopIfTrue="1" operator="containsText" id="{C07E5E73-236D-4DBD-AFE8-ACA17ADCC361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066" stopIfTrue="1" operator="containsText" id="{83B2929A-9A21-4EB9-96E8-4147E6F9DC8D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7" stopIfTrue="1" operator="containsText" id="{305DF285-2A0F-48F2-8A02-EFA2BCDA6ACD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8" stopIfTrue="1" operator="containsText" id="{C1F0E53C-2F3B-4791-A748-3B0288BD63A2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3" stopIfTrue="1" operator="containsText" id="{449DF8EF-6AAE-420F-92FE-597080FCBA48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4" stopIfTrue="1" operator="containsText" id="{49663EE4-F3D3-4F75-A2D8-F7D2322CF9B4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5" stopIfTrue="1" operator="containsText" id="{74E56A0D-21C6-438C-A5F6-F9031C0174B8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0" stopIfTrue="1" operator="containsText" id="{B38A0DEE-E10F-4C9A-8445-EBDADB32BC9A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1" stopIfTrue="1" operator="containsText" id="{2A63E522-6719-4AD3-8BD9-8E47BAE157F8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2" stopIfTrue="1" operator="containsText" id="{3097F4E3-5DC5-4521-BD62-47CBB608A06D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7" stopIfTrue="1" operator="containsText" id="{A281F2E8-D67C-479F-8778-67531AF18600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8" stopIfTrue="1" operator="containsText" id="{7F49E10C-C451-4CB1-8360-FB4EF63717E7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9" stopIfTrue="1" operator="containsText" id="{66E6803F-DE62-43F4-AF98-A859F7C4EEE9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4" stopIfTrue="1" operator="containsText" id="{3CAF5C7D-1A6E-4A73-A805-36D47C98CFC1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5" stopIfTrue="1" operator="containsText" id="{6C854B63-249F-4D77-B7C8-AFD5E2B9CCAD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6" stopIfTrue="1" operator="containsText" id="{F1197B45-C360-4FCF-B739-22DA4C23A0D3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1" stopIfTrue="1" operator="containsText" id="{72D6836F-11D4-4A75-970D-6C00BC369A32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2" stopIfTrue="1" operator="containsText" id="{E24AE54E-136E-4F1E-A799-3534C82148E9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3" stopIfTrue="1" operator="containsText" id="{9B088B30-3FA4-4B26-A404-90C53E8E9FC4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39" stopIfTrue="1" operator="containsText" id="{12D90520-33D5-46C8-BDF5-98C5DCD12B84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2" stopIfTrue="1" operator="containsText" id="{9007A43B-1481-43D5-BF2C-E2AD71681246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1" stopIfTrue="1" operator="containsText" id="{ECDFD9BC-B189-48DD-AF54-6F974FC8C9D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0" stopIfTrue="1" operator="containsText" id="{315B1357-4D50-4A5C-991B-88B5C54FAAB9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7" stopIfTrue="1" operator="containsText" id="{D484B8BC-4CD8-4474-8457-BB9A2A3022A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8" stopIfTrue="1" operator="containsText" id="{55DB1C92-508E-4FCE-A226-554C6A0C001F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6" stopIfTrue="1" operator="containsText" id="{A515D5A2-D05F-4D6C-B3D0-BCFAD4ED924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5" stopIfTrue="1" operator="containsText" id="{2901BCEC-203B-42D1-96C5-1F2DB62CE5E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4" stopIfTrue="1" operator="containsText" id="{973F53A6-9E42-4CCD-A8D9-9D540062A9A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1" stopIfTrue="1" operator="containsText" id="{46A59598-67A4-4074-8704-941554A6EA1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2" stopIfTrue="1" operator="containsText" id="{F161A59F-AC34-4045-B59B-542B2DF29170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3" stopIfTrue="1" operator="containsText" id="{092D9F39-772B-4BC9-824F-FD5FB6243D9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8" stopIfTrue="1" operator="containsText" id="{39168BCC-723F-4239-9CF4-6FACA19B727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9" stopIfTrue="1" operator="containsText" id="{48A46C03-642C-4D16-94AD-291BA4A7A98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0" stopIfTrue="1" operator="containsText" id="{410988CE-C645-470B-B878-3534BE5D562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7" stopIfTrue="1" operator="containsText" id="{45E3632D-1D7A-49B9-A78F-9FADD7CA497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6" stopIfTrue="1" operator="containsText" id="{1383013E-197D-4F32-B200-B580B701ED7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5" stopIfTrue="1" operator="containsText" id="{861C3D57-F67C-47DD-A68C-EA2FA95A964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2" stopIfTrue="1" operator="containsText" id="{EA83CF98-7E46-4466-A0C0-87A94F3A2860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3" stopIfTrue="1" operator="containsText" id="{F75ECB04-88B0-4D6F-9959-611135118ED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4" stopIfTrue="1" operator="containsText" id="{E3248D07-70D3-41AF-85F0-C16ECD73AFBD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9" stopIfTrue="1" operator="containsText" id="{A2D831A2-4455-490B-82DF-017B08804988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0" stopIfTrue="1" operator="containsText" id="{5CC45713-5367-4842-87B7-2654BB6B7F0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1" stopIfTrue="1" operator="containsText" id="{94C399FC-18F8-43CA-8EFE-66CC8E0F3B00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6" stopIfTrue="1" operator="containsText" id="{EB76695F-B71C-4EEA-9821-3BF8CF6E4C73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7" stopIfTrue="1" operator="containsText" id="{27F5614F-1BC2-44B3-A876-106CF202AEF0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8" stopIfTrue="1" operator="containsText" id="{33BE96F1-3DEB-4EA7-BE93-E939FED8EEF9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5" stopIfTrue="1" operator="containsText" id="{4BBC7430-9756-48B1-87D0-A62BF93AE85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4" stopIfTrue="1" operator="containsText" id="{E407220C-1AB8-46C2-A91C-C7EF4CFBF84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3" stopIfTrue="1" operator="containsText" id="{701BFE0D-3C34-4F90-8893-82226F11FCC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0" stopIfTrue="1" operator="containsText" id="{B9885D86-FFB9-4AC7-B4E8-A89F2B8364D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1" stopIfTrue="1" operator="containsText" id="{28D9FF82-9074-4DD5-A099-E8C05DC13C79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2" stopIfTrue="1" operator="containsText" id="{4E3DDFE4-0170-4834-B7BF-ABE17DE50666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7" stopIfTrue="1" operator="containsText" id="{931F89C1-2502-435E-BE4B-1BB9D94CFFEC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8" stopIfTrue="1" operator="containsText" id="{C4DDFC66-5914-4CB6-8D04-000C52307CE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9" stopIfTrue="1" operator="containsText" id="{6124C172-C949-47C0-A90C-8F506CBE98B8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6" stopIfTrue="1" operator="containsText" id="{99823DB3-2EEF-403E-B14B-5BE68E08AF9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5" stopIfTrue="1" operator="containsText" id="{73B169D2-3119-4B08-AF6A-1F289CB153E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4" stopIfTrue="1" operator="containsText" id="{B87D878B-31B9-4692-AB75-96737B246DA1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1" stopIfTrue="1" operator="containsText" id="{EC73C978-C025-47FE-A8F1-DF409C6789C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2" stopIfTrue="1" operator="containsText" id="{672B1B10-4D0F-45D5-9CAB-1A24CD2C5255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3" stopIfTrue="1" operator="containsText" id="{E4909171-CD69-4129-9535-BCC3E2E8C19A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998" stopIfTrue="1" operator="containsText" id="{10696B55-058F-4055-B394-B7F627038FBB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999" stopIfTrue="1" operator="containsText" id="{6B0115A8-5CBE-4EAD-AE5C-3C6D903B97B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0" stopIfTrue="1" operator="containsText" id="{6B8A4F17-6193-4A32-8FA3-0EE995DBC01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864" stopIfTrue="1" operator="containsText" id="{F45FB4E8-B7DA-4207-A033-9B36906762B4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2" stopIfTrue="1" operator="containsText" id="{4BACE3C8-B0A4-4649-917D-7893221988DA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3" stopIfTrue="1" operator="containsText" id="{AC12A171-877F-4B07-8B52-B83A06DD66EF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59" stopIfTrue="1" operator="containsText" id="{D50DF82B-888A-4CC8-B39A-5E0B61AF0FB6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0" stopIfTrue="1" operator="containsText" id="{088F64AA-A2AE-4744-9F3D-E7CAF4DAF4B2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1" stopIfTrue="1" operator="containsText" id="{ED18AFDB-4D37-4490-B315-11C3C6795538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56" stopIfTrue="1" operator="containsText" id="{3749DC26-DF3B-4CC9-B705-5B294E77547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7" stopIfTrue="1" operator="containsText" id="{E39143EE-1023-4153-B498-BB70757FC70F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8" stopIfTrue="1" operator="containsText" id="{C9FC3D19-D9CD-4F64-B57C-36588E3A6C5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2" stopIfTrue="1" operator="containsText" id="{4FA36C84-0BDC-41EF-A79A-0AFD0E9DA87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5" stopIfTrue="1" operator="containsText" id="{4AF9D3A9-5BF2-4370-9C96-D210D2AB2B76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4" stopIfTrue="1" operator="containsText" id="{A5F3EC36-5402-418C-B611-57F897AF757C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3" stopIfTrue="1" operator="containsText" id="{71FE8F83-A681-43D6-9F3D-19D4023336D0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0" stopIfTrue="1" operator="containsText" id="{937AADA2-450B-42C5-B606-03E957B594B4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1" stopIfTrue="1" operator="containsText" id="{6851569B-B11E-4C3E-B48F-F8A836A7F655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9" stopIfTrue="1" operator="containsText" id="{0A0084F6-A31B-482D-82C5-7E706326750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8" stopIfTrue="1" operator="containsText" id="{E25CAE95-3B05-4943-99C0-FFEF0BC98DBE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7" stopIfTrue="1" operator="containsText" id="{093231D5-2BCF-44CB-9502-6BD8C57E5E5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4" stopIfTrue="1" operator="containsText" id="{AFC4DF85-643E-407E-A8AB-D37F93B08C08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5" stopIfTrue="1" operator="containsText" id="{5D3A3CD6-CBF8-4FD6-9EAF-31E600CA633E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6" stopIfTrue="1" operator="containsText" id="{3413AF73-606C-49C6-AB25-3504E203B030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1" stopIfTrue="1" operator="containsText" id="{777D08AE-E2D3-423F-8969-38CE46ABBA23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2" stopIfTrue="1" operator="containsText" id="{1EB4D471-0E68-4C69-9858-25982904AF6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3" stopIfTrue="1" operator="containsText" id="{5FFE504B-BD75-408B-91ED-110236884EF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0" stopIfTrue="1" operator="containsText" id="{E0517B5C-D4A6-43CF-A07D-4F6AF00A8941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9" stopIfTrue="1" operator="containsText" id="{6C903F05-1E18-4C39-9C53-DEA5A0B09A1A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8" stopIfTrue="1" operator="containsText" id="{92734EFC-3D02-4AC0-8772-C79338ADAF7B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35" stopIfTrue="1" operator="containsText" id="{73100B97-DD74-4DA6-922C-C491A420A310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6" stopIfTrue="1" operator="containsText" id="{3B409217-F089-489B-BB90-8E479B8FF6D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7" stopIfTrue="1" operator="containsText" id="{AF77B4E9-35AA-478B-87E7-2C1A8215080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32" stopIfTrue="1" operator="containsText" id="{4ED18C34-853D-4623-9450-44B727189F45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3" stopIfTrue="1" operator="containsText" id="{99B9C662-E41A-4367-B3A1-AD04E17F5FF2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4" stopIfTrue="1" operator="containsText" id="{D3EA93F9-810E-42F5-9C8D-E2D451A25F16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9" stopIfTrue="1" operator="containsText" id="{97CDC39B-0BA4-4FBD-A526-F7253AB9509A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0" stopIfTrue="1" operator="containsText" id="{CA3CDCD3-2FED-4F25-A000-BEEB03E48E57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1" stopIfTrue="1" operator="containsText" id="{DCDD577D-8015-42B5-84F9-CFB55405C6E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8" stopIfTrue="1" operator="containsText" id="{D04BDEB2-1D72-4E91-9BCF-D8B0E731873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7" stopIfTrue="1" operator="containsText" id="{83CC2EDF-AD75-415F-BB4B-1B7C572A3E1D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6" stopIfTrue="1" operator="containsText" id="{BD6BAE1F-A73E-4DE1-9620-74AC9C71BD05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3" stopIfTrue="1" operator="containsText" id="{47E89655-070F-4433-858B-911ACCAB8FEB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4" stopIfTrue="1" operator="containsText" id="{6BFC5516-C051-47C6-A105-75C581B7F99B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5" stopIfTrue="1" operator="containsText" id="{FC7E3723-2BE3-4213-BF74-49348F8FFA24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0" stopIfTrue="1" operator="containsText" id="{9137DCB1-2DB6-429B-B206-BD561D3AB6A8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1" stopIfTrue="1" operator="containsText" id="{F2E940EF-B429-4DB1-A529-2F25AF7C4490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2" stopIfTrue="1" operator="containsText" id="{4FB57105-B40B-41B8-A49E-33415DF986D4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9" stopIfTrue="1" operator="containsText" id="{77F07411-C880-4891-926B-DF283308D36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8" stopIfTrue="1" operator="containsText" id="{6DE9EDE1-4A6E-4F2A-BF9C-8988523345C1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7" stopIfTrue="1" operator="containsText" id="{8BAE7060-26F4-46B5-958A-28BB2BA7F857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4" stopIfTrue="1" operator="containsText" id="{5345ADB6-AE47-46FC-A917-AC4508ADAB74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5" stopIfTrue="1" operator="containsText" id="{65B11C47-2D58-4544-AE56-1E3B7DFE325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6" stopIfTrue="1" operator="containsText" id="{44FE739C-13A1-4C28-B0A4-C82213B33212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1" stopIfTrue="1" operator="containsText" id="{DE51F603-43F1-4D9D-B44E-E8F7401F6DED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2" stopIfTrue="1" operator="containsText" id="{A2AEF4BF-4B3C-4576-8463-B5DF9E50C57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3" stopIfTrue="1" operator="containsText" id="{A38B045C-1EDF-4691-BD4E-8CF76F1B813A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83" stopIfTrue="1" operator="containsText" id="{1F1523CF-EA9F-4851-A939-EFC681142AE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81" stopIfTrue="1" operator="containsText" id="{51627188-7228-423E-85E3-4F563016296C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82" stopIfTrue="1" operator="containsText" id="{E2258253-2765-4AA9-80D4-451C0ACFAEE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78" stopIfTrue="1" operator="containsText" id="{994F3CCA-01CC-4FA2-9D92-1312DD5FAB72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79" stopIfTrue="1" operator="containsText" id="{E9651777-EB20-457F-AC5F-8FD003688B57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80" stopIfTrue="1" operator="containsText" id="{11F030B2-06AF-4C41-9ACB-B8D7D3B8C786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51" stopIfTrue="1" operator="containsText" id="{A6A1B182-353A-4C43-B52A-99CB2EC4ADEA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9" stopIfTrue="1" operator="containsText" id="{44DAF48D-46EF-45A9-A09D-0ADF796CD8F1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50" stopIfTrue="1" operator="containsText" id="{95D744BF-64AE-42C2-A12E-700DC57C7EEF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6" stopIfTrue="1" operator="containsText" id="{9A299916-CAE3-4E75-B363-9218F7D16B0C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7" stopIfTrue="1" operator="containsText" id="{F414AE5B-987A-4BD1-8C79-37AD2CC65A35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8" stopIfTrue="1" operator="containsText" id="{E764A973-1925-432C-90A6-8323FA8640BC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00" stopIfTrue="1" operator="containsText" id="{F859A383-7B06-45FD-BF25-FF4811D810D5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702" stopIfTrue="1" operator="containsText" id="{63751E49-A0AB-48C3-B332-F4D2CC697E85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701" stopIfTrue="1" operator="containsText" id="{ED435B24-0EE3-4D58-BAF1-5015F2CC5F0E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91" stopIfTrue="1" operator="containsText" id="{02758E25-A083-411A-B5CC-511A6FD0C06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9" stopIfTrue="1" operator="containsText" id="{855DF8A0-8264-4886-B4F8-B8307FC41834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90" stopIfTrue="1" operator="containsText" id="{C5AED04C-2861-4914-9D34-0ED1957FE5BA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6" stopIfTrue="1" operator="containsText" id="{AEAB2948-B95D-4366-BA8F-4942F1E90D6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7" stopIfTrue="1" operator="containsText" id="{9BC903FE-1B76-458D-B644-C7186E121308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8" stopIfTrue="1" operator="containsText" id="{EA154F0D-59FF-4FA6-B678-50CEC6984BBA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3" stopIfTrue="1" operator="containsText" id="{9897960B-A57A-467D-A04F-0680E4F157D7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4" stopIfTrue="1" operator="containsText" id="{2B18A0D0-D113-48E7-8652-DEAB732120C2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5" stopIfTrue="1" operator="containsText" id="{C33D8E24-4D76-4C42-A9DB-5598A5DE8631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0" stopIfTrue="1" operator="containsText" id="{DAD3BDC7-ED34-4F94-8FB5-D994F5659F9B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1" stopIfTrue="1" operator="containsText" id="{31F15376-2455-4617-82E3-3EE1A5FE3822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2" stopIfTrue="1" operator="containsText" id="{38F78051-B05E-43AB-8C31-34B786D1B97E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7" stopIfTrue="1" operator="containsText" id="{7EB2E9CE-CBC8-4FD6-8CC0-7A6A5B435E4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8" stopIfTrue="1" operator="containsText" id="{8C2319CC-83C4-4813-983A-095114D298FE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9" stopIfTrue="1" operator="containsText" id="{DF00FE72-8FE6-46F0-AA97-F06D6B44A3FB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4" stopIfTrue="1" operator="containsText" id="{8734B20E-0D64-43DF-9493-3D4403709065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5" stopIfTrue="1" operator="containsText" id="{125ED949-6D95-4DB4-9E7B-E844E758EB8C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6" stopIfTrue="1" operator="containsText" id="{F8B9552D-4BE6-41E6-BDD2-75F6432DF679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1" stopIfTrue="1" operator="containsText" id="{EB0A64E0-6CF5-433F-8262-B1ABADFA9A7A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2" stopIfTrue="1" operator="containsText" id="{4B7E49C6-D004-41A3-938A-F6FFF085CD44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3" stopIfTrue="1" operator="containsText" id="{04981A9E-DEE7-45EB-BE81-DF678275DD89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68" stopIfTrue="1" operator="containsText" id="{95761C8D-A053-45D6-B717-5A963A5EF576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69" stopIfTrue="1" operator="containsText" id="{C50E6AE2-A458-4653-AB79-8DAFAFFC46B8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0" stopIfTrue="1" operator="containsText" id="{2E06B2E4-1D0C-4A08-8320-2D76B14A2582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30" stopIfTrue="1" operator="containsText" id="{E7203951-0DDC-43E5-A64D-728E4DF40201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9" stopIfTrue="1" operator="containsText" id="{C543EB59-F1E0-407A-9D82-2A97A4C4A611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4" stopIfTrue="1" operator="containsText" id="{D6681A8A-5781-480E-B08F-F50A3486087E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2" stopIfTrue="1" operator="containsText" id="{A34275EC-17D5-47DB-BA36-105AC4F71F80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5" stopIfTrue="1" operator="containsText" id="{B2020142-81C4-4027-BE29-0AA4C680A6E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6" stopIfTrue="1" operator="containsText" id="{64F01DD2-DAFD-430A-AFDB-DA81BCEA766F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7" stopIfTrue="1" operator="containsText" id="{FA342155-2F46-4D20-99E2-D56FE6E4EF6A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2" stopIfTrue="1" operator="containsText" id="{1DA17610-0B69-4A5C-A8A8-62FDD4B69CAC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3" stopIfTrue="1" operator="containsText" id="{53032F1E-F63D-4B73-B6ED-D97B169B2A63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9" stopIfTrue="1" operator="containsText" id="{88DCE15D-4327-4CC1-8F71-1B1F5BCD50FC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0" stopIfTrue="1" operator="containsText" id="{75B9315E-9367-4BE7-8D4D-D9BFF70A9993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1" stopIfTrue="1" operator="containsText" id="{0A204CAD-3E5C-491A-A77E-472A23B707D0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6" stopIfTrue="1" operator="containsText" id="{D06F10CD-E4BF-44BC-9E80-A46696139F08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7" stopIfTrue="1" operator="containsText" id="{017C3318-AB18-4EE3-A06A-13E01536FF68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8" stopIfTrue="1" operator="containsText" id="{048669A9-670D-45ED-8E78-C774E56BB7E4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3" stopIfTrue="1" operator="containsText" id="{A556A0BC-05D5-4E3F-AAA5-DA80FD009AA1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4" stopIfTrue="1" operator="containsText" id="{31E0AA38-9C84-4C87-8E9C-62ACFCFDFBB6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5" stopIfTrue="1" operator="containsText" id="{7096D309-ADD0-4682-9605-C501F48EF3C7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0" stopIfTrue="1" operator="containsText" id="{FC11C37E-4A10-4CB4-824C-7E40604A057B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1" stopIfTrue="1" operator="containsText" id="{F1351396-AD15-48BB-86CD-42E81FB86657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47" stopIfTrue="1" operator="containsText" id="{9B4AE55B-5132-4D71-8823-9AFC83F62EA6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8" stopIfTrue="1" operator="containsText" id="{C968E46F-C661-4E59-B9B2-76FF57073D22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9" stopIfTrue="1" operator="containsText" id="{BD167706-417F-408C-A02A-0D9575F19E16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4" stopIfTrue="1" operator="containsText" id="{BD8FDFE3-95DB-412D-BD47-38332A9977BC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5" stopIfTrue="1" operator="containsText" id="{6393522C-CB0A-47FE-A22F-3768BD7B43E2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6" stopIfTrue="1" operator="containsText" id="{8F52249B-86BE-461D-9E3F-7A2CC6E5B83B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1" stopIfTrue="1" operator="containsText" id="{499C80C3-B34A-49F5-8059-5C83563B6F1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2" stopIfTrue="1" operator="containsText" id="{8DB7727A-19CE-4DE7-AAD9-29060F52BB30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3" stopIfTrue="1" operator="containsText" id="{164A72E2-7E49-47B9-85E5-C6C3FDB7128D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8" stopIfTrue="1" operator="containsText" id="{E1AEA2C5-CBD0-44D9-A37D-EC99390068DD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9" stopIfTrue="1" operator="containsText" id="{E473AF13-5651-48F5-AD97-32C510492E13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0" stopIfTrue="1" operator="containsText" id="{A9F9463E-6920-4728-BDAE-B8A84DE83EAF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5" stopIfTrue="1" operator="containsText" id="{99146D05-F832-4309-B185-5B080B82C929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6" stopIfTrue="1" operator="containsText" id="{A3E21C52-C27F-428F-91F5-8E8A287DF82C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7" stopIfTrue="1" operator="containsText" id="{1A79C716-468E-49B5-BB68-0ACE818A73E6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2" stopIfTrue="1" operator="containsText" id="{62D32EC6-77DF-47C0-929B-5DB64627164F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3" stopIfTrue="1" operator="containsText" id="{9DFCF608-F30D-4377-B86D-665ADF75A4D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4" stopIfTrue="1" operator="containsText" id="{94C91B29-229C-4EDD-95D6-4516C1D6C652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1" stopIfTrue="1" operator="containsText" id="{BF6F335C-FEE0-4853-B13C-2C7EE22DBD0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6" stopIfTrue="1" operator="containsText" id="{0EA267C6-6A5B-49C0-8FFD-2B8017FBC2C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7" stopIfTrue="1" operator="containsText" id="{BDBBC27C-1EA6-4573-AB97-F16904B46CC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8" stopIfTrue="1" operator="containsText" id="{C517C1CA-15CF-404D-8742-71D8DD316640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3" stopIfTrue="1" operator="containsText" id="{23447E68-3BA2-4CB8-B5D5-14AC7DB85170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4" stopIfTrue="1" operator="containsText" id="{19CFCA1F-5DB0-4888-A903-9183B401BD54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5" stopIfTrue="1" operator="containsText" id="{D438FB66-9EDB-4560-8DFC-045FF024CB9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0" stopIfTrue="1" operator="containsText" id="{1C2E57C8-F5D4-41DD-8BE0-85B4364F23BA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1" stopIfTrue="1" operator="containsText" id="{302AD9BB-52E6-451F-8D61-AA79B16E7813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2" stopIfTrue="1" operator="containsText" id="{2A4A1375-0840-4E28-97F4-0D0A1DED0EA7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7" stopIfTrue="1" operator="containsText" id="{AB83DF1E-24B9-4803-9891-4D89D2C631D1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8" stopIfTrue="1" operator="containsText" id="{E0071505-4E8B-4357-A691-E02721D5E8E9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9" stopIfTrue="1" operator="containsText" id="{BF14884C-0A7E-4040-B69B-D76BEF23C3A9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4" stopIfTrue="1" operator="containsText" id="{5014BD29-23E7-4397-965B-DF7F9F111F68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5" stopIfTrue="1" operator="containsText" id="{1F26F7F7-C158-438A-B909-A67DBCB7F4C3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6" stopIfTrue="1" operator="containsText" id="{5D2E0EC9-D430-4E21-BEDD-43A041796906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1" stopIfTrue="1" operator="containsText" id="{D32D58F2-D176-427A-8F0F-373D5C91CF60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2" stopIfTrue="1" operator="containsText" id="{B1D5B317-2DF3-4362-8079-5C8AFEAECA3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3" stopIfTrue="1" operator="containsText" id="{88203522-405A-4AB3-BAD9-2F2CB9FCEC9D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08" stopIfTrue="1" operator="containsText" id="{7B4BC8B7-43D5-400D-BED7-F4763C85CC8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09" stopIfTrue="1" operator="containsText" id="{B5A824DA-5E13-4328-9A59-F484E5E413DD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0" stopIfTrue="1" operator="containsText" id="{751B9558-ADAA-4C16-A256-68C9501C09DE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546" stopIfTrue="1" operator="containsText" id="{6E54F8E1-F160-4CF7-AFAE-94AD37106F4D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48" stopIfTrue="1" operator="containsText" id="{068A08EC-2AAD-4C77-8743-46F07308949F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47" stopIfTrue="1" operator="containsText" id="{45C60712-3BF8-48D5-9652-19C672E5671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5" stopIfTrue="1" operator="containsText" id="{5A7512DE-346E-4842-A204-0372105924E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36" stopIfTrue="1" operator="containsText" id="{19358E84-3B18-4428-8C8A-1E3FEA4D1DB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7" stopIfTrue="1" operator="containsText" id="{13AC4973-3D5A-4ED0-B2B3-E4FB3141062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1" stopIfTrue="1" operator="containsText" id="{7F0578A7-6695-476C-8897-CD825792771E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34" stopIfTrue="1" operator="containsText" id="{873B4A8C-AD51-4749-A9BD-F25AA5CE81B4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3" stopIfTrue="1" operator="containsText" id="{2FF5782E-E424-4F05-A4BD-E41C65505B9D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2" stopIfTrue="1" operator="containsText" id="{F29859DC-4AE1-4905-8A91-F5034B939AF8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9" stopIfTrue="1" operator="containsText" id="{E59886F2-78CB-44B4-8110-8CA1908D0673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0" stopIfTrue="1" operator="containsText" id="{FC2FB128-1E29-44B5-9F53-AF5C567B9718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8" stopIfTrue="1" operator="containsText" id="{0DA51AC9-FF55-40ED-B714-6B9443D4C5E0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7" stopIfTrue="1" operator="containsText" id="{849F3A53-77F2-4A84-B0B2-DE1828480C2A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6" stopIfTrue="1" operator="containsText" id="{D470CA84-98A6-4A8C-BD1A-8851F85880F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3" stopIfTrue="1" operator="containsText" id="{3447B44C-52F9-4777-A360-D869623579BC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4" stopIfTrue="1" operator="containsText" id="{EC5FF3EC-D3DD-418D-846B-1D728A076131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5" stopIfTrue="1" operator="containsText" id="{5B82D146-8E01-4EC4-AD3D-37DA99A12BF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0" stopIfTrue="1" operator="containsText" id="{BD65115E-88FA-4456-86E1-48C2A4B25615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1" stopIfTrue="1" operator="containsText" id="{FE814BD8-7B7F-48BF-86A2-CB2B8563BE3E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2" stopIfTrue="1" operator="containsText" id="{913D502F-BA7E-4791-8883-FC202593E3F6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9" stopIfTrue="1" operator="containsText" id="{AB7C5472-D9DA-4452-ADD9-F163CB284986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8" stopIfTrue="1" operator="containsText" id="{01079CE7-9547-4FDA-8931-13E9A351205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7" stopIfTrue="1" operator="containsText" id="{720122B8-9835-46A5-B925-E9F08FCDEA59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4" stopIfTrue="1" operator="containsText" id="{36D3C70A-7D9C-40B3-AAA8-9616AFB05C54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5" stopIfTrue="1" operator="containsText" id="{A95260D9-D182-4D0A-9A77-89BFED573BAB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6" stopIfTrue="1" operator="containsText" id="{B2E73439-E9B2-4FA9-9C49-77EA6287AD7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1" stopIfTrue="1" operator="containsText" id="{2F2B8EB0-F684-4835-8D15-903E688EAA4D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2" stopIfTrue="1" operator="containsText" id="{1C8DCBFA-1A3E-422C-A404-19A499584DB6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3" stopIfTrue="1" operator="containsText" id="{540C6162-BB56-4F84-B0AB-DB7AE7B9B87D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8" stopIfTrue="1" operator="containsText" id="{5FD0D2FE-D3E5-45A4-926F-C966466947E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9" stopIfTrue="1" operator="containsText" id="{B9878D70-3892-4CA2-9F45-6E7E293480FF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0" stopIfTrue="1" operator="containsText" id="{BCE83D6F-9635-48C8-827B-DD1AA0FB351F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7" stopIfTrue="1" operator="containsText" id="{F4FABD15-AEAB-4F81-8118-200039ABEE1D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6" stopIfTrue="1" operator="containsText" id="{537947B7-7C18-4AD4-BBA5-4F78B0151429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5" stopIfTrue="1" operator="containsText" id="{CCF2562B-960A-456A-A662-9998F2CE80B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2" stopIfTrue="1" operator="containsText" id="{5C178391-1D16-4085-84BA-C1421D5E7C4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3" stopIfTrue="1" operator="containsText" id="{8890E147-806C-4567-8978-F5C93E0DDE12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4" stopIfTrue="1" operator="containsText" id="{FF45CF86-F8AD-43D4-BF9A-B2D42D009DE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9" stopIfTrue="1" operator="containsText" id="{631AFB8E-2DCD-48B7-A629-39B248A03A4B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0" stopIfTrue="1" operator="containsText" id="{CA7D1A5E-C4DC-4ECB-BDA7-84593C720094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1" stopIfTrue="1" operator="containsText" id="{BA002B08-8637-4E16-933F-13D0FA035BD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8" stopIfTrue="1" operator="containsText" id="{0E10B134-7E48-4BF6-8BE2-BFBBC8EBE6C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7" stopIfTrue="1" operator="containsText" id="{F0EEFC21-1020-42EC-ADEA-E6CBD15FE32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6" stopIfTrue="1" operator="containsText" id="{8E36EDC5-0761-4111-A8D3-C4CF2CCE9516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3" stopIfTrue="1" operator="containsText" id="{C5BB40C1-0F1A-4567-98A0-AB7C0DC128A3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4" stopIfTrue="1" operator="containsText" id="{42F95EC7-3E24-4CC7-9039-DFB47992D7A3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5" stopIfTrue="1" operator="containsText" id="{E6EAEED5-E25E-4E12-B2E9-4F12C4FBCDD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0" stopIfTrue="1" operator="containsText" id="{0D14FF13-8581-447A-9B58-A785BF4787C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1" stopIfTrue="1" operator="containsText" id="{8A04FBD4-91EC-4132-BD56-1A1D78F0E894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2" stopIfTrue="1" operator="containsText" id="{654E6F7A-70BE-4D98-AD6A-719B2C5B9DD8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62" stopIfTrue="1" operator="containsText" id="{2C2D90A3-67E6-4D9E-90D6-9B215E2259DA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60" stopIfTrue="1" operator="containsText" id="{B99A4986-8F77-497F-A104-E7F4516DB001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61" stopIfTrue="1" operator="containsText" id="{12EDD145-C4D8-43BD-B477-173506BCBC2A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57" stopIfTrue="1" operator="containsText" id="{6D98205D-60C6-44E2-9801-F5471D0EF1D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58" stopIfTrue="1" operator="containsText" id="{2B624EFE-D58D-40D2-932C-B735A38B367E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59" stopIfTrue="1" operator="containsText" id="{91FD6540-DAB9-4A78-9689-77A0F2BC3A53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49" stopIfTrue="1" operator="containsText" id="{602E9FAA-1E60-4E0B-9604-7E8E9D8CC6CB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50" stopIfTrue="1" operator="containsText" id="{254477D0-288A-408C-9A86-F784EE5FBE6C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51" stopIfTrue="1" operator="containsText" id="{61A167B5-F187-4CAE-A1E9-A9C8AFB1F429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6" stopIfTrue="1" operator="containsText" id="{547A49C0-C3ED-4457-B093-DABA87FABB6D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7" stopIfTrue="1" operator="containsText" id="{3CD8A133-8076-4A77-A61D-6DC8A1BAF657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8" stopIfTrue="1" operator="containsText" id="{46F747CA-ED7F-4E30-A876-0A4C742B385C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3" stopIfTrue="1" operator="containsText" id="{389704A4-3AEC-45D7-AAF1-D15BC5E95E03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4" stopIfTrue="1" operator="containsText" id="{CD35372D-6C7A-4027-A44B-3F68D115438A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5" stopIfTrue="1" operator="containsText" id="{DDAC1CEE-0A2E-4156-B805-092572780035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0" stopIfTrue="1" operator="containsText" id="{2117EE33-7F1E-4209-A6F3-A45BF39129D1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1" stopIfTrue="1" operator="containsText" id="{DB49CF77-862D-4F9C-B301-669A75EEEAE1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2" stopIfTrue="1" operator="containsText" id="{98311C36-EDC7-4F46-8D9B-85C2F8D3CCF8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7" stopIfTrue="1" operator="containsText" id="{FBAB6486-8A02-458E-B434-BEF2B9D96A8B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8" stopIfTrue="1" operator="containsText" id="{8050DD80-CC81-4E9F-9B7C-4022EA5F4BC1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9" stopIfTrue="1" operator="containsText" id="{3305150E-D80D-4698-AD0F-7A26258B3367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4" stopIfTrue="1" operator="containsText" id="{3DC013FC-CD65-47F1-9DC9-8DD4BAD5A111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5" stopIfTrue="1" operator="containsText" id="{99B9A7C1-3B10-4CD1-9BC9-D71397DC5979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6" stopIfTrue="1" operator="containsText" id="{EC64D038-D720-4ED9-A49E-432B16CFA73B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1" stopIfTrue="1" operator="containsText" id="{7328FEBB-D311-4914-B298-F86D623CF9D5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2" stopIfTrue="1" operator="containsText" id="{FEBEF224-E285-4D06-983C-265931073C0D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3" stopIfTrue="1" operator="containsText" id="{8FA2A972-FEB1-48B0-9B2E-4F712ABF8D96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284" stopIfTrue="1" operator="containsText" id="{55FA4EA3-76B2-426F-B120-4D1AB9F6F0D4}">
            <xm:f>NOT(ISERROR(SEARCH(35,AM59)))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86" stopIfTrue="1" operator="containsText" id="{51E91691-7508-4083-B5C6-7D7CD37D5C0E}">
            <xm:f>NOT(ISERROR(SEARCH("byol",AM59)))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85" stopIfTrue="1" operator="containsText" id="{4C9C2D75-5E5D-4A79-A57C-01AF77484328}">
            <xm:f>NOT(ISERROR(SEARCH("vente",AM59)))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68" stopIfTrue="1" operator="containsText" id="{AC949757-4036-4AAF-BFFE-0AB9096DCA1D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9" stopIfTrue="1" operator="containsText" id="{CBAEC9A4-F657-48DF-B0FB-3D8B695EB778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70" stopIfTrue="1" operator="containsText" id="{7B58048D-888D-4A08-9CEA-8DC93A52B61B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5" stopIfTrue="1" operator="containsText" id="{B307FF32-C45B-4CBA-AF9D-1E2143166123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6" stopIfTrue="1" operator="containsText" id="{E260D25B-F3C3-42B8-85C5-986C65FFDF25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7" stopIfTrue="1" operator="containsText" id="{277A7BAA-73D3-4A41-9EBF-B24C38FEA4EA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2" stopIfTrue="1" operator="containsText" id="{974842CC-4376-4286-BA94-E961CBD56E7E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3" stopIfTrue="1" operator="containsText" id="{97EAC4F8-B8F2-4F8E-96AC-346CEADC495B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4" stopIfTrue="1" operator="containsText" id="{34C2597B-5247-41F4-98D5-77BB0B803579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9" stopIfTrue="1" operator="containsText" id="{5ED5D7FD-F611-4A92-B193-5941F03868C5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0" stopIfTrue="1" operator="containsText" id="{A9AA9A19-11E7-4E78-B7B0-E5F22BBA1695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1" stopIfTrue="1" operator="containsText" id="{E9C504BB-C06B-4CD2-9620-47192071F271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6" stopIfTrue="1" operator="containsText" id="{FADFFF3F-F321-4AD0-8505-DDE6A4438B22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7" stopIfTrue="1" operator="containsText" id="{765272A8-8819-43C5-8204-ADC808D1F1AC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8" stopIfTrue="1" operator="containsText" id="{8AD5214A-1464-46C7-9F99-C19DB84E0721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3" stopIfTrue="1" operator="containsText" id="{21A235FB-5B00-4668-B13C-2629F1DFF80B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4" stopIfTrue="1" operator="containsText" id="{87A854F4-0B19-4F0B-922D-2669FE201CB7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5" stopIfTrue="1" operator="containsText" id="{671C81E7-7693-4461-BF9C-E652B67D870E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0" stopIfTrue="1" operator="containsText" id="{2D6B2FAA-8147-4EB9-8AF7-8E0D733133CB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1" stopIfTrue="1" operator="containsText" id="{73315A69-51F2-451A-9A17-D51E06E69397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2" stopIfTrue="1" operator="containsText" id="{9CEB6E66-D656-4BE3-A898-5F7503762AA0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04" stopIfTrue="1" operator="containsText" id="{9A5B7B17-617A-4DCB-9FC2-EF2B66F63F66}">
            <xm:f>NOT(ISERROR(SEARCH(35,AL41)))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06" stopIfTrue="1" operator="containsText" id="{CFAE2DDB-7EC5-41E0-A559-B0DE8520095E}">
            <xm:f>NOT(ISERROR(SEARCH("byol",AL41)))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05" stopIfTrue="1" operator="containsText" id="{71A3A1C7-2162-4F33-BD67-B9F15EAA15A0}">
            <xm:f>NOT(ISERROR(SEARCH("vente",AL41)))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5" stopIfTrue="1" operator="containsText" id="{395E3B42-57CD-4444-9DA2-2E434F15D206}">
            <xm:f>NOT(ISERROR(SEARCH("vente",AL41)))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6" stopIfTrue="1" operator="containsText" id="{C0F3BB1C-ECC0-41B6-B231-EA92942504F1}">
            <xm:f>NOT(ISERROR(SEARCH("byol",AL41)))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7" stopIfTrue="1" operator="containsText" id="{BC4F89D4-E8FB-4157-90FB-85E564E65F73}">
            <xm:f>NOT(ISERROR(SEARCH(35,AL41)))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AL41:AM42</xm:sqref>
        </x14:conditionalFormatting>
        <x14:conditionalFormatting xmlns:xm="http://schemas.microsoft.com/office/excel/2006/main">
          <x14:cfRule type="containsText" priority="3115" stopIfTrue="1" operator="containsText" id="{E6A02E65-0F0C-4E36-85C8-99884C61090A}">
            <xm:f>NOT(ISERROR(SEARCH(35,AV44)))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17" stopIfTrue="1" operator="containsText" id="{1698EF81-799E-4133-BAE4-C05C1CBD8BD1}">
            <xm:f>NOT(ISERROR(SEARCH("byol",AV44)))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16" stopIfTrue="1" operator="containsText" id="{EA2951FD-D0F4-479D-AE0C-7D4A8A338575}">
            <xm:f>NOT(ISERROR(SEARCH("vente",AV44)))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6" stopIfTrue="1" operator="containsText" id="{1BE7DB6D-9D15-47EE-B63F-6CEAB981CA8A}">
            <xm:f>NOT(ISERROR(SEARCH("vente",AV44)))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7" stopIfTrue="1" operator="containsText" id="{7A11E81B-4E7B-47DB-AC7D-F12CAC821B6A}">
            <xm:f>NOT(ISERROR(SEARCH("byol",AV44)))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8" stopIfTrue="1" operator="containsText" id="{BDD757CE-066C-4EEA-85F5-70871AF4359F}">
            <xm:f>NOT(ISERROR(SEARCH(35,AV44)))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AV44:AW44</xm:sqref>
        </x14:conditionalFormatting>
        <x14:conditionalFormatting xmlns:xm="http://schemas.microsoft.com/office/excel/2006/main">
          <x14:cfRule type="containsText" priority="3082" stopIfTrue="1" operator="containsText" id="{BEB486F2-6764-4E31-90DB-FF7FFF2C2B15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6" stopIfTrue="1" operator="containsText" id="{ED773829-9499-4092-A836-53B5C4100D30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7" stopIfTrue="1" operator="containsText" id="{38151C21-2154-432B-91B7-D307D89EBEBA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8" stopIfTrue="1" operator="containsText" id="{80896780-3595-4816-AEC3-F573EE98A5C1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3" stopIfTrue="1" operator="containsText" id="{A0BEC73C-D4CF-4DC1-926D-302AD85A1A44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4" stopIfTrue="1" operator="containsText" id="{BFC0C1EA-B1FA-4031-8AB2-09C35ED4A150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5" stopIfTrue="1" operator="containsText" id="{91B15EFA-99F3-40FA-84DE-DE3B55B67C4D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0" stopIfTrue="1" operator="containsText" id="{36A6C2CE-1ECB-4F55-B68D-C0D2410037EB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1" stopIfTrue="1" operator="containsText" id="{58F0A8BB-52F0-4921-9FB7-D4B690847148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2" stopIfTrue="1" operator="containsText" id="{943C80BA-402A-469D-8762-2E3893AAB218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8" stopIfTrue="1" operator="containsText" id="{4B4562A8-8601-44DA-8099-10FC65FA3C9F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9" stopIfTrue="1" operator="containsText" id="{067D460D-E84D-4631-BC6D-D86DD7E9C722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5" stopIfTrue="1" operator="containsText" id="{FCCBCB57-9442-4467-93FB-0A86ABE51893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6" stopIfTrue="1" operator="containsText" id="{3653C868-496D-4FB5-947B-0584C3A92BE7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7" stopIfTrue="1" operator="containsText" id="{3C5467BE-5CE5-4A67-A90A-B660D16FF504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3" stopIfTrue="1" operator="containsText" id="{9DE76920-4517-4805-9B22-FF846F4F846B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4" stopIfTrue="1" operator="containsText" id="{29996931-5A96-4B9A-8D64-E94C68EB139F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8" stopIfTrue="1" operator="containsText" id="{03F40105-2C61-441B-9D7A-C3BB4F78BADA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6" stopIfTrue="1" operator="containsText" id="{00814475-2C7C-41F2-86D9-1FA5ECE9FD9E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7" stopIfTrue="1" operator="containsText" id="{D2FB9583-C6A6-4B5D-BB1F-F2FE50330D72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3" stopIfTrue="1" operator="containsText" id="{390A9717-9316-41A6-942C-E5655CF9602D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4" stopIfTrue="1" operator="containsText" id="{56A1BB9F-1B85-4C5E-934A-BCD132F5F4C7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5" stopIfTrue="1" operator="containsText" id="{BDC8B3D7-ABC0-4E52-9AC6-514FAEA0B0C3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4" stopIfTrue="1" operator="containsText" id="{A7BE5FF7-5B29-4C26-ADE8-FC541885A55B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2" stopIfTrue="1" operator="containsText" id="{4F30DFEC-AA9C-406F-8F88-6FC6928452AD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3" stopIfTrue="1" operator="containsText" id="{99378119-1A8C-4D2F-B12F-935189B0F0A0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19" stopIfTrue="1" operator="containsText" id="{90BFAC29-7F74-4F7A-9527-F5246FB653D5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0" stopIfTrue="1" operator="containsText" id="{F2A1CB48-0D27-4F2F-AA66-A5ECB146CEA1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1" stopIfTrue="1" operator="containsText" id="{58FFDEFA-4804-4744-8ED3-CD8DC4F0C399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857" stopIfTrue="1" operator="containsText" id="{9EE333AC-DC32-47B0-A83E-1B3F3515E891}">
            <xm:f>NOT(ISERROR(SEARCH(35,AU62)))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AU62:AY62</xm:sqref>
        </x14:conditionalFormatting>
        <x14:conditionalFormatting xmlns:xm="http://schemas.microsoft.com/office/excel/2006/main">
          <x14:cfRule type="containsText" priority="2859" stopIfTrue="1" operator="containsText" id="{AB109E41-B126-414F-B9D7-3DF58C38AD3D}">
            <xm:f>NOT(ISERROR(SEARCH("byol",AU62)))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AU62:AY62</xm:sqref>
        </x14:conditionalFormatting>
        <x14:conditionalFormatting xmlns:xm="http://schemas.microsoft.com/office/excel/2006/main">
          <x14:cfRule type="containsText" priority="2858" stopIfTrue="1" operator="containsText" id="{20AC3672-648E-4C2D-BD2D-865B42ABA0A9}">
            <xm:f>NOT(ISERROR(SEARCH("vente",AU62)))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AU62:AY62</xm:sqref>
        </x14:conditionalFormatting>
        <x14:conditionalFormatting xmlns:xm="http://schemas.microsoft.com/office/excel/2006/main">
          <x14:cfRule type="containsText" priority="2710" stopIfTrue="1" operator="containsText" id="{3CD044FB-803B-46B9-A5B7-2DD11D558C4C}">
            <xm:f>NOT(ISERROR(SEARCH(35,AM61)))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AM61:AP61</xm:sqref>
        </x14:conditionalFormatting>
        <x14:conditionalFormatting xmlns:xm="http://schemas.microsoft.com/office/excel/2006/main">
          <x14:cfRule type="containsText" priority="2712" stopIfTrue="1" operator="containsText" id="{5BEE19CA-BEFB-46CB-B86F-97CDCE2D5CB1}">
            <xm:f>NOT(ISERROR(SEARCH("byol",AM61)))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AM61:AP61</xm:sqref>
        </x14:conditionalFormatting>
        <x14:conditionalFormatting xmlns:xm="http://schemas.microsoft.com/office/excel/2006/main">
          <x14:cfRule type="containsText" priority="2711" stopIfTrue="1" operator="containsText" id="{F6517026-8CCC-429A-8BA5-F3F41875EAEA}">
            <xm:f>NOT(ISERROR(SEARCH("vente",AM61)))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AM61:AP61</xm:sqref>
        </x14:conditionalFormatting>
        <x14:conditionalFormatting xmlns:xm="http://schemas.microsoft.com/office/excel/2006/main">
          <x14:cfRule type="containsText" priority="2579" stopIfTrue="1" operator="containsText" id="{D2727A2C-0E6F-4ECC-BE12-1339688A986C}">
            <xm:f>NOT(ISERROR(SEARCH(35,BB47)))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81" stopIfTrue="1" operator="containsText" id="{4DBC0E85-32D6-4740-B888-FAAEEFD27252}">
            <xm:f>NOT(ISERROR(SEARCH("byol",BB47)))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80" stopIfTrue="1" operator="containsText" id="{FEA1B5A5-A0D0-4622-A576-A8D349E81366}">
            <xm:f>NOT(ISERROR(SEARCH("vente",BB47)))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0" stopIfTrue="1" operator="containsText" id="{0CCD1D85-7951-4EB3-AB65-255A23C8F0AA}">
            <xm:f>NOT(ISERROR(SEARCH("vente",BB47)))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1" stopIfTrue="1" operator="containsText" id="{C7CC30F5-BFB9-432D-968F-295AB018DB0A}">
            <xm:f>NOT(ISERROR(SEARCH("byol",BB47)))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2" stopIfTrue="1" operator="containsText" id="{E15FE7A8-6DF1-4C6F-81D1-83CFE2DD87B9}">
            <xm:f>NOT(ISERROR(SEARCH(35,BB47)))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BB47:BE47</xm:sqref>
        </x14:conditionalFormatting>
        <x14:conditionalFormatting xmlns:xm="http://schemas.microsoft.com/office/excel/2006/main">
          <x14:cfRule type="containsText" priority="2402" stopIfTrue="1" operator="containsText" id="{CC03C48A-E078-4016-8861-3582BA8B1D7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1" stopIfTrue="1" operator="containsText" id="{0A6BA63C-27EA-4276-8509-5023A9D4E5D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6" stopIfTrue="1" operator="containsText" id="{36056CFF-1633-452B-9F33-D195692A32B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7" stopIfTrue="1" operator="containsText" id="{56031C6C-92A0-42D2-A95A-21009203900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8" stopIfTrue="1" operator="containsText" id="{B0AFCE7C-254F-4EDB-BAD2-91EE6837D0DA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4" stopIfTrue="1" operator="containsText" id="{BDB71503-2CD5-4036-8F98-DDB11D55977F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5" stopIfTrue="1" operator="containsText" id="{D5475DE5-E5A8-4222-B4AB-6640FDFDB6B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6" stopIfTrue="1" operator="containsText" id="{3E6FACF9-E663-4778-9DC9-5860700A875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2" stopIfTrue="1" operator="containsText" id="{0B233752-46CD-4E5C-9F53-37843FC81A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3" stopIfTrue="1" operator="containsText" id="{479B2AB8-79A0-48F8-8EE7-AB6895E31FD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4" stopIfTrue="1" operator="containsText" id="{098A927B-769C-4523-B792-8CD63A544E3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3" stopIfTrue="1" operator="containsText" id="{92B20D36-E7D8-4A11-AB61-7022F140DBD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1" stopIfTrue="1" operator="containsText" id="{F8929580-2511-44F2-9187-84A14564ECE5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2" stopIfTrue="1" operator="containsText" id="{6DD63EAD-7E8C-4422-BFA0-8EFD75DAC89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4" stopIfTrue="1" operator="containsText" id="{E45F5BE1-8A3A-491F-A490-C1C133B3116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2" stopIfTrue="1" operator="containsText" id="{39F49743-D710-419D-A948-87A5C398A90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3" stopIfTrue="1" operator="containsText" id="{637861C3-E9C1-4913-B09F-1316408018C9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5" stopIfTrue="1" operator="containsText" id="{BD9668E9-4E2B-4645-AE50-A30AE569E59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3" stopIfTrue="1" operator="containsText" id="{894BE8C9-BFD4-4F98-ABB1-16C8C0D9BBB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4" stopIfTrue="1" operator="containsText" id="{DF6F5C22-C60F-4C81-8233-53D7ED999C19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7" stopIfTrue="1" operator="containsText" id="{C73118E8-F30B-4191-BAB0-F31B592FF71D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8" stopIfTrue="1" operator="containsText" id="{70ED0D76-0D4F-4CF3-A345-C54F075B9272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0" stopIfTrue="1" operator="containsText" id="{B7637F29-4E5A-4BFD-9212-218EE948C5AA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8" stopIfTrue="1" operator="containsText" id="{BA71225F-7B22-4115-A6B1-4DC0F2A44A3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9" stopIfTrue="1" operator="containsText" id="{485BB0CF-9B88-437A-BF38-E5E4C79BD5CF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09" stopIfTrue="1" operator="containsText" id="{B056E8AB-C4F1-4C48-9058-557145FA31B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11" stopIfTrue="1" operator="containsText" id="{DC84795F-F1A4-44AB-9F39-940314C77EB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10" stopIfTrue="1" operator="containsText" id="{61B18FBC-16B1-4C0A-B51F-9887FBB7BE9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3" stopIfTrue="1" operator="containsText" id="{ABBFFBDB-B35F-48F0-BE0A-D26F00631FF1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4" stopIfTrue="1" operator="containsText" id="{5F510982-767B-48F9-9BDF-C1B29B570560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5" stopIfTrue="1" operator="containsText" id="{7E05062C-FE40-46EE-8AD7-F75A5F59A371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4" stopIfTrue="1" operator="containsText" id="{536B9BB8-8139-450D-9317-76C0895377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6" stopIfTrue="1" operator="containsText" id="{CC5D93DF-A2D5-455E-8DEA-A011FA2615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5" stopIfTrue="1" operator="containsText" id="{D3DE27B5-B662-4BBD-A4F4-6D97C788BDB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3" stopIfTrue="1" operator="containsText" id="{77B8028B-2A2C-47CF-B6AD-5F94C6355E5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4" stopIfTrue="1" operator="containsText" id="{96BE2FDD-614F-474D-8C06-21CDDE75D3D1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5" stopIfTrue="1" operator="containsText" id="{BAA6A09A-6E0B-4C1A-8140-608344250479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0" stopIfTrue="1" operator="containsText" id="{D5F4BDF1-3F65-4CC0-995D-EDC79F514BB6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1" stopIfTrue="1" operator="containsText" id="{585B42A9-9193-469A-AEBD-057DDDB727D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2" stopIfTrue="1" operator="containsText" id="{27492549-B004-444B-AF25-10AA5E4479AC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7" stopIfTrue="1" operator="containsText" id="{11E9DA63-1C41-4338-9EA0-1824F7D42E73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8" stopIfTrue="1" operator="containsText" id="{A66CCA3E-C8B7-4541-BC67-231F85A6E17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9" stopIfTrue="1" operator="containsText" id="{9ED6AEB8-D88B-44D3-9E02-2602263B40B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4" stopIfTrue="1" operator="containsText" id="{7426146D-78D4-42D3-A623-D50BFD0E0CC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5" stopIfTrue="1" operator="containsText" id="{AB93CD5C-776D-424C-87E3-5555AF49DA7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6" stopIfTrue="1" operator="containsText" id="{40196BE2-66E5-47C1-9EC6-7D539F43ED1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1" stopIfTrue="1" operator="containsText" id="{13353918-34E5-45BB-B6A0-313943AA6D0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2" stopIfTrue="1" operator="containsText" id="{281CEF0F-7F9E-48A9-959B-C2D63A256430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3" stopIfTrue="1" operator="containsText" id="{1BE1CA14-4F1E-4D5F-9EE7-2ACCF5AE01B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8" stopIfTrue="1" operator="containsText" id="{664D39B3-F21C-4125-997B-3C049939DF9E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9" stopIfTrue="1" operator="containsText" id="{F7C72BD5-C20E-40A8-88C0-76A6BFE58DE9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0" stopIfTrue="1" operator="containsText" id="{51260D24-5DD9-4393-A114-451ECAC34F2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7" stopIfTrue="1" operator="containsText" id="{903E3B4E-1A17-4F48-ACC2-0818E25A66D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5" stopIfTrue="1" operator="containsText" id="{A4D25946-BA64-40A3-A432-D3D8FC7031ED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6" stopIfTrue="1" operator="containsText" id="{74ACD27B-0A74-4F94-A2B3-422359B90CC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2" stopIfTrue="1" operator="containsText" id="{B7010C15-DB0E-4CE0-A2F3-2673B27B85F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3" stopIfTrue="1" operator="containsText" id="{A96F877B-E15F-4C27-B851-DE3BA7AD8578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4" stopIfTrue="1" operator="containsText" id="{B9FD4F74-EA00-407A-8375-3A7F7A8BCA57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9" stopIfTrue="1" operator="containsText" id="{A9C8CE6D-D334-44B0-BA2F-C979CD950566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0" stopIfTrue="1" operator="containsText" id="{473DBB7B-62EC-460D-844E-5C286083046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1" stopIfTrue="1" operator="containsText" id="{D9FEF36E-2B17-409B-B23A-BE85412557D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6" stopIfTrue="1" operator="containsText" id="{FF08EC5F-3998-4C03-AE55-CB3486CC278A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7" stopIfTrue="1" operator="containsText" id="{44B81444-CB49-4BCB-975B-10B71620612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8" stopIfTrue="1" operator="containsText" id="{0E80FAF2-2046-4106-93FF-7E8591E14A8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3" stopIfTrue="1" operator="containsText" id="{22923EC8-0A88-4910-B5A4-59552519E72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4" stopIfTrue="1" operator="containsText" id="{2861288A-0BB9-4B8C-A650-F88A031650E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5" stopIfTrue="1" operator="containsText" id="{DE744707-868E-4911-87C6-D55F54970AE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0" stopIfTrue="1" operator="containsText" id="{0D4E9135-3ABA-489B-B20E-0669E9349D2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1" stopIfTrue="1" operator="containsText" id="{AE843AD5-19BD-4D79-8358-210442F65E8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2" stopIfTrue="1" operator="containsText" id="{1DEB77A9-8DB5-406B-AA86-C8843D60A7A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7" stopIfTrue="1" operator="containsText" id="{B1442416-2185-4601-9258-911A8754FD9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8" stopIfTrue="1" operator="containsText" id="{D0A227EE-76D5-4A24-9C00-7A0D51C1DEF9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9" stopIfTrue="1" operator="containsText" id="{1A8D59AF-4923-44BF-8E7B-729D6E4EA6C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4" stopIfTrue="1" operator="containsText" id="{57E77507-C2D9-4063-80E7-07401C0972F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5" stopIfTrue="1" operator="containsText" id="{7D8F1A0C-29E8-4860-9BB9-CE0FC1A5E84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6" stopIfTrue="1" operator="containsText" id="{F6AF5281-49F4-48BE-B7DB-A6293E8B29AA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3" stopIfTrue="1" operator="containsText" id="{AAD5A415-ADA0-4590-8410-812F19C93AB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8" stopIfTrue="1" operator="containsText" id="{33A9B64D-8344-4CA7-920A-51AFEAE8756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9" stopIfTrue="1" operator="containsText" id="{DB2EFAE3-F6B9-4E4C-B7BA-BBB52BD8E0D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0" stopIfTrue="1" operator="containsText" id="{FE4E9F75-B48F-4FBE-9AC2-2B523B85AAC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5" stopIfTrue="1" operator="containsText" id="{6A8EE09A-0D75-43E8-98CD-42A32DA78018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6" stopIfTrue="1" operator="containsText" id="{733B0852-E31B-4C2E-92F9-4D625317D011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7" stopIfTrue="1" operator="containsText" id="{C4FB9FB1-C2D5-4466-9DE3-5C841A9156F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2" stopIfTrue="1" operator="containsText" id="{FD018ECC-7105-4F42-B188-70E88874DB4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3" stopIfTrue="1" operator="containsText" id="{E2BA50C0-CB54-4A04-85AF-5978BC2B4DC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4" stopIfTrue="1" operator="containsText" id="{23D9301B-4F1B-45F4-AD93-9EC8939889F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9" stopIfTrue="1" operator="containsText" id="{54FA334F-8832-497E-AF39-8CA8AC3A0451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0" stopIfTrue="1" operator="containsText" id="{539AF432-B488-49E0-8FE4-4710514B540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1" stopIfTrue="1" operator="containsText" id="{D6E3877D-43ED-4F11-AE15-D7CB337A175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5" stopIfTrue="1" operator="containsText" id="{91E77EF7-0A02-489B-9684-434AFF7C7AB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3" stopIfTrue="1" operator="containsText" id="{C0127AA5-95C5-4C28-A30D-C79AC2947D8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4" stopIfTrue="1" operator="containsText" id="{016F7C8F-97A0-48DC-BD9E-A54298CA49E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0" stopIfTrue="1" operator="containsText" id="{F7A1B104-20D7-46CB-A462-8BB0735078E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1" stopIfTrue="1" operator="containsText" id="{D1435F46-DCE7-4053-8318-ED30E8956A21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2" stopIfTrue="1" operator="containsText" id="{A84D4FCB-F76D-4669-89C6-853BC07E5F20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7" stopIfTrue="1" operator="containsText" id="{A4CC3F0D-774B-4622-BD25-BB8E5A8B9EC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8" stopIfTrue="1" operator="containsText" id="{8CDFB48C-8CBF-4934-ADFD-6A3C9DF0A21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9" stopIfTrue="1" operator="containsText" id="{3703A464-4FF2-4486-AF23-EDC4F091A9E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1" stopIfTrue="1" operator="containsText" id="{ABA6083B-EA08-4751-83A9-5E28D772DA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2" stopIfTrue="1" operator="containsText" id="{B7948409-40AD-43D5-BF8B-B1DFF9490C7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3" stopIfTrue="1" operator="containsText" id="{3D6AC791-8626-45F2-90B7-BADFA591AF27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8" stopIfTrue="1" operator="containsText" id="{F9110EBB-122C-4A19-B986-60F749D2AEA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9" stopIfTrue="1" operator="containsText" id="{AB035B7F-639A-462E-9615-427F223CF98F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0" stopIfTrue="1" operator="containsText" id="{4BF836E5-B881-45AE-9608-82CD944210E8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5" stopIfTrue="1" operator="containsText" id="{6590CF3A-D453-46F7-A4BF-732A5D7BD9D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6" stopIfTrue="1" operator="containsText" id="{60DF91B5-6017-414F-8D47-E13480AF7B7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7" stopIfTrue="1" operator="containsText" id="{0439D713-7241-4F6D-85E9-2770221C6D1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8" stopIfTrue="1" operator="containsText" id="{5DF78526-FC04-47A4-BFB6-6600EAD55DFF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9" stopIfTrue="1" operator="containsText" id="{3221D67A-987B-4672-9E99-D87657409343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0" stopIfTrue="1" operator="containsText" id="{132DF1DD-9FE1-4B8E-ABC2-CCFDF9FC4A2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5" stopIfTrue="1" operator="containsText" id="{48E9BECC-FAE2-4CDE-A7EF-4CABCB89B9E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6" stopIfTrue="1" operator="containsText" id="{A9B25CF8-5E9A-4785-8EF6-BAA6AFC28B9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7" stopIfTrue="1" operator="containsText" id="{03470CD6-C94B-4FD7-B50E-C00A48FEF91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9" stopIfTrue="1" operator="containsText" id="{60A6585C-E0DD-4185-BEC8-86D40F9C612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0" stopIfTrue="1" operator="containsText" id="{D17B7549-49B8-4775-9FA9-970FD65DF303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1" stopIfTrue="1" operator="containsText" id="{6D37E1D4-2A89-4831-B5CF-EBE3AF13AC1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6" stopIfTrue="1" operator="containsText" id="{BBC72829-67B8-42CC-B5E5-B9E225398EC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7" stopIfTrue="1" operator="containsText" id="{018BD3C2-F1AB-4A05-BE2D-174E37BD3C16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8" stopIfTrue="1" operator="containsText" id="{E8EEB2F9-2775-4E3E-842F-ACAD5587471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0" stopIfTrue="1" operator="containsText" id="{3FE76A53-D099-4C63-83EF-2D16BA5EE29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1" stopIfTrue="1" operator="containsText" id="{290845EF-341F-48FC-8FCE-6D53027B0FD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2" stopIfTrue="1" operator="containsText" id="{82129E9C-DC4A-41FD-906D-027FD0FB43C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9" stopIfTrue="1" operator="containsText" id="{4A57864F-B20A-4463-93E8-B9550038BE8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4" stopIfTrue="1" operator="containsText" id="{AC21798F-4066-4089-9AA3-E2AE277B869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5" stopIfTrue="1" operator="containsText" id="{E6C1160E-6E29-4905-8ED2-69CF7F2F968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6" stopIfTrue="1" operator="containsText" id="{3858B58D-7E8B-4D8A-B9D7-63135028CD3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1" stopIfTrue="1" operator="containsText" id="{9D486781-1A22-4142-9F80-59A045906FD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2" stopIfTrue="1" operator="containsText" id="{E6CDEA1E-125D-4A63-B8E9-BAC1B3111A8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3" stopIfTrue="1" operator="containsText" id="{935A1F7D-EBEE-4E4D-A547-72B0296F30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5" stopIfTrue="1" operator="containsText" id="{3FC00F98-4539-4169-8F10-CCBDA43BB65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6" stopIfTrue="1" operator="containsText" id="{E12AC83A-AD05-460F-B05E-22E6D60FD89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7" stopIfTrue="1" operator="containsText" id="{AA568431-F7BB-49CE-94B5-3FCA2C420A7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2" stopIfTrue="1" operator="containsText" id="{D31775DF-9E16-4217-BE3A-4E8091944DE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3" stopIfTrue="1" operator="containsText" id="{AE5E9AA5-AB5F-48E7-835F-421773EB352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4" stopIfTrue="1" operator="containsText" id="{EFF30D6F-2F9B-4AAB-9AA0-CF0771E14E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2" stopIfTrue="1" operator="containsText" id="{3E918083-641F-4758-AE64-8EC1B37DA92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4" stopIfTrue="1" operator="containsText" id="{A203D999-BAA0-45D0-9720-66C663DA109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3" stopIfTrue="1" operator="containsText" id="{C5612779-DC03-43D5-B763-C5969E3F12D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1694" stopIfTrue="1" operator="containsText" id="{BD450398-F0C9-4F3B-A72F-D23603CD7E5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3" stopIfTrue="1" operator="containsText" id="{C5395422-6F23-461D-884A-A3C77FD0D07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8" stopIfTrue="1" operator="containsText" id="{72BC8E5D-14BF-4231-8AB5-1AAA2252388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9" stopIfTrue="1" operator="containsText" id="{B340324A-E6A1-4141-856D-C41F4C12EF9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0" stopIfTrue="1" operator="containsText" id="{1C73E15B-1C17-4BD9-B52C-190A032DEB9B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6" stopIfTrue="1" operator="containsText" id="{65A43F74-297F-4511-9DBD-F925030EBF9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7" stopIfTrue="1" operator="containsText" id="{AFDE225B-E60F-445D-8013-8DBCB478BD3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8" stopIfTrue="1" operator="containsText" id="{EFE1E0BB-DC86-4D23-B2E7-99EE8D4D60D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4" stopIfTrue="1" operator="containsText" id="{DFF5F5D9-8E3B-4EEE-9262-92546476749B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5" stopIfTrue="1" operator="containsText" id="{D6CE31B0-22C0-476E-8AF6-4713C0EA509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6" stopIfTrue="1" operator="containsText" id="{BBF50E35-65EF-49E5-AA66-19B519A597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5" stopIfTrue="1" operator="containsText" id="{D0E2959C-199B-40DA-B6FA-798EDCCA0B0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3" stopIfTrue="1" operator="containsText" id="{28E1C432-1878-4098-9C60-CB44F1824E3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4" stopIfTrue="1" operator="containsText" id="{8AB9FEE3-B280-4021-BA7C-DC7A4BC9F59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6" stopIfTrue="1" operator="containsText" id="{E550735E-6A04-4DCA-931A-249CB0ECD78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4" stopIfTrue="1" operator="containsText" id="{174D1BFD-3E7F-4422-969A-39B815355AC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5" stopIfTrue="1" operator="containsText" id="{89482499-FBBD-4BCA-8F23-527D89EAB27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7" stopIfTrue="1" operator="containsText" id="{7DB50F1C-2FCC-4625-959D-57C0E254B47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5" stopIfTrue="1" operator="containsText" id="{26F03059-FE61-4070-96DC-A0D3BC524549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6" stopIfTrue="1" operator="containsText" id="{9B03F529-A65C-4997-85AD-A11C5F4C2F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9" stopIfTrue="1" operator="containsText" id="{C157975A-2A32-4767-BFB3-30FBB31CB1A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0" stopIfTrue="1" operator="containsText" id="{4507D176-82D0-4432-BF62-FB5909256A3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2" stopIfTrue="1" operator="containsText" id="{6112969F-10A7-4826-909B-597E2496C56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0" stopIfTrue="1" operator="containsText" id="{147A7836-ACF8-4FE1-973B-9B949B32DDE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1" stopIfTrue="1" operator="containsText" id="{C797A9D4-E023-4C68-8ECF-CF9AA1BA0FF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1" stopIfTrue="1" operator="containsText" id="{2DDE1614-EE3A-4155-9412-BAF9E6D9A2E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3" stopIfTrue="1" operator="containsText" id="{DE1166FA-A07A-42A2-A099-821E67F62D7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2" stopIfTrue="1" operator="containsText" id="{5402E8A6-9F7A-4E61-91CD-2242FB1729D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5" stopIfTrue="1" operator="containsText" id="{0CC08752-DACB-401D-9CD4-53416B7D59A3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6" stopIfTrue="1" operator="containsText" id="{4C40F0A4-FEDC-4FCB-8620-474E4DD1BEE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7" stopIfTrue="1" operator="containsText" id="{37E19546-69A9-494E-9E4C-D0E882D95445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6" stopIfTrue="1" operator="containsText" id="{20EE70B2-70BC-43F0-A63A-EF968477579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8" stopIfTrue="1" operator="containsText" id="{1AB6331D-1B08-4A8F-9E29-E1458BF429E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7" stopIfTrue="1" operator="containsText" id="{C02820F2-1A77-43C3-BAF9-A787DF3AC02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5" stopIfTrue="1" operator="containsText" id="{A88E49C6-5273-475B-91C2-3AA4F2C21EA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6" stopIfTrue="1" operator="containsText" id="{A5E0AA03-1693-4981-9B93-165BBE619DA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7" stopIfTrue="1" operator="containsText" id="{669C6BA6-F1CC-4442-8261-7BFE736BB7F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2" stopIfTrue="1" operator="containsText" id="{AE979675-6638-4DFE-A769-F42813885DBA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3" stopIfTrue="1" operator="containsText" id="{D05C471F-CCC2-430D-87C6-C4C0E798810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4" stopIfTrue="1" operator="containsText" id="{76012BD1-7CEA-41E8-AF8A-535C825BDF0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9" stopIfTrue="1" operator="containsText" id="{DEC54BCC-82BE-468D-9439-3EE0D7C324F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0" stopIfTrue="1" operator="containsText" id="{BA2B90E2-650B-4EBD-9382-F7738ACCABD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1" stopIfTrue="1" operator="containsText" id="{B16895F1-FF86-4D25-820C-9BAFBED040E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6" stopIfTrue="1" operator="containsText" id="{4EBBDE08-588C-4106-A12A-032A410643E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7" stopIfTrue="1" operator="containsText" id="{8885CC32-401B-4F1E-B347-3BF8576BD7A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8" stopIfTrue="1" operator="containsText" id="{39C177CF-2FD3-4418-8119-AE161CAA085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3" stopIfTrue="1" operator="containsText" id="{CA729BCA-597F-432A-8349-B0FC484B390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4" stopIfTrue="1" operator="containsText" id="{DB555708-0C8E-4FF8-B287-A307DBBC818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5" stopIfTrue="1" operator="containsText" id="{7B5AF178-50BD-4ED9-B7FD-D71C95D1A3B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0" stopIfTrue="1" operator="containsText" id="{7AA8CAC4-3006-4EED-8CFB-D93FB37E2E1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1" stopIfTrue="1" operator="containsText" id="{2A4BF29B-5FE6-4E0D-953C-198519C7408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2" stopIfTrue="1" operator="containsText" id="{8FF9D2C4-BCAB-44D0-917D-23A09B07A8A7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9" stopIfTrue="1" operator="containsText" id="{263B7A98-B420-4E88-A712-08ABD7D41A9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7" stopIfTrue="1" operator="containsText" id="{9925CBFE-0428-4281-875B-AE1C656DFB1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8" stopIfTrue="1" operator="containsText" id="{5DA7001A-BEC8-411D-8878-4B0AF9B703E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4" stopIfTrue="1" operator="containsText" id="{96ECFECA-6E28-45EB-BE84-A4A069D0E19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5" stopIfTrue="1" operator="containsText" id="{79C2535B-B4A0-496E-B250-E885C1F2C15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6" stopIfTrue="1" operator="containsText" id="{23C0A6D0-4468-4A83-8A02-ACD67E80A3B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1" stopIfTrue="1" operator="containsText" id="{7689BF97-BF37-4004-A74C-1787B134ACA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2" stopIfTrue="1" operator="containsText" id="{470B13BF-62D4-43C0-9552-E0AE55E7DFC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3" stopIfTrue="1" operator="containsText" id="{AF197D74-7BFC-46CF-83B7-C45AF7B54B6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8" stopIfTrue="1" operator="containsText" id="{67EEEA3B-F546-499C-86C5-B69346E09B6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9" stopIfTrue="1" operator="containsText" id="{B7AD6EAE-D894-43B9-98C6-7746F714E19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0" stopIfTrue="1" operator="containsText" id="{52B46B0A-399B-434C-A907-CB818293316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5" stopIfTrue="1" operator="containsText" id="{0A49D319-2C42-4487-B9F5-49FCC474AF9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6" stopIfTrue="1" operator="containsText" id="{3DF0EE0E-AC72-4FA9-A06F-C66DE63E6B4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7" stopIfTrue="1" operator="containsText" id="{2EBC654B-1262-4ADD-A1BC-B9D53EF7BFA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2" stopIfTrue="1" operator="containsText" id="{A0742601-ABC8-4A8E-BC52-EB30FE8AEF9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3" stopIfTrue="1" operator="containsText" id="{CFF091B6-C99A-47A6-B68D-20A61350535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4" stopIfTrue="1" operator="containsText" id="{D093C4D4-36BD-4FB6-B6A5-B2538B0195A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9" stopIfTrue="1" operator="containsText" id="{12B5B6A5-2553-4C85-89F3-E76A422C4ED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0" stopIfTrue="1" operator="containsText" id="{246F83E8-E0B8-44A9-BB2E-C146F60AA8E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1" stopIfTrue="1" operator="containsText" id="{69AFA32B-8605-40A4-9E1F-87F04645FA8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6" stopIfTrue="1" operator="containsText" id="{98E904CB-C665-4F86-9F3C-6513062952B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7" stopIfTrue="1" operator="containsText" id="{D9341B1C-6B2A-4836-B3F8-0BF0E679CEE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8" stopIfTrue="1" operator="containsText" id="{8E970247-0733-4B9A-B191-D62378DA93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5" stopIfTrue="1" operator="containsText" id="{006E4D01-0493-4FE4-AA30-6AA41998A030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0" stopIfTrue="1" operator="containsText" id="{68C95A1E-969B-48F7-BF6D-46B3B0F6F98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1" stopIfTrue="1" operator="containsText" id="{38605714-46D1-42B4-806E-F0D7A197692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2" stopIfTrue="1" operator="containsText" id="{EEFFF911-D448-4448-8ABC-B5F0D29B17F0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7" stopIfTrue="1" operator="containsText" id="{B7154BC8-C7E7-4852-975E-811888B04D9A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8" stopIfTrue="1" operator="containsText" id="{0274CC5D-6884-46F7-9F4B-5BEE1D607E4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9" stopIfTrue="1" operator="containsText" id="{3A64C02E-577B-46CA-A536-B0AB79CCC9D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4" stopIfTrue="1" operator="containsText" id="{0C68E93D-3605-4543-9655-B997C22F661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5" stopIfTrue="1" operator="containsText" id="{6AEF3A25-0CCB-41FD-AD8E-5B4B111D1E2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6" stopIfTrue="1" operator="containsText" id="{876D9307-711E-4915-8A5C-DC3D6A0DC56B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1" stopIfTrue="1" operator="containsText" id="{07AC117F-9D95-40ED-8397-5E191E2584A5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2" stopIfTrue="1" operator="containsText" id="{663D13C5-D7DB-4C6F-9D16-ACAC31DAC97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3" stopIfTrue="1" operator="containsText" id="{53624643-7C7C-4093-8EEC-29863DEDFECE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7" stopIfTrue="1" operator="containsText" id="{1FC9A1C4-4F3E-4FC1-B743-A974A67AE3F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5" stopIfTrue="1" operator="containsText" id="{8E7008D8-D08A-405D-A0CE-E474FBB91EA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6" stopIfTrue="1" operator="containsText" id="{70449A7B-EC7C-4A41-A650-1E7372EB296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2" stopIfTrue="1" operator="containsText" id="{37B630DD-2037-4F29-8CEE-5521E55565F5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3" stopIfTrue="1" operator="containsText" id="{4B204325-806C-4AD2-876D-48CDE68F29B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4" stopIfTrue="1" operator="containsText" id="{CAE07556-406D-452C-8AC5-0B370026459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9" stopIfTrue="1" operator="containsText" id="{DB97B004-815A-4535-867E-895FA9F4233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0" stopIfTrue="1" operator="containsText" id="{3F051D0A-464E-4A6F-B88C-2D39FB7C0F2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1" stopIfTrue="1" operator="containsText" id="{3762B77A-68D0-4E15-9420-B78DC9D48A6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3" stopIfTrue="1" operator="containsText" id="{C3363319-B9AA-4E5E-9EB5-584409EB3B3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4" stopIfTrue="1" operator="containsText" id="{C2722055-ADEA-43D2-9925-872DA8F9DB4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5" stopIfTrue="1" operator="containsText" id="{075D670A-B7D1-4843-AC2F-87B0518078E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0" stopIfTrue="1" operator="containsText" id="{8005EF00-C7CF-4BD3-BDED-133D5F71964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1" stopIfTrue="1" operator="containsText" id="{2F8AE443-55B1-45B6-94BC-F3E62C7A107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2" stopIfTrue="1" operator="containsText" id="{2E6229B4-D3C8-43B2-A3D2-F15AAD0834A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7" stopIfTrue="1" operator="containsText" id="{833746CD-416E-4604-95F8-40A5E48F8896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8" stopIfTrue="1" operator="containsText" id="{FEDECEF1-017C-4194-8458-32724EDC87C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9" stopIfTrue="1" operator="containsText" id="{0BD2BE0D-38E7-414F-B03B-1042D42907A3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0" stopIfTrue="1" operator="containsText" id="{F406E96A-F9DB-4A8A-B65A-DA813BF8AB8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1" stopIfTrue="1" operator="containsText" id="{1D5F4547-0878-4624-A6F1-D4AC1AFFD7B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2" stopIfTrue="1" operator="containsText" id="{C6E62AE5-9D9F-448D-8AF4-FDA07B1DAD9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7" stopIfTrue="1" operator="containsText" id="{04A4A9FC-E389-42A1-AD6D-1E14CF96A51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8" stopIfTrue="1" operator="containsText" id="{B8A60AC6-CB34-4A73-B42D-81A90F47C41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9" stopIfTrue="1" operator="containsText" id="{3DAD3707-D40E-428C-89CE-08F25805F173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1" stopIfTrue="1" operator="containsText" id="{39C473F1-8AB5-4208-95C1-37A44B1B600D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2" stopIfTrue="1" operator="containsText" id="{57391B33-402D-466B-A619-11C74EB570D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3" stopIfTrue="1" operator="containsText" id="{7C2CA9D1-B8D1-4098-B508-EEF5D554D29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8" stopIfTrue="1" operator="containsText" id="{3FC1CC1C-E7E4-4F0B-AD6A-44BA557FFF40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9" stopIfTrue="1" operator="containsText" id="{E9203CE9-4FE0-41DC-948D-0AD689A8F24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0" stopIfTrue="1" operator="containsText" id="{359D7680-5C14-4449-87A8-A1D52886A54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2" stopIfTrue="1" operator="containsText" id="{95AD468C-BF59-4F61-A39A-D8CA21F9D3B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3" stopIfTrue="1" operator="containsText" id="{8A4268B0-7850-4208-812F-183FF2168FA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4" stopIfTrue="1" operator="containsText" id="{7EBBB271-D53F-402D-9302-BE1C062C683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1" stopIfTrue="1" operator="containsText" id="{CBA56CA8-32E9-437F-BB40-DEBFAAC6F28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6" stopIfTrue="1" operator="containsText" id="{4F9A3D26-7775-4354-928F-437BF3C59D2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7" stopIfTrue="1" operator="containsText" id="{50C85970-ECF6-4252-8515-CA16EDFEC8D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8" stopIfTrue="1" operator="containsText" id="{3D6B5101-6602-4A67-9CC5-08FC8B4952D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3" stopIfTrue="1" operator="containsText" id="{BAEEB637-63BB-4A11-B306-A66E6AB0623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4" stopIfTrue="1" operator="containsText" id="{F9C27D2E-16D3-4059-BF45-1BCB064B423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5" stopIfTrue="1" operator="containsText" id="{CC6E7309-FCEE-4191-833D-43812D488F9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7" stopIfTrue="1" operator="containsText" id="{C32B8AD5-E6A4-4EB5-B385-5E5BF576D5F6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8" stopIfTrue="1" operator="containsText" id="{9F11E35C-AC2A-42AC-A2C7-253A8BE66DD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9" stopIfTrue="1" operator="containsText" id="{A242FABF-8643-4F99-AAB3-47C41973D9A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4" stopIfTrue="1" operator="containsText" id="{497F8019-053B-4594-9520-D97596C0C85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5" stopIfTrue="1" operator="containsText" id="{B1B1A346-FCB8-4601-9785-E10A1D955B6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6" stopIfTrue="1" operator="containsText" id="{066D95F1-DE97-4A31-8C7D-49DDE16B50D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4" stopIfTrue="1" operator="containsText" id="{777E86DC-F643-46F7-944A-49B6EE8F02A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6" stopIfTrue="1" operator="containsText" id="{849405C0-F134-42E9-9FA7-500EF5B6E5B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5" stopIfTrue="1" operator="containsText" id="{89EFAAB6-083D-4998-ADAA-01A2EDCCB24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340" stopIfTrue="1" operator="containsText" id="{A22DB804-7BD3-4927-8D6A-194084B9232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9" stopIfTrue="1" operator="containsText" id="{E2AA245B-4479-4667-8201-3AD523C8CBE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4" stopIfTrue="1" operator="containsText" id="{01769868-741F-4F6D-8373-8819896F05E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5" stopIfTrue="1" operator="containsText" id="{2728B560-3CD6-439E-9889-47F359DEC0F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6" stopIfTrue="1" operator="containsText" id="{02770CDB-FC7C-41C6-94E0-77D0753C436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2" stopIfTrue="1" operator="containsText" id="{63311AD8-49BA-4ACC-81FC-276D69313D6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3" stopIfTrue="1" operator="containsText" id="{C9405370-C781-4B03-A73D-82D2BE351DE1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4" stopIfTrue="1" operator="containsText" id="{085FE272-6CAF-4BC4-9661-5785C526717E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0" stopIfTrue="1" operator="containsText" id="{1532F8C3-D7DE-47CD-AA02-5FC0A797F51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1" stopIfTrue="1" operator="containsText" id="{231EF87F-9EAF-4505-A147-050342565BB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2" stopIfTrue="1" operator="containsText" id="{E22EFAEF-B071-4C87-A28D-4151211E9AB5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91" stopIfTrue="1" operator="containsText" id="{5B4394F3-C222-4D06-AA60-3060A80CDF1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9" stopIfTrue="1" operator="containsText" id="{B3872FB0-E186-44D7-AED8-C6591756BDC8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90" stopIfTrue="1" operator="containsText" id="{CA02F006-9EDC-441B-9039-44BC03D6FA9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2" stopIfTrue="1" operator="containsText" id="{53203AD0-0211-456A-8A22-19B6C260BD0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0" stopIfTrue="1" operator="containsText" id="{A110CED6-E62A-4C3E-9DFD-B158170CA05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1" stopIfTrue="1" operator="containsText" id="{37B2F1B1-15CE-4834-A368-5C0DF5A78E5E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3" stopIfTrue="1" operator="containsText" id="{447AF90A-1C5E-4789-AADD-2F30891781C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1" stopIfTrue="1" operator="containsText" id="{AA01DD0F-E363-4B3A-BB7B-E2214DB8C13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2" stopIfTrue="1" operator="containsText" id="{E035709C-0600-4D74-BEFD-4EB1B1E37D4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5" stopIfTrue="1" operator="containsText" id="{FF40BAC4-0AA7-4CA5-A6FA-68F347E8429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6" stopIfTrue="1" operator="containsText" id="{A541615F-0A9F-43B1-A0CF-D1B338391B4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8" stopIfTrue="1" operator="containsText" id="{99C1CE73-05AC-4E2D-BE94-5E0501BB31F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6" stopIfTrue="1" operator="containsText" id="{6E595A26-751D-4F4B-ACE7-16DE2318C7E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7" stopIfTrue="1" operator="containsText" id="{AD83E40D-7CC3-43A5-8655-A609E295DE43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7" stopIfTrue="1" operator="containsText" id="{76BAF3F8-AE86-48CD-A21D-0E34B928093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9" stopIfTrue="1" operator="containsText" id="{0CA5DD8E-6D7D-400A-865F-9E46CE38AB07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8" stopIfTrue="1" operator="containsText" id="{AE46731E-866E-4D44-B1EB-0CE780BCF3E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1" stopIfTrue="1" operator="containsText" id="{BF3CCE29-6376-430B-A5D7-41C1247A3399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2" stopIfTrue="1" operator="containsText" id="{241ED63E-63CF-40D8-BA3C-2C0E6AAA3896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3" stopIfTrue="1" operator="containsText" id="{D2A28454-8004-4BF7-AB3E-DBB9AF6B1E6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2" stopIfTrue="1" operator="containsText" id="{83CDE562-A730-456C-AE65-03F7EA4BA28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4" stopIfTrue="1" operator="containsText" id="{7171CEB7-51DF-47FD-B291-428625E0A65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3" stopIfTrue="1" operator="containsText" id="{2002EEAA-5A5E-4651-8FCD-8D06DA3B174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1" stopIfTrue="1" operator="containsText" id="{02D4E619-1AE8-4CE9-953F-E47B8710404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2" stopIfTrue="1" operator="containsText" id="{505C3A62-B536-4A33-BB9B-56F17D2DBDD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3" stopIfTrue="1" operator="containsText" id="{780AD3F4-2DDA-49D1-A347-807381BD91A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8" stopIfTrue="1" operator="containsText" id="{FE301281-53BD-45BC-B9B3-BD0E33A6DB9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9" stopIfTrue="1" operator="containsText" id="{21B1EBA3-9CCA-4787-87F3-B46FE0EA1FA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0" stopIfTrue="1" operator="containsText" id="{A4EB1B10-FCBA-4E01-BE96-DECF2873320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5" stopIfTrue="1" operator="containsText" id="{3CE80D80-E44D-4B22-A07A-1F3BAF3E6D8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6" stopIfTrue="1" operator="containsText" id="{EB001B77-78D0-4F49-9D98-3AA1AE177F0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7" stopIfTrue="1" operator="containsText" id="{52651A75-AD1F-47B9-972F-3A84FCA95209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2" stopIfTrue="1" operator="containsText" id="{B32BECD4-EDF6-4148-BC03-AF841BB88CF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3" stopIfTrue="1" operator="containsText" id="{C8E49298-1E6B-454B-9963-B5E755F722C3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4" stopIfTrue="1" operator="containsText" id="{A8675230-8BF2-418B-A07A-5494D6DA4319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9" stopIfTrue="1" operator="containsText" id="{7991B4DA-2916-485F-80BB-D5CC0FD799E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0" stopIfTrue="1" operator="containsText" id="{61C58A22-BC98-4E48-8756-F7EB322F6B5C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1" stopIfTrue="1" operator="containsText" id="{891A3D53-23F6-4F1B-8C47-F04EDC08F20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6" stopIfTrue="1" operator="containsText" id="{37D6354E-37C9-48AF-A657-34E1D177A5C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7" stopIfTrue="1" operator="containsText" id="{669C40CE-3D36-4B61-A7C8-CBE15D80D11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8" stopIfTrue="1" operator="containsText" id="{9BC538FB-B384-427D-AEDE-A93384E243D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5" stopIfTrue="1" operator="containsText" id="{1C272CF8-06CB-4296-BEE1-6A026A659BC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3" stopIfTrue="1" operator="containsText" id="{0F77B10E-FFFD-4659-AA63-9C27F4031A2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4" stopIfTrue="1" operator="containsText" id="{A9723BE3-48B3-494A-9B5F-8C7DB2B954B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0" stopIfTrue="1" operator="containsText" id="{4D520AC4-652E-43B9-9D70-A46BD4B55A3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1" stopIfTrue="1" operator="containsText" id="{1FDD5F66-A893-4BA0-B0B6-5DEDA2FFAAC6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2" stopIfTrue="1" operator="containsText" id="{826EDB8A-A611-41DB-8DAB-8ABCC604901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7" stopIfTrue="1" operator="containsText" id="{67F90B97-D8D6-4ED6-BD61-253E1891F17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8" stopIfTrue="1" operator="containsText" id="{FAFC8D97-D897-4EE9-881C-272E55358ED6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9" stopIfTrue="1" operator="containsText" id="{D68F592B-79CD-47D3-9A8E-B92A1C2B8EA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4" stopIfTrue="1" operator="containsText" id="{D6391610-4D35-4DAB-A785-3DA7CA71982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5" stopIfTrue="1" operator="containsText" id="{5E0CA4BB-892F-44FD-BEDD-18C578C8402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6" stopIfTrue="1" operator="containsText" id="{85344FDE-289B-444B-9AF6-C4B3E10DB3E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1" stopIfTrue="1" operator="containsText" id="{A1BF6256-1817-4082-941B-D320FD32AD7D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2" stopIfTrue="1" operator="containsText" id="{5AADBD23-22FA-4274-8E66-035AAFDF431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3" stopIfTrue="1" operator="containsText" id="{CDA3896F-AE52-4188-86E7-B4519718939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8" stopIfTrue="1" operator="containsText" id="{BE22184D-C5D8-4971-B0DD-EDB8ED1DCFE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9" stopIfTrue="1" operator="containsText" id="{98FCC7F0-58AE-49AB-9524-6A3874B9C1A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0" stopIfTrue="1" operator="containsText" id="{E8D88744-C9F9-4686-AC21-B3FE3013205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5" stopIfTrue="1" operator="containsText" id="{B274DC74-1529-421A-B89C-F6427B1E93F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6" stopIfTrue="1" operator="containsText" id="{75C4432C-AC92-49F5-9634-32C94A53CBD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7" stopIfTrue="1" operator="containsText" id="{359696B3-B33E-4DF7-B478-F6F77A75D22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2" stopIfTrue="1" operator="containsText" id="{A3BB50F6-3A2E-47ED-8137-C3CA9E6C5F8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3" stopIfTrue="1" operator="containsText" id="{774AD362-86A2-495F-8A5F-B216CB21246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4" stopIfTrue="1" operator="containsText" id="{9E117343-FFAE-41E2-8564-3B7C3F28FAB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1" stopIfTrue="1" operator="containsText" id="{062B80A9-2A75-4F4E-9063-11EF9E7E4680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6" stopIfTrue="1" operator="containsText" id="{57FAB003-8F32-4993-9E05-225E1257043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7" stopIfTrue="1" operator="containsText" id="{04775634-7E2C-4700-AC6F-B344C5F8E3E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8" stopIfTrue="1" operator="containsText" id="{D8F8ACB4-7CCC-43D2-AC86-00FE6576B7B4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3" stopIfTrue="1" operator="containsText" id="{AD91A745-D7C4-4165-8376-AE8A30AC670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4" stopIfTrue="1" operator="containsText" id="{7A76E68E-BCD0-41F4-BA5E-8B09413BDAC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5" stopIfTrue="1" operator="containsText" id="{4B14042F-6211-4D18-B906-8F0F4D6CB3E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0" stopIfTrue="1" operator="containsText" id="{6B592C3E-8F62-4B46-9DFE-EE2438E3C8B1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1" stopIfTrue="1" operator="containsText" id="{01A3DD57-85FB-4AAB-91FA-86232F335A2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2" stopIfTrue="1" operator="containsText" id="{C4FB08FD-F7CC-4CEE-B275-A7C58DEB85E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7" stopIfTrue="1" operator="containsText" id="{31ED57D3-A7DC-4310-BBD1-2BDBEA4FEFB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8" stopIfTrue="1" operator="containsText" id="{9914C2C0-2981-4EF4-8894-FDE389EE7D8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9" stopIfTrue="1" operator="containsText" id="{F333D057-D474-4E90-847F-89A8481D175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3" stopIfTrue="1" operator="containsText" id="{7CBB87CF-FB5D-4B10-9DFD-EF87E090ACD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1" stopIfTrue="1" operator="containsText" id="{61718C80-BD33-48AA-ACBA-E8150A790B9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2" stopIfTrue="1" operator="containsText" id="{E21E447B-BCE5-4961-A0E0-E1EBED59E66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8" stopIfTrue="1" operator="containsText" id="{85700B30-4645-4A7D-B932-075845911610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9" stopIfTrue="1" operator="containsText" id="{6BEAD76E-CE9D-4839-B87D-88F02CD76D08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0" stopIfTrue="1" operator="containsText" id="{60439522-D819-4967-84B4-8FF1B751B4C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5" stopIfTrue="1" operator="containsText" id="{CC0D1777-4B05-4A2A-A010-BA1AEA3CD00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6" stopIfTrue="1" operator="containsText" id="{56DF527B-E515-4D08-A277-38053BCD60D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7" stopIfTrue="1" operator="containsText" id="{78014847-2D23-4C94-BA1D-5884A15D807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9" stopIfTrue="1" operator="containsText" id="{157BE057-A0DD-4B6E-8189-715AF8A721E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0" stopIfTrue="1" operator="containsText" id="{11923DB2-9FC3-40D9-A4C4-2E3264EB534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1" stopIfTrue="1" operator="containsText" id="{18AD0C24-9FE2-4EE0-A4AA-DC3B56367FA4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6" stopIfTrue="1" operator="containsText" id="{1A803123-0D7C-48B8-BA94-9BEB61A6AD0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7" stopIfTrue="1" operator="containsText" id="{6976ADEF-93A2-4DEB-A26A-62C3037C9909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8" stopIfTrue="1" operator="containsText" id="{B949EAE2-06C4-4EFA-A328-6796EAC7670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3" stopIfTrue="1" operator="containsText" id="{588110E0-E882-4239-85EF-34F0852E1A8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4" stopIfTrue="1" operator="containsText" id="{B24725CF-90D9-4422-90EF-6C2AF044C44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5" stopIfTrue="1" operator="containsText" id="{20346E8E-7A60-40C7-9F38-CFDF41F630A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6" stopIfTrue="1" operator="containsText" id="{A755CE5D-057F-43DB-A7C2-6AC70D561D2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7" stopIfTrue="1" operator="containsText" id="{F63ED02A-861F-4647-8E2E-B6639EB3E19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8" stopIfTrue="1" operator="containsText" id="{FACB37C9-6F55-4360-95BC-1A48A79CB80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3" stopIfTrue="1" operator="containsText" id="{A444A7AB-9AC7-4D2C-98EA-EAFC386A0A07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4" stopIfTrue="1" operator="containsText" id="{625E0911-DA61-49DD-B842-FE8642C79A42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5" stopIfTrue="1" operator="containsText" id="{DD1B936C-651F-48A9-A32D-A18C9DF1DCB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7" stopIfTrue="1" operator="containsText" id="{A9DA7173-4349-4B81-B7E6-E746161884E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8" stopIfTrue="1" operator="containsText" id="{3C4A8F10-AC29-4ACF-80FB-B4F8EF82949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9" stopIfTrue="1" operator="containsText" id="{EA1B141F-B957-46F9-8F01-EF01E4343CE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4" stopIfTrue="1" operator="containsText" id="{85C25B1F-D571-4A96-B01F-71B95460C1C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5" stopIfTrue="1" operator="containsText" id="{31D66D1D-0705-47E0-90EF-C2C35E6F217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6" stopIfTrue="1" operator="containsText" id="{9EBAB75B-18FF-4AE1-B9E3-EFBD90543A7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8" stopIfTrue="1" operator="containsText" id="{9C5288B0-C537-4B48-8CDE-CAA594FA58C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9" stopIfTrue="1" operator="containsText" id="{8AA34BBF-F76C-4D4A-AA4F-FCB443BF9B4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0" stopIfTrue="1" operator="containsText" id="{422FB456-1AEE-40E1-A937-64673D9693D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7" stopIfTrue="1" operator="containsText" id="{1D177DD0-70D4-4F38-915C-0B612986A8C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2" stopIfTrue="1" operator="containsText" id="{06B90A31-DE61-4FB2-BBFD-04A93229659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3" stopIfTrue="1" operator="containsText" id="{AF09316E-4A87-4942-804A-84D3AF2BC12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4" stopIfTrue="1" operator="containsText" id="{68F0BE8D-7752-44DF-82E5-2375F0EE7A9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9" stopIfTrue="1" operator="containsText" id="{CDE02571-1BA8-4149-A443-A5F216F6B35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0" stopIfTrue="1" operator="containsText" id="{458F0F59-71CD-4437-B3CA-214A7F6A8F0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1" stopIfTrue="1" operator="containsText" id="{B287C419-B7D7-4C38-8AF8-E2B259863B6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3" stopIfTrue="1" operator="containsText" id="{96D959CC-72AD-43D8-8A35-42148CB93E2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4" stopIfTrue="1" operator="containsText" id="{4BDC9D49-C261-42C3-8B36-2F085D31DC9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5" stopIfTrue="1" operator="containsText" id="{76C5557A-31B5-47E2-AE22-BEC52484744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0" stopIfTrue="1" operator="containsText" id="{8C40F917-5A17-4EB2-9205-6C53A6FCC3A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1" stopIfTrue="1" operator="containsText" id="{3B76BDAC-A7E0-4AD4-8607-1DDFB4EA396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2" stopIfTrue="1" operator="containsText" id="{90EC7605-B8BF-40E7-9D88-AA04D135314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0" stopIfTrue="1" operator="containsText" id="{F3BBA5D0-398E-4319-8F85-7FAF9F7F3C5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2" stopIfTrue="1" operator="containsText" id="{18DEE6C0-B455-46ED-B448-340CF0BF94D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1" stopIfTrue="1" operator="containsText" id="{7DC0642E-04B0-4F19-8BC8-15B0D925A4E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093" stopIfTrue="1" operator="containsText" id="{B6987E6C-3CE1-4158-9EDF-D4AAFE2884A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95" stopIfTrue="1" operator="containsText" id="{CCEF9953-C515-4385-B641-A5041617FBE7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94" stopIfTrue="1" operator="containsText" id="{A0F3DAA3-F83E-40F1-9ED1-74E33CDB349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7" stopIfTrue="1" operator="containsText" id="{E5D25345-A060-4D6F-943D-FCF5C5DE4FD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8" stopIfTrue="1" operator="containsText" id="{FC0A9710-94DC-4C60-A98A-5C7E1F435AB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9" stopIfTrue="1" operator="containsText" id="{2C8E4CA0-55AC-4706-9BF4-EC87509025C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38" stopIfTrue="1" operator="containsText" id="{4326C971-B433-4B8A-8174-EF2B788C73A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40" stopIfTrue="1" operator="containsText" id="{8CD7E39B-FF24-4FA6-BE23-8FA8648BD08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39" stopIfTrue="1" operator="containsText" id="{9AB81F61-85D5-424C-86CD-DE6CFCC5787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7" stopIfTrue="1" operator="containsText" id="{7B17C2B2-2E68-4C90-8C19-8256BE08147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8" stopIfTrue="1" operator="containsText" id="{8F9DE6A0-1857-4F93-9D33-BBFACA7B8C9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9" stopIfTrue="1" operator="containsText" id="{15F2E8E1-E3D6-4750-A975-668D34D5196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4" stopIfTrue="1" operator="containsText" id="{4560053D-336C-4660-9967-8A5A7BBC2D9A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5" stopIfTrue="1" operator="containsText" id="{5FF682DE-330E-4A13-BDFF-2BF1089CE8E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6" stopIfTrue="1" operator="containsText" id="{EC8A5E71-9A02-47AF-A0C4-C1365F443D3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1" stopIfTrue="1" operator="containsText" id="{FF5609D7-0433-46BC-822E-22807A00E5C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2" stopIfTrue="1" operator="containsText" id="{D5F9A6FB-9E59-4433-B2B0-CC8FDA100BE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3" stopIfTrue="1" operator="containsText" id="{1F937802-007F-4318-83CB-FB0AED3076F7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8" stopIfTrue="1" operator="containsText" id="{FA895FF0-DAD5-40EF-A3C1-EA7583F45071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9" stopIfTrue="1" operator="containsText" id="{820FFFD8-1757-4A31-B245-519D151846A9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0" stopIfTrue="1" operator="containsText" id="{1B0D7A1A-0E30-4753-AF35-CC7860DC8E0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5" stopIfTrue="1" operator="containsText" id="{D4C9A247-7542-404E-A0C4-0FF9C3E81FC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6" stopIfTrue="1" operator="containsText" id="{125DF869-F5D9-4B67-855C-75CCA8DBF58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7" stopIfTrue="1" operator="containsText" id="{75785366-73EB-42C7-8DF9-80E0DECB222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2" stopIfTrue="1" operator="containsText" id="{17BD5F8B-1BA1-4908-9025-C85C21DB635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3" stopIfTrue="1" operator="containsText" id="{FB5E6493-FDF9-489C-BB8D-867D890BBAF6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4" stopIfTrue="1" operator="containsText" id="{6CE8F2EE-A1C7-48EA-8FEF-FD8B0E36D442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1" stopIfTrue="1" operator="containsText" id="{E9C70032-A1BE-465A-816F-CBE7D374ECC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9" stopIfTrue="1" operator="containsText" id="{743D1D9E-8D45-43CD-9938-69674A428A1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0" stopIfTrue="1" operator="containsText" id="{41D1D7B1-0AB9-4326-8A43-CCB61F1BB296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6" stopIfTrue="1" operator="containsText" id="{003BBFAC-C952-42EC-BA34-A33CCB52EEF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7" stopIfTrue="1" operator="containsText" id="{1E9F59BB-137F-43EF-8F3E-394D37CBFF3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8" stopIfTrue="1" operator="containsText" id="{CDB610F8-E78F-4764-95B9-CC4CDBDED29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3" stopIfTrue="1" operator="containsText" id="{28264AF0-5579-4FE4-8F12-3B0A19A4DE0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4" stopIfTrue="1" operator="containsText" id="{735358A9-FEA2-4BE9-BECA-5E4AC4C7A03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5" stopIfTrue="1" operator="containsText" id="{42C78D66-4C11-4775-BE07-636655B47F23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0" stopIfTrue="1" operator="containsText" id="{22A404A2-FD2A-4245-97A2-B86C9CC1C2A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1" stopIfTrue="1" operator="containsText" id="{93D80156-3A50-43A2-BA01-721E37BC1C4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2" stopIfTrue="1" operator="containsText" id="{816A9289-5E01-4D84-8934-2FF0A70F0D3E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7" stopIfTrue="1" operator="containsText" id="{69D796D2-A900-4B1A-99FE-00A15895D14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8" stopIfTrue="1" operator="containsText" id="{0BAF09D9-3D49-43CC-A1DB-0686769609F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9" stopIfTrue="1" operator="containsText" id="{87759890-A808-4AE5-BFC3-EB987463ECF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4" stopIfTrue="1" operator="containsText" id="{4E131121-82F1-405D-A15F-A8FB414CA2B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5" stopIfTrue="1" operator="containsText" id="{C0ECC7C0-EB87-4B40-A79B-A52B1F064815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6" stopIfTrue="1" operator="containsText" id="{1607F20D-5B9D-4ECE-A0B5-2E71BB2DB1D7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1" stopIfTrue="1" operator="containsText" id="{CC154FF8-2C23-42E6-8547-ED9827624A4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2" stopIfTrue="1" operator="containsText" id="{CC22885D-4A82-4505-9796-4554A94C231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3" stopIfTrue="1" operator="containsText" id="{3653BA00-F98C-4B90-9D1A-60A025CF712B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8" stopIfTrue="1" operator="containsText" id="{D2E7A9E5-31BF-46F5-A1BF-B1848BB093D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9" stopIfTrue="1" operator="containsText" id="{F22BDEB7-8F53-4C41-981B-56FE5D9B5E3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0" stopIfTrue="1" operator="containsText" id="{AC58A963-B045-4BC5-9C5F-41E512D2D6F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5" stopIfTrue="1" operator="containsText" id="{B78A07CE-3491-4660-A3A8-6A9C4383F44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6" stopIfTrue="1" operator="containsText" id="{0118F636-0751-4E47-847B-236D93A7FA9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7" stopIfTrue="1" operator="containsText" id="{A84EBE98-4EF8-446C-B13E-0578AFCD59D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2" stopIfTrue="1" operator="containsText" id="{C29DD52A-4353-44C1-B628-08B72ACAEC6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3" stopIfTrue="1" operator="containsText" id="{C23E88C7-77D9-4132-8322-BC564A4B0F1B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4" stopIfTrue="1" operator="containsText" id="{2B0D6E1B-CB45-454C-BFD9-23DFB34B487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9" stopIfTrue="1" operator="containsText" id="{2E49E5CE-A7F8-40A5-8E8A-ECE69B0B6C8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0" stopIfTrue="1" operator="containsText" id="{940D226B-C8F6-4960-8327-19E0DDF119A1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1" stopIfTrue="1" operator="containsText" id="{C39008F2-C682-4FA3-8A78-44F4BDF1500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6" stopIfTrue="1" operator="containsText" id="{CBBBE58C-8332-4CBB-B12E-6584E2EB07F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7" stopIfTrue="1" operator="containsText" id="{EFB0CAB8-1B3E-4FA0-902B-5FC27FBBA0C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8" stopIfTrue="1" operator="containsText" id="{E5A26ED0-1203-44FB-ADF4-258EF7F35DA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3" stopIfTrue="1" operator="containsText" id="{EEAF6CA4-9E79-4ADB-A51B-7973F072EAF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4" stopIfTrue="1" operator="containsText" id="{07A8A0CC-654F-4DCF-81C8-A5E946D51C5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5" stopIfTrue="1" operator="containsText" id="{71818EAF-C849-4ED7-8C52-1486DC0EB76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0" stopIfTrue="1" operator="containsText" id="{8D177D32-CEB4-4EA7-BB3C-16B7E4D2EDE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1" stopIfTrue="1" operator="containsText" id="{DCD480B3-F6A0-47EF-B1D5-3DCAE7E7004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2" stopIfTrue="1" operator="containsText" id="{28E8A70E-1503-4C6E-B75A-B21005CF6CA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9" stopIfTrue="1" operator="containsText" id="{DFB3DD00-D01E-42A7-843D-D8742353A2F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7" stopIfTrue="1" operator="containsText" id="{356E3936-918E-4503-B516-D05238D117A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8" stopIfTrue="1" operator="containsText" id="{F012CA88-4B46-4567-8484-B30F317EB1F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4" stopIfTrue="1" operator="containsText" id="{D1489A74-E4A7-416C-A328-B21EB453C61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5" stopIfTrue="1" operator="containsText" id="{BDC2C4B5-6585-4E68-B984-5B649A14006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6" stopIfTrue="1" operator="containsText" id="{812366B8-CC9E-4C7E-946F-C5DC6E36195B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1" stopIfTrue="1" operator="containsText" id="{7F8BF7D6-BB74-433D-89A5-1C55FEE8936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2" stopIfTrue="1" operator="containsText" id="{F2F2C46C-3F6E-49BB-A14E-E3E80627EBE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3" stopIfTrue="1" operator="containsText" id="{77A2DDCC-4F2B-47BB-B9FF-F91EAC4CECB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8" stopIfTrue="1" operator="containsText" id="{3975C1B7-9EFC-44BF-AA77-4D2AF7CCFDC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9" stopIfTrue="1" operator="containsText" id="{DBE13C5D-813D-4A4B-B843-DAA1928C1DA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0" stopIfTrue="1" operator="containsText" id="{8E0E6C65-253D-49C8-84C1-19892DD2FC3E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5" stopIfTrue="1" operator="containsText" id="{45223816-B7A3-4DEA-B412-E252BE65A67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6" stopIfTrue="1" operator="containsText" id="{8E6DF556-FB8E-4935-809A-6DD46B6F4ED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7" stopIfTrue="1" operator="containsText" id="{0BD521ED-91EC-4B3A-9185-2022A9D24B45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2" stopIfTrue="1" operator="containsText" id="{B9AB7173-26B1-409C-8A66-EDE6FC7F70D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3" stopIfTrue="1" operator="containsText" id="{D05A329E-D367-4AEE-9417-2234209FCE7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4" stopIfTrue="1" operator="containsText" id="{C3FDD2D4-5A4A-4DD5-B4C3-5313863F991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9" stopIfTrue="1" operator="containsText" id="{250DE34D-ED4F-4EC6-957A-0E357E9F391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0" stopIfTrue="1" operator="containsText" id="{6DF4D8EF-AAC8-45F5-9DDA-B5A9E9D52020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1" stopIfTrue="1" operator="containsText" id="{FB0F176B-CC81-4C56-A611-F419F83182E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6" stopIfTrue="1" operator="containsText" id="{2A4E3231-A52F-4FDD-B5F2-92497E590C88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7" stopIfTrue="1" operator="containsText" id="{47824DFA-3F17-48C8-8C50-DF7E7179888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8" stopIfTrue="1" operator="containsText" id="{0A97AF38-ADC7-4FD3-B0BF-3363D84BD794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5" stopIfTrue="1" operator="containsText" id="{2CD3336A-5FE5-49C5-A86A-3B2B55E813C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6" stopIfTrue="1" operator="containsText" id="{67D59200-8779-48B8-B333-B1895B7A78C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7" stopIfTrue="1" operator="containsText" id="{C88EE8AF-6FC6-4596-80A3-1594CDA9F4F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2" stopIfTrue="1" operator="containsText" id="{DA6C130E-8033-434C-9C94-A4262D26C0F7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3" stopIfTrue="1" operator="containsText" id="{82060AE1-C1F0-48AD-8040-0BC0F80597BE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4" stopIfTrue="1" operator="containsText" id="{082A312D-BE9A-44BD-964D-CB7BC716C89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9" stopIfTrue="1" operator="containsText" id="{33B7203F-4B59-4CC1-96E9-7020DF03200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0" stopIfTrue="1" operator="containsText" id="{20B561F0-09C9-49AB-BF3E-6D8904767C2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1" stopIfTrue="1" operator="containsText" id="{68FED461-A74F-49EB-AAA6-40CFA64630E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6" stopIfTrue="1" operator="containsText" id="{DAEAC88C-1A26-4779-B330-7AE5037112A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7" stopIfTrue="1" operator="containsText" id="{8DD3F589-6B57-4D96-BFB0-016D063538D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8" stopIfTrue="1" operator="containsText" id="{E62989E6-DCC7-4CB6-89C6-678D8D156D1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3" stopIfTrue="1" operator="containsText" id="{F267BB98-EF67-4FE0-9EB5-88879C48A42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4" stopIfTrue="1" operator="containsText" id="{EB5E4320-9FDB-47E7-A985-0836C174355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5" stopIfTrue="1" operator="containsText" id="{B862C944-86FC-422A-B79B-BCC1E12E4E5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0" stopIfTrue="1" operator="containsText" id="{D3220AE1-2E16-4A4A-9459-1FD0F06D127C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1" stopIfTrue="1" operator="containsText" id="{4CBDF0C6-ABEF-4726-BD29-832003669092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2" stopIfTrue="1" operator="containsText" id="{687CF37F-BA2E-413B-BC4F-F4E314AB939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9" stopIfTrue="1" operator="containsText" id="{31F0FE7B-C00A-40D6-A472-08FC84C331C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7" stopIfTrue="1" operator="containsText" id="{176D3729-5513-4E39-BDB2-F95B4242F3C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8" stopIfTrue="1" operator="containsText" id="{7A51B686-F488-4D26-AA65-3502D760C0F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4" stopIfTrue="1" operator="containsText" id="{50577F39-6478-46BA-A306-34EC95E123D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5" stopIfTrue="1" operator="containsText" id="{A3EBD3DA-9001-432D-99E6-B9CEF34B08AB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6" stopIfTrue="1" operator="containsText" id="{082DED3F-74B8-4EB0-908C-54786003864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1" stopIfTrue="1" operator="containsText" id="{A0AC509F-E013-4A41-85D8-68DFFA870E3A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2" stopIfTrue="1" operator="containsText" id="{62E83CD7-0311-4C44-84A3-63488813801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3" stopIfTrue="1" operator="containsText" id="{585A06C9-3671-4150-ACB9-B4689DED57C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8" stopIfTrue="1" operator="containsText" id="{4D041C93-DF76-4A03-A6FB-72CB639C66C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9" stopIfTrue="1" operator="containsText" id="{6BFA0E84-08A3-4981-BADC-2B16A2774E25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0" stopIfTrue="1" operator="containsText" id="{80CD5B97-7765-4528-8330-D26C3F62789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5" stopIfTrue="1" operator="containsText" id="{ACDB1E90-EAD2-42D3-9074-3420398B155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6" stopIfTrue="1" operator="containsText" id="{B1176810-2BDB-42CE-B43E-2A2E582C5C9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7" stopIfTrue="1" operator="containsText" id="{BA5B655F-89FD-45B4-A11E-AEC0D98D324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2" stopIfTrue="1" operator="containsText" id="{E5A76AAD-3723-4059-B7F7-74526CDE0CCA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3" stopIfTrue="1" operator="containsText" id="{B9F12D39-0382-4AB4-8216-4309C1C23FA9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4" stopIfTrue="1" operator="containsText" id="{987A946D-452F-4429-A2D8-908A8EE80DA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9" stopIfTrue="1" operator="containsText" id="{6F3C088D-ACA8-4D88-9E87-77584ED53E8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0" stopIfTrue="1" operator="containsText" id="{5ABDFC6A-5A4D-43C8-B94D-81BAADB691D6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1" stopIfTrue="1" operator="containsText" id="{F25A0233-B167-4F14-91EB-15480ECEBDF2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6" stopIfTrue="1" operator="containsText" id="{8FE255BF-111A-466A-8F1C-86A9EC60437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7" stopIfTrue="1" operator="containsText" id="{943D6029-72F5-4D93-89B7-D3E65F66318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8" stopIfTrue="1" operator="containsText" id="{A8B3EF9A-61A2-43DD-B352-C8619C6E3F9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6" stopIfTrue="1" operator="containsText" id="{F873F008-BAA4-4E8D-9057-735745A73AE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8" stopIfTrue="1" operator="containsText" id="{1586C548-FB4D-4938-80BC-B2BA3DBFB95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7" stopIfTrue="1" operator="containsText" id="{46EC87DD-E256-444A-85D7-C4F578A85945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648" stopIfTrue="1" operator="containsText" id="{FF6487FC-484E-4C58-86E2-2A2E823A334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650" stopIfTrue="1" operator="containsText" id="{78C8B4A7-A69F-46FB-A811-6DE389DBF72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49" stopIfTrue="1" operator="containsText" id="{E4743AC1-B7A1-49B6-B700-DC2A750B02F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2" stopIfTrue="1" operator="containsText" id="{64D01818-AE13-457E-A5A7-FA6E67940AC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3" stopIfTrue="1" operator="containsText" id="{9EC60BF8-2597-4CC8-9BDA-BAF63BE9DE68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4" stopIfTrue="1" operator="containsText" id="{100401BC-78AD-404A-9C31-361D6BB64BD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3" stopIfTrue="1" operator="containsText" id="{ABF69BB7-0B88-43BD-98D8-AA7D087B9C0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5" stopIfTrue="1" operator="containsText" id="{F660907C-C2F4-4B1A-91F4-6C3DF412B64C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4" stopIfTrue="1" operator="containsText" id="{850B8B9F-5E70-4767-BD2F-A905D447BAE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2" stopIfTrue="1" operator="containsText" id="{178B0E48-EC89-4D70-B81A-A08F79E8A150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3" stopIfTrue="1" operator="containsText" id="{85A1B43C-FCF2-48E6-B8B0-43A48BF310D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4" stopIfTrue="1" operator="containsText" id="{4CD3E467-C4A3-4156-9E82-1243CE69E81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9" stopIfTrue="1" operator="containsText" id="{BD1A55C9-57CF-4D4C-988F-8FF27E747B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0" stopIfTrue="1" operator="containsText" id="{C459C9BC-5CCC-47AB-BEC8-33B05E8EE4A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1" stopIfTrue="1" operator="containsText" id="{A367C992-5D7B-41EF-8DF4-493FA7EB7D5B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6" stopIfTrue="1" operator="containsText" id="{623A756F-7EED-42A1-9052-88BC234626B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7" stopIfTrue="1" operator="containsText" id="{ACF3730A-E727-4E86-B62F-8FA5E3D5D12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8" stopIfTrue="1" operator="containsText" id="{D6BF3648-3D20-4671-BA14-D21B92526E3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3" stopIfTrue="1" operator="containsText" id="{3A911105-6AB3-4D10-8F09-72CCF8248E4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4" stopIfTrue="1" operator="containsText" id="{8D50305E-E2E3-4EB4-96E2-1D8B1624C6E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5" stopIfTrue="1" operator="containsText" id="{BD259480-E84E-49F0-B537-494F162168A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0" stopIfTrue="1" operator="containsText" id="{CB9DF341-AE18-4C77-A0A3-28A70212AA8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1" stopIfTrue="1" operator="containsText" id="{B4797619-04A6-4D30-A0A8-C873B9F970C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2" stopIfTrue="1" operator="containsText" id="{9AAEDBF9-841E-44CF-A028-80F52BAC3FB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7" stopIfTrue="1" operator="containsText" id="{CD451B69-E58F-4622-98E9-F8C7059C10D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8" stopIfTrue="1" operator="containsText" id="{C727655E-C004-4B65-9DB0-B4DCE0C94865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9" stopIfTrue="1" operator="containsText" id="{3474A423-F6AC-4AE2-8FE2-E0D41C2D2B67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6" stopIfTrue="1" operator="containsText" id="{FA30A2E6-3780-485F-B5B3-70D9859369F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4" stopIfTrue="1" operator="containsText" id="{9A7CA621-EB9D-45C0-B795-2514D15201A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5" stopIfTrue="1" operator="containsText" id="{B5CAFDA4-0B8A-4F55-BBA1-93B87A2665F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1" stopIfTrue="1" operator="containsText" id="{54E6CBFB-0E63-46E9-8DCF-53DDFFC4E05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2" stopIfTrue="1" operator="containsText" id="{91BDB880-D7AD-42DF-A64D-C33B5F4EBC08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3" stopIfTrue="1" operator="containsText" id="{E1E1E1BC-6ECB-4F4C-8E14-59714B0590C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8" stopIfTrue="1" operator="containsText" id="{3A9A3505-A2F9-47AF-A3C3-357BD190715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9" stopIfTrue="1" operator="containsText" id="{A3F037F5-AB56-41BE-BEA9-E0709EBEABAC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0" stopIfTrue="1" operator="containsText" id="{247289D6-BFD1-410D-B9D0-7B9E0EA8DCC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5" stopIfTrue="1" operator="containsText" id="{84C3AA27-CD80-4845-8FF1-1EF5E04FA38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6" stopIfTrue="1" operator="containsText" id="{BD214A15-F21C-41BC-971D-1230960166F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7" stopIfTrue="1" operator="containsText" id="{531AFD5C-D542-4858-BA84-CE887458192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2" stopIfTrue="1" operator="containsText" id="{07676BC6-CC04-44AC-BFD5-D528F93C336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3" stopIfTrue="1" operator="containsText" id="{9107F4FD-58DE-488B-A797-DFFA472A6E4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4" stopIfTrue="1" operator="containsText" id="{BADF3DF9-5688-4565-9B46-1571B6C584B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9" stopIfTrue="1" operator="containsText" id="{5A241933-C39A-4FC4-AC0B-E69A0AB831C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0" stopIfTrue="1" operator="containsText" id="{227EF965-08E7-461D-A551-8E7B2024C097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1" stopIfTrue="1" operator="containsText" id="{F62D91DF-C477-4072-84CB-FE03778A0F5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6" stopIfTrue="1" operator="containsText" id="{D03BC380-90CD-465F-BB68-FFEB18CB026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7" stopIfTrue="1" operator="containsText" id="{7F40E118-1AA5-48B6-ACD8-184D164535F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8" stopIfTrue="1" operator="containsText" id="{384B8AE3-6F7D-4953-95C3-6A7F7BCAA08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3" stopIfTrue="1" operator="containsText" id="{E97B114D-608D-4F18-B688-F711AE8B03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4" stopIfTrue="1" operator="containsText" id="{E6A316E0-5AA4-4609-8179-080068C86E2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5" stopIfTrue="1" operator="containsText" id="{5F256AAE-223A-473C-9F35-84CAF00AC0E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0" stopIfTrue="1" operator="containsText" id="{41C129A6-EC25-410F-875C-F5971CB5F279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1" stopIfTrue="1" operator="containsText" id="{A3FEDEB0-185E-4315-A454-6D4356A466D1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2" stopIfTrue="1" operator="containsText" id="{CAF4DD79-41EC-44EE-8F8D-A06B2F5839B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7" stopIfTrue="1" operator="containsText" id="{2345D657-B685-4940-BEF5-2FD6F5ED7F8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8" stopIfTrue="1" operator="containsText" id="{C8A878A7-64F1-489D-BEA1-CA9AAD28062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9" stopIfTrue="1" operator="containsText" id="{96F2B450-5F39-4E84-88AA-6510C6D2E47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4" stopIfTrue="1" operator="containsText" id="{4F1B0A9D-DA46-4CA1-B13D-516E4D335899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5" stopIfTrue="1" operator="containsText" id="{A55EE9A6-E421-46C4-9D01-8FE4AAA113C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6" stopIfTrue="1" operator="containsText" id="{FE4892F3-03C6-4DCE-AFCE-E2FD52DAAD8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1" stopIfTrue="1" operator="containsText" id="{80001682-5D46-442E-8A67-305E450595C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2" stopIfTrue="1" operator="containsText" id="{CEF3C4D8-E818-4E9E-9D2D-30D1574B1CF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3" stopIfTrue="1" operator="containsText" id="{AA8B2920-60AD-4AC5-95EC-3022EEFC9560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8" stopIfTrue="1" operator="containsText" id="{02ACFB0F-84CC-47D9-9FF5-4E7B7140CF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9" stopIfTrue="1" operator="containsText" id="{AE8A1D2F-7067-4C78-BE94-6AF1E865D42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0" stopIfTrue="1" operator="containsText" id="{96408F70-4DB2-4EC7-8499-E99CD01D194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5" stopIfTrue="1" operator="containsText" id="{C652F713-0419-4EB0-B0B8-CFA8AE2AF5D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6" stopIfTrue="1" operator="containsText" id="{349C55BD-7F8B-4C35-B230-2408318B9459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7" stopIfTrue="1" operator="containsText" id="{5B072322-CF7A-4528-AF7F-7F038A0A5558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4" stopIfTrue="1" operator="containsText" id="{B42EB7D1-7D21-4A26-B44A-5667FBAEF3F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2" stopIfTrue="1" operator="containsText" id="{6FB3C437-AE51-4189-AA51-16A0085AF88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3" stopIfTrue="1" operator="containsText" id="{ED520D4D-DA25-4371-9152-9BA5C66BEED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9" stopIfTrue="1" operator="containsText" id="{C2103B27-3555-4B67-BCF1-FF28228EF8F4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0" stopIfTrue="1" operator="containsText" id="{24D59017-6696-45CD-BF80-6A1302BDAD9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1" stopIfTrue="1" operator="containsText" id="{A08AECE6-A8F4-4477-9B02-E35D8A3CE8E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6" stopIfTrue="1" operator="containsText" id="{C5D7FFF0-D169-43A4-858D-DE7E656F9851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7" stopIfTrue="1" operator="containsText" id="{79385028-4B42-4732-B7FC-A4F293C0DBA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8" stopIfTrue="1" operator="containsText" id="{380D0AC9-40A6-4EA7-8643-33BABFF497ED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3" stopIfTrue="1" operator="containsText" id="{D64345E9-A648-4D4E-9CB8-1E1B8CED74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4" stopIfTrue="1" operator="containsText" id="{68D99AF2-C81B-4873-A558-802693A6ACA3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5" stopIfTrue="1" operator="containsText" id="{83710B76-6BEC-47AD-9D35-1425A0885BD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0" stopIfTrue="1" operator="containsText" id="{7B9F39EE-8551-4387-92B4-6357BDD7C5F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1" stopIfTrue="1" operator="containsText" id="{D99B0F89-0BAE-49C4-B2D9-106620DDD81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2" stopIfTrue="1" operator="containsText" id="{EABE79F5-6A6F-46D4-B0BC-B666CE5AD34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7" stopIfTrue="1" operator="containsText" id="{A868219C-AA91-471F-81FC-3380F15666A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8" stopIfTrue="1" operator="containsText" id="{8EAB31ED-02CE-4838-96E5-DF37C0C3DA4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9" stopIfTrue="1" operator="containsText" id="{366C2894-0D92-4DAB-9CE4-507B7411B28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4" stopIfTrue="1" operator="containsText" id="{EACAF4D5-CCE1-4403-B624-979D28B313AA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5" stopIfTrue="1" operator="containsText" id="{768993A3-2B0B-44C4-AEE4-ECAA4029944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6" stopIfTrue="1" operator="containsText" id="{F8BE21AC-4F74-4F79-B65A-8D7886996A4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1" stopIfTrue="1" operator="containsText" id="{F1D3A619-341B-405B-87E3-725546276C48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2" stopIfTrue="1" operator="containsText" id="{74886566-6300-41E7-8D3F-6D180E96C34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3" stopIfTrue="1" operator="containsText" id="{E1444390-063E-4F87-8252-0197D4DE8849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0" stopIfTrue="1" operator="containsText" id="{AA4C1F64-475A-4ED1-8C99-F637A70BD2F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1" stopIfTrue="1" operator="containsText" id="{5B8C985F-7ED4-450E-84C5-E152EEF29CC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2" stopIfTrue="1" operator="containsText" id="{B578FB41-919F-4FC3-B2F9-6B9BC01077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7" stopIfTrue="1" operator="containsText" id="{CF670E67-8D4B-492B-A0C5-8ACF768F424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8" stopIfTrue="1" operator="containsText" id="{079749A2-D5A0-48C8-B0C4-E3DD64D592C0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9" stopIfTrue="1" operator="containsText" id="{B159D43B-AE8E-41AE-B444-72A14DB46E7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4" stopIfTrue="1" operator="containsText" id="{9E3AC0DA-DF26-4710-8E4C-FC27609F757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5" stopIfTrue="1" operator="containsText" id="{D956895B-2017-4B11-825E-52B2FBCB2C7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6" stopIfTrue="1" operator="containsText" id="{DCC7C629-1658-46BB-B701-D3D1C427963A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1" stopIfTrue="1" operator="containsText" id="{F13849D3-6D91-4A88-8540-FD7D199E05B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2" stopIfTrue="1" operator="containsText" id="{F1F4FEBD-BC60-4F72-A023-90BE7F9BD90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3" stopIfTrue="1" operator="containsText" id="{8F865E70-A3CD-4706-9C05-A7303681287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8" stopIfTrue="1" operator="containsText" id="{E638F030-9F0E-420C-853D-C7E1B9B152C0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9" stopIfTrue="1" operator="containsText" id="{6A5B49F8-8E7A-4F72-8BD4-3A60E76BB4A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0" stopIfTrue="1" operator="containsText" id="{F615A38D-D50F-4821-B144-6378A61D00C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5" stopIfTrue="1" operator="containsText" id="{6A4C19F0-A232-4C9C-8CAD-8A6D08316F7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6" stopIfTrue="1" operator="containsText" id="{A816DA85-7828-4878-8FED-91B4985D949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7" stopIfTrue="1" operator="containsText" id="{5C3B7972-BBFD-4C04-BB7E-9BBC37B762F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4" stopIfTrue="1" operator="containsText" id="{4CA4A3C6-B46B-493F-A931-59C5F3AC48D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2" stopIfTrue="1" operator="containsText" id="{9B500082-6B47-47D9-826B-F4B3A36147F6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3" stopIfTrue="1" operator="containsText" id="{6930CA7B-9EFC-4450-8EE2-BBEAFD34861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9" stopIfTrue="1" operator="containsText" id="{FFBE1E85-2500-475C-8CC1-241C7690A6D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0" stopIfTrue="1" operator="containsText" id="{F4DB4407-8BD8-46B9-8859-3DA4E91F02D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1" stopIfTrue="1" operator="containsText" id="{E3C32E04-C3E4-4E0F-9CEB-BC4502FFFCCB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6" stopIfTrue="1" operator="containsText" id="{E5F8934E-785E-4F7B-BF21-78E07C89E24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7" stopIfTrue="1" operator="containsText" id="{DFDFA796-51CB-4855-B518-67EF53E4A48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8" stopIfTrue="1" operator="containsText" id="{28CA9D60-BDD4-4CF0-B1B2-A65C3A6DC6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3" stopIfTrue="1" operator="containsText" id="{0A5529AB-70CA-4A67-BD41-A6689D1AF14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4" stopIfTrue="1" operator="containsText" id="{0A3D2B04-741C-41AE-B8DF-A22CCD925FA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5" stopIfTrue="1" operator="containsText" id="{B5990511-AE9A-44AB-B844-E2040E7C9BE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0" stopIfTrue="1" operator="containsText" id="{32F502BA-7BCE-4CF9-A3ED-B2C75089CD2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1" stopIfTrue="1" operator="containsText" id="{3C895BC4-D1D3-4F74-9C0F-2D762B3B8243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2" stopIfTrue="1" operator="containsText" id="{2383BBA4-1508-4467-8265-94B9CEF72A3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7" stopIfTrue="1" operator="containsText" id="{FDC43FD7-5EBF-4A89-98DE-9146B4A5494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8" stopIfTrue="1" operator="containsText" id="{244A781B-81F7-4C64-BEC3-CA9602F7F27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9" stopIfTrue="1" operator="containsText" id="{69798892-E5A5-4EEA-BA95-30D3F9169518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4" stopIfTrue="1" operator="containsText" id="{F06FE8AC-3B06-4F29-9719-7B665E197A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5" stopIfTrue="1" operator="containsText" id="{B70E2089-9860-44EC-A174-2DB09A0C940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6" stopIfTrue="1" operator="containsText" id="{0626FD42-EBC0-4B97-8DF0-50DC7848596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1" stopIfTrue="1" operator="containsText" id="{A112FAC2-CEF4-4A9B-8CE0-EB1DA2AF99C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2" stopIfTrue="1" operator="containsText" id="{B04942A8-E8AB-4A0B-805C-1436C633DCD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3" stopIfTrue="1" operator="containsText" id="{7D32BA20-9997-4AD4-9215-4A1C3A25859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1" stopIfTrue="1" operator="containsText" id="{6DB8AA7D-E4E7-44FF-8B18-82DB1880BA0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3" stopIfTrue="1" operator="containsText" id="{186CFE85-2E2E-48B0-895F-41406D9CD80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2" stopIfTrue="1" operator="containsText" id="{BC56C64E-B1FC-40B3-924E-2734AAEFD03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294" stopIfTrue="1" operator="containsText" id="{75D17757-6B85-4156-8B36-64F97BFFBF01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96" stopIfTrue="1" operator="containsText" id="{A3EC4FBD-23AF-454C-A7AC-BCE2AB90106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95" stopIfTrue="1" operator="containsText" id="{0F833319-80A7-4E05-9569-04750E5888B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68" stopIfTrue="1" operator="containsText" id="{2C48E9AF-6B66-43C6-B292-BB4B8C1581E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69" stopIfTrue="1" operator="containsText" id="{6B737C6F-4348-4E9F-B2E6-019F4C9BA9B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70" stopIfTrue="1" operator="containsText" id="{E04C3A2B-8AFA-488D-A401-71751FEAD09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39" stopIfTrue="1" operator="containsText" id="{283FD72F-BF8B-496A-A25F-DEF8EB040150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41" stopIfTrue="1" operator="containsText" id="{FF213AF4-3DFB-43E9-91F5-8301F4291F9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40" stopIfTrue="1" operator="containsText" id="{28BBA41A-3E61-4291-82F5-F9158C1C937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8" stopIfTrue="1" operator="containsText" id="{3A1130E7-6968-4C48-BDAE-0D864EA0637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9" stopIfTrue="1" operator="containsText" id="{9EB7E995-BDD1-460A-BD26-C53415755983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30" stopIfTrue="1" operator="containsText" id="{D1949A6A-3333-4651-A3BE-A81EBC1F81D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5" stopIfTrue="1" operator="containsText" id="{7B38C97F-B183-4EB9-819A-947984034AD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6" stopIfTrue="1" operator="containsText" id="{E04F7917-6F56-46BC-BE69-EBD04D9F9F4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7" stopIfTrue="1" operator="containsText" id="{0A64B47A-245B-491E-9035-918056231623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2" stopIfTrue="1" operator="containsText" id="{CF1C4106-8D25-4B63-9EE3-E78A5211EB8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3" stopIfTrue="1" operator="containsText" id="{C23D9410-8FD7-409F-93C1-D7DA52A477C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4" stopIfTrue="1" operator="containsText" id="{9C8A79CB-E9D7-4287-BD79-9688C8A0195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9" stopIfTrue="1" operator="containsText" id="{69539E33-F111-4433-B2E1-CD7104FC4E3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0" stopIfTrue="1" operator="containsText" id="{DB2FE5C3-3655-4A41-B01A-1EC36C9CF45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1" stopIfTrue="1" operator="containsText" id="{C4523C00-7DF3-4B53-964D-89C6EA37567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6" stopIfTrue="1" operator="containsText" id="{EE431E21-6774-4E44-B0E1-DE40E3787212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7" stopIfTrue="1" operator="containsText" id="{A8EBC78B-6E0A-48FA-9FB9-23147DBF001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8" stopIfTrue="1" operator="containsText" id="{77A56029-0387-4A6B-89B9-2BA5B65CFD8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3" stopIfTrue="1" operator="containsText" id="{EFBCEA84-BBB7-4E92-85C8-3BB6A54671C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4" stopIfTrue="1" operator="containsText" id="{40F8A827-DB09-4FB3-A48E-88AC872E5CEF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5" stopIfTrue="1" operator="containsText" id="{4F71705A-1187-4645-84A7-6DD3EDFAE3C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2" stopIfTrue="1" operator="containsText" id="{C158DBD0-543A-4428-83FB-0715141E9E2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0" stopIfTrue="1" operator="containsText" id="{F78C7253-7CFB-46E8-8865-89E5160D142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1" stopIfTrue="1" operator="containsText" id="{FDD824AA-752A-446E-8862-6CF4C80EB15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7" stopIfTrue="1" operator="containsText" id="{E7A16FCD-746B-4A1E-A22C-FD0243CF9CFB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8" stopIfTrue="1" operator="containsText" id="{D6FFDE91-EFA4-4097-8A63-FEB00A685B44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9" stopIfTrue="1" operator="containsText" id="{B7698086-1CBF-4EC8-AD97-1F5D3D370AD2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4" stopIfTrue="1" operator="containsText" id="{D4AD0F32-B4F1-4D3E-B850-278F36ABC7B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5" stopIfTrue="1" operator="containsText" id="{2A1B1F08-53DB-4529-8D26-6EBE54DE195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6" stopIfTrue="1" operator="containsText" id="{366E5513-2022-4C37-BF32-9B104D594F1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1" stopIfTrue="1" operator="containsText" id="{CCFF7D5B-5FC2-4277-980A-41FD9D03DB9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2" stopIfTrue="1" operator="containsText" id="{405211BE-47C6-44CC-812E-27DFC62D901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3" stopIfTrue="1" operator="containsText" id="{D6C85BF0-B821-476E-8DF1-9CA1BEEE8F0E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8" stopIfTrue="1" operator="containsText" id="{0E911690-296B-4AB4-8759-6080F490206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9" stopIfTrue="1" operator="containsText" id="{0823A6E3-F333-4279-A112-87DC6BEF42D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0" stopIfTrue="1" operator="containsText" id="{1F720C90-BD04-45D4-BFCA-1DB618215A8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5" stopIfTrue="1" operator="containsText" id="{B2A614A1-88A2-4B7D-81D9-9B190A6AA1A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6" stopIfTrue="1" operator="containsText" id="{63FD34AD-A4C2-4379-B1B5-5462E9613C5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7" stopIfTrue="1" operator="containsText" id="{20E78552-D39E-40A8-A94A-04C76768935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2" stopIfTrue="1" operator="containsText" id="{1E679CE6-7740-427A-BAAD-258F3C01E657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3" stopIfTrue="1" operator="containsText" id="{CBA26794-F149-4C64-9826-75C58F7AA8C9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4" stopIfTrue="1" operator="containsText" id="{410E5430-4417-4481-9001-0CC2480A0EC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9" stopIfTrue="1" operator="containsText" id="{CB6705B2-463C-4525-B932-1A032C3654B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0" stopIfTrue="1" operator="containsText" id="{0A51B591-1F3E-47B3-AEE3-3590CDE83D4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1" stopIfTrue="1" operator="containsText" id="{F9789000-AFBA-4945-9453-A520C2D8500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6" stopIfTrue="1" operator="containsText" id="{6A26B45E-00DA-4CA8-BFE1-F8F043EB528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7" stopIfTrue="1" operator="containsText" id="{1BD8EFB9-1FB7-4AB2-A097-44DBA64B6CA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8" stopIfTrue="1" operator="containsText" id="{A0C77D54-9B64-41A8-898B-6D9EB9BFB60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3" stopIfTrue="1" operator="containsText" id="{E9D4B324-AA60-40B0-BB17-814FF5E898C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4" stopIfTrue="1" operator="containsText" id="{1030F57E-6B54-4F03-8FB6-7E93EE9C1AD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5" stopIfTrue="1" operator="containsText" id="{334C0C7E-9F62-4B56-A728-E4E08D66EDE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0" stopIfTrue="1" operator="containsText" id="{33DFD733-3D31-45A0-91EB-4488FE8D361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1" stopIfTrue="1" operator="containsText" id="{A5CB7426-E2B4-4B3C-9FE5-FC37203E44A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2" stopIfTrue="1" operator="containsText" id="{0F743BEA-65AA-42D5-9ECA-A09A23366D9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7" stopIfTrue="1" operator="containsText" id="{3A6CC1E1-584F-4836-B0D2-51528E24E1C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8" stopIfTrue="1" operator="containsText" id="{C41B8994-4DBE-4128-B939-F85D41862019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9" stopIfTrue="1" operator="containsText" id="{80F07C10-65D4-4383-B02D-46E49B1D17A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4" stopIfTrue="1" operator="containsText" id="{E5C39E28-01EF-4DDD-AC0D-73CFF2EBBBA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5" stopIfTrue="1" operator="containsText" id="{3C252E04-A61A-4404-AB81-E8E09CBDEFC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6" stopIfTrue="1" operator="containsText" id="{8D00134B-7981-4F08-9316-3DBC662ED7C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1" stopIfTrue="1" operator="containsText" id="{83B99943-47D3-42CA-B3EF-789F81E7C9E4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2" stopIfTrue="1" operator="containsText" id="{1309225C-FC35-4266-9C75-49A9B522EC0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3" stopIfTrue="1" operator="containsText" id="{B502DB4B-B413-48E8-800E-0C976DD478F4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0" stopIfTrue="1" operator="containsText" id="{54B8FB84-65A0-4389-BFE3-89C05177CF0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8" stopIfTrue="1" operator="containsText" id="{2D07542B-7C81-46AC-9AD7-EE1AD46EA81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9" stopIfTrue="1" operator="containsText" id="{195B05EB-E190-4C6B-B537-217A7AAF106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5" stopIfTrue="1" operator="containsText" id="{8BBDA428-F05F-43C9-B3A5-A05F43BB3ACD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6" stopIfTrue="1" operator="containsText" id="{4B9317FE-305F-49F7-A741-51313B340CD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7" stopIfTrue="1" operator="containsText" id="{F6FBAD41-8EDC-4F84-BCDD-88B8E358D7A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2" stopIfTrue="1" operator="containsText" id="{4D6C25D7-A099-46BA-9DC2-6E1518FD301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3" stopIfTrue="1" operator="containsText" id="{84AD12DE-7B1D-4794-8579-B7BD9AF9B022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4" stopIfTrue="1" operator="containsText" id="{5B85669D-9C48-40EC-816B-C80DD2A97E0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9" stopIfTrue="1" operator="containsText" id="{F6304301-95A0-471B-8AFF-013B07671807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0" stopIfTrue="1" operator="containsText" id="{B4224720-92CD-4312-B259-048C517A0CB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1" stopIfTrue="1" operator="containsText" id="{0EF130E8-1ECD-4683-A8A0-F0E91C31AFF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6" stopIfTrue="1" operator="containsText" id="{A328D017-4A84-4E35-8140-1504EAC01C02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7" stopIfTrue="1" operator="containsText" id="{339CAE0D-52B7-4127-B309-2DBDEA0EBFF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8" stopIfTrue="1" operator="containsText" id="{E9255CAA-9378-4E77-8C00-9096CF947B3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3" stopIfTrue="1" operator="containsText" id="{4934BABA-CAAF-43DC-840D-E15EF5D6B32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4" stopIfTrue="1" operator="containsText" id="{1F042A09-4A5E-47C8-A837-2EB305C7C88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5" stopIfTrue="1" operator="containsText" id="{567BADA5-369A-4F0C-9CB4-521C042E664F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0" stopIfTrue="1" operator="containsText" id="{9D8BFFB5-25B4-4A0F-B5C7-5AE64EF87734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1" stopIfTrue="1" operator="containsText" id="{1290F801-BA8E-4D5E-89A9-9EAC41DA27E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2" stopIfTrue="1" operator="containsText" id="{7E24CA1C-D931-4A92-8385-2463FEC360A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7" stopIfTrue="1" operator="containsText" id="{902F008E-802F-45C2-AA7C-D05DB79DDAF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8" stopIfTrue="1" operator="containsText" id="{835DA4C7-0E6A-4464-869C-29E3DAA839E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9" stopIfTrue="1" operator="containsText" id="{94029A98-08C9-4054-A2EF-CE64C191CE6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6" stopIfTrue="1" operator="containsText" id="{3333E2CD-FDD5-4C80-8C3A-0EB6BAA3BE3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7" stopIfTrue="1" operator="containsText" id="{B0FB956F-5188-455E-955E-E13781E2666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8" stopIfTrue="1" operator="containsText" id="{A4BED527-5D7B-4E13-BE10-0AF4B5C026F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3" stopIfTrue="1" operator="containsText" id="{F6B3FD4A-4824-4075-8F46-76D00D2F17E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4" stopIfTrue="1" operator="containsText" id="{8CC30F19-E0A5-42FE-9139-A7995507D191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5" stopIfTrue="1" operator="containsText" id="{F64E9C8D-FCE0-431F-914E-F8498F9562E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0" stopIfTrue="1" operator="containsText" id="{9A5C4428-FD8F-4E36-B62F-7C0D5CAD1F9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1" stopIfTrue="1" operator="containsText" id="{A040396C-9169-4B99-B71F-4046EDCB7E7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2" stopIfTrue="1" operator="containsText" id="{9B748232-2A26-4798-B005-F8612312270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7" stopIfTrue="1" operator="containsText" id="{BBADD50D-E08B-43BF-8284-6CA343130E9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8" stopIfTrue="1" operator="containsText" id="{35EF9DB1-3353-44AB-A526-86BDAD49D43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9" stopIfTrue="1" operator="containsText" id="{1DFE0A3E-D252-4DA4-A907-D5F9BB65CFE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4" stopIfTrue="1" operator="containsText" id="{DBA4E98A-3254-4637-9540-B9A17A3276A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5" stopIfTrue="1" operator="containsText" id="{B19C7224-E006-42CC-AECA-3219283A8B2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6" stopIfTrue="1" operator="containsText" id="{BEEC0553-8C88-45FF-888F-553C47D4646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1" stopIfTrue="1" operator="containsText" id="{4845557A-527A-4F95-BE3D-08ED41325A00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2" stopIfTrue="1" operator="containsText" id="{BDBCA2D6-A4BB-400E-983B-0D7F7C9CB9C1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3" stopIfTrue="1" operator="containsText" id="{3AA638FE-7D9B-46A3-85BD-77027A6201F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0" stopIfTrue="1" operator="containsText" id="{D3280BD1-2EFA-44D7-871A-63181DA71FF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8" stopIfTrue="1" operator="containsText" id="{4CE846A8-7246-4CC6-8340-EDA88C906F3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9" stopIfTrue="1" operator="containsText" id="{BD477E62-3E85-47BA-8769-EDA08F71156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5" stopIfTrue="1" operator="containsText" id="{F3463B63-43B7-4E99-8F0E-AC86657C94F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6" stopIfTrue="1" operator="containsText" id="{21146E8E-945F-43A0-A373-D8BB2F1C25B9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7" stopIfTrue="1" operator="containsText" id="{BB1070B4-5B36-47DE-9D5F-4881909B1BE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2" stopIfTrue="1" operator="containsText" id="{FC60C2E9-C117-43BC-9198-B20058F55A0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3" stopIfTrue="1" operator="containsText" id="{43869BBC-4A00-4A92-A1CA-BEE6252694D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4" stopIfTrue="1" operator="containsText" id="{333520E7-5894-413E-8816-469423814D8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9" stopIfTrue="1" operator="containsText" id="{9A977B18-A149-40B7-B4A8-76A83C2F924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0" stopIfTrue="1" operator="containsText" id="{05EE7C02-6692-4E33-A12D-441C2C4ACE1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1" stopIfTrue="1" operator="containsText" id="{38BB45C0-99BD-4445-BE03-2DF3FF1CBD3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6" stopIfTrue="1" operator="containsText" id="{4B97D90D-371C-4E07-A8B8-D8A2F66252F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7" stopIfTrue="1" operator="containsText" id="{D262BFE6-E3E9-47A3-8CCB-FDDE5F816B2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8" stopIfTrue="1" operator="containsText" id="{922961B2-091B-4E41-B934-34D957556D2F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3" stopIfTrue="1" operator="containsText" id="{021FA1DF-C11B-4F0C-895D-5317112309E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4" stopIfTrue="1" operator="containsText" id="{317E5273-68F7-41F3-A27E-D64CF7AEEA6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5" stopIfTrue="1" operator="containsText" id="{70D1BF5F-470C-4D69-A750-9BB10C80B9B1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0" stopIfTrue="1" operator="containsText" id="{18EFB47D-7309-4F88-937B-31AE126CAF6D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1" stopIfTrue="1" operator="containsText" id="{1CA83EB8-632A-42FF-8616-D948E97BB9E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2" stopIfTrue="1" operator="containsText" id="{43891A2D-3581-4B1C-BD09-74CB09CCDA5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97" stopIfTrue="1" operator="containsText" id="{2C2601EE-3511-4A93-8117-6531F3B67F8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98" stopIfTrue="1" operator="containsText" id="{DFB05946-5488-476C-9A1B-B75480C0DB3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99" stopIfTrue="1" operator="containsText" id="{F12761AF-3C31-40C7-AE9E-BBB4DF2506F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37" stopIfTrue="1" operator="containsText" id="{39E87ED3-47D3-419B-AF52-C416D122772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39" stopIfTrue="1" operator="containsText" id="{6F9565FF-CAA2-4A52-8CEC-3B069F3B8FF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38" stopIfTrue="1" operator="containsText" id="{C1223961-4A90-493D-B656-0CC11FCC54D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D6"/>
  <sheetViews>
    <sheetView workbookViewId="0">
      <selection activeCell="D5" sqref="D5:D6"/>
    </sheetView>
  </sheetViews>
  <sheetFormatPr baseColWidth="10" defaultRowHeight="15" x14ac:dyDescent="0.25"/>
  <cols>
    <col min="4" max="4" width="15.42578125" bestFit="1" customWidth="1"/>
  </cols>
  <sheetData>
    <row r="4" spans="4:4" x14ac:dyDescent="0.25">
      <c r="D4" s="315">
        <v>43527.998611111114</v>
      </c>
    </row>
    <row r="5" spans="4:4" x14ac:dyDescent="0.25">
      <c r="D5" s="315">
        <f>D4+1/24/60</f>
        <v>43527.999305555561</v>
      </c>
    </row>
    <row r="6" spans="4:4" x14ac:dyDescent="0.25">
      <c r="D6" s="315">
        <f>D5+1/24/60</f>
        <v>43528.000000000007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Etat staff</vt:lpstr>
      <vt:lpstr>dimanche</vt:lpstr>
      <vt:lpstr>Feuil1</vt:lpstr>
      <vt:lpstr>datedimanche</vt:lpstr>
      <vt:lpstr>datejeudi</vt:lpstr>
      <vt:lpstr>datelundi</vt:lpstr>
      <vt:lpstr>datemardi</vt:lpstr>
      <vt:lpstr>datemercredi</vt:lpstr>
      <vt:lpstr>datesamedi</vt:lpstr>
      <vt:lpstr>datevendredi</vt:lpstr>
      <vt:lpstr>ECARTDIMANCHE</vt:lpstr>
      <vt:lpstr>ECARTJEUDI</vt:lpstr>
      <vt:lpstr>ECARTLUNDI</vt:lpstr>
      <vt:lpstr>ECARTMARDI</vt:lpstr>
      <vt:lpstr>ECARTMERCREDI</vt:lpstr>
      <vt:lpstr>ECARTSAMEDI</vt:lpstr>
      <vt:lpstr>ECARTVENDREDI</vt:lpstr>
      <vt:lpstr>fctdimanche</vt:lpstr>
      <vt:lpstr>FCTJEUDI</vt:lpstr>
      <vt:lpstr>FCTLUNDI</vt:lpstr>
      <vt:lpstr>FCTMARDI</vt:lpstr>
      <vt:lpstr>FCTMERCREDI</vt:lpstr>
      <vt:lpstr>FCTSAMEDI</vt:lpstr>
      <vt:lpstr>FCTVENDREDI</vt:lpstr>
      <vt:lpstr>REELDIMANCHE</vt:lpstr>
      <vt:lpstr>REELJEUDI</vt:lpstr>
      <vt:lpstr>REELLUNDI</vt:lpstr>
      <vt:lpstr>REELMARDI</vt:lpstr>
      <vt:lpstr>REELMERCREDI</vt:lpstr>
      <vt:lpstr>REELSAMEDI</vt:lpstr>
      <vt:lpstr>REELVENDREDI</vt:lpstr>
      <vt:lpstr>dimanche!Zone_d_impression</vt:lpstr>
    </vt:vector>
  </TitlesOfParts>
  <Company>EuroDisney Associés 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BENMOUSSA, ALI</dc:creator>
  <cp:lastModifiedBy>isabelle</cp:lastModifiedBy>
  <dcterms:created xsi:type="dcterms:W3CDTF">2019-03-27T14:54:06Z</dcterms:created>
  <dcterms:modified xsi:type="dcterms:W3CDTF">2019-04-04T11:03:23Z</dcterms:modified>
</cp:coreProperties>
</file>