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10" windowWidth="14115" windowHeight="6915"/>
  </bookViews>
  <sheets>
    <sheet name="Feuil1" sheetId="1" r:id="rId1"/>
    <sheet name="Feuil2" sheetId="2" r:id="rId2"/>
    <sheet name="Feuil3" sheetId="3" r:id="rId3"/>
    <sheet name="TCD" sheetId="4" r:id="rId4"/>
  </sheets>
  <definedNames>
    <definedName name="_xlnm._FilterDatabase" localSheetId="0" hidden="1">Feuil1!$A$1:$M$76</definedName>
    <definedName name="_xlnm._FilterDatabase" localSheetId="3" hidden="1">TCD!$A$1:$D$47</definedName>
    <definedName name="plg">Feuil1!$A$1:$L$76</definedName>
  </definedNames>
  <calcPr calcId="145621"/>
  <pivotCaches>
    <pivotCache cacheId="25" r:id="rId5"/>
  </pivotCaches>
</workbook>
</file>

<file path=xl/calcChain.xml><?xml version="1.0" encoding="utf-8"?>
<calcChain xmlns="http://schemas.openxmlformats.org/spreadsheetml/2006/main">
  <c r="M10" i="1" l="1"/>
  <c r="L3" i="1" l="1"/>
  <c r="L4" i="1"/>
  <c r="L5" i="1"/>
  <c r="L6" i="1"/>
  <c r="M6" i="1" s="1"/>
  <c r="L7" i="1"/>
  <c r="M7" i="1" s="1"/>
  <c r="L8" i="1"/>
  <c r="M8" i="1" s="1"/>
  <c r="L9" i="1"/>
  <c r="M9" i="1" s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M29" i="1" s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M46" i="1" s="1"/>
  <c r="L47" i="1"/>
  <c r="M47" i="1" s="1"/>
  <c r="L48" i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2" i="1"/>
  <c r="M36" i="1" l="1"/>
  <c r="M34" i="1"/>
  <c r="M35" i="1"/>
  <c r="M28" i="1"/>
  <c r="M26" i="1"/>
  <c r="M27" i="1"/>
  <c r="M12" i="1"/>
  <c r="M62" i="1"/>
  <c r="M48" i="1"/>
  <c r="M11" i="1"/>
  <c r="M44" i="1"/>
  <c r="M45" i="1"/>
  <c r="M41" i="1"/>
  <c r="M42" i="1"/>
  <c r="M43" i="1"/>
  <c r="M17" i="1"/>
  <c r="M18" i="1"/>
  <c r="M24" i="1"/>
  <c r="M25" i="1"/>
  <c r="M23" i="1"/>
  <c r="M20" i="1"/>
  <c r="M21" i="1"/>
  <c r="M22" i="1"/>
  <c r="M19" i="1"/>
  <c r="M30" i="1"/>
  <c r="M31" i="1"/>
  <c r="M32" i="1"/>
  <c r="M33" i="1"/>
  <c r="M4" i="1"/>
  <c r="M5" i="1"/>
  <c r="M2" i="1"/>
  <c r="M3" i="1"/>
  <c r="M40" i="1"/>
  <c r="M37" i="1"/>
  <c r="M38" i="1"/>
  <c r="M39" i="1"/>
  <c r="M16" i="1"/>
  <c r="M13" i="1"/>
  <c r="M14" i="1"/>
  <c r="M15" i="1"/>
</calcChain>
</file>

<file path=xl/sharedStrings.xml><?xml version="1.0" encoding="utf-8"?>
<sst xmlns="http://schemas.openxmlformats.org/spreadsheetml/2006/main" count="264" uniqueCount="156">
  <si>
    <t>ANNEE</t>
  </si>
  <si>
    <t>N° d’ordre</t>
  </si>
  <si>
    <t>Nom et Prénom</t>
  </si>
  <si>
    <t>Total du rôle</t>
  </si>
  <si>
    <t>DATE</t>
  </si>
  <si>
    <t>MONTANT</t>
  </si>
  <si>
    <t>RAR</t>
  </si>
  <si>
    <t>BENMIMOUNE BENYOUCEF</t>
  </si>
  <si>
    <t>BENCHIKOU MILIANI</t>
  </si>
  <si>
    <t>BOUSSOUBEL DJELLOUL</t>
  </si>
  <si>
    <t>BENDIB AHMED</t>
  </si>
  <si>
    <t>BENKHOUCHA MED</t>
  </si>
  <si>
    <t>ACHOUR AHMED</t>
  </si>
  <si>
    <t>BOUCETTA F/Z</t>
  </si>
  <si>
    <t>AGOULMINE BENYOUCEF</t>
  </si>
  <si>
    <t>ABERKANE AEK</t>
  </si>
  <si>
    <t>ARATNI FATIHA</t>
  </si>
  <si>
    <t>AHMED ZOUAOUI M'HAMED</t>
  </si>
  <si>
    <t>AHMED ZOUAOUI AHMED</t>
  </si>
  <si>
    <t>BENSAADA NOUREDDINE</t>
  </si>
  <si>
    <t>BOUNEKACHE MED</t>
  </si>
  <si>
    <t>NEDJAI MUSTAPHA</t>
  </si>
  <si>
    <t>MAIOUF HOURIA</t>
  </si>
  <si>
    <t>OUALIHINE FADHILA</t>
  </si>
  <si>
    <t>KATEB MAHMOUD</t>
  </si>
  <si>
    <t>HALFAOUI ALI</t>
  </si>
  <si>
    <t>HARRAOUI MED</t>
  </si>
  <si>
    <t>FERROUKHI MED</t>
  </si>
  <si>
    <t>DJEMAI SALAH</t>
  </si>
  <si>
    <t>EL KOLEI AEK</t>
  </si>
  <si>
    <t>FERRAH MED</t>
  </si>
  <si>
    <t>CHADLI SID AHMED</t>
  </si>
  <si>
    <t>SARL ERHYGA</t>
  </si>
  <si>
    <t>FEGHOUL AEK</t>
  </si>
  <si>
    <t>AKEBLERSANE ABDELHAMID</t>
  </si>
  <si>
    <t>BOUGAR OMAR</t>
  </si>
  <si>
    <t>TAIBI AEK</t>
  </si>
  <si>
    <t>produit</t>
  </si>
  <si>
    <t>montant principal</t>
  </si>
  <si>
    <t>fourniture</t>
  </si>
  <si>
    <t>n° de facture</t>
  </si>
  <si>
    <t>sarl Benabdelkader Abdelkader</t>
  </si>
  <si>
    <t>Bensoussi Mohamed</t>
  </si>
  <si>
    <t>Benchneb Ali</t>
  </si>
  <si>
    <t>Benaouda Belgacem</t>
  </si>
  <si>
    <t>Boulouha Abdennour</t>
  </si>
  <si>
    <t>Isssiakhem Abdelllah</t>
  </si>
  <si>
    <t>Amimer Ahmed</t>
  </si>
  <si>
    <t>Daelhocine Hocine</t>
  </si>
  <si>
    <t>Ferdjioui Mousa</t>
  </si>
  <si>
    <t>Belmadi Raachid</t>
  </si>
  <si>
    <t>Mahieddine Abdelkader</t>
  </si>
  <si>
    <t>Benotsmani Rachad</t>
  </si>
  <si>
    <t>Fares Yahia</t>
  </si>
  <si>
    <t>Salmi Habib</t>
  </si>
  <si>
    <t>Felllouh Taieb</t>
  </si>
  <si>
    <t>Haliche Benyoucef</t>
  </si>
  <si>
    <t>SAADI</t>
  </si>
  <si>
    <t>ZITOUNI</t>
  </si>
  <si>
    <t>BOUMAZA</t>
  </si>
  <si>
    <t>MEBARKI</t>
  </si>
  <si>
    <t>AMARA</t>
  </si>
  <si>
    <t>MERABET</t>
  </si>
  <si>
    <t>BENYAHIA</t>
  </si>
  <si>
    <t>SALHI</t>
  </si>
  <si>
    <t>TOUATI</t>
  </si>
  <si>
    <t>BOUZIDI</t>
  </si>
  <si>
    <t>BENAISSA</t>
  </si>
  <si>
    <t>SLIMANI</t>
  </si>
  <si>
    <t>ABDESSEMED</t>
  </si>
  <si>
    <t>ZAIDI</t>
  </si>
  <si>
    <t>MEZIANI</t>
  </si>
  <si>
    <t>DIB</t>
  </si>
  <si>
    <t>SOLTANI</t>
  </si>
  <si>
    <t>BENAMARA</t>
  </si>
  <si>
    <t xml:space="preserve">BELKACEM </t>
  </si>
  <si>
    <t>MANSOURI</t>
  </si>
  <si>
    <t>HADDAD</t>
  </si>
  <si>
    <t>BOUZID</t>
  </si>
  <si>
    <t>YOUSFI</t>
  </si>
  <si>
    <t>RAHMANI</t>
  </si>
  <si>
    <t>YAHIAOUI</t>
  </si>
  <si>
    <t>KADRI Abdelkader</t>
  </si>
  <si>
    <t>KADRI Mohamed</t>
  </si>
  <si>
    <t>TOUATI Mohamed</t>
  </si>
  <si>
    <t>Benotsmani OMAR</t>
  </si>
  <si>
    <t>BEKKOUCHE Abdelkader</t>
  </si>
  <si>
    <t>Jeu de 3 pinces isolées</t>
  </si>
  <si>
    <t>Scie à métaux</t>
  </si>
  <si>
    <t xml:space="preserve">Visseuse </t>
  </si>
  <si>
    <t>Perceuse Visseuse</t>
  </si>
  <si>
    <t>Scie circulaire 190mm</t>
  </si>
  <si>
    <t>Ferme porte  arg</t>
  </si>
  <si>
    <t>Coulisse ferme porte arg</t>
  </si>
  <si>
    <t>Platine de transfert</t>
  </si>
  <si>
    <t>Serrure à larder</t>
  </si>
  <si>
    <t>Serrure à larder à condamnation</t>
  </si>
  <si>
    <t>Vis VBA</t>
  </si>
  <si>
    <t xml:space="preserve">Cartouche de colle </t>
  </si>
  <si>
    <t>Cartouche Silicone int ext blanc</t>
  </si>
  <si>
    <t>Acrylique sanitaire blanc</t>
  </si>
  <si>
    <t>Ampoule 60 W à vis</t>
  </si>
  <si>
    <t>Cable électrique (3 x 2,5mm) de 90m</t>
  </si>
  <si>
    <t>Cable électrique (3 x 4 mm) de 90 m</t>
  </si>
  <si>
    <t>Cable electrique de 100m diam. 2.5</t>
  </si>
  <si>
    <t>Prises électriques avec mise à la terre</t>
  </si>
  <si>
    <t>Tube néon long 120cm</t>
  </si>
  <si>
    <t>Tube néon long 60cm</t>
  </si>
  <si>
    <t>Reglette néon 120cm</t>
  </si>
  <si>
    <t>Reglette néon 60cm</t>
  </si>
  <si>
    <t>Ampoule douille 60 a 100w</t>
  </si>
  <si>
    <t>CHARGEUR DE BATTERIE AVEC REGULATEUR 30A</t>
  </si>
  <si>
    <t>BATTERIE 120A/H 12V ACIDE</t>
  </si>
  <si>
    <t>CONVERTISSEUR 1000W 12V/220V</t>
  </si>
  <si>
    <t>INVERSEUR TRIPHASE 32A</t>
  </si>
  <si>
    <t>COUPE CIRCUIT 40A</t>
  </si>
  <si>
    <t>DISJONCTEUR 16A</t>
  </si>
  <si>
    <t>DISJONCTEUR 10A</t>
  </si>
  <si>
    <t>PETIT COFFRET POUR 6 DISJONCTEURS</t>
  </si>
  <si>
    <t>FIL DE 1,5mm^2 ROUGE</t>
  </si>
  <si>
    <t>FIL DE 1,5mm^2 BLEU</t>
  </si>
  <si>
    <t>FIL DE 1,5mm^2 NOIR</t>
  </si>
  <si>
    <t>FIL DE 2,5mm^2 ROUGE</t>
  </si>
  <si>
    <t>FIL DE 2,5mm^2 BLEU</t>
  </si>
  <si>
    <t>FIL DE 2,5mm^2 VERT/JAUNE</t>
  </si>
  <si>
    <t>CABLE DE 1,5mm^2 2x (bleu-noir) ou (rouge-bleu)</t>
  </si>
  <si>
    <t>CABLE DE 2,5mm^2 3x (rouge ou noir-bleu-vert/jaune)</t>
  </si>
  <si>
    <t>PRISE NON ENCASTRE (FERME) AVEC PRISE DE TERRE ETANCHE</t>
  </si>
  <si>
    <t>INTERRUPTEUR NON ENCASTRE ETANCHE</t>
  </si>
  <si>
    <t>BOITE DE DERIVATION 80x80</t>
  </si>
  <si>
    <t>ATTACHE CABLE BOITE DE 100 EN 8mm</t>
  </si>
  <si>
    <t>BORNE DE RACCORDEMENT 2,5mm^2 EN BARRETTE</t>
  </si>
  <si>
    <t>BORNE DE RACCORDEMENT 10mm^2 EN BARRETTE</t>
  </si>
  <si>
    <t>AMPOULE ECONOMIQUE 20W</t>
  </si>
  <si>
    <t>DOUILLE A VISSER</t>
  </si>
  <si>
    <t>MULTIPRISE TYPE EUROPEENNE 4 ou 6 TROU</t>
  </si>
  <si>
    <t>SCOTCH ISOLANT NOIR EN ROULEAU</t>
  </si>
  <si>
    <t xml:space="preserve">Caisse à outil vide </t>
  </si>
  <si>
    <t>Chasse Goupille diam 2</t>
  </si>
  <si>
    <t>Chasse Goupille diam 4</t>
  </si>
  <si>
    <t>Chasse Goupille diam 8</t>
  </si>
  <si>
    <t>CLE A FILTRE A SANGLE ACIER</t>
  </si>
  <si>
    <t>Cle a pipe de 10 debouchees</t>
  </si>
  <si>
    <t>Cle a pipe de 12 debouchee</t>
  </si>
  <si>
    <t>Cle a pipe de 13 debouchee</t>
  </si>
  <si>
    <t>Cle a pipe de 16 debouchee</t>
  </si>
  <si>
    <t>Cle a pipe de 17 debouchee</t>
  </si>
  <si>
    <t>Cle a pipe de 19 debouchee</t>
  </si>
  <si>
    <t>Cle a pipe de 6 debouchee</t>
  </si>
  <si>
    <t>Cle a pipe de 8 debouchee</t>
  </si>
  <si>
    <t>matricule</t>
  </si>
  <si>
    <t>Total général</t>
  </si>
  <si>
    <t>Somme de RAR</t>
  </si>
  <si>
    <t>Formule énumérent les données Produits</t>
  </si>
  <si>
    <t>https://forum.excel-pratique.com/viewtopic.php?f=2&amp;t=130793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</si>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</sst>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indent="1"/>
    </xf>
    <xf numFmtId="4" fontId="0" fillId="0" borderId="1" xfId="0" applyNumberFormat="1" applyBorder="1"/>
    <xf numFmtId="4" fontId="0" fillId="0" borderId="0" xfId="0" applyNumberFormat="1"/>
    <xf numFmtId="0" fontId="3" fillId="0" borderId="1" xfId="0" applyFont="1" applyBorder="1" applyAlignment="1">
      <alignment horizontal="left" indent="1"/>
    </xf>
    <xf numFmtId="0" fontId="0" fillId="0" borderId="0" xfId="0" pivotButton="1"/>
    <xf numFmtId="0" fontId="7" fillId="0" borderId="0" xfId="2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749.74969733796" createdVersion="4" refreshedVersion="4" minRefreshableVersion="3" recordCount="75">
  <cacheSource type="worksheet">
    <worksheetSource name="=plg"/>
  </cacheSource>
  <cacheFields count="15">
    <cacheField name="ANNEE" numFmtId="0">
      <sharedItems containsSemiMixedTypes="0" containsString="0" containsNumber="1" containsInteger="1" minValue="2009" maxValue="2009" count="1">
        <n v="2009"/>
      </sharedItems>
    </cacheField>
    <cacheField name="N° d’ordre" numFmtId="0">
      <sharedItems containsSemiMixedTypes="0" containsString="0" containsNumber="1" containsInteger="1" minValue="1" maxValue="74" count="45">
        <n v="1"/>
        <n v="2"/>
        <n v="5"/>
        <n v="6"/>
        <n v="7"/>
        <n v="8"/>
        <n v="9"/>
        <n v="11"/>
        <n v="12"/>
        <n v="14"/>
        <n v="17"/>
        <n v="18"/>
        <n v="19"/>
        <n v="20"/>
        <n v="21"/>
        <n v="22"/>
        <n v="24"/>
        <n v="27"/>
        <n v="30"/>
        <n v="31"/>
        <n v="33"/>
        <n v="34"/>
        <n v="35"/>
        <n v="36"/>
        <n v="37"/>
        <n v="38"/>
        <n v="39"/>
        <n v="40"/>
        <n v="45"/>
        <n v="46"/>
        <n v="47"/>
        <n v="49"/>
        <n v="52"/>
        <n v="53"/>
        <n v="54"/>
        <n v="55"/>
        <n v="56"/>
        <n v="57"/>
        <n v="58"/>
        <n v="59"/>
        <n v="62"/>
        <n v="63"/>
        <n v="67"/>
        <n v="69"/>
        <n v="74"/>
      </sharedItems>
    </cacheField>
    <cacheField name="Nom et Prénom" numFmtId="0">
      <sharedItems count="45">
        <s v="sarl Benabdelkader Abdelkader"/>
        <s v="Bensoussi Mohamed"/>
        <s v="Benchneb Ali"/>
        <s v="Salmi Habib"/>
        <s v="Felllouh Taieb"/>
        <s v="Benaouda Belgacem"/>
        <s v="Boulouha Abdennour"/>
        <s v="Isssiakhem Abdelllah"/>
        <s v="Amimer Ahmed"/>
        <s v="Daelhocine Hocine"/>
        <s v="Ferdjioui Mousa"/>
        <s v="Fares Yahia"/>
        <s v="Belmadi Raachid"/>
        <s v="Mahieddine Abdelkader"/>
        <s v="Benotsmani Rachad"/>
        <s v="Haliche Benyoucef"/>
        <s v="MANSOURI"/>
        <s v="HADDAD"/>
        <s v="SAADI"/>
        <s v="ZITOUNI"/>
        <s v="BOUZID"/>
        <s v="BOUMAZA"/>
        <s v="MEBARKI"/>
        <s v="AMARA"/>
        <s v="MERABET"/>
        <s v="BENYAHIA"/>
        <s v="YOUSFI"/>
        <s v="RAHMANI"/>
        <s v="SALHI"/>
        <s v="TOUATI"/>
        <s v="BOUZIDI"/>
        <s v="BENAISSA"/>
        <s v="SLIMANI"/>
        <s v="ABDESSEMED"/>
        <s v="YAHIAOUI"/>
        <s v="ZAIDI"/>
        <s v="KADRI Abdelkader"/>
        <s v="KADRI Mohamed"/>
        <s v="DIB"/>
        <s v="SOLTANI"/>
        <s v="BENAMARA"/>
        <s v="MEZIANI"/>
        <s v="TOUATI Mohamed"/>
        <s v="Benotsmani OMAR"/>
        <s v="BEKKOUCHE Abdelkader"/>
      </sharedItems>
    </cacheField>
    <cacheField name="matricule" numFmtId="0">
      <sharedItems containsSemiMixedTypes="0" containsString="0" containsNumber="1" containsInteger="1" minValue="44020010991" maxValue="44250576919" count="45">
        <n v="44230940764"/>
        <n v="44020452450"/>
        <n v="44020024568"/>
        <n v="44020269105"/>
        <n v="44250531051"/>
        <n v="44020083531"/>
        <n v="44020268553"/>
        <n v="44020073331"/>
        <n v="44230738391"/>
        <n v="44020118631"/>
        <n v="44020042681"/>
        <n v="44020030910"/>
        <n v="44230950325"/>
        <n v="44250569251"/>
        <n v="44020090921"/>
        <n v="44020213721"/>
        <n v="44020069010"/>
        <n v="44020269115"/>
        <n v="44020030381"/>
        <n v="44020051842"/>
        <n v="44020259011"/>
        <n v="44020273831"/>
        <n v="44020077801"/>
        <n v="44020119030"/>
        <n v="44020022635"/>
        <n v="44020120515"/>
        <n v="44020119899"/>
        <n v="44020011078"/>
        <n v="44230770918"/>
        <n v="44250576919"/>
        <n v="44020121989"/>
        <n v="44020030355"/>
        <n v="44020465257"/>
        <n v="44020442571"/>
        <n v="44020374579"/>
        <n v="44020112984"/>
        <n v="44020125973"/>
        <n v="44020426973"/>
        <n v="44020010991"/>
        <n v="44020033464"/>
        <n v="44020201491"/>
        <n v="44230929282"/>
        <n v="44020021615"/>
        <n v="44020022705"/>
        <n v="44020239070"/>
      </sharedItems>
    </cacheField>
    <cacheField name="produit" numFmtId="0">
      <sharedItems count="63">
        <s v="Jeu de 3 pinces isolées"/>
        <s v="Scie à métaux"/>
        <s v="Visseuse "/>
        <s v="Perceuse Visseuse"/>
        <s v="Scie circulaire 190mm"/>
        <s v="Ferme porte  arg"/>
        <s v="Coulisse ferme porte arg"/>
        <s v="Platine de transfert"/>
        <s v="Serrure à larder"/>
        <s v="Serrure à larder à condamnation"/>
        <s v="Vis VBA"/>
        <s v="Cartouche de colle "/>
        <s v="Cartouche Silicone int ext blanc"/>
        <s v="Acrylique sanitaire blanc"/>
        <s v="Ampoule 60 W à vis"/>
        <s v="Cable électrique (3 x 2,5mm) de 90m"/>
        <s v="Cable électrique (3 x 4 mm) de 90 m"/>
        <s v="Cable electrique de 100m diam. 2.5"/>
        <s v="Prises électriques avec mise à la terre"/>
        <s v="Tube néon long 120cm"/>
        <s v="Tube néon long 60cm"/>
        <s v="Reglette néon 120cm"/>
        <s v="Reglette néon 60cm"/>
        <s v="Ampoule douille 60 a 100w"/>
        <s v="CHARGEUR DE BATTERIE AVEC REGULATEUR 30A"/>
        <s v="BATTERIE 120A/H 12V ACIDE"/>
        <s v="CONVERTISSEUR 1000W 12V/220V"/>
        <s v="INVERSEUR TRIPHASE 32A"/>
        <s v="COUPE CIRCUIT 40A"/>
        <s v="DISJONCTEUR 16A"/>
        <s v="DISJONCTEUR 10A"/>
        <s v="PETIT COFFRET POUR 6 DISJONCTEURS"/>
        <s v="FIL DE 1,5mm^2 ROUGE"/>
        <s v="FIL DE 1,5mm^2 BLEU"/>
        <s v="FIL DE 1,5mm^2 NOIR"/>
        <s v="FIL DE 2,5mm^2 ROUGE"/>
        <s v="FIL DE 2,5mm^2 BLEU"/>
        <s v="FIL DE 2,5mm^2 VERT/JAUNE"/>
        <s v="CABLE DE 1,5mm^2 2x (bleu-noir) ou (rouge-bleu)"/>
        <s v="CABLE DE 2,5mm^2 3x (rouge ou noir-bleu-vert/jaune)"/>
        <s v="PRISE NON ENCASTRE (FERME) AVEC PRISE DE TERRE ETANCHE"/>
        <s v="INTERRUPTEUR NON ENCASTRE ETANCHE"/>
        <s v="BOITE DE DERIVATION 80x80"/>
        <s v="ATTACHE CABLE BOITE DE 100 EN 8mm"/>
        <s v="BORNE DE RACCORDEMENT 2,5mm^2 EN BARRETTE"/>
        <s v="BORNE DE RACCORDEMENT 10mm^2 EN BARRETTE"/>
        <s v="AMPOULE ECONOMIQUE 20W"/>
        <s v="DOUILLE A VISSER"/>
        <s v="MULTIPRISE TYPE EUROPEENNE 4 ou 6 TROU"/>
        <s v="SCOTCH ISOLANT NOIR EN ROULEAU"/>
        <s v="Caisse à outil vide "/>
        <s v="Chasse Goupille diam 2"/>
        <s v="Chasse Goupille diam 4"/>
        <s v="Chasse Goupille diam 8"/>
        <s v="CLE A FILTRE A SANGLE ACIER"/>
        <s v="Cle a pipe de 10 debouchees"/>
        <s v="Cle a pipe de 12 debouchee"/>
        <s v="Cle a pipe de 13 debouchee"/>
        <s v="Cle a pipe de 16 debouchee"/>
        <s v="Cle a pipe de 17 debouchee"/>
        <s v="Cle a pipe de 19 debouchee"/>
        <s v="Cle a pipe de 6 debouchee"/>
        <s v="Cle a pipe de 8 debouchee"/>
      </sharedItems>
    </cacheField>
    <cacheField name="montant principal" numFmtId="4">
      <sharedItems containsSemiMixedTypes="0" containsString="0" containsNumber="1" containsInteger="1" minValue="500" maxValue="1553800" count="63">
        <n v="44000"/>
        <n v="54000"/>
        <n v="459000"/>
        <n v="114750"/>
        <n v="48000"/>
        <n v="14352"/>
        <n v="20080"/>
        <n v="4400"/>
        <n v="150300"/>
        <n v="1553800"/>
        <n v="388450"/>
        <n v="33278"/>
        <n v="47740"/>
        <n v="405790"/>
        <n v="101447"/>
        <n v="13080"/>
        <n v="11140"/>
        <n v="1000"/>
        <n v="4000"/>
        <n v="34000"/>
        <n v="8500"/>
        <n v="4540"/>
        <n v="38590"/>
        <n v="3859"/>
        <n v="27000"/>
        <n v="99366"/>
        <n v="11361"/>
        <n v="43917"/>
        <n v="4391"/>
        <n v="296783"/>
        <n v="10000"/>
        <n v="50460"/>
        <n v="221176"/>
        <n v="99332"/>
        <n v="844320"/>
        <n v="211080"/>
        <n v="6000"/>
        <n v="30000"/>
        <n v="6700"/>
        <n v="44200"/>
        <n v="11050"/>
        <n v="10800"/>
        <n v="36000"/>
        <n v="9000"/>
        <n v="19500"/>
        <n v="43650"/>
        <n v="4950"/>
        <n v="25200"/>
        <n v="12750"/>
        <n v="16500"/>
        <n v="13500"/>
        <n v="50400"/>
        <n v="9450"/>
        <n v="7350"/>
        <n v="7200"/>
        <n v="12375"/>
        <n v="15600"/>
        <n v="4050"/>
        <n v="5400"/>
        <n v="19000"/>
        <n v="500"/>
        <n v="1900"/>
        <n v="5700"/>
      </sharedItems>
    </cacheField>
    <cacheField name="fourniture" numFmtId="4">
      <sharedItems containsString="0" containsBlank="1" containsNumber="1" containsInteger="1" minValue="125" maxValue="55294" count="40">
        <n v="11000"/>
        <m/>
        <n v="1436"/>
        <n v="1000"/>
        <n v="22545"/>
        <n v="8319"/>
        <n v="11935"/>
        <n v="1308"/>
        <n v="1114"/>
        <n v="250"/>
        <n v="6750"/>
        <n v="12977"/>
        <n v="1136"/>
        <n v="36196"/>
        <n v="12615"/>
        <n v="55294"/>
        <n v="24833"/>
        <n v="1675"/>
        <n v="2700"/>
        <n v="9000"/>
        <n v="2250"/>
        <n v="4875"/>
        <n v="4365"/>
        <n v="1238"/>
        <n v="6300"/>
        <n v="1080"/>
        <n v="3188"/>
        <n v="4125"/>
        <n v="1350"/>
        <n v="12600"/>
        <n v="2362"/>
        <n v="1837"/>
        <n v="1800"/>
        <n v="3094"/>
        <n v="3900"/>
        <n v="900"/>
        <n v="1012"/>
        <n v="125"/>
        <n v="190"/>
        <n v="1425"/>
      </sharedItems>
    </cacheField>
    <cacheField name="Total du rôle" numFmtId="4">
      <sharedItems containsSemiMixedTypes="0" containsString="0" containsNumber="1" containsInteger="1" minValue="625" maxValue="1553800" count="66">
        <n v="55000"/>
        <n v="54000"/>
        <n v="459000"/>
        <n v="114750"/>
        <n v="48000"/>
        <n v="15788"/>
        <n v="20080"/>
        <n v="5400"/>
        <n v="172845"/>
        <n v="1553800"/>
        <n v="388450"/>
        <n v="41597"/>
        <n v="59675"/>
        <n v="405790"/>
        <n v="101447"/>
        <n v="14388"/>
        <n v="12254"/>
        <n v="1250"/>
        <n v="5000"/>
        <n v="34000"/>
        <n v="8500"/>
        <n v="4540"/>
        <n v="38590"/>
        <n v="3859"/>
        <n v="33750"/>
        <n v="112343"/>
        <n v="12497"/>
        <n v="43917"/>
        <n v="4391"/>
        <n v="332979"/>
        <n v="10000"/>
        <n v="63075"/>
        <n v="276470"/>
        <n v="124165"/>
        <n v="844320"/>
        <n v="211080"/>
        <n v="6250"/>
        <n v="30000"/>
        <n v="8375"/>
        <n v="44200"/>
        <n v="11050"/>
        <n v="13500"/>
        <n v="45000"/>
        <n v="11250"/>
        <n v="24375"/>
        <n v="48015"/>
        <n v="6188"/>
        <n v="31500"/>
        <n v="11880"/>
        <n v="15938"/>
        <n v="20625"/>
        <n v="14850"/>
        <n v="63000"/>
        <n v="11812"/>
        <n v="29700"/>
        <n v="9187"/>
        <n v="9000"/>
        <n v="15469"/>
        <n v="19500"/>
        <n v="9900"/>
        <n v="5062"/>
        <n v="6750"/>
        <n v="19000"/>
        <n v="625"/>
        <n v="2090"/>
        <n v="7125"/>
      </sharedItems>
    </cacheField>
    <cacheField name="n° de facture" numFmtId="0">
      <sharedItems containsNonDate="0" containsString="0" containsBlank="1" count="1">
        <m/>
      </sharedItems>
    </cacheField>
    <cacheField name="DATE" numFmtId="0">
      <sharedItems containsNonDate="0" containsString="0" containsBlank="1"/>
    </cacheField>
    <cacheField name="MONTANT" numFmtId="4">
      <sharedItems containsSemiMixedTypes="0" containsString="0" containsNumber="1" containsInteger="1" minValue="0" maxValue="0"/>
    </cacheField>
    <cacheField name="RAR" numFmtId="4">
      <sharedItems containsSemiMixedTypes="0" containsString="0" containsNumber="1" containsInteger="1" minValue="625" maxValue="1553800"/>
    </cacheField>
    <cacheField name="Champ1" numFmtId="0" formula="SUM('N° d’ordre')&gt;20000" databaseField="0"/>
    <cacheField name="TotalParOrdre" numFmtId="0" formula="SUM('Total du rôle' )" databaseField="0"/>
    <cacheField name="Champ2" numFmtId="0" formula="SUMPRODUCT(('N° d’ordre' )*('Total du rôle' )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x v="0"/>
    <x v="0"/>
    <x v="0"/>
    <x v="0"/>
    <x v="0"/>
    <x v="0"/>
    <x v="0"/>
    <x v="0"/>
    <x v="0"/>
    <m/>
    <n v="0"/>
    <n v="55000"/>
  </r>
  <r>
    <x v="0"/>
    <x v="0"/>
    <x v="0"/>
    <x v="0"/>
    <x v="1"/>
    <x v="1"/>
    <x v="1"/>
    <x v="1"/>
    <x v="0"/>
    <m/>
    <n v="0"/>
    <n v="54000"/>
  </r>
  <r>
    <x v="0"/>
    <x v="0"/>
    <x v="0"/>
    <x v="0"/>
    <x v="2"/>
    <x v="2"/>
    <x v="1"/>
    <x v="2"/>
    <x v="0"/>
    <m/>
    <n v="0"/>
    <n v="459000"/>
  </r>
  <r>
    <x v="0"/>
    <x v="0"/>
    <x v="0"/>
    <x v="0"/>
    <x v="3"/>
    <x v="3"/>
    <x v="1"/>
    <x v="3"/>
    <x v="0"/>
    <m/>
    <n v="0"/>
    <n v="114750"/>
  </r>
  <r>
    <x v="0"/>
    <x v="1"/>
    <x v="1"/>
    <x v="1"/>
    <x v="4"/>
    <x v="4"/>
    <x v="1"/>
    <x v="4"/>
    <x v="0"/>
    <m/>
    <n v="0"/>
    <n v="48000"/>
  </r>
  <r>
    <x v="0"/>
    <x v="2"/>
    <x v="2"/>
    <x v="2"/>
    <x v="5"/>
    <x v="5"/>
    <x v="2"/>
    <x v="5"/>
    <x v="0"/>
    <m/>
    <n v="0"/>
    <n v="15788"/>
  </r>
  <r>
    <x v="0"/>
    <x v="3"/>
    <x v="3"/>
    <x v="3"/>
    <x v="6"/>
    <x v="6"/>
    <x v="1"/>
    <x v="6"/>
    <x v="0"/>
    <m/>
    <n v="0"/>
    <n v="20080"/>
  </r>
  <r>
    <x v="0"/>
    <x v="4"/>
    <x v="4"/>
    <x v="4"/>
    <x v="7"/>
    <x v="7"/>
    <x v="3"/>
    <x v="7"/>
    <x v="0"/>
    <m/>
    <n v="0"/>
    <n v="5400"/>
  </r>
  <r>
    <x v="0"/>
    <x v="5"/>
    <x v="5"/>
    <x v="5"/>
    <x v="8"/>
    <x v="8"/>
    <x v="4"/>
    <x v="8"/>
    <x v="0"/>
    <m/>
    <n v="0"/>
    <n v="172845"/>
  </r>
  <r>
    <x v="0"/>
    <x v="5"/>
    <x v="5"/>
    <x v="5"/>
    <x v="9"/>
    <x v="9"/>
    <x v="1"/>
    <x v="9"/>
    <x v="0"/>
    <m/>
    <n v="0"/>
    <n v="1553800"/>
  </r>
  <r>
    <x v="0"/>
    <x v="5"/>
    <x v="5"/>
    <x v="5"/>
    <x v="10"/>
    <x v="10"/>
    <x v="1"/>
    <x v="10"/>
    <x v="0"/>
    <m/>
    <n v="0"/>
    <n v="388450"/>
  </r>
  <r>
    <x v="0"/>
    <x v="6"/>
    <x v="6"/>
    <x v="6"/>
    <x v="10"/>
    <x v="11"/>
    <x v="5"/>
    <x v="11"/>
    <x v="0"/>
    <m/>
    <n v="0"/>
    <n v="41597"/>
  </r>
  <r>
    <x v="0"/>
    <x v="6"/>
    <x v="6"/>
    <x v="6"/>
    <x v="10"/>
    <x v="12"/>
    <x v="6"/>
    <x v="12"/>
    <x v="0"/>
    <m/>
    <n v="0"/>
    <n v="59675"/>
  </r>
  <r>
    <x v="0"/>
    <x v="6"/>
    <x v="6"/>
    <x v="6"/>
    <x v="10"/>
    <x v="13"/>
    <x v="1"/>
    <x v="13"/>
    <x v="0"/>
    <m/>
    <n v="0"/>
    <n v="405790"/>
  </r>
  <r>
    <x v="0"/>
    <x v="6"/>
    <x v="6"/>
    <x v="6"/>
    <x v="10"/>
    <x v="14"/>
    <x v="1"/>
    <x v="14"/>
    <x v="0"/>
    <m/>
    <n v="0"/>
    <n v="101447"/>
  </r>
  <r>
    <x v="0"/>
    <x v="7"/>
    <x v="7"/>
    <x v="7"/>
    <x v="11"/>
    <x v="15"/>
    <x v="7"/>
    <x v="15"/>
    <x v="0"/>
    <m/>
    <n v="0"/>
    <n v="14388"/>
  </r>
  <r>
    <x v="0"/>
    <x v="7"/>
    <x v="7"/>
    <x v="7"/>
    <x v="12"/>
    <x v="16"/>
    <x v="8"/>
    <x v="16"/>
    <x v="0"/>
    <m/>
    <n v="0"/>
    <n v="12254"/>
  </r>
  <r>
    <x v="0"/>
    <x v="8"/>
    <x v="8"/>
    <x v="8"/>
    <x v="13"/>
    <x v="17"/>
    <x v="9"/>
    <x v="17"/>
    <x v="0"/>
    <m/>
    <n v="0"/>
    <n v="1250"/>
  </r>
  <r>
    <x v="0"/>
    <x v="8"/>
    <x v="8"/>
    <x v="8"/>
    <x v="14"/>
    <x v="18"/>
    <x v="3"/>
    <x v="18"/>
    <x v="0"/>
    <m/>
    <n v="0"/>
    <n v="5000"/>
  </r>
  <r>
    <x v="0"/>
    <x v="8"/>
    <x v="8"/>
    <x v="8"/>
    <x v="15"/>
    <x v="19"/>
    <x v="1"/>
    <x v="19"/>
    <x v="0"/>
    <m/>
    <n v="0"/>
    <n v="34000"/>
  </r>
  <r>
    <x v="0"/>
    <x v="8"/>
    <x v="8"/>
    <x v="8"/>
    <x v="16"/>
    <x v="20"/>
    <x v="1"/>
    <x v="20"/>
    <x v="0"/>
    <m/>
    <n v="0"/>
    <n v="8500"/>
  </r>
  <r>
    <x v="0"/>
    <x v="9"/>
    <x v="9"/>
    <x v="9"/>
    <x v="17"/>
    <x v="21"/>
    <x v="1"/>
    <x v="21"/>
    <x v="0"/>
    <m/>
    <n v="0"/>
    <n v="4540"/>
  </r>
  <r>
    <x v="0"/>
    <x v="9"/>
    <x v="9"/>
    <x v="9"/>
    <x v="18"/>
    <x v="22"/>
    <x v="1"/>
    <x v="22"/>
    <x v="0"/>
    <m/>
    <n v="0"/>
    <n v="38590"/>
  </r>
  <r>
    <x v="0"/>
    <x v="9"/>
    <x v="9"/>
    <x v="9"/>
    <x v="19"/>
    <x v="23"/>
    <x v="1"/>
    <x v="23"/>
    <x v="0"/>
    <m/>
    <n v="0"/>
    <n v="3859"/>
  </r>
  <r>
    <x v="0"/>
    <x v="10"/>
    <x v="10"/>
    <x v="10"/>
    <x v="20"/>
    <x v="18"/>
    <x v="3"/>
    <x v="18"/>
    <x v="0"/>
    <m/>
    <n v="0"/>
    <n v="5000"/>
  </r>
  <r>
    <x v="0"/>
    <x v="10"/>
    <x v="10"/>
    <x v="10"/>
    <x v="21"/>
    <x v="19"/>
    <x v="1"/>
    <x v="19"/>
    <x v="0"/>
    <m/>
    <n v="0"/>
    <n v="34000"/>
  </r>
  <r>
    <x v="0"/>
    <x v="10"/>
    <x v="10"/>
    <x v="10"/>
    <x v="22"/>
    <x v="20"/>
    <x v="1"/>
    <x v="20"/>
    <x v="0"/>
    <m/>
    <n v="0"/>
    <n v="8500"/>
  </r>
  <r>
    <x v="0"/>
    <x v="11"/>
    <x v="11"/>
    <x v="11"/>
    <x v="23"/>
    <x v="24"/>
    <x v="10"/>
    <x v="24"/>
    <x v="0"/>
    <m/>
    <n v="0"/>
    <n v="33750"/>
  </r>
  <r>
    <x v="0"/>
    <x v="12"/>
    <x v="12"/>
    <x v="12"/>
    <x v="24"/>
    <x v="25"/>
    <x v="11"/>
    <x v="25"/>
    <x v="0"/>
    <m/>
    <n v="0"/>
    <n v="112343"/>
  </r>
  <r>
    <x v="0"/>
    <x v="12"/>
    <x v="12"/>
    <x v="12"/>
    <x v="25"/>
    <x v="26"/>
    <x v="12"/>
    <x v="26"/>
    <x v="0"/>
    <m/>
    <n v="0"/>
    <n v="12497"/>
  </r>
  <r>
    <x v="0"/>
    <x v="12"/>
    <x v="12"/>
    <x v="12"/>
    <x v="26"/>
    <x v="27"/>
    <x v="1"/>
    <x v="27"/>
    <x v="0"/>
    <m/>
    <n v="0"/>
    <n v="43917"/>
  </r>
  <r>
    <x v="0"/>
    <x v="12"/>
    <x v="12"/>
    <x v="12"/>
    <x v="27"/>
    <x v="28"/>
    <x v="1"/>
    <x v="28"/>
    <x v="0"/>
    <m/>
    <n v="0"/>
    <n v="4391"/>
  </r>
  <r>
    <x v="0"/>
    <x v="13"/>
    <x v="13"/>
    <x v="13"/>
    <x v="28"/>
    <x v="29"/>
    <x v="13"/>
    <x v="29"/>
    <x v="0"/>
    <m/>
    <n v="0"/>
    <n v="332979"/>
  </r>
  <r>
    <x v="0"/>
    <x v="13"/>
    <x v="13"/>
    <x v="13"/>
    <x v="29"/>
    <x v="30"/>
    <x v="1"/>
    <x v="30"/>
    <x v="0"/>
    <m/>
    <n v="0"/>
    <n v="10000"/>
  </r>
  <r>
    <x v="0"/>
    <x v="13"/>
    <x v="13"/>
    <x v="13"/>
    <x v="30"/>
    <x v="31"/>
    <x v="14"/>
    <x v="31"/>
    <x v="0"/>
    <m/>
    <n v="0"/>
    <n v="63075"/>
  </r>
  <r>
    <x v="0"/>
    <x v="14"/>
    <x v="14"/>
    <x v="14"/>
    <x v="31"/>
    <x v="32"/>
    <x v="15"/>
    <x v="32"/>
    <x v="0"/>
    <m/>
    <n v="0"/>
    <n v="276470"/>
  </r>
  <r>
    <x v="0"/>
    <x v="14"/>
    <x v="14"/>
    <x v="14"/>
    <x v="32"/>
    <x v="33"/>
    <x v="16"/>
    <x v="33"/>
    <x v="0"/>
    <m/>
    <n v="0"/>
    <n v="124165"/>
  </r>
  <r>
    <x v="0"/>
    <x v="14"/>
    <x v="14"/>
    <x v="14"/>
    <x v="33"/>
    <x v="34"/>
    <x v="1"/>
    <x v="34"/>
    <x v="0"/>
    <m/>
    <n v="0"/>
    <n v="844320"/>
  </r>
  <r>
    <x v="0"/>
    <x v="14"/>
    <x v="14"/>
    <x v="14"/>
    <x v="34"/>
    <x v="35"/>
    <x v="1"/>
    <x v="35"/>
    <x v="0"/>
    <m/>
    <n v="0"/>
    <n v="211080"/>
  </r>
  <r>
    <x v="0"/>
    <x v="15"/>
    <x v="15"/>
    <x v="15"/>
    <x v="35"/>
    <x v="36"/>
    <x v="9"/>
    <x v="36"/>
    <x v="0"/>
    <m/>
    <n v="0"/>
    <n v="6250"/>
  </r>
  <r>
    <x v="0"/>
    <x v="15"/>
    <x v="15"/>
    <x v="15"/>
    <x v="36"/>
    <x v="37"/>
    <x v="1"/>
    <x v="37"/>
    <x v="0"/>
    <m/>
    <n v="0"/>
    <n v="30000"/>
  </r>
  <r>
    <x v="0"/>
    <x v="15"/>
    <x v="15"/>
    <x v="15"/>
    <x v="37"/>
    <x v="38"/>
    <x v="17"/>
    <x v="38"/>
    <x v="0"/>
    <m/>
    <n v="0"/>
    <n v="8375"/>
  </r>
  <r>
    <x v="0"/>
    <x v="15"/>
    <x v="15"/>
    <x v="15"/>
    <x v="38"/>
    <x v="39"/>
    <x v="1"/>
    <x v="39"/>
    <x v="0"/>
    <m/>
    <n v="0"/>
    <n v="44200"/>
  </r>
  <r>
    <x v="0"/>
    <x v="15"/>
    <x v="15"/>
    <x v="15"/>
    <x v="39"/>
    <x v="40"/>
    <x v="1"/>
    <x v="40"/>
    <x v="0"/>
    <m/>
    <n v="0"/>
    <n v="11050"/>
  </r>
  <r>
    <x v="0"/>
    <x v="16"/>
    <x v="16"/>
    <x v="16"/>
    <x v="40"/>
    <x v="41"/>
    <x v="18"/>
    <x v="41"/>
    <x v="0"/>
    <m/>
    <n v="0"/>
    <n v="13500"/>
  </r>
  <r>
    <x v="0"/>
    <x v="17"/>
    <x v="17"/>
    <x v="17"/>
    <x v="41"/>
    <x v="42"/>
    <x v="19"/>
    <x v="42"/>
    <x v="0"/>
    <m/>
    <n v="0"/>
    <n v="45000"/>
  </r>
  <r>
    <x v="0"/>
    <x v="5"/>
    <x v="5"/>
    <x v="5"/>
    <x v="42"/>
    <x v="41"/>
    <x v="18"/>
    <x v="41"/>
    <x v="0"/>
    <m/>
    <n v="0"/>
    <n v="13500"/>
  </r>
  <r>
    <x v="0"/>
    <x v="18"/>
    <x v="18"/>
    <x v="18"/>
    <x v="43"/>
    <x v="43"/>
    <x v="20"/>
    <x v="43"/>
    <x v="0"/>
    <m/>
    <n v="0"/>
    <n v="11250"/>
  </r>
  <r>
    <x v="0"/>
    <x v="19"/>
    <x v="19"/>
    <x v="19"/>
    <x v="44"/>
    <x v="44"/>
    <x v="21"/>
    <x v="44"/>
    <x v="0"/>
    <m/>
    <n v="0"/>
    <n v="24375"/>
  </r>
  <r>
    <x v="0"/>
    <x v="20"/>
    <x v="20"/>
    <x v="20"/>
    <x v="45"/>
    <x v="45"/>
    <x v="22"/>
    <x v="45"/>
    <x v="0"/>
    <m/>
    <n v="0"/>
    <n v="48015"/>
  </r>
  <r>
    <x v="0"/>
    <x v="21"/>
    <x v="21"/>
    <x v="21"/>
    <x v="46"/>
    <x v="46"/>
    <x v="23"/>
    <x v="46"/>
    <x v="0"/>
    <m/>
    <n v="0"/>
    <n v="6188"/>
  </r>
  <r>
    <x v="0"/>
    <x v="22"/>
    <x v="22"/>
    <x v="22"/>
    <x v="47"/>
    <x v="47"/>
    <x v="24"/>
    <x v="47"/>
    <x v="0"/>
    <m/>
    <n v="0"/>
    <n v="31500"/>
  </r>
  <r>
    <x v="0"/>
    <x v="23"/>
    <x v="23"/>
    <x v="23"/>
    <x v="48"/>
    <x v="41"/>
    <x v="25"/>
    <x v="48"/>
    <x v="0"/>
    <m/>
    <n v="0"/>
    <n v="11880"/>
  </r>
  <r>
    <x v="0"/>
    <x v="24"/>
    <x v="24"/>
    <x v="24"/>
    <x v="49"/>
    <x v="48"/>
    <x v="26"/>
    <x v="49"/>
    <x v="0"/>
    <m/>
    <n v="0"/>
    <n v="15938"/>
  </r>
  <r>
    <x v="0"/>
    <x v="25"/>
    <x v="25"/>
    <x v="25"/>
    <x v="50"/>
    <x v="49"/>
    <x v="27"/>
    <x v="50"/>
    <x v="0"/>
    <m/>
    <n v="0"/>
    <n v="20625"/>
  </r>
  <r>
    <x v="0"/>
    <x v="26"/>
    <x v="26"/>
    <x v="26"/>
    <x v="51"/>
    <x v="50"/>
    <x v="28"/>
    <x v="51"/>
    <x v="0"/>
    <m/>
    <n v="0"/>
    <n v="14850"/>
  </r>
  <r>
    <x v="0"/>
    <x v="27"/>
    <x v="27"/>
    <x v="27"/>
    <x v="52"/>
    <x v="43"/>
    <x v="20"/>
    <x v="43"/>
    <x v="0"/>
    <m/>
    <n v="0"/>
    <n v="11250"/>
  </r>
  <r>
    <x v="0"/>
    <x v="28"/>
    <x v="28"/>
    <x v="28"/>
    <x v="53"/>
    <x v="47"/>
    <x v="24"/>
    <x v="47"/>
    <x v="0"/>
    <m/>
    <n v="0"/>
    <n v="31500"/>
  </r>
  <r>
    <x v="0"/>
    <x v="29"/>
    <x v="29"/>
    <x v="29"/>
    <x v="54"/>
    <x v="51"/>
    <x v="29"/>
    <x v="52"/>
    <x v="0"/>
    <m/>
    <n v="0"/>
    <n v="63000"/>
  </r>
  <r>
    <x v="0"/>
    <x v="30"/>
    <x v="30"/>
    <x v="30"/>
    <x v="2"/>
    <x v="41"/>
    <x v="18"/>
    <x v="41"/>
    <x v="0"/>
    <m/>
    <n v="0"/>
    <n v="13500"/>
  </r>
  <r>
    <x v="0"/>
    <x v="5"/>
    <x v="5"/>
    <x v="5"/>
    <x v="55"/>
    <x v="52"/>
    <x v="30"/>
    <x v="53"/>
    <x v="0"/>
    <m/>
    <n v="0"/>
    <n v="11812"/>
  </r>
  <r>
    <x v="0"/>
    <x v="31"/>
    <x v="31"/>
    <x v="31"/>
    <x v="56"/>
    <x v="24"/>
    <x v="18"/>
    <x v="54"/>
    <x v="0"/>
    <m/>
    <n v="0"/>
    <n v="29700"/>
  </r>
  <r>
    <x v="0"/>
    <x v="32"/>
    <x v="32"/>
    <x v="32"/>
    <x v="57"/>
    <x v="53"/>
    <x v="31"/>
    <x v="55"/>
    <x v="0"/>
    <m/>
    <n v="0"/>
    <n v="9187"/>
  </r>
  <r>
    <x v="0"/>
    <x v="33"/>
    <x v="33"/>
    <x v="33"/>
    <x v="2"/>
    <x v="54"/>
    <x v="32"/>
    <x v="56"/>
    <x v="0"/>
    <m/>
    <n v="0"/>
    <n v="9000"/>
  </r>
  <r>
    <x v="0"/>
    <x v="34"/>
    <x v="34"/>
    <x v="34"/>
    <x v="58"/>
    <x v="55"/>
    <x v="33"/>
    <x v="57"/>
    <x v="0"/>
    <m/>
    <n v="0"/>
    <n v="15469"/>
  </r>
  <r>
    <x v="0"/>
    <x v="35"/>
    <x v="35"/>
    <x v="35"/>
    <x v="59"/>
    <x v="56"/>
    <x v="34"/>
    <x v="58"/>
    <x v="0"/>
    <m/>
    <n v="0"/>
    <n v="19500"/>
  </r>
  <r>
    <x v="0"/>
    <x v="36"/>
    <x v="36"/>
    <x v="36"/>
    <x v="42"/>
    <x v="43"/>
    <x v="35"/>
    <x v="59"/>
    <x v="0"/>
    <m/>
    <n v="0"/>
    <n v="9900"/>
  </r>
  <r>
    <x v="0"/>
    <x v="37"/>
    <x v="37"/>
    <x v="37"/>
    <x v="60"/>
    <x v="57"/>
    <x v="36"/>
    <x v="60"/>
    <x v="0"/>
    <m/>
    <n v="0"/>
    <n v="5062"/>
  </r>
  <r>
    <x v="0"/>
    <x v="38"/>
    <x v="38"/>
    <x v="38"/>
    <x v="61"/>
    <x v="58"/>
    <x v="28"/>
    <x v="61"/>
    <x v="0"/>
    <m/>
    <n v="0"/>
    <n v="6750"/>
  </r>
  <r>
    <x v="0"/>
    <x v="39"/>
    <x v="39"/>
    <x v="39"/>
    <x v="62"/>
    <x v="41"/>
    <x v="18"/>
    <x v="41"/>
    <x v="0"/>
    <m/>
    <n v="0"/>
    <n v="13500"/>
  </r>
  <r>
    <x v="0"/>
    <x v="40"/>
    <x v="40"/>
    <x v="40"/>
    <x v="21"/>
    <x v="59"/>
    <x v="1"/>
    <x v="62"/>
    <x v="0"/>
    <m/>
    <n v="0"/>
    <n v="19000"/>
  </r>
  <r>
    <x v="0"/>
    <x v="41"/>
    <x v="41"/>
    <x v="41"/>
    <x v="2"/>
    <x v="37"/>
    <x v="1"/>
    <x v="37"/>
    <x v="0"/>
    <m/>
    <n v="0"/>
    <n v="30000"/>
  </r>
  <r>
    <x v="0"/>
    <x v="42"/>
    <x v="42"/>
    <x v="42"/>
    <x v="13"/>
    <x v="60"/>
    <x v="37"/>
    <x v="63"/>
    <x v="0"/>
    <m/>
    <n v="0"/>
    <n v="625"/>
  </r>
  <r>
    <x v="0"/>
    <x v="43"/>
    <x v="43"/>
    <x v="43"/>
    <x v="14"/>
    <x v="61"/>
    <x v="38"/>
    <x v="64"/>
    <x v="0"/>
    <m/>
    <n v="0"/>
    <n v="2090"/>
  </r>
  <r>
    <x v="0"/>
    <x v="44"/>
    <x v="44"/>
    <x v="44"/>
    <x v="1"/>
    <x v="62"/>
    <x v="39"/>
    <x v="65"/>
    <x v="0"/>
    <m/>
    <n v="0"/>
    <n v="7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° d’ordre">
  <location ref="A1:D47" firstHeaderRow="1" firstDataRow="1" firstDataCol="3"/>
  <pivotFields count="15">
    <pivotField axis="axisRow" outline="0" showAll="0" defaultSubtotal="0">
      <items count="1">
        <item x="0"/>
      </items>
    </pivotField>
    <pivotField axis="axisRow" outline="0" showAll="0" defaultSubtotal="0">
      <items count="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</pivotField>
    <pivotField axis="axisRow" outline="0" showAll="0" defaultSubtotal="0">
      <items count="45">
        <item x="33"/>
        <item x="23"/>
        <item x="8"/>
        <item x="44"/>
        <item x="12"/>
        <item x="31"/>
        <item x="40"/>
        <item x="5"/>
        <item x="2"/>
        <item x="43"/>
        <item x="14"/>
        <item x="1"/>
        <item x="25"/>
        <item x="6"/>
        <item x="21"/>
        <item x="20"/>
        <item x="30"/>
        <item x="9"/>
        <item x="38"/>
        <item x="11"/>
        <item x="4"/>
        <item x="10"/>
        <item x="17"/>
        <item x="15"/>
        <item x="7"/>
        <item x="36"/>
        <item x="37"/>
        <item x="13"/>
        <item x="16"/>
        <item x="22"/>
        <item x="24"/>
        <item x="41"/>
        <item x="27"/>
        <item x="18"/>
        <item x="28"/>
        <item x="3"/>
        <item x="0"/>
        <item x="32"/>
        <item x="39"/>
        <item x="29"/>
        <item x="42"/>
        <item x="34"/>
        <item x="26"/>
        <item x="35"/>
        <item x="19"/>
      </items>
    </pivotField>
    <pivotField outline="0" showAll="0" defaultSubtotal="0">
      <items count="45">
        <item x="38"/>
        <item x="27"/>
        <item x="42"/>
        <item x="24"/>
        <item x="43"/>
        <item x="2"/>
        <item x="31"/>
        <item x="18"/>
        <item x="11"/>
        <item x="39"/>
        <item x="10"/>
        <item x="19"/>
        <item x="16"/>
        <item x="7"/>
        <item x="22"/>
        <item x="5"/>
        <item x="14"/>
        <item x="35"/>
        <item x="9"/>
        <item x="23"/>
        <item x="26"/>
        <item x="25"/>
        <item x="30"/>
        <item x="36"/>
        <item x="40"/>
        <item x="15"/>
        <item x="44"/>
        <item x="20"/>
        <item x="6"/>
        <item x="3"/>
        <item x="17"/>
        <item x="21"/>
        <item x="34"/>
        <item x="37"/>
        <item x="33"/>
        <item x="1"/>
        <item x="32"/>
        <item x="8"/>
        <item x="28"/>
        <item x="41"/>
        <item x="0"/>
        <item x="12"/>
        <item x="4"/>
        <item x="13"/>
        <item x="29"/>
      </items>
    </pivotField>
    <pivotField outline="0" showAll="0" defaultSubtotal="0">
      <items count="63">
        <item x="13"/>
        <item x="14"/>
        <item x="23"/>
        <item x="46"/>
        <item x="43"/>
        <item x="25"/>
        <item x="42"/>
        <item x="45"/>
        <item x="44"/>
        <item x="38"/>
        <item x="39"/>
        <item x="15"/>
        <item x="16"/>
        <item x="17"/>
        <item x="50"/>
        <item x="11"/>
        <item x="12"/>
        <item x="24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26"/>
        <item x="6"/>
        <item x="28"/>
        <item x="30"/>
        <item x="29"/>
        <item x="47"/>
        <item x="5"/>
        <item x="33"/>
        <item x="34"/>
        <item x="32"/>
        <item x="36"/>
        <item x="35"/>
        <item x="37"/>
        <item x="41"/>
        <item x="27"/>
        <item x="0"/>
        <item x="48"/>
        <item x="3"/>
        <item x="31"/>
        <item x="7"/>
        <item x="40"/>
        <item x="18"/>
        <item x="21"/>
        <item x="22"/>
        <item x="1"/>
        <item x="4"/>
        <item x="49"/>
        <item x="8"/>
        <item x="9"/>
        <item x="19"/>
        <item x="20"/>
        <item x="10"/>
        <item x="2"/>
      </items>
    </pivotField>
    <pivotField numFmtId="4" outline="0" showAll="0" defaultSubtotal="0">
      <items count="63">
        <item x="60"/>
        <item x="17"/>
        <item x="61"/>
        <item x="23"/>
        <item x="18"/>
        <item x="57"/>
        <item x="28"/>
        <item x="7"/>
        <item x="21"/>
        <item x="46"/>
        <item x="58"/>
        <item x="62"/>
        <item x="36"/>
        <item x="38"/>
        <item x="54"/>
        <item x="53"/>
        <item x="20"/>
        <item x="43"/>
        <item x="52"/>
        <item x="30"/>
        <item x="41"/>
        <item x="40"/>
        <item x="16"/>
        <item x="26"/>
        <item x="55"/>
        <item x="48"/>
        <item x="15"/>
        <item x="50"/>
        <item x="5"/>
        <item x="56"/>
        <item x="49"/>
        <item x="59"/>
        <item x="44"/>
        <item x="6"/>
        <item x="47"/>
        <item x="24"/>
        <item x="37"/>
        <item x="11"/>
        <item x="19"/>
        <item x="42"/>
        <item x="22"/>
        <item x="45"/>
        <item x="27"/>
        <item x="0"/>
        <item x="39"/>
        <item x="12"/>
        <item x="4"/>
        <item x="51"/>
        <item x="31"/>
        <item x="1"/>
        <item x="33"/>
        <item x="25"/>
        <item x="14"/>
        <item x="3"/>
        <item x="8"/>
        <item x="35"/>
        <item x="32"/>
        <item x="29"/>
        <item x="10"/>
        <item x="13"/>
        <item x="2"/>
        <item x="34"/>
        <item x="9"/>
      </items>
    </pivotField>
    <pivotField outline="0" showAll="0" sumSubtotal="1">
      <items count="41">
        <item x="37"/>
        <item x="38"/>
        <item x="9"/>
        <item x="35"/>
        <item x="3"/>
        <item x="36"/>
        <item x="25"/>
        <item x="8"/>
        <item x="12"/>
        <item x="23"/>
        <item x="7"/>
        <item x="28"/>
        <item x="39"/>
        <item x="2"/>
        <item x="17"/>
        <item x="32"/>
        <item x="31"/>
        <item x="20"/>
        <item x="30"/>
        <item x="18"/>
        <item x="33"/>
        <item x="26"/>
        <item x="34"/>
        <item x="27"/>
        <item x="22"/>
        <item x="21"/>
        <item x="24"/>
        <item x="10"/>
        <item x="5"/>
        <item x="19"/>
        <item x="0"/>
        <item x="6"/>
        <item x="29"/>
        <item x="14"/>
        <item x="11"/>
        <item x="4"/>
        <item x="16"/>
        <item x="13"/>
        <item x="15"/>
        <item x="1"/>
        <item t="sum"/>
      </items>
    </pivotField>
    <pivotField numFmtId="4" showAll="0"/>
    <pivotField showAll="0"/>
    <pivotField showAll="0"/>
    <pivotField numFmtId="4" showAll="0"/>
    <pivotField dataField="1" numFmtId="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3">
    <field x="1"/>
    <field x="0"/>
    <field x="2"/>
  </rowFields>
  <rowItems count="46">
    <i>
      <x/>
      <x/>
      <x v="36"/>
    </i>
    <i>
      <x v="1"/>
      <x/>
      <x v="11"/>
    </i>
    <i>
      <x v="2"/>
      <x/>
      <x v="8"/>
    </i>
    <i>
      <x v="3"/>
      <x/>
      <x v="35"/>
    </i>
    <i>
      <x v="4"/>
      <x/>
      <x v="20"/>
    </i>
    <i>
      <x v="5"/>
      <x/>
      <x v="7"/>
    </i>
    <i>
      <x v="6"/>
      <x/>
      <x v="13"/>
    </i>
    <i>
      <x v="7"/>
      <x/>
      <x v="24"/>
    </i>
    <i>
      <x v="8"/>
      <x/>
      <x v="2"/>
    </i>
    <i>
      <x v="9"/>
      <x/>
      <x v="17"/>
    </i>
    <i>
      <x v="10"/>
      <x/>
      <x v="21"/>
    </i>
    <i>
      <x v="11"/>
      <x/>
      <x v="19"/>
    </i>
    <i>
      <x v="12"/>
      <x/>
      <x v="4"/>
    </i>
    <i>
      <x v="13"/>
      <x/>
      <x v="27"/>
    </i>
    <i>
      <x v="14"/>
      <x/>
      <x v="10"/>
    </i>
    <i>
      <x v="15"/>
      <x/>
      <x v="23"/>
    </i>
    <i>
      <x v="16"/>
      <x/>
      <x v="28"/>
    </i>
    <i>
      <x v="17"/>
      <x/>
      <x v="22"/>
    </i>
    <i>
      <x v="18"/>
      <x/>
      <x v="33"/>
    </i>
    <i>
      <x v="19"/>
      <x/>
      <x v="44"/>
    </i>
    <i>
      <x v="20"/>
      <x/>
      <x v="15"/>
    </i>
    <i>
      <x v="21"/>
      <x/>
      <x v="14"/>
    </i>
    <i>
      <x v="22"/>
      <x/>
      <x v="29"/>
    </i>
    <i>
      <x v="23"/>
      <x/>
      <x v="1"/>
    </i>
    <i>
      <x v="24"/>
      <x/>
      <x v="30"/>
    </i>
    <i>
      <x v="25"/>
      <x/>
      <x v="12"/>
    </i>
    <i>
      <x v="26"/>
      <x/>
      <x v="42"/>
    </i>
    <i>
      <x v="27"/>
      <x/>
      <x v="32"/>
    </i>
    <i>
      <x v="28"/>
      <x/>
      <x v="34"/>
    </i>
    <i>
      <x v="29"/>
      <x/>
      <x v="39"/>
    </i>
    <i>
      <x v="30"/>
      <x/>
      <x v="16"/>
    </i>
    <i>
      <x v="31"/>
      <x/>
      <x v="5"/>
    </i>
    <i>
      <x v="32"/>
      <x/>
      <x v="37"/>
    </i>
    <i>
      <x v="33"/>
      <x/>
      <x/>
    </i>
    <i>
      <x v="34"/>
      <x/>
      <x v="41"/>
    </i>
    <i>
      <x v="35"/>
      <x/>
      <x v="43"/>
    </i>
    <i>
      <x v="36"/>
      <x/>
      <x v="25"/>
    </i>
    <i>
      <x v="37"/>
      <x/>
      <x v="26"/>
    </i>
    <i>
      <x v="38"/>
      <x/>
      <x v="18"/>
    </i>
    <i>
      <x v="39"/>
      <x/>
      <x v="38"/>
    </i>
    <i>
      <x v="40"/>
      <x/>
      <x v="6"/>
    </i>
    <i>
      <x v="41"/>
      <x/>
      <x v="31"/>
    </i>
    <i>
      <x v="42"/>
      <x/>
      <x v="40"/>
    </i>
    <i>
      <x v="43"/>
      <x/>
      <x v="9"/>
    </i>
    <i>
      <x v="44"/>
      <x/>
      <x v="3"/>
    </i>
    <i t="grand">
      <x/>
    </i>
  </rowItems>
  <colItems count="1">
    <i/>
  </colItems>
  <dataFields count="1">
    <dataField name="Somme de RAR" fld="11" baseField="2" baseItem="3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viewtopic.php?f=2&amp;t=130793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90"/>
  <sheetViews>
    <sheetView tabSelected="1" zoomScaleNormal="100" workbookViewId="0">
      <selection activeCell="M10" sqref="M10"/>
    </sheetView>
  </sheetViews>
  <sheetFormatPr baseColWidth="10" defaultRowHeight="15" x14ac:dyDescent="0.25"/>
  <cols>
    <col min="1" max="1" width="8.7109375" style="9" customWidth="1"/>
    <col min="2" max="2" width="7.7109375" style="9" customWidth="1"/>
    <col min="3" max="3" width="22" style="19" customWidth="1"/>
    <col min="4" max="4" width="16.5703125" style="9" customWidth="1"/>
    <col min="5" max="5" width="33.7109375" style="19" customWidth="1"/>
    <col min="6" max="6" width="12.5703125" style="19" customWidth="1"/>
    <col min="7" max="8" width="14.42578125" style="19" customWidth="1"/>
    <col min="9" max="9" width="10.5703125" style="19" customWidth="1"/>
    <col min="10" max="10" width="7.140625" style="19" customWidth="1"/>
    <col min="11" max="11" width="10.28515625" style="19" customWidth="1"/>
    <col min="12" max="12" width="11.42578125" style="19" bestFit="1" customWidth="1"/>
    <col min="13" max="13" width="11.42578125" style="18" bestFit="1" customWidth="1"/>
    <col min="14" max="14" width="3.140625" style="19" customWidth="1"/>
    <col min="15" max="16384" width="11.42578125" style="19"/>
  </cols>
  <sheetData>
    <row r="1" spans="1:13" s="12" customFormat="1" ht="30" x14ac:dyDescent="0.25">
      <c r="A1" s="10" t="s">
        <v>0</v>
      </c>
      <c r="B1" s="10" t="s">
        <v>1</v>
      </c>
      <c r="C1" s="10" t="s">
        <v>2</v>
      </c>
      <c r="D1" s="10" t="s">
        <v>150</v>
      </c>
      <c r="E1" s="10" t="s">
        <v>37</v>
      </c>
      <c r="F1" s="10" t="s">
        <v>38</v>
      </c>
      <c r="G1" s="10" t="s">
        <v>39</v>
      </c>
      <c r="H1" s="10" t="s">
        <v>3</v>
      </c>
      <c r="I1" s="10" t="s">
        <v>40</v>
      </c>
      <c r="J1" s="10" t="s">
        <v>4</v>
      </c>
      <c r="K1" s="10" t="s">
        <v>5</v>
      </c>
      <c r="L1" s="10" t="s">
        <v>6</v>
      </c>
      <c r="M1" s="11" t="s">
        <v>155</v>
      </c>
    </row>
    <row r="2" spans="1:13" customFormat="1" ht="15.75" hidden="1" x14ac:dyDescent="0.25">
      <c r="A2" s="2">
        <v>2009</v>
      </c>
      <c r="B2" s="2">
        <v>1</v>
      </c>
      <c r="C2" s="6" t="s">
        <v>41</v>
      </c>
      <c r="D2" s="2">
        <v>44230940764</v>
      </c>
      <c r="E2" s="3" t="s">
        <v>87</v>
      </c>
      <c r="F2" s="4">
        <v>44000</v>
      </c>
      <c r="G2" s="4">
        <v>11000</v>
      </c>
      <c r="H2" s="4">
        <v>55000</v>
      </c>
      <c r="I2" s="1"/>
      <c r="J2" s="1"/>
      <c r="K2" s="4">
        <v>0</v>
      </c>
      <c r="L2" s="4">
        <f>SUM(H2-K2)</f>
        <v>55000</v>
      </c>
      <c r="M2" s="18">
        <f>SUMIFS($L$2:$L$18000,$B$2:$B$18000,B2)</f>
        <v>682750</v>
      </c>
    </row>
    <row r="3" spans="1:13" customFormat="1" ht="15.75" hidden="1" x14ac:dyDescent="0.25">
      <c r="A3" s="2">
        <v>2009</v>
      </c>
      <c r="B3" s="2">
        <v>1</v>
      </c>
      <c r="C3" s="6" t="s">
        <v>41</v>
      </c>
      <c r="D3" s="2">
        <v>44230940764</v>
      </c>
      <c r="E3" s="3" t="s">
        <v>88</v>
      </c>
      <c r="F3" s="4">
        <v>54000</v>
      </c>
      <c r="G3" s="4"/>
      <c r="H3" s="4">
        <v>54000</v>
      </c>
      <c r="I3" s="1"/>
      <c r="J3" s="1"/>
      <c r="K3" s="4">
        <v>0</v>
      </c>
      <c r="L3" s="4">
        <f t="shared" ref="L3:L66" si="0">SUM(H3-K3)</f>
        <v>54000</v>
      </c>
      <c r="M3" s="18">
        <f t="shared" ref="M3:M66" si="1">SUMIFS($L$2:$L$18000,$B$2:$B$18000,B3)</f>
        <v>682750</v>
      </c>
    </row>
    <row r="4" spans="1:13" customFormat="1" ht="15.75" hidden="1" x14ac:dyDescent="0.25">
      <c r="A4" s="2">
        <v>2009</v>
      </c>
      <c r="B4" s="2">
        <v>1</v>
      </c>
      <c r="C4" s="6" t="s">
        <v>41</v>
      </c>
      <c r="D4" s="2">
        <v>44230940764</v>
      </c>
      <c r="E4" s="3" t="s">
        <v>89</v>
      </c>
      <c r="F4" s="4">
        <v>459000</v>
      </c>
      <c r="G4" s="4"/>
      <c r="H4" s="4">
        <v>459000</v>
      </c>
      <c r="I4" s="1"/>
      <c r="J4" s="1"/>
      <c r="K4" s="4">
        <v>0</v>
      </c>
      <c r="L4" s="4">
        <f t="shared" si="0"/>
        <v>459000</v>
      </c>
      <c r="M4" s="18">
        <f t="shared" si="1"/>
        <v>682750</v>
      </c>
    </row>
    <row r="5" spans="1:13" customFormat="1" ht="15.75" hidden="1" x14ac:dyDescent="0.25">
      <c r="A5" s="2">
        <v>2009</v>
      </c>
      <c r="B5" s="2">
        <v>1</v>
      </c>
      <c r="C5" s="6" t="s">
        <v>41</v>
      </c>
      <c r="D5" s="2">
        <v>44230940764</v>
      </c>
      <c r="E5" s="3" t="s">
        <v>90</v>
      </c>
      <c r="F5" s="4">
        <v>114750</v>
      </c>
      <c r="G5" s="4"/>
      <c r="H5" s="4">
        <v>114750</v>
      </c>
      <c r="I5" s="1"/>
      <c r="J5" s="1"/>
      <c r="K5" s="4">
        <v>0</v>
      </c>
      <c r="L5" s="4">
        <f t="shared" si="0"/>
        <v>114750</v>
      </c>
      <c r="M5" s="18">
        <f t="shared" si="1"/>
        <v>682750</v>
      </c>
    </row>
    <row r="6" spans="1:13" customFormat="1" ht="15.75" hidden="1" x14ac:dyDescent="0.25">
      <c r="A6" s="2">
        <v>2009</v>
      </c>
      <c r="B6" s="2">
        <v>2</v>
      </c>
      <c r="C6" s="6" t="s">
        <v>42</v>
      </c>
      <c r="D6" s="2">
        <v>44020452450</v>
      </c>
      <c r="E6" s="3" t="s">
        <v>91</v>
      </c>
      <c r="F6" s="4">
        <v>48000</v>
      </c>
      <c r="G6" s="4"/>
      <c r="H6" s="4">
        <v>48000</v>
      </c>
      <c r="I6" s="1"/>
      <c r="J6" s="1"/>
      <c r="K6" s="4">
        <v>0</v>
      </c>
      <c r="L6" s="4">
        <f t="shared" si="0"/>
        <v>48000</v>
      </c>
      <c r="M6" s="18">
        <f t="shared" si="1"/>
        <v>48000</v>
      </c>
    </row>
    <row r="7" spans="1:13" customFormat="1" ht="15.75" hidden="1" x14ac:dyDescent="0.25">
      <c r="A7" s="2">
        <v>2009</v>
      </c>
      <c r="B7" s="2">
        <v>5</v>
      </c>
      <c r="C7" s="6" t="s">
        <v>43</v>
      </c>
      <c r="D7" s="2">
        <v>44020024568</v>
      </c>
      <c r="E7" s="3" t="s">
        <v>92</v>
      </c>
      <c r="F7" s="4">
        <v>14352</v>
      </c>
      <c r="G7" s="4">
        <v>1436</v>
      </c>
      <c r="H7" s="4">
        <v>15788</v>
      </c>
      <c r="I7" s="1"/>
      <c r="J7" s="1"/>
      <c r="K7" s="4">
        <v>0</v>
      </c>
      <c r="L7" s="4">
        <f t="shared" si="0"/>
        <v>15788</v>
      </c>
      <c r="M7" s="18">
        <f t="shared" si="1"/>
        <v>15788</v>
      </c>
    </row>
    <row r="8" spans="1:13" customFormat="1" ht="15.75" hidden="1" x14ac:dyDescent="0.25">
      <c r="A8" s="2">
        <v>2009</v>
      </c>
      <c r="B8" s="2">
        <v>6</v>
      </c>
      <c r="C8" s="6" t="s">
        <v>54</v>
      </c>
      <c r="D8" s="2">
        <v>44020269105</v>
      </c>
      <c r="E8" s="3" t="s">
        <v>93</v>
      </c>
      <c r="F8" s="4">
        <v>20080</v>
      </c>
      <c r="G8" s="4"/>
      <c r="H8" s="4">
        <v>20080</v>
      </c>
      <c r="I8" s="1"/>
      <c r="J8" s="1"/>
      <c r="K8" s="4">
        <v>0</v>
      </c>
      <c r="L8" s="4">
        <f t="shared" si="0"/>
        <v>20080</v>
      </c>
      <c r="M8" s="18">
        <f t="shared" si="1"/>
        <v>20080</v>
      </c>
    </row>
    <row r="9" spans="1:13" customFormat="1" ht="15.75" hidden="1" x14ac:dyDescent="0.25">
      <c r="A9" s="2">
        <v>2009</v>
      </c>
      <c r="B9" s="2">
        <v>7</v>
      </c>
      <c r="C9" s="6" t="s">
        <v>55</v>
      </c>
      <c r="D9" s="2">
        <v>44250531051</v>
      </c>
      <c r="E9" s="3" t="s">
        <v>94</v>
      </c>
      <c r="F9" s="4">
        <v>4400</v>
      </c>
      <c r="G9" s="4">
        <v>1000</v>
      </c>
      <c r="H9" s="4">
        <v>5400</v>
      </c>
      <c r="I9" s="1"/>
      <c r="J9" s="1"/>
      <c r="K9" s="4">
        <v>0</v>
      </c>
      <c r="L9" s="4">
        <f t="shared" si="0"/>
        <v>5400</v>
      </c>
      <c r="M9" s="18">
        <f t="shared" si="1"/>
        <v>5400</v>
      </c>
    </row>
    <row r="10" spans="1:13" ht="15.75" x14ac:dyDescent="0.25">
      <c r="A10" s="13">
        <v>2009</v>
      </c>
      <c r="B10" s="13">
        <v>8</v>
      </c>
      <c r="C10" s="14" t="s">
        <v>44</v>
      </c>
      <c r="D10" s="13">
        <v>44020083531</v>
      </c>
      <c r="E10" s="15" t="s">
        <v>95</v>
      </c>
      <c r="F10" s="16">
        <v>150300</v>
      </c>
      <c r="G10" s="16">
        <v>22545</v>
      </c>
      <c r="H10" s="16">
        <v>172845</v>
      </c>
      <c r="I10" s="17"/>
      <c r="J10" s="17"/>
      <c r="K10" s="16">
        <v>0</v>
      </c>
      <c r="L10" s="16">
        <f t="shared" si="0"/>
        <v>172845</v>
      </c>
      <c r="M10" s="18">
        <f>SUMIFS($L$2:$L$18000,$B$2:$B$18000,B10)</f>
        <v>2140407</v>
      </c>
    </row>
    <row r="11" spans="1:13" ht="15.75" x14ac:dyDescent="0.25">
      <c r="A11" s="13">
        <v>2009</v>
      </c>
      <c r="B11" s="13">
        <v>8</v>
      </c>
      <c r="C11" s="14" t="s">
        <v>44</v>
      </c>
      <c r="D11" s="13">
        <v>44020083531</v>
      </c>
      <c r="E11" s="15" t="s">
        <v>96</v>
      </c>
      <c r="F11" s="16">
        <v>1553800</v>
      </c>
      <c r="G11" s="16"/>
      <c r="H11" s="16">
        <v>1553800</v>
      </c>
      <c r="I11" s="17"/>
      <c r="J11" s="17"/>
      <c r="K11" s="16">
        <v>0</v>
      </c>
      <c r="L11" s="16">
        <f t="shared" si="0"/>
        <v>1553800</v>
      </c>
      <c r="M11" s="18">
        <f t="shared" si="1"/>
        <v>2140407</v>
      </c>
    </row>
    <row r="12" spans="1:13" ht="15.75" x14ac:dyDescent="0.25">
      <c r="A12" s="13">
        <v>2009</v>
      </c>
      <c r="B12" s="13">
        <v>8</v>
      </c>
      <c r="C12" s="14" t="s">
        <v>44</v>
      </c>
      <c r="D12" s="13">
        <v>44020083531</v>
      </c>
      <c r="E12" s="15" t="s">
        <v>97</v>
      </c>
      <c r="F12" s="16">
        <v>388450</v>
      </c>
      <c r="G12" s="16"/>
      <c r="H12" s="16">
        <v>388450</v>
      </c>
      <c r="I12" s="17"/>
      <c r="J12" s="17"/>
      <c r="K12" s="16">
        <v>0</v>
      </c>
      <c r="L12" s="16">
        <f t="shared" si="0"/>
        <v>388450</v>
      </c>
      <c r="M12" s="18">
        <f t="shared" si="1"/>
        <v>2140407</v>
      </c>
    </row>
    <row r="13" spans="1:13" customFormat="1" ht="15.75" hidden="1" x14ac:dyDescent="0.25">
      <c r="A13" s="2">
        <v>2009</v>
      </c>
      <c r="B13" s="2">
        <v>9</v>
      </c>
      <c r="C13" s="6" t="s">
        <v>45</v>
      </c>
      <c r="D13" s="2">
        <v>44020268553</v>
      </c>
      <c r="E13" s="3" t="s">
        <v>97</v>
      </c>
      <c r="F13" s="4">
        <v>33278</v>
      </c>
      <c r="G13" s="4">
        <v>8319</v>
      </c>
      <c r="H13" s="4">
        <v>41597</v>
      </c>
      <c r="I13" s="1"/>
      <c r="J13" s="1"/>
      <c r="K13" s="4">
        <v>0</v>
      </c>
      <c r="L13" s="4">
        <f t="shared" si="0"/>
        <v>41597</v>
      </c>
      <c r="M13" s="18">
        <f t="shared" si="1"/>
        <v>608509</v>
      </c>
    </row>
    <row r="14" spans="1:13" customFormat="1" ht="15.75" hidden="1" x14ac:dyDescent="0.25">
      <c r="A14" s="2">
        <v>2009</v>
      </c>
      <c r="B14" s="2">
        <v>9</v>
      </c>
      <c r="C14" s="6" t="s">
        <v>45</v>
      </c>
      <c r="D14" s="2">
        <v>44020268553</v>
      </c>
      <c r="E14" s="3" t="s">
        <v>97</v>
      </c>
      <c r="F14" s="4">
        <v>47740</v>
      </c>
      <c r="G14" s="4">
        <v>11935</v>
      </c>
      <c r="H14" s="4">
        <v>59675</v>
      </c>
      <c r="I14" s="1"/>
      <c r="J14" s="1"/>
      <c r="K14" s="4">
        <v>0</v>
      </c>
      <c r="L14" s="4">
        <f t="shared" si="0"/>
        <v>59675</v>
      </c>
      <c r="M14" s="18">
        <f t="shared" si="1"/>
        <v>608509</v>
      </c>
    </row>
    <row r="15" spans="1:13" customFormat="1" ht="15.75" hidden="1" x14ac:dyDescent="0.25">
      <c r="A15" s="2">
        <v>2009</v>
      </c>
      <c r="B15" s="2">
        <v>9</v>
      </c>
      <c r="C15" s="6" t="s">
        <v>45</v>
      </c>
      <c r="D15" s="2">
        <v>44020268553</v>
      </c>
      <c r="E15" s="3" t="s">
        <v>97</v>
      </c>
      <c r="F15" s="4">
        <v>405790</v>
      </c>
      <c r="G15" s="4"/>
      <c r="H15" s="4">
        <v>405790</v>
      </c>
      <c r="I15" s="1"/>
      <c r="J15" s="1"/>
      <c r="K15" s="4">
        <v>0</v>
      </c>
      <c r="L15" s="4">
        <f t="shared" si="0"/>
        <v>405790</v>
      </c>
      <c r="M15" s="18">
        <f t="shared" si="1"/>
        <v>608509</v>
      </c>
    </row>
    <row r="16" spans="1:13" customFormat="1" ht="15.75" hidden="1" x14ac:dyDescent="0.25">
      <c r="A16" s="2">
        <v>2009</v>
      </c>
      <c r="B16" s="2">
        <v>9</v>
      </c>
      <c r="C16" s="6" t="s">
        <v>45</v>
      </c>
      <c r="D16" s="2">
        <v>44020268553</v>
      </c>
      <c r="E16" s="3" t="s">
        <v>97</v>
      </c>
      <c r="F16" s="4">
        <v>101447</v>
      </c>
      <c r="G16" s="4"/>
      <c r="H16" s="4">
        <v>101447</v>
      </c>
      <c r="I16" s="1"/>
      <c r="J16" s="1"/>
      <c r="K16" s="4">
        <v>0</v>
      </c>
      <c r="L16" s="4">
        <f t="shared" si="0"/>
        <v>101447</v>
      </c>
      <c r="M16" s="18">
        <f t="shared" si="1"/>
        <v>608509</v>
      </c>
    </row>
    <row r="17" spans="1:13" customFormat="1" ht="15.75" hidden="1" x14ac:dyDescent="0.25">
      <c r="A17" s="2">
        <v>2009</v>
      </c>
      <c r="B17" s="2">
        <v>11</v>
      </c>
      <c r="C17" s="6" t="s">
        <v>46</v>
      </c>
      <c r="D17" s="2">
        <v>44020073331</v>
      </c>
      <c r="E17" s="3" t="s">
        <v>98</v>
      </c>
      <c r="F17" s="4">
        <v>13080</v>
      </c>
      <c r="G17" s="4">
        <v>1308</v>
      </c>
      <c r="H17" s="4">
        <v>14388</v>
      </c>
      <c r="I17" s="1"/>
      <c r="J17" s="1"/>
      <c r="K17" s="4">
        <v>0</v>
      </c>
      <c r="L17" s="4">
        <f t="shared" si="0"/>
        <v>14388</v>
      </c>
      <c r="M17" s="18">
        <f t="shared" si="1"/>
        <v>26642</v>
      </c>
    </row>
    <row r="18" spans="1:13" customFormat="1" ht="15.75" hidden="1" x14ac:dyDescent="0.25">
      <c r="A18" s="2">
        <v>2009</v>
      </c>
      <c r="B18" s="2">
        <v>11</v>
      </c>
      <c r="C18" s="6" t="s">
        <v>46</v>
      </c>
      <c r="D18" s="2">
        <v>44020073331</v>
      </c>
      <c r="E18" s="3" t="s">
        <v>99</v>
      </c>
      <c r="F18" s="4">
        <v>11140</v>
      </c>
      <c r="G18" s="4">
        <v>1114</v>
      </c>
      <c r="H18" s="4">
        <v>12254</v>
      </c>
      <c r="I18" s="1"/>
      <c r="J18" s="1"/>
      <c r="K18" s="4">
        <v>0</v>
      </c>
      <c r="L18" s="4">
        <f t="shared" si="0"/>
        <v>12254</v>
      </c>
      <c r="M18" s="18">
        <f t="shared" si="1"/>
        <v>26642</v>
      </c>
    </row>
    <row r="19" spans="1:13" customFormat="1" ht="15.75" hidden="1" x14ac:dyDescent="0.25">
      <c r="A19" s="2">
        <v>2009</v>
      </c>
      <c r="B19" s="2">
        <v>12</v>
      </c>
      <c r="C19" s="6" t="s">
        <v>47</v>
      </c>
      <c r="D19" s="2">
        <v>44230738391</v>
      </c>
      <c r="E19" s="3" t="s">
        <v>100</v>
      </c>
      <c r="F19" s="4">
        <v>1000</v>
      </c>
      <c r="G19" s="4">
        <v>250</v>
      </c>
      <c r="H19" s="4">
        <v>1250</v>
      </c>
      <c r="I19" s="1"/>
      <c r="J19" s="1"/>
      <c r="K19" s="4">
        <v>0</v>
      </c>
      <c r="L19" s="4">
        <f t="shared" si="0"/>
        <v>1250</v>
      </c>
      <c r="M19" s="18">
        <f t="shared" si="1"/>
        <v>48750</v>
      </c>
    </row>
    <row r="20" spans="1:13" customFormat="1" ht="15.75" hidden="1" x14ac:dyDescent="0.25">
      <c r="A20" s="2">
        <v>2009</v>
      </c>
      <c r="B20" s="2">
        <v>12</v>
      </c>
      <c r="C20" s="6" t="s">
        <v>47</v>
      </c>
      <c r="D20" s="2">
        <v>44230738391</v>
      </c>
      <c r="E20" s="3" t="s">
        <v>101</v>
      </c>
      <c r="F20" s="4">
        <v>4000</v>
      </c>
      <c r="G20" s="4">
        <v>1000</v>
      </c>
      <c r="H20" s="4">
        <v>5000</v>
      </c>
      <c r="I20" s="1"/>
      <c r="J20" s="1"/>
      <c r="K20" s="4">
        <v>0</v>
      </c>
      <c r="L20" s="4">
        <f t="shared" si="0"/>
        <v>5000</v>
      </c>
      <c r="M20" s="18">
        <f t="shared" si="1"/>
        <v>48750</v>
      </c>
    </row>
    <row r="21" spans="1:13" customFormat="1" ht="15.75" hidden="1" x14ac:dyDescent="0.25">
      <c r="A21" s="2">
        <v>2009</v>
      </c>
      <c r="B21" s="2">
        <v>12</v>
      </c>
      <c r="C21" s="6" t="s">
        <v>47</v>
      </c>
      <c r="D21" s="2">
        <v>44230738391</v>
      </c>
      <c r="E21" s="3" t="s">
        <v>102</v>
      </c>
      <c r="F21" s="4">
        <v>34000</v>
      </c>
      <c r="G21" s="4"/>
      <c r="H21" s="4">
        <v>34000</v>
      </c>
      <c r="I21" s="1"/>
      <c r="J21" s="1"/>
      <c r="K21" s="4">
        <v>0</v>
      </c>
      <c r="L21" s="4">
        <f t="shared" si="0"/>
        <v>34000</v>
      </c>
      <c r="M21" s="18">
        <f t="shared" si="1"/>
        <v>48750</v>
      </c>
    </row>
    <row r="22" spans="1:13" customFormat="1" ht="15.75" hidden="1" x14ac:dyDescent="0.25">
      <c r="A22" s="2">
        <v>2009</v>
      </c>
      <c r="B22" s="2">
        <v>12</v>
      </c>
      <c r="C22" s="6" t="s">
        <v>47</v>
      </c>
      <c r="D22" s="2">
        <v>44230738391</v>
      </c>
      <c r="E22" s="3" t="s">
        <v>103</v>
      </c>
      <c r="F22" s="4">
        <v>8500</v>
      </c>
      <c r="G22" s="4"/>
      <c r="H22" s="4">
        <v>8500</v>
      </c>
      <c r="I22" s="1"/>
      <c r="J22" s="1"/>
      <c r="K22" s="4">
        <v>0</v>
      </c>
      <c r="L22" s="4">
        <f t="shared" si="0"/>
        <v>8500</v>
      </c>
      <c r="M22" s="18">
        <f t="shared" si="1"/>
        <v>48750</v>
      </c>
    </row>
    <row r="23" spans="1:13" customFormat="1" ht="15.75" hidden="1" x14ac:dyDescent="0.25">
      <c r="A23" s="2">
        <v>2009</v>
      </c>
      <c r="B23" s="2">
        <v>14</v>
      </c>
      <c r="C23" s="6" t="s">
        <v>48</v>
      </c>
      <c r="D23" s="2">
        <v>44020118631</v>
      </c>
      <c r="E23" s="3" t="s">
        <v>104</v>
      </c>
      <c r="F23" s="4">
        <v>4540</v>
      </c>
      <c r="G23" s="4"/>
      <c r="H23" s="4">
        <v>4540</v>
      </c>
      <c r="I23" s="1"/>
      <c r="J23" s="1"/>
      <c r="K23" s="4">
        <v>0</v>
      </c>
      <c r="L23" s="4">
        <f t="shared" si="0"/>
        <v>4540</v>
      </c>
      <c r="M23" s="18">
        <f t="shared" si="1"/>
        <v>46989</v>
      </c>
    </row>
    <row r="24" spans="1:13" customFormat="1" ht="15.75" hidden="1" x14ac:dyDescent="0.25">
      <c r="A24" s="2">
        <v>2009</v>
      </c>
      <c r="B24" s="2">
        <v>14</v>
      </c>
      <c r="C24" s="6" t="s">
        <v>48</v>
      </c>
      <c r="D24" s="2">
        <v>44020118631</v>
      </c>
      <c r="E24" s="3" t="s">
        <v>105</v>
      </c>
      <c r="F24" s="4">
        <v>38590</v>
      </c>
      <c r="G24" s="4"/>
      <c r="H24" s="4">
        <v>38590</v>
      </c>
      <c r="I24" s="1"/>
      <c r="J24" s="1"/>
      <c r="K24" s="4">
        <v>0</v>
      </c>
      <c r="L24" s="4">
        <f t="shared" si="0"/>
        <v>38590</v>
      </c>
      <c r="M24" s="18">
        <f t="shared" si="1"/>
        <v>46989</v>
      </c>
    </row>
    <row r="25" spans="1:13" customFormat="1" ht="15.75" hidden="1" x14ac:dyDescent="0.25">
      <c r="A25" s="2">
        <v>2009</v>
      </c>
      <c r="B25" s="2">
        <v>14</v>
      </c>
      <c r="C25" s="6" t="s">
        <v>48</v>
      </c>
      <c r="D25" s="2">
        <v>44020118631</v>
      </c>
      <c r="E25" s="3" t="s">
        <v>106</v>
      </c>
      <c r="F25" s="4">
        <v>3859</v>
      </c>
      <c r="G25" s="4"/>
      <c r="H25" s="4">
        <v>3859</v>
      </c>
      <c r="I25" s="1"/>
      <c r="J25" s="1"/>
      <c r="K25" s="4">
        <v>0</v>
      </c>
      <c r="L25" s="4">
        <f t="shared" si="0"/>
        <v>3859</v>
      </c>
      <c r="M25" s="18">
        <f t="shared" si="1"/>
        <v>46989</v>
      </c>
    </row>
    <row r="26" spans="1:13" customFormat="1" ht="15.75" hidden="1" x14ac:dyDescent="0.25">
      <c r="A26" s="2">
        <v>2009</v>
      </c>
      <c r="B26" s="2">
        <v>17</v>
      </c>
      <c r="C26" s="6" t="s">
        <v>49</v>
      </c>
      <c r="D26" s="2">
        <v>44020042681</v>
      </c>
      <c r="E26" s="3" t="s">
        <v>107</v>
      </c>
      <c r="F26" s="4">
        <v>4000</v>
      </c>
      <c r="G26" s="4">
        <v>1000</v>
      </c>
      <c r="H26" s="4">
        <v>5000</v>
      </c>
      <c r="I26" s="1"/>
      <c r="J26" s="1"/>
      <c r="K26" s="4">
        <v>0</v>
      </c>
      <c r="L26" s="4">
        <f t="shared" si="0"/>
        <v>5000</v>
      </c>
      <c r="M26" s="18">
        <f t="shared" si="1"/>
        <v>47500</v>
      </c>
    </row>
    <row r="27" spans="1:13" customFormat="1" ht="15.75" hidden="1" x14ac:dyDescent="0.25">
      <c r="A27" s="2">
        <v>2009</v>
      </c>
      <c r="B27" s="2">
        <v>17</v>
      </c>
      <c r="C27" s="6" t="s">
        <v>49</v>
      </c>
      <c r="D27" s="2">
        <v>44020042681</v>
      </c>
      <c r="E27" s="3" t="s">
        <v>108</v>
      </c>
      <c r="F27" s="4">
        <v>34000</v>
      </c>
      <c r="G27" s="4"/>
      <c r="H27" s="4">
        <v>34000</v>
      </c>
      <c r="I27" s="1"/>
      <c r="J27" s="1"/>
      <c r="K27" s="4">
        <v>0</v>
      </c>
      <c r="L27" s="4">
        <f t="shared" si="0"/>
        <v>34000</v>
      </c>
      <c r="M27" s="18">
        <f t="shared" si="1"/>
        <v>47500</v>
      </c>
    </row>
    <row r="28" spans="1:13" customFormat="1" ht="15.75" hidden="1" x14ac:dyDescent="0.25">
      <c r="A28" s="2">
        <v>2009</v>
      </c>
      <c r="B28" s="2">
        <v>17</v>
      </c>
      <c r="C28" s="6" t="s">
        <v>49</v>
      </c>
      <c r="D28" s="2">
        <v>44020042681</v>
      </c>
      <c r="E28" s="3" t="s">
        <v>109</v>
      </c>
      <c r="F28" s="4">
        <v>8500</v>
      </c>
      <c r="G28" s="4"/>
      <c r="H28" s="4">
        <v>8500</v>
      </c>
      <c r="I28" s="1"/>
      <c r="J28" s="1"/>
      <c r="K28" s="4">
        <v>0</v>
      </c>
      <c r="L28" s="4">
        <f t="shared" si="0"/>
        <v>8500</v>
      </c>
      <c r="M28" s="18">
        <f t="shared" si="1"/>
        <v>47500</v>
      </c>
    </row>
    <row r="29" spans="1:13" customFormat="1" ht="15.75" hidden="1" x14ac:dyDescent="0.25">
      <c r="A29" s="2">
        <v>2009</v>
      </c>
      <c r="B29" s="2">
        <v>18</v>
      </c>
      <c r="C29" s="6" t="s">
        <v>53</v>
      </c>
      <c r="D29" s="2">
        <v>44020030910</v>
      </c>
      <c r="E29" s="3" t="s">
        <v>110</v>
      </c>
      <c r="F29" s="4">
        <v>27000</v>
      </c>
      <c r="G29" s="4">
        <v>6750</v>
      </c>
      <c r="H29" s="4">
        <v>33750</v>
      </c>
      <c r="I29" s="1"/>
      <c r="J29" s="1"/>
      <c r="K29" s="4">
        <v>0</v>
      </c>
      <c r="L29" s="4">
        <f t="shared" si="0"/>
        <v>33750</v>
      </c>
      <c r="M29" s="18">
        <f t="shared" si="1"/>
        <v>33750</v>
      </c>
    </row>
    <row r="30" spans="1:13" customFormat="1" ht="15.75" hidden="1" x14ac:dyDescent="0.25">
      <c r="A30" s="2">
        <v>2009</v>
      </c>
      <c r="B30" s="2">
        <v>19</v>
      </c>
      <c r="C30" s="6" t="s">
        <v>50</v>
      </c>
      <c r="D30" s="2">
        <v>44230950325</v>
      </c>
      <c r="E30" s="3" t="s">
        <v>111</v>
      </c>
      <c r="F30" s="4">
        <v>99366</v>
      </c>
      <c r="G30" s="4">
        <v>12977</v>
      </c>
      <c r="H30" s="4">
        <v>112343</v>
      </c>
      <c r="I30" s="1"/>
      <c r="J30" s="1"/>
      <c r="K30" s="4">
        <v>0</v>
      </c>
      <c r="L30" s="4">
        <f t="shared" si="0"/>
        <v>112343</v>
      </c>
      <c r="M30" s="18">
        <f t="shared" si="1"/>
        <v>173148</v>
      </c>
    </row>
    <row r="31" spans="1:13" customFormat="1" ht="15.75" hidden="1" x14ac:dyDescent="0.25">
      <c r="A31" s="2">
        <v>2009</v>
      </c>
      <c r="B31" s="2">
        <v>19</v>
      </c>
      <c r="C31" s="6" t="s">
        <v>50</v>
      </c>
      <c r="D31" s="2">
        <v>44230950325</v>
      </c>
      <c r="E31" s="3" t="s">
        <v>112</v>
      </c>
      <c r="F31" s="4">
        <v>11361</v>
      </c>
      <c r="G31" s="4">
        <v>1136</v>
      </c>
      <c r="H31" s="4">
        <v>12497</v>
      </c>
      <c r="I31" s="1"/>
      <c r="J31" s="1"/>
      <c r="K31" s="4">
        <v>0</v>
      </c>
      <c r="L31" s="4">
        <f t="shared" si="0"/>
        <v>12497</v>
      </c>
      <c r="M31" s="18">
        <f t="shared" si="1"/>
        <v>173148</v>
      </c>
    </row>
    <row r="32" spans="1:13" customFormat="1" ht="15.75" hidden="1" x14ac:dyDescent="0.25">
      <c r="A32" s="2">
        <v>2009</v>
      </c>
      <c r="B32" s="2">
        <v>19</v>
      </c>
      <c r="C32" s="6" t="s">
        <v>50</v>
      </c>
      <c r="D32" s="2">
        <v>44230950325</v>
      </c>
      <c r="E32" s="3" t="s">
        <v>113</v>
      </c>
      <c r="F32" s="4">
        <v>43917</v>
      </c>
      <c r="G32" s="4"/>
      <c r="H32" s="4">
        <v>43917</v>
      </c>
      <c r="I32" s="1"/>
      <c r="J32" s="1"/>
      <c r="K32" s="4">
        <v>0</v>
      </c>
      <c r="L32" s="4">
        <f t="shared" si="0"/>
        <v>43917</v>
      </c>
      <c r="M32" s="18">
        <f t="shared" si="1"/>
        <v>173148</v>
      </c>
    </row>
    <row r="33" spans="1:13" customFormat="1" ht="15.75" hidden="1" x14ac:dyDescent="0.25">
      <c r="A33" s="2">
        <v>2009</v>
      </c>
      <c r="B33" s="2">
        <v>19</v>
      </c>
      <c r="C33" s="6" t="s">
        <v>50</v>
      </c>
      <c r="D33" s="2">
        <v>44230950325</v>
      </c>
      <c r="E33" s="3" t="s">
        <v>114</v>
      </c>
      <c r="F33" s="4">
        <v>4391</v>
      </c>
      <c r="G33" s="4"/>
      <c r="H33" s="4">
        <v>4391</v>
      </c>
      <c r="I33" s="1"/>
      <c r="J33" s="1"/>
      <c r="K33" s="4">
        <v>0</v>
      </c>
      <c r="L33" s="4">
        <f t="shared" si="0"/>
        <v>4391</v>
      </c>
      <c r="M33" s="18">
        <f t="shared" si="1"/>
        <v>173148</v>
      </c>
    </row>
    <row r="34" spans="1:13" customFormat="1" ht="15.75" hidden="1" x14ac:dyDescent="0.25">
      <c r="A34" s="2">
        <v>2009</v>
      </c>
      <c r="B34" s="2">
        <v>20</v>
      </c>
      <c r="C34" s="6" t="s">
        <v>51</v>
      </c>
      <c r="D34" s="2">
        <v>44250569251</v>
      </c>
      <c r="E34" s="3" t="s">
        <v>115</v>
      </c>
      <c r="F34" s="4">
        <v>296783</v>
      </c>
      <c r="G34" s="4">
        <v>36196</v>
      </c>
      <c r="H34" s="4">
        <v>332979</v>
      </c>
      <c r="I34" s="1"/>
      <c r="J34" s="1"/>
      <c r="K34" s="4">
        <v>0</v>
      </c>
      <c r="L34" s="4">
        <f t="shared" si="0"/>
        <v>332979</v>
      </c>
      <c r="M34" s="18">
        <f t="shared" si="1"/>
        <v>406054</v>
      </c>
    </row>
    <row r="35" spans="1:13" customFormat="1" ht="15.75" hidden="1" x14ac:dyDescent="0.25">
      <c r="A35" s="2">
        <v>2009</v>
      </c>
      <c r="B35" s="2">
        <v>20</v>
      </c>
      <c r="C35" s="6" t="s">
        <v>51</v>
      </c>
      <c r="D35" s="2">
        <v>44250569251</v>
      </c>
      <c r="E35" s="3" t="s">
        <v>116</v>
      </c>
      <c r="F35" s="4">
        <v>10000</v>
      </c>
      <c r="G35" s="4"/>
      <c r="H35" s="4">
        <v>10000</v>
      </c>
      <c r="I35" s="1"/>
      <c r="J35" s="1"/>
      <c r="K35" s="4">
        <v>0</v>
      </c>
      <c r="L35" s="4">
        <f t="shared" si="0"/>
        <v>10000</v>
      </c>
      <c r="M35" s="18">
        <f t="shared" si="1"/>
        <v>406054</v>
      </c>
    </row>
    <row r="36" spans="1:13" customFormat="1" ht="15.75" hidden="1" x14ac:dyDescent="0.25">
      <c r="A36" s="2">
        <v>2009</v>
      </c>
      <c r="B36" s="2">
        <v>20</v>
      </c>
      <c r="C36" s="6" t="s">
        <v>51</v>
      </c>
      <c r="D36" s="2">
        <v>44250569251</v>
      </c>
      <c r="E36" s="3" t="s">
        <v>117</v>
      </c>
      <c r="F36" s="4">
        <v>50460</v>
      </c>
      <c r="G36" s="4">
        <v>12615</v>
      </c>
      <c r="H36" s="4">
        <v>63075</v>
      </c>
      <c r="I36" s="1"/>
      <c r="J36" s="1"/>
      <c r="K36" s="4">
        <v>0</v>
      </c>
      <c r="L36" s="4">
        <f t="shared" si="0"/>
        <v>63075</v>
      </c>
      <c r="M36" s="18">
        <f t="shared" si="1"/>
        <v>406054</v>
      </c>
    </row>
    <row r="37" spans="1:13" customFormat="1" ht="15.75" hidden="1" x14ac:dyDescent="0.25">
      <c r="A37" s="2">
        <v>2009</v>
      </c>
      <c r="B37" s="2">
        <v>21</v>
      </c>
      <c r="C37" s="6" t="s">
        <v>52</v>
      </c>
      <c r="D37" s="2">
        <v>44020090921</v>
      </c>
      <c r="E37" s="3" t="s">
        <v>118</v>
      </c>
      <c r="F37" s="4">
        <v>221176</v>
      </c>
      <c r="G37" s="4">
        <v>55294</v>
      </c>
      <c r="H37" s="4">
        <v>276470</v>
      </c>
      <c r="I37" s="1"/>
      <c r="J37" s="1"/>
      <c r="K37" s="4">
        <v>0</v>
      </c>
      <c r="L37" s="4">
        <f t="shared" si="0"/>
        <v>276470</v>
      </c>
      <c r="M37" s="18">
        <f t="shared" si="1"/>
        <v>1456035</v>
      </c>
    </row>
    <row r="38" spans="1:13" customFormat="1" ht="15.75" hidden="1" x14ac:dyDescent="0.25">
      <c r="A38" s="2">
        <v>2009</v>
      </c>
      <c r="B38" s="2">
        <v>21</v>
      </c>
      <c r="C38" s="6" t="s">
        <v>52</v>
      </c>
      <c r="D38" s="2">
        <v>44020090921</v>
      </c>
      <c r="E38" s="3" t="s">
        <v>119</v>
      </c>
      <c r="F38" s="4">
        <v>99332</v>
      </c>
      <c r="G38" s="4">
        <v>24833</v>
      </c>
      <c r="H38" s="4">
        <v>124165</v>
      </c>
      <c r="I38" s="1"/>
      <c r="J38" s="1"/>
      <c r="K38" s="4">
        <v>0</v>
      </c>
      <c r="L38" s="4">
        <f t="shared" si="0"/>
        <v>124165</v>
      </c>
      <c r="M38" s="18">
        <f t="shared" si="1"/>
        <v>1456035</v>
      </c>
    </row>
    <row r="39" spans="1:13" customFormat="1" ht="15.75" hidden="1" x14ac:dyDescent="0.25">
      <c r="A39" s="2">
        <v>2009</v>
      </c>
      <c r="B39" s="2">
        <v>21</v>
      </c>
      <c r="C39" s="6" t="s">
        <v>52</v>
      </c>
      <c r="D39" s="2">
        <v>44020090921</v>
      </c>
      <c r="E39" s="3" t="s">
        <v>120</v>
      </c>
      <c r="F39" s="4">
        <v>844320</v>
      </c>
      <c r="G39" s="4"/>
      <c r="H39" s="4">
        <v>844320</v>
      </c>
      <c r="I39" s="1"/>
      <c r="J39" s="1"/>
      <c r="K39" s="4">
        <v>0</v>
      </c>
      <c r="L39" s="4">
        <f t="shared" si="0"/>
        <v>844320</v>
      </c>
      <c r="M39" s="18">
        <f t="shared" si="1"/>
        <v>1456035</v>
      </c>
    </row>
    <row r="40" spans="1:13" customFormat="1" ht="15.75" hidden="1" x14ac:dyDescent="0.25">
      <c r="A40" s="2">
        <v>2009</v>
      </c>
      <c r="B40" s="2">
        <v>21</v>
      </c>
      <c r="C40" s="6" t="s">
        <v>52</v>
      </c>
      <c r="D40" s="2">
        <v>44020090921</v>
      </c>
      <c r="E40" s="3" t="s">
        <v>121</v>
      </c>
      <c r="F40" s="4">
        <v>211080</v>
      </c>
      <c r="G40" s="4"/>
      <c r="H40" s="4">
        <v>211080</v>
      </c>
      <c r="I40" s="1"/>
      <c r="J40" s="1"/>
      <c r="K40" s="4">
        <v>0</v>
      </c>
      <c r="L40" s="4">
        <f t="shared" si="0"/>
        <v>211080</v>
      </c>
      <c r="M40" s="18">
        <f t="shared" si="1"/>
        <v>1456035</v>
      </c>
    </row>
    <row r="41" spans="1:13" customFormat="1" ht="15.75" hidden="1" x14ac:dyDescent="0.25">
      <c r="A41" s="2">
        <v>2009</v>
      </c>
      <c r="B41" s="2">
        <v>22</v>
      </c>
      <c r="C41" s="6" t="s">
        <v>56</v>
      </c>
      <c r="D41" s="2">
        <v>44020213721</v>
      </c>
      <c r="E41" s="3" t="s">
        <v>122</v>
      </c>
      <c r="F41" s="4">
        <v>6000</v>
      </c>
      <c r="G41" s="4">
        <v>250</v>
      </c>
      <c r="H41" s="4">
        <v>6250</v>
      </c>
      <c r="I41" s="1"/>
      <c r="J41" s="1"/>
      <c r="K41" s="4">
        <v>0</v>
      </c>
      <c r="L41" s="4">
        <f t="shared" si="0"/>
        <v>6250</v>
      </c>
      <c r="M41" s="18">
        <f t="shared" si="1"/>
        <v>99875</v>
      </c>
    </row>
    <row r="42" spans="1:13" customFormat="1" ht="15.75" hidden="1" x14ac:dyDescent="0.25">
      <c r="A42" s="2">
        <v>2009</v>
      </c>
      <c r="B42" s="2">
        <v>22</v>
      </c>
      <c r="C42" s="6" t="s">
        <v>56</v>
      </c>
      <c r="D42" s="2">
        <v>44020213721</v>
      </c>
      <c r="E42" s="3" t="s">
        <v>123</v>
      </c>
      <c r="F42" s="4">
        <v>30000</v>
      </c>
      <c r="G42" s="4"/>
      <c r="H42" s="4">
        <v>30000</v>
      </c>
      <c r="I42" s="1"/>
      <c r="J42" s="1"/>
      <c r="K42" s="4">
        <v>0</v>
      </c>
      <c r="L42" s="4">
        <f t="shared" si="0"/>
        <v>30000</v>
      </c>
      <c r="M42" s="18">
        <f t="shared" si="1"/>
        <v>99875</v>
      </c>
    </row>
    <row r="43" spans="1:13" customFormat="1" ht="15.75" hidden="1" x14ac:dyDescent="0.25">
      <c r="A43" s="2">
        <v>2009</v>
      </c>
      <c r="B43" s="2">
        <v>22</v>
      </c>
      <c r="C43" s="6" t="s">
        <v>56</v>
      </c>
      <c r="D43" s="2">
        <v>44020213721</v>
      </c>
      <c r="E43" s="3" t="s">
        <v>124</v>
      </c>
      <c r="F43" s="4">
        <v>6700</v>
      </c>
      <c r="G43" s="4">
        <v>1675</v>
      </c>
      <c r="H43" s="4">
        <v>8375</v>
      </c>
      <c r="I43" s="1"/>
      <c r="J43" s="1"/>
      <c r="K43" s="4">
        <v>0</v>
      </c>
      <c r="L43" s="4">
        <f t="shared" si="0"/>
        <v>8375</v>
      </c>
      <c r="M43" s="18">
        <f t="shared" si="1"/>
        <v>99875</v>
      </c>
    </row>
    <row r="44" spans="1:13" customFormat="1" ht="15.75" hidden="1" x14ac:dyDescent="0.25">
      <c r="A44" s="2">
        <v>2009</v>
      </c>
      <c r="B44" s="2">
        <v>22</v>
      </c>
      <c r="C44" s="6" t="s">
        <v>56</v>
      </c>
      <c r="D44" s="2">
        <v>44020213721</v>
      </c>
      <c r="E44" s="3" t="s">
        <v>125</v>
      </c>
      <c r="F44" s="4">
        <v>44200</v>
      </c>
      <c r="G44" s="4"/>
      <c r="H44" s="4">
        <v>44200</v>
      </c>
      <c r="I44" s="1"/>
      <c r="J44" s="1"/>
      <c r="K44" s="4">
        <v>0</v>
      </c>
      <c r="L44" s="4">
        <f t="shared" si="0"/>
        <v>44200</v>
      </c>
      <c r="M44" s="18">
        <f t="shared" si="1"/>
        <v>99875</v>
      </c>
    </row>
    <row r="45" spans="1:13" customFormat="1" ht="15.75" hidden="1" x14ac:dyDescent="0.25">
      <c r="A45" s="2">
        <v>2009</v>
      </c>
      <c r="B45" s="2">
        <v>22</v>
      </c>
      <c r="C45" s="6" t="s">
        <v>56</v>
      </c>
      <c r="D45" s="2">
        <v>44020213721</v>
      </c>
      <c r="E45" s="3" t="s">
        <v>126</v>
      </c>
      <c r="F45" s="4">
        <v>11050</v>
      </c>
      <c r="G45" s="4"/>
      <c r="H45" s="4">
        <v>11050</v>
      </c>
      <c r="I45" s="1"/>
      <c r="J45" s="1"/>
      <c r="K45" s="4">
        <v>0</v>
      </c>
      <c r="L45" s="4">
        <f t="shared" si="0"/>
        <v>11050</v>
      </c>
      <c r="M45" s="18">
        <f t="shared" si="1"/>
        <v>99875</v>
      </c>
    </row>
    <row r="46" spans="1:13" customFormat="1" hidden="1" x14ac:dyDescent="0.25">
      <c r="A46" s="2">
        <v>2009</v>
      </c>
      <c r="B46" s="2">
        <v>24</v>
      </c>
      <c r="C46" s="3" t="s">
        <v>76</v>
      </c>
      <c r="D46" s="2">
        <v>44020069010</v>
      </c>
      <c r="E46" s="3" t="s">
        <v>127</v>
      </c>
      <c r="F46" s="4">
        <v>10800</v>
      </c>
      <c r="G46" s="4">
        <v>2700</v>
      </c>
      <c r="H46" s="4">
        <v>13500</v>
      </c>
      <c r="I46" s="1"/>
      <c r="J46" s="1"/>
      <c r="K46" s="4">
        <v>0</v>
      </c>
      <c r="L46" s="4">
        <f t="shared" si="0"/>
        <v>13500</v>
      </c>
      <c r="M46" s="18">
        <f t="shared" si="1"/>
        <v>13500</v>
      </c>
    </row>
    <row r="47" spans="1:13" customFormat="1" hidden="1" x14ac:dyDescent="0.25">
      <c r="A47" s="2">
        <v>2009</v>
      </c>
      <c r="B47" s="2">
        <v>27</v>
      </c>
      <c r="C47" s="3" t="s">
        <v>77</v>
      </c>
      <c r="D47" s="2">
        <v>44020269115</v>
      </c>
      <c r="E47" s="3" t="s">
        <v>128</v>
      </c>
      <c r="F47" s="4">
        <v>36000</v>
      </c>
      <c r="G47" s="4">
        <v>9000</v>
      </c>
      <c r="H47" s="4">
        <v>45000</v>
      </c>
      <c r="I47" s="1"/>
      <c r="J47" s="1"/>
      <c r="K47" s="4">
        <v>0</v>
      </c>
      <c r="L47" s="4">
        <f t="shared" si="0"/>
        <v>45000</v>
      </c>
      <c r="M47" s="18">
        <f t="shared" si="1"/>
        <v>45000</v>
      </c>
    </row>
    <row r="48" spans="1:13" x14ac:dyDescent="0.25">
      <c r="A48" s="13">
        <v>2009</v>
      </c>
      <c r="B48" s="13">
        <v>8</v>
      </c>
      <c r="C48" s="20" t="s">
        <v>44</v>
      </c>
      <c r="D48" s="13">
        <v>44020083531</v>
      </c>
      <c r="E48" s="15" t="s">
        <v>129</v>
      </c>
      <c r="F48" s="16">
        <v>10800</v>
      </c>
      <c r="G48" s="16">
        <v>2700</v>
      </c>
      <c r="H48" s="16">
        <v>13500</v>
      </c>
      <c r="I48" s="17"/>
      <c r="J48" s="17"/>
      <c r="K48" s="16">
        <v>0</v>
      </c>
      <c r="L48" s="16">
        <f t="shared" si="0"/>
        <v>13500</v>
      </c>
      <c r="M48" s="18">
        <f t="shared" si="1"/>
        <v>2140407</v>
      </c>
    </row>
    <row r="49" spans="1:13" customFormat="1" hidden="1" x14ac:dyDescent="0.25">
      <c r="A49" s="2">
        <v>2009</v>
      </c>
      <c r="B49" s="2">
        <v>30</v>
      </c>
      <c r="C49" s="3" t="s">
        <v>57</v>
      </c>
      <c r="D49" s="2">
        <v>44020030381</v>
      </c>
      <c r="E49" s="3" t="s">
        <v>130</v>
      </c>
      <c r="F49" s="4">
        <v>9000</v>
      </c>
      <c r="G49" s="4">
        <v>2250</v>
      </c>
      <c r="H49" s="4">
        <v>11250</v>
      </c>
      <c r="I49" s="1"/>
      <c r="J49" s="1"/>
      <c r="K49" s="4">
        <v>0</v>
      </c>
      <c r="L49" s="4">
        <f t="shared" si="0"/>
        <v>11250</v>
      </c>
      <c r="M49" s="18">
        <f t="shared" si="1"/>
        <v>11250</v>
      </c>
    </row>
    <row r="50" spans="1:13" customFormat="1" hidden="1" x14ac:dyDescent="0.25">
      <c r="A50" s="2">
        <v>2009</v>
      </c>
      <c r="B50" s="2">
        <v>31</v>
      </c>
      <c r="C50" s="3" t="s">
        <v>58</v>
      </c>
      <c r="D50" s="2">
        <v>44020051842</v>
      </c>
      <c r="E50" s="3" t="s">
        <v>131</v>
      </c>
      <c r="F50" s="4">
        <v>19500</v>
      </c>
      <c r="G50" s="4">
        <v>4875</v>
      </c>
      <c r="H50" s="4">
        <v>24375</v>
      </c>
      <c r="I50" s="1"/>
      <c r="J50" s="1"/>
      <c r="K50" s="4">
        <v>0</v>
      </c>
      <c r="L50" s="4">
        <f t="shared" si="0"/>
        <v>24375</v>
      </c>
      <c r="M50" s="18">
        <f t="shared" si="1"/>
        <v>24375</v>
      </c>
    </row>
    <row r="51" spans="1:13" customFormat="1" hidden="1" x14ac:dyDescent="0.25">
      <c r="A51" s="2">
        <v>2009</v>
      </c>
      <c r="B51" s="2">
        <v>33</v>
      </c>
      <c r="C51" s="3" t="s">
        <v>78</v>
      </c>
      <c r="D51" s="2">
        <v>44020259011</v>
      </c>
      <c r="E51" s="3" t="s">
        <v>132</v>
      </c>
      <c r="F51" s="4">
        <v>43650</v>
      </c>
      <c r="G51" s="4">
        <v>4365</v>
      </c>
      <c r="H51" s="4">
        <v>48015</v>
      </c>
      <c r="I51" s="1"/>
      <c r="J51" s="1"/>
      <c r="K51" s="4">
        <v>0</v>
      </c>
      <c r="L51" s="4">
        <f t="shared" si="0"/>
        <v>48015</v>
      </c>
      <c r="M51" s="18">
        <f t="shared" si="1"/>
        <v>48015</v>
      </c>
    </row>
    <row r="52" spans="1:13" customFormat="1" hidden="1" x14ac:dyDescent="0.25">
      <c r="A52" s="2">
        <v>2009</v>
      </c>
      <c r="B52" s="2">
        <v>34</v>
      </c>
      <c r="C52" s="3" t="s">
        <v>59</v>
      </c>
      <c r="D52" s="2">
        <v>44020273831</v>
      </c>
      <c r="E52" s="3" t="s">
        <v>133</v>
      </c>
      <c r="F52" s="4">
        <v>4950</v>
      </c>
      <c r="G52" s="4">
        <v>1238</v>
      </c>
      <c r="H52" s="4">
        <v>6188</v>
      </c>
      <c r="I52" s="1"/>
      <c r="J52" s="1"/>
      <c r="K52" s="4">
        <v>0</v>
      </c>
      <c r="L52" s="4">
        <f t="shared" si="0"/>
        <v>6188</v>
      </c>
      <c r="M52" s="18">
        <f t="shared" si="1"/>
        <v>6188</v>
      </c>
    </row>
    <row r="53" spans="1:13" customFormat="1" hidden="1" x14ac:dyDescent="0.25">
      <c r="A53" s="2">
        <v>2009</v>
      </c>
      <c r="B53" s="2">
        <v>35</v>
      </c>
      <c r="C53" s="3" t="s">
        <v>60</v>
      </c>
      <c r="D53" s="2">
        <v>44020077801</v>
      </c>
      <c r="E53" s="3" t="s">
        <v>134</v>
      </c>
      <c r="F53" s="4">
        <v>25200</v>
      </c>
      <c r="G53" s="4">
        <v>6300</v>
      </c>
      <c r="H53" s="4">
        <v>31500</v>
      </c>
      <c r="I53" s="1"/>
      <c r="J53" s="1"/>
      <c r="K53" s="4">
        <v>0</v>
      </c>
      <c r="L53" s="4">
        <f t="shared" si="0"/>
        <v>31500</v>
      </c>
      <c r="M53" s="18">
        <f t="shared" si="1"/>
        <v>31500</v>
      </c>
    </row>
    <row r="54" spans="1:13" customFormat="1" hidden="1" x14ac:dyDescent="0.25">
      <c r="A54" s="2">
        <v>2009</v>
      </c>
      <c r="B54" s="2">
        <v>36</v>
      </c>
      <c r="C54" s="3" t="s">
        <v>61</v>
      </c>
      <c r="D54" s="2">
        <v>44020119030</v>
      </c>
      <c r="E54" s="3" t="s">
        <v>135</v>
      </c>
      <c r="F54" s="4">
        <v>10800</v>
      </c>
      <c r="G54" s="4">
        <v>1080</v>
      </c>
      <c r="H54" s="4">
        <v>11880</v>
      </c>
      <c r="I54" s="1"/>
      <c r="J54" s="1"/>
      <c r="K54" s="4">
        <v>0</v>
      </c>
      <c r="L54" s="4">
        <f t="shared" si="0"/>
        <v>11880</v>
      </c>
      <c r="M54" s="18">
        <f t="shared" si="1"/>
        <v>11880</v>
      </c>
    </row>
    <row r="55" spans="1:13" customFormat="1" hidden="1" x14ac:dyDescent="0.25">
      <c r="A55" s="2">
        <v>2009</v>
      </c>
      <c r="B55" s="2">
        <v>37</v>
      </c>
      <c r="C55" s="3" t="s">
        <v>62</v>
      </c>
      <c r="D55" s="2">
        <v>44020022635</v>
      </c>
      <c r="E55" s="3" t="s">
        <v>136</v>
      </c>
      <c r="F55" s="4">
        <v>12750</v>
      </c>
      <c r="G55" s="4">
        <v>3188</v>
      </c>
      <c r="H55" s="4">
        <v>15938</v>
      </c>
      <c r="I55" s="1"/>
      <c r="J55" s="1"/>
      <c r="K55" s="4">
        <v>0</v>
      </c>
      <c r="L55" s="4">
        <f t="shared" si="0"/>
        <v>15938</v>
      </c>
      <c r="M55" s="18">
        <f t="shared" si="1"/>
        <v>15938</v>
      </c>
    </row>
    <row r="56" spans="1:13" customFormat="1" hidden="1" x14ac:dyDescent="0.25">
      <c r="A56" s="2">
        <v>2009</v>
      </c>
      <c r="B56" s="2">
        <v>38</v>
      </c>
      <c r="C56" s="3" t="s">
        <v>63</v>
      </c>
      <c r="D56" s="2">
        <v>44020120515</v>
      </c>
      <c r="E56" s="3" t="s">
        <v>137</v>
      </c>
      <c r="F56" s="4">
        <v>16500</v>
      </c>
      <c r="G56" s="4">
        <v>4125</v>
      </c>
      <c r="H56" s="4">
        <v>20625</v>
      </c>
      <c r="I56" s="1"/>
      <c r="J56" s="1"/>
      <c r="K56" s="4">
        <v>0</v>
      </c>
      <c r="L56" s="4">
        <f t="shared" si="0"/>
        <v>20625</v>
      </c>
      <c r="M56" s="18">
        <f t="shared" si="1"/>
        <v>20625</v>
      </c>
    </row>
    <row r="57" spans="1:13" customFormat="1" hidden="1" x14ac:dyDescent="0.25">
      <c r="A57" s="2">
        <v>2009</v>
      </c>
      <c r="B57" s="2">
        <v>39</v>
      </c>
      <c r="C57" s="3" t="s">
        <v>79</v>
      </c>
      <c r="D57" s="2">
        <v>44020119899</v>
      </c>
      <c r="E57" s="3" t="s">
        <v>138</v>
      </c>
      <c r="F57" s="4">
        <v>13500</v>
      </c>
      <c r="G57" s="4">
        <v>1350</v>
      </c>
      <c r="H57" s="4">
        <v>14850</v>
      </c>
      <c r="I57" s="1"/>
      <c r="J57" s="1"/>
      <c r="K57" s="4">
        <v>0</v>
      </c>
      <c r="L57" s="4">
        <f t="shared" si="0"/>
        <v>14850</v>
      </c>
      <c r="M57" s="18">
        <f t="shared" si="1"/>
        <v>14850</v>
      </c>
    </row>
    <row r="58" spans="1:13" customFormat="1" hidden="1" x14ac:dyDescent="0.25">
      <c r="A58" s="2">
        <v>2009</v>
      </c>
      <c r="B58" s="2">
        <v>40</v>
      </c>
      <c r="C58" s="3" t="s">
        <v>80</v>
      </c>
      <c r="D58" s="2">
        <v>44020011078</v>
      </c>
      <c r="E58" s="3" t="s">
        <v>139</v>
      </c>
      <c r="F58" s="4">
        <v>9000</v>
      </c>
      <c r="G58" s="4">
        <v>2250</v>
      </c>
      <c r="H58" s="4">
        <v>11250</v>
      </c>
      <c r="I58" s="1"/>
      <c r="J58" s="1"/>
      <c r="K58" s="4">
        <v>0</v>
      </c>
      <c r="L58" s="4">
        <f t="shared" si="0"/>
        <v>11250</v>
      </c>
      <c r="M58" s="18">
        <f t="shared" si="1"/>
        <v>11250</v>
      </c>
    </row>
    <row r="59" spans="1:13" customFormat="1" hidden="1" x14ac:dyDescent="0.25">
      <c r="A59" s="2">
        <v>2009</v>
      </c>
      <c r="B59" s="2">
        <v>45</v>
      </c>
      <c r="C59" s="3" t="s">
        <v>64</v>
      </c>
      <c r="D59" s="2">
        <v>44230770918</v>
      </c>
      <c r="E59" s="3" t="s">
        <v>140</v>
      </c>
      <c r="F59" s="4">
        <v>25200</v>
      </c>
      <c r="G59" s="4">
        <v>6300</v>
      </c>
      <c r="H59" s="4">
        <v>31500</v>
      </c>
      <c r="I59" s="1"/>
      <c r="J59" s="1"/>
      <c r="K59" s="4">
        <v>0</v>
      </c>
      <c r="L59" s="4">
        <f t="shared" si="0"/>
        <v>31500</v>
      </c>
      <c r="M59" s="18">
        <f t="shared" si="1"/>
        <v>31500</v>
      </c>
    </row>
    <row r="60" spans="1:13" customFormat="1" hidden="1" x14ac:dyDescent="0.25">
      <c r="A60" s="2">
        <v>2009</v>
      </c>
      <c r="B60" s="2">
        <v>46</v>
      </c>
      <c r="C60" s="3" t="s">
        <v>65</v>
      </c>
      <c r="D60" s="2">
        <v>44250576919</v>
      </c>
      <c r="E60" s="3" t="s">
        <v>141</v>
      </c>
      <c r="F60" s="4">
        <v>50400</v>
      </c>
      <c r="G60" s="4">
        <v>12600</v>
      </c>
      <c r="H60" s="4">
        <v>63000</v>
      </c>
      <c r="I60" s="1"/>
      <c r="J60" s="1"/>
      <c r="K60" s="4">
        <v>0</v>
      </c>
      <c r="L60" s="4">
        <f t="shared" si="0"/>
        <v>63000</v>
      </c>
      <c r="M60" s="18">
        <f t="shared" si="1"/>
        <v>63000</v>
      </c>
    </row>
    <row r="61" spans="1:13" customFormat="1" hidden="1" x14ac:dyDescent="0.25">
      <c r="A61" s="2">
        <v>2009</v>
      </c>
      <c r="B61" s="2">
        <v>47</v>
      </c>
      <c r="C61" s="3" t="s">
        <v>66</v>
      </c>
      <c r="D61" s="2">
        <v>44020121989</v>
      </c>
      <c r="E61" s="3" t="s">
        <v>89</v>
      </c>
      <c r="F61" s="4">
        <v>10800</v>
      </c>
      <c r="G61" s="4">
        <v>2700</v>
      </c>
      <c r="H61" s="4">
        <v>13500</v>
      </c>
      <c r="I61" s="1"/>
      <c r="J61" s="1"/>
      <c r="K61" s="4">
        <v>0</v>
      </c>
      <c r="L61" s="4">
        <f t="shared" si="0"/>
        <v>13500</v>
      </c>
      <c r="M61" s="18">
        <f t="shared" si="1"/>
        <v>13500</v>
      </c>
    </row>
    <row r="62" spans="1:13" x14ac:dyDescent="0.25">
      <c r="A62" s="13">
        <v>2009</v>
      </c>
      <c r="B62" s="13">
        <v>8</v>
      </c>
      <c r="C62" s="15" t="s">
        <v>44</v>
      </c>
      <c r="D62" s="13">
        <v>44020083531</v>
      </c>
      <c r="E62" s="15" t="s">
        <v>142</v>
      </c>
      <c r="F62" s="16">
        <v>9450</v>
      </c>
      <c r="G62" s="16">
        <v>2362</v>
      </c>
      <c r="H62" s="16">
        <v>11812</v>
      </c>
      <c r="I62" s="17"/>
      <c r="J62" s="17"/>
      <c r="K62" s="16">
        <v>0</v>
      </c>
      <c r="L62" s="16">
        <f t="shared" si="0"/>
        <v>11812</v>
      </c>
      <c r="M62" s="18">
        <f t="shared" si="1"/>
        <v>2140407</v>
      </c>
    </row>
    <row r="63" spans="1:13" customFormat="1" hidden="1" x14ac:dyDescent="0.25">
      <c r="A63" s="2">
        <v>2009</v>
      </c>
      <c r="B63" s="2">
        <v>49</v>
      </c>
      <c r="C63" s="3" t="s">
        <v>67</v>
      </c>
      <c r="D63" s="2">
        <v>44020030355</v>
      </c>
      <c r="E63" s="3" t="s">
        <v>143</v>
      </c>
      <c r="F63" s="4">
        <v>27000</v>
      </c>
      <c r="G63" s="4">
        <v>2700</v>
      </c>
      <c r="H63" s="4">
        <v>29700</v>
      </c>
      <c r="I63" s="1"/>
      <c r="J63" s="1"/>
      <c r="K63" s="4">
        <v>0</v>
      </c>
      <c r="L63" s="4">
        <f t="shared" si="0"/>
        <v>29700</v>
      </c>
      <c r="M63" s="18">
        <f t="shared" si="1"/>
        <v>29700</v>
      </c>
    </row>
    <row r="64" spans="1:13" customFormat="1" hidden="1" x14ac:dyDescent="0.25">
      <c r="A64" s="2">
        <v>2009</v>
      </c>
      <c r="B64" s="2">
        <v>52</v>
      </c>
      <c r="C64" s="3" t="s">
        <v>68</v>
      </c>
      <c r="D64" s="2">
        <v>44020465257</v>
      </c>
      <c r="E64" s="3" t="s">
        <v>144</v>
      </c>
      <c r="F64" s="4">
        <v>7350</v>
      </c>
      <c r="G64" s="4">
        <v>1837</v>
      </c>
      <c r="H64" s="4">
        <v>9187</v>
      </c>
      <c r="I64" s="1"/>
      <c r="J64" s="1"/>
      <c r="K64" s="4">
        <v>0</v>
      </c>
      <c r="L64" s="4">
        <f t="shared" si="0"/>
        <v>9187</v>
      </c>
      <c r="M64" s="18">
        <f t="shared" si="1"/>
        <v>9187</v>
      </c>
    </row>
    <row r="65" spans="1:13" customFormat="1" hidden="1" x14ac:dyDescent="0.25">
      <c r="A65" s="2">
        <v>2009</v>
      </c>
      <c r="B65" s="2">
        <v>53</v>
      </c>
      <c r="C65" s="3" t="s">
        <v>69</v>
      </c>
      <c r="D65" s="2">
        <v>44020442571</v>
      </c>
      <c r="E65" s="3" t="s">
        <v>89</v>
      </c>
      <c r="F65" s="4">
        <v>7200</v>
      </c>
      <c r="G65" s="4">
        <v>1800</v>
      </c>
      <c r="H65" s="4">
        <v>9000</v>
      </c>
      <c r="I65" s="1"/>
      <c r="J65" s="1"/>
      <c r="K65" s="4">
        <v>0</v>
      </c>
      <c r="L65" s="4">
        <f t="shared" si="0"/>
        <v>9000</v>
      </c>
      <c r="M65" s="18">
        <f t="shared" si="1"/>
        <v>9000</v>
      </c>
    </row>
    <row r="66" spans="1:13" customFormat="1" hidden="1" x14ac:dyDescent="0.25">
      <c r="A66" s="2">
        <v>2009</v>
      </c>
      <c r="B66" s="2">
        <v>54</v>
      </c>
      <c r="C66" s="3" t="s">
        <v>81</v>
      </c>
      <c r="D66" s="2">
        <v>44020374579</v>
      </c>
      <c r="E66" s="3" t="s">
        <v>145</v>
      </c>
      <c r="F66" s="4">
        <v>12375</v>
      </c>
      <c r="G66" s="4">
        <v>3094</v>
      </c>
      <c r="H66" s="4">
        <v>15469</v>
      </c>
      <c r="I66" s="1"/>
      <c r="J66" s="1"/>
      <c r="K66" s="4">
        <v>0</v>
      </c>
      <c r="L66" s="4">
        <f t="shared" si="0"/>
        <v>15469</v>
      </c>
      <c r="M66" s="18">
        <f t="shared" si="1"/>
        <v>15469</v>
      </c>
    </row>
    <row r="67" spans="1:13" customFormat="1" hidden="1" x14ac:dyDescent="0.25">
      <c r="A67" s="2">
        <v>2009</v>
      </c>
      <c r="B67" s="2">
        <v>55</v>
      </c>
      <c r="C67" s="3" t="s">
        <v>70</v>
      </c>
      <c r="D67" s="2">
        <v>44020112984</v>
      </c>
      <c r="E67" s="3" t="s">
        <v>146</v>
      </c>
      <c r="F67" s="4">
        <v>15600</v>
      </c>
      <c r="G67" s="4">
        <v>3900</v>
      </c>
      <c r="H67" s="4">
        <v>19500</v>
      </c>
      <c r="I67" s="1"/>
      <c r="J67" s="1"/>
      <c r="K67" s="4">
        <v>0</v>
      </c>
      <c r="L67" s="4">
        <f t="shared" ref="L67:L76" si="2">SUM(H67-K67)</f>
        <v>19500</v>
      </c>
      <c r="M67" s="18">
        <f t="shared" ref="M67:M76" si="3">SUMIFS($L$2:$L$18000,$B$2:$B$18000,B67)</f>
        <v>19500</v>
      </c>
    </row>
    <row r="68" spans="1:13" customFormat="1" hidden="1" x14ac:dyDescent="0.25">
      <c r="A68" s="2">
        <v>2009</v>
      </c>
      <c r="B68" s="2">
        <v>56</v>
      </c>
      <c r="C68" s="3" t="s">
        <v>82</v>
      </c>
      <c r="D68" s="2">
        <v>44020125973</v>
      </c>
      <c r="E68" s="3" t="s">
        <v>129</v>
      </c>
      <c r="F68" s="4">
        <v>9000</v>
      </c>
      <c r="G68" s="4">
        <v>900</v>
      </c>
      <c r="H68" s="4">
        <v>9900</v>
      </c>
      <c r="I68" s="1"/>
      <c r="J68" s="1"/>
      <c r="K68" s="4">
        <v>0</v>
      </c>
      <c r="L68" s="4">
        <f t="shared" si="2"/>
        <v>9900</v>
      </c>
      <c r="M68" s="18">
        <f t="shared" si="3"/>
        <v>9900</v>
      </c>
    </row>
    <row r="69" spans="1:13" customFormat="1" hidden="1" x14ac:dyDescent="0.25">
      <c r="A69" s="2">
        <v>2009</v>
      </c>
      <c r="B69" s="2">
        <v>57</v>
      </c>
      <c r="C69" s="3" t="s">
        <v>83</v>
      </c>
      <c r="D69" s="2">
        <v>44020426973</v>
      </c>
      <c r="E69" s="3" t="s">
        <v>147</v>
      </c>
      <c r="F69" s="4">
        <v>4050</v>
      </c>
      <c r="G69" s="4">
        <v>1012</v>
      </c>
      <c r="H69" s="4">
        <v>5062</v>
      </c>
      <c r="I69" s="1"/>
      <c r="J69" s="1"/>
      <c r="K69" s="4">
        <v>0</v>
      </c>
      <c r="L69" s="4">
        <f t="shared" si="2"/>
        <v>5062</v>
      </c>
      <c r="M69" s="18">
        <f t="shared" si="3"/>
        <v>5062</v>
      </c>
    </row>
    <row r="70" spans="1:13" customFormat="1" hidden="1" x14ac:dyDescent="0.25">
      <c r="A70" s="2">
        <v>2009</v>
      </c>
      <c r="B70" s="2">
        <v>58</v>
      </c>
      <c r="C70" s="3" t="s">
        <v>72</v>
      </c>
      <c r="D70" s="2">
        <v>44020010991</v>
      </c>
      <c r="E70" s="3" t="s">
        <v>148</v>
      </c>
      <c r="F70" s="4">
        <v>5400</v>
      </c>
      <c r="G70" s="4">
        <v>1350</v>
      </c>
      <c r="H70" s="4">
        <v>6750</v>
      </c>
      <c r="I70" s="1"/>
      <c r="J70" s="1"/>
      <c r="K70" s="4">
        <v>0</v>
      </c>
      <c r="L70" s="4">
        <f t="shared" si="2"/>
        <v>6750</v>
      </c>
      <c r="M70" s="18">
        <f t="shared" si="3"/>
        <v>6750</v>
      </c>
    </row>
    <row r="71" spans="1:13" customFormat="1" hidden="1" x14ac:dyDescent="0.25">
      <c r="A71" s="2">
        <v>2009</v>
      </c>
      <c r="B71" s="2">
        <v>59</v>
      </c>
      <c r="C71" s="3" t="s">
        <v>73</v>
      </c>
      <c r="D71" s="2">
        <v>44020033464</v>
      </c>
      <c r="E71" s="3" t="s">
        <v>149</v>
      </c>
      <c r="F71" s="4">
        <v>10800</v>
      </c>
      <c r="G71" s="4">
        <v>2700</v>
      </c>
      <c r="H71" s="4">
        <v>13500</v>
      </c>
      <c r="I71" s="1"/>
      <c r="J71" s="1"/>
      <c r="K71" s="4">
        <v>0</v>
      </c>
      <c r="L71" s="4">
        <f t="shared" si="2"/>
        <v>13500</v>
      </c>
      <c r="M71" s="18">
        <f t="shared" si="3"/>
        <v>13500</v>
      </c>
    </row>
    <row r="72" spans="1:13" customFormat="1" hidden="1" x14ac:dyDescent="0.25">
      <c r="A72" s="2">
        <v>2009</v>
      </c>
      <c r="B72" s="2">
        <v>62</v>
      </c>
      <c r="C72" s="3" t="s">
        <v>74</v>
      </c>
      <c r="D72" s="2">
        <v>44020201491</v>
      </c>
      <c r="E72" s="3" t="s">
        <v>108</v>
      </c>
      <c r="F72" s="4">
        <v>19000</v>
      </c>
      <c r="G72" s="4"/>
      <c r="H72" s="4">
        <v>19000</v>
      </c>
      <c r="I72" s="1"/>
      <c r="J72" s="1"/>
      <c r="K72" s="4">
        <v>0</v>
      </c>
      <c r="L72" s="4">
        <f t="shared" si="2"/>
        <v>19000</v>
      </c>
      <c r="M72" s="18">
        <f t="shared" si="3"/>
        <v>19000</v>
      </c>
    </row>
    <row r="73" spans="1:13" customFormat="1" hidden="1" x14ac:dyDescent="0.25">
      <c r="A73" s="2">
        <v>2009</v>
      </c>
      <c r="B73" s="2">
        <v>63</v>
      </c>
      <c r="C73" s="3" t="s">
        <v>71</v>
      </c>
      <c r="D73" s="2">
        <v>44230929282</v>
      </c>
      <c r="E73" s="3" t="s">
        <v>89</v>
      </c>
      <c r="F73" s="4">
        <v>30000</v>
      </c>
      <c r="G73" s="4"/>
      <c r="H73" s="4">
        <v>30000</v>
      </c>
      <c r="I73" s="1"/>
      <c r="J73" s="1"/>
      <c r="K73" s="4">
        <v>0</v>
      </c>
      <c r="L73" s="4">
        <f t="shared" si="2"/>
        <v>30000</v>
      </c>
      <c r="M73" s="18">
        <f t="shared" si="3"/>
        <v>30000</v>
      </c>
    </row>
    <row r="74" spans="1:13" customFormat="1" hidden="1" x14ac:dyDescent="0.25">
      <c r="A74" s="2">
        <v>2009</v>
      </c>
      <c r="B74" s="2">
        <v>67</v>
      </c>
      <c r="C74" s="3" t="s">
        <v>84</v>
      </c>
      <c r="D74" s="2">
        <v>44020021615</v>
      </c>
      <c r="E74" s="3" t="s">
        <v>100</v>
      </c>
      <c r="F74" s="4">
        <v>500</v>
      </c>
      <c r="G74" s="4">
        <v>125</v>
      </c>
      <c r="H74" s="4">
        <v>625</v>
      </c>
      <c r="I74" s="1"/>
      <c r="J74" s="1"/>
      <c r="K74" s="4">
        <v>0</v>
      </c>
      <c r="L74" s="4">
        <f t="shared" si="2"/>
        <v>625</v>
      </c>
      <c r="M74" s="18">
        <f t="shared" si="3"/>
        <v>625</v>
      </c>
    </row>
    <row r="75" spans="1:13" customFormat="1" hidden="1" x14ac:dyDescent="0.25">
      <c r="A75" s="2">
        <v>2009</v>
      </c>
      <c r="B75" s="2">
        <v>69</v>
      </c>
      <c r="C75" s="3" t="s">
        <v>85</v>
      </c>
      <c r="D75" s="2">
        <v>44020022705</v>
      </c>
      <c r="E75" s="3" t="s">
        <v>101</v>
      </c>
      <c r="F75" s="4">
        <v>1900</v>
      </c>
      <c r="G75" s="4">
        <v>190</v>
      </c>
      <c r="H75" s="4">
        <v>2090</v>
      </c>
      <c r="I75" s="1"/>
      <c r="J75" s="1"/>
      <c r="K75" s="4">
        <v>0</v>
      </c>
      <c r="L75" s="4">
        <f t="shared" si="2"/>
        <v>2090</v>
      </c>
      <c r="M75" s="18">
        <f t="shared" si="3"/>
        <v>2090</v>
      </c>
    </row>
    <row r="76" spans="1:13" customFormat="1" hidden="1" x14ac:dyDescent="0.25">
      <c r="A76" s="2">
        <v>2009</v>
      </c>
      <c r="B76" s="2">
        <v>74</v>
      </c>
      <c r="C76" s="3" t="s">
        <v>86</v>
      </c>
      <c r="D76" s="2">
        <v>44020239070</v>
      </c>
      <c r="E76" s="3" t="s">
        <v>88</v>
      </c>
      <c r="F76" s="4">
        <v>5700</v>
      </c>
      <c r="G76" s="4">
        <v>1425</v>
      </c>
      <c r="H76" s="4">
        <v>7125</v>
      </c>
      <c r="I76" s="1"/>
      <c r="J76" s="1"/>
      <c r="K76" s="4">
        <v>0</v>
      </c>
      <c r="L76" s="4">
        <f t="shared" si="2"/>
        <v>7125</v>
      </c>
      <c r="M76" s="18">
        <f t="shared" si="3"/>
        <v>7125</v>
      </c>
    </row>
    <row r="79" spans="1:13" ht="21" x14ac:dyDescent="0.25">
      <c r="D79" s="21"/>
    </row>
    <row r="86" spans="4:4" ht="18.75" x14ac:dyDescent="0.25">
      <c r="D86" s="22"/>
    </row>
    <row r="87" spans="4:4" ht="18.75" x14ac:dyDescent="0.25">
      <c r="D87" s="22"/>
    </row>
    <row r="88" spans="4:4" ht="18.75" x14ac:dyDescent="0.25">
      <c r="D88" s="22"/>
    </row>
    <row r="89" spans="4:4" ht="18.75" x14ac:dyDescent="0.25">
      <c r="D89" s="22"/>
    </row>
    <row r="90" spans="4:4" ht="18.75" x14ac:dyDescent="0.25">
      <c r="D90" s="22"/>
    </row>
  </sheetData>
  <autoFilter ref="A1:M76">
    <filterColumn colId="12">
      <customFilters>
        <customFilter operator="greaterThanOrEqual" val="2000000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C40"/>
  <sheetViews>
    <sheetView workbookViewId="0">
      <selection activeCell="A28" sqref="A2:A28"/>
    </sheetView>
  </sheetViews>
  <sheetFormatPr baseColWidth="10" defaultRowHeight="15" x14ac:dyDescent="0.25"/>
  <sheetData>
    <row r="10" spans="3:3" x14ac:dyDescent="0.25">
      <c r="C10" s="3" t="s">
        <v>75</v>
      </c>
    </row>
    <row r="11" spans="3:3" x14ac:dyDescent="0.25">
      <c r="C11" s="3" t="s">
        <v>7</v>
      </c>
    </row>
    <row r="12" spans="3:3" x14ac:dyDescent="0.25">
      <c r="C12" s="3" t="s">
        <v>8</v>
      </c>
    </row>
    <row r="13" spans="3:3" x14ac:dyDescent="0.25">
      <c r="C13" s="3" t="s">
        <v>9</v>
      </c>
    </row>
    <row r="14" spans="3:3" x14ac:dyDescent="0.25">
      <c r="C14" s="3" t="s">
        <v>10</v>
      </c>
    </row>
    <row r="15" spans="3:3" x14ac:dyDescent="0.25">
      <c r="C15" s="3" t="s">
        <v>11</v>
      </c>
    </row>
    <row r="16" spans="3:3" x14ac:dyDescent="0.25">
      <c r="C16" s="3" t="s">
        <v>12</v>
      </c>
    </row>
    <row r="17" spans="3:3" x14ac:dyDescent="0.25">
      <c r="C17" s="3" t="s">
        <v>13</v>
      </c>
    </row>
    <row r="18" spans="3:3" x14ac:dyDescent="0.25">
      <c r="C18" s="3" t="s">
        <v>14</v>
      </c>
    </row>
    <row r="19" spans="3:3" x14ac:dyDescent="0.25">
      <c r="C19" s="3" t="s">
        <v>15</v>
      </c>
    </row>
    <row r="20" spans="3:3" x14ac:dyDescent="0.25">
      <c r="C20" s="3" t="s">
        <v>16</v>
      </c>
    </row>
    <row r="21" spans="3:3" x14ac:dyDescent="0.25">
      <c r="C21" s="3" t="s">
        <v>17</v>
      </c>
    </row>
    <row r="22" spans="3:3" x14ac:dyDescent="0.25">
      <c r="C22" s="3" t="s">
        <v>18</v>
      </c>
    </row>
    <row r="23" spans="3:3" x14ac:dyDescent="0.25">
      <c r="C23" s="3" t="s">
        <v>19</v>
      </c>
    </row>
    <row r="24" spans="3:3" x14ac:dyDescent="0.25">
      <c r="C24" s="3" t="s">
        <v>20</v>
      </c>
    </row>
    <row r="25" spans="3:3" x14ac:dyDescent="0.25">
      <c r="C25" s="3" t="s">
        <v>21</v>
      </c>
    </row>
    <row r="26" spans="3:3" x14ac:dyDescent="0.25">
      <c r="C26" s="3" t="s">
        <v>22</v>
      </c>
    </row>
    <row r="27" spans="3:3" x14ac:dyDescent="0.25">
      <c r="C27" s="3" t="s">
        <v>23</v>
      </c>
    </row>
    <row r="28" spans="3:3" x14ac:dyDescent="0.25">
      <c r="C28" s="3" t="s">
        <v>24</v>
      </c>
    </row>
    <row r="29" spans="3:3" x14ac:dyDescent="0.25">
      <c r="C29" s="3" t="s">
        <v>25</v>
      </c>
    </row>
    <row r="30" spans="3:3" x14ac:dyDescent="0.25">
      <c r="C30" s="3" t="s">
        <v>26</v>
      </c>
    </row>
    <row r="31" spans="3:3" x14ac:dyDescent="0.25">
      <c r="C31" s="3" t="s">
        <v>27</v>
      </c>
    </row>
    <row r="32" spans="3:3" x14ac:dyDescent="0.25">
      <c r="C32" s="3" t="s">
        <v>28</v>
      </c>
    </row>
    <row r="33" spans="3:3" x14ac:dyDescent="0.25">
      <c r="C33" s="3" t="s">
        <v>29</v>
      </c>
    </row>
    <row r="34" spans="3:3" x14ac:dyDescent="0.25">
      <c r="C34" s="3" t="s">
        <v>30</v>
      </c>
    </row>
    <row r="35" spans="3:3" x14ac:dyDescent="0.25">
      <c r="C35" s="3" t="s">
        <v>31</v>
      </c>
    </row>
    <row r="36" spans="3:3" x14ac:dyDescent="0.25">
      <c r="C36" s="3" t="s">
        <v>32</v>
      </c>
    </row>
    <row r="37" spans="3:3" x14ac:dyDescent="0.25">
      <c r="C37" s="3" t="s">
        <v>33</v>
      </c>
    </row>
    <row r="38" spans="3:3" x14ac:dyDescent="0.25">
      <c r="C38" s="3" t="s">
        <v>34</v>
      </c>
    </row>
    <row r="39" spans="3:3" x14ac:dyDescent="0.25">
      <c r="C39" s="3" t="s">
        <v>35</v>
      </c>
    </row>
    <row r="40" spans="3:3" x14ac:dyDescent="0.25">
      <c r="C40" s="3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sqref="A1:A19"/>
    </sheetView>
  </sheetViews>
  <sheetFormatPr baseColWidth="10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97</v>
      </c>
    </row>
    <row r="13" spans="1:1" x14ac:dyDescent="0.25">
      <c r="A13" t="s">
        <v>97</v>
      </c>
    </row>
    <row r="14" spans="1:1" x14ac:dyDescent="0.25">
      <c r="A14" t="s">
        <v>97</v>
      </c>
    </row>
    <row r="15" spans="1:1" x14ac:dyDescent="0.25">
      <c r="A15" t="s">
        <v>97</v>
      </c>
    </row>
    <row r="16" spans="1:1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7"/>
  <sheetViews>
    <sheetView workbookViewId="0">
      <selection activeCell="G51" sqref="G51"/>
    </sheetView>
  </sheetViews>
  <sheetFormatPr baseColWidth="10" defaultRowHeight="15" x14ac:dyDescent="0.25"/>
  <cols>
    <col min="1" max="1" width="12.5703125" bestFit="1" customWidth="1"/>
    <col min="2" max="2" width="9.42578125" customWidth="1"/>
    <col min="3" max="3" width="29.140625" customWidth="1"/>
    <col min="4" max="4" width="16.7109375" bestFit="1" customWidth="1"/>
    <col min="5" max="5" width="8.28515625" customWidth="1"/>
    <col min="6" max="6" width="38.7109375" customWidth="1"/>
    <col min="7" max="10" width="8.42578125" customWidth="1"/>
    <col min="11" max="11" width="10.85546875" customWidth="1"/>
  </cols>
  <sheetData>
    <row r="1" spans="1:13" x14ac:dyDescent="0.25">
      <c r="A1" s="7" t="s">
        <v>1</v>
      </c>
      <c r="B1" s="7" t="s">
        <v>0</v>
      </c>
      <c r="C1" s="7" t="s">
        <v>2</v>
      </c>
      <c r="D1" t="s">
        <v>152</v>
      </c>
      <c r="F1" t="s">
        <v>153</v>
      </c>
      <c r="M1" s="8" t="s">
        <v>154</v>
      </c>
    </row>
    <row r="2" spans="1:13" hidden="1" x14ac:dyDescent="0.25">
      <c r="A2">
        <v>1</v>
      </c>
      <c r="B2">
        <v>2009</v>
      </c>
      <c r="C2" t="s">
        <v>41</v>
      </c>
      <c r="D2" s="5">
        <v>682750</v>
      </c>
    </row>
    <row r="3" spans="1:13" hidden="1" x14ac:dyDescent="0.25">
      <c r="A3">
        <v>2</v>
      </c>
      <c r="B3">
        <v>2009</v>
      </c>
      <c r="C3" t="s">
        <v>42</v>
      </c>
      <c r="D3" s="5">
        <v>48000</v>
      </c>
    </row>
    <row r="4" spans="1:13" hidden="1" x14ac:dyDescent="0.25">
      <c r="A4">
        <v>5</v>
      </c>
      <c r="B4">
        <v>2009</v>
      </c>
      <c r="C4" t="s">
        <v>43</v>
      </c>
      <c r="D4" s="5">
        <v>15788</v>
      </c>
    </row>
    <row r="5" spans="1:13" hidden="1" x14ac:dyDescent="0.25">
      <c r="A5">
        <v>6</v>
      </c>
      <c r="B5">
        <v>2009</v>
      </c>
      <c r="C5" t="s">
        <v>54</v>
      </c>
      <c r="D5" s="5">
        <v>20080</v>
      </c>
    </row>
    <row r="6" spans="1:13" hidden="1" x14ac:dyDescent="0.25">
      <c r="A6">
        <v>7</v>
      </c>
      <c r="B6">
        <v>2009</v>
      </c>
      <c r="C6" t="s">
        <v>55</v>
      </c>
      <c r="D6" s="5">
        <v>5400</v>
      </c>
    </row>
    <row r="7" spans="1:13" x14ac:dyDescent="0.25">
      <c r="A7">
        <v>8</v>
      </c>
      <c r="B7">
        <v>2009</v>
      </c>
      <c r="C7" t="s">
        <v>44</v>
      </c>
      <c r="D7" s="5">
        <v>2140407</v>
      </c>
    </row>
    <row r="8" spans="1:13" hidden="1" x14ac:dyDescent="0.25">
      <c r="A8">
        <v>9</v>
      </c>
      <c r="B8">
        <v>2009</v>
      </c>
      <c r="C8" t="s">
        <v>45</v>
      </c>
      <c r="D8" s="5">
        <v>608509</v>
      </c>
    </row>
    <row r="9" spans="1:13" hidden="1" x14ac:dyDescent="0.25">
      <c r="A9">
        <v>11</v>
      </c>
      <c r="B9">
        <v>2009</v>
      </c>
      <c r="C9" t="s">
        <v>46</v>
      </c>
      <c r="D9" s="5">
        <v>26642</v>
      </c>
    </row>
    <row r="10" spans="1:13" hidden="1" x14ac:dyDescent="0.25">
      <c r="A10">
        <v>12</v>
      </c>
      <c r="B10">
        <v>2009</v>
      </c>
      <c r="C10" t="s">
        <v>47</v>
      </c>
      <c r="D10" s="5">
        <v>48750</v>
      </c>
    </row>
    <row r="11" spans="1:13" hidden="1" x14ac:dyDescent="0.25">
      <c r="A11">
        <v>14</v>
      </c>
      <c r="B11">
        <v>2009</v>
      </c>
      <c r="C11" t="s">
        <v>48</v>
      </c>
      <c r="D11" s="5">
        <v>46989</v>
      </c>
    </row>
    <row r="12" spans="1:13" hidden="1" x14ac:dyDescent="0.25">
      <c r="A12">
        <v>17</v>
      </c>
      <c r="B12">
        <v>2009</v>
      </c>
      <c r="C12" t="s">
        <v>49</v>
      </c>
      <c r="D12" s="5">
        <v>47500</v>
      </c>
    </row>
    <row r="13" spans="1:13" hidden="1" x14ac:dyDescent="0.25">
      <c r="A13">
        <v>18</v>
      </c>
      <c r="B13">
        <v>2009</v>
      </c>
      <c r="C13" t="s">
        <v>53</v>
      </c>
      <c r="D13" s="5">
        <v>33750</v>
      </c>
    </row>
    <row r="14" spans="1:13" hidden="1" x14ac:dyDescent="0.25">
      <c r="A14">
        <v>19</v>
      </c>
      <c r="B14">
        <v>2009</v>
      </c>
      <c r="C14" t="s">
        <v>50</v>
      </c>
      <c r="D14" s="5">
        <v>173148</v>
      </c>
    </row>
    <row r="15" spans="1:13" hidden="1" x14ac:dyDescent="0.25">
      <c r="A15">
        <v>20</v>
      </c>
      <c r="B15">
        <v>2009</v>
      </c>
      <c r="C15" t="s">
        <v>51</v>
      </c>
      <c r="D15" s="5">
        <v>406054</v>
      </c>
    </row>
    <row r="16" spans="1:13" hidden="1" x14ac:dyDescent="0.25">
      <c r="A16">
        <v>21</v>
      </c>
      <c r="B16">
        <v>2009</v>
      </c>
      <c r="C16" t="s">
        <v>52</v>
      </c>
      <c r="D16" s="5">
        <v>1456035</v>
      </c>
    </row>
    <row r="17" spans="1:4" hidden="1" x14ac:dyDescent="0.25">
      <c r="A17">
        <v>22</v>
      </c>
      <c r="B17">
        <v>2009</v>
      </c>
      <c r="C17" t="s">
        <v>56</v>
      </c>
      <c r="D17" s="5">
        <v>99875</v>
      </c>
    </row>
    <row r="18" spans="1:4" hidden="1" x14ac:dyDescent="0.25">
      <c r="A18">
        <v>24</v>
      </c>
      <c r="B18">
        <v>2009</v>
      </c>
      <c r="C18" t="s">
        <v>76</v>
      </c>
      <c r="D18" s="5">
        <v>13500</v>
      </c>
    </row>
    <row r="19" spans="1:4" hidden="1" x14ac:dyDescent="0.25">
      <c r="A19">
        <v>27</v>
      </c>
      <c r="B19">
        <v>2009</v>
      </c>
      <c r="C19" t="s">
        <v>77</v>
      </c>
      <c r="D19" s="5">
        <v>45000</v>
      </c>
    </row>
    <row r="20" spans="1:4" hidden="1" x14ac:dyDescent="0.25">
      <c r="A20">
        <v>30</v>
      </c>
      <c r="B20">
        <v>2009</v>
      </c>
      <c r="C20" t="s">
        <v>57</v>
      </c>
      <c r="D20" s="5">
        <v>11250</v>
      </c>
    </row>
    <row r="21" spans="1:4" hidden="1" x14ac:dyDescent="0.25">
      <c r="A21">
        <v>31</v>
      </c>
      <c r="B21">
        <v>2009</v>
      </c>
      <c r="C21" t="s">
        <v>58</v>
      </c>
      <c r="D21" s="5">
        <v>24375</v>
      </c>
    </row>
    <row r="22" spans="1:4" hidden="1" x14ac:dyDescent="0.25">
      <c r="A22">
        <v>33</v>
      </c>
      <c r="B22">
        <v>2009</v>
      </c>
      <c r="C22" t="s">
        <v>78</v>
      </c>
      <c r="D22" s="5">
        <v>48015</v>
      </c>
    </row>
    <row r="23" spans="1:4" hidden="1" x14ac:dyDescent="0.25">
      <c r="A23">
        <v>34</v>
      </c>
      <c r="B23">
        <v>2009</v>
      </c>
      <c r="C23" t="s">
        <v>59</v>
      </c>
      <c r="D23" s="5">
        <v>6188</v>
      </c>
    </row>
    <row r="24" spans="1:4" hidden="1" x14ac:dyDescent="0.25">
      <c r="A24">
        <v>35</v>
      </c>
      <c r="B24">
        <v>2009</v>
      </c>
      <c r="C24" t="s">
        <v>60</v>
      </c>
      <c r="D24" s="5">
        <v>31500</v>
      </c>
    </row>
    <row r="25" spans="1:4" hidden="1" x14ac:dyDescent="0.25">
      <c r="A25">
        <v>36</v>
      </c>
      <c r="B25">
        <v>2009</v>
      </c>
      <c r="C25" t="s">
        <v>61</v>
      </c>
      <c r="D25" s="5">
        <v>11880</v>
      </c>
    </row>
    <row r="26" spans="1:4" hidden="1" x14ac:dyDescent="0.25">
      <c r="A26">
        <v>37</v>
      </c>
      <c r="B26">
        <v>2009</v>
      </c>
      <c r="C26" t="s">
        <v>62</v>
      </c>
      <c r="D26" s="5">
        <v>15938</v>
      </c>
    </row>
    <row r="27" spans="1:4" hidden="1" x14ac:dyDescent="0.25">
      <c r="A27">
        <v>38</v>
      </c>
      <c r="B27">
        <v>2009</v>
      </c>
      <c r="C27" t="s">
        <v>63</v>
      </c>
      <c r="D27" s="5">
        <v>20625</v>
      </c>
    </row>
    <row r="28" spans="1:4" hidden="1" x14ac:dyDescent="0.25">
      <c r="A28">
        <v>39</v>
      </c>
      <c r="B28">
        <v>2009</v>
      </c>
      <c r="C28" t="s">
        <v>79</v>
      </c>
      <c r="D28" s="5">
        <v>14850</v>
      </c>
    </row>
    <row r="29" spans="1:4" hidden="1" x14ac:dyDescent="0.25">
      <c r="A29">
        <v>40</v>
      </c>
      <c r="B29">
        <v>2009</v>
      </c>
      <c r="C29" t="s">
        <v>80</v>
      </c>
      <c r="D29" s="5">
        <v>11250</v>
      </c>
    </row>
    <row r="30" spans="1:4" hidden="1" x14ac:dyDescent="0.25">
      <c r="A30">
        <v>45</v>
      </c>
      <c r="B30">
        <v>2009</v>
      </c>
      <c r="C30" t="s">
        <v>64</v>
      </c>
      <c r="D30" s="5">
        <v>31500</v>
      </c>
    </row>
    <row r="31" spans="1:4" hidden="1" x14ac:dyDescent="0.25">
      <c r="A31">
        <v>46</v>
      </c>
      <c r="B31">
        <v>2009</v>
      </c>
      <c r="C31" t="s">
        <v>65</v>
      </c>
      <c r="D31" s="5">
        <v>63000</v>
      </c>
    </row>
    <row r="32" spans="1:4" hidden="1" x14ac:dyDescent="0.25">
      <c r="A32">
        <v>47</v>
      </c>
      <c r="B32">
        <v>2009</v>
      </c>
      <c r="C32" t="s">
        <v>66</v>
      </c>
      <c r="D32" s="5">
        <v>13500</v>
      </c>
    </row>
    <row r="33" spans="1:4" hidden="1" x14ac:dyDescent="0.25">
      <c r="A33">
        <v>49</v>
      </c>
      <c r="B33">
        <v>2009</v>
      </c>
      <c r="C33" t="s">
        <v>67</v>
      </c>
      <c r="D33" s="5">
        <v>29700</v>
      </c>
    </row>
    <row r="34" spans="1:4" hidden="1" x14ac:dyDescent="0.25">
      <c r="A34">
        <v>52</v>
      </c>
      <c r="B34">
        <v>2009</v>
      </c>
      <c r="C34" t="s">
        <v>68</v>
      </c>
      <c r="D34" s="5">
        <v>9187</v>
      </c>
    </row>
    <row r="35" spans="1:4" hidden="1" x14ac:dyDescent="0.25">
      <c r="A35">
        <v>53</v>
      </c>
      <c r="B35">
        <v>2009</v>
      </c>
      <c r="C35" t="s">
        <v>69</v>
      </c>
      <c r="D35" s="5">
        <v>9000</v>
      </c>
    </row>
    <row r="36" spans="1:4" hidden="1" x14ac:dyDescent="0.25">
      <c r="A36">
        <v>54</v>
      </c>
      <c r="B36">
        <v>2009</v>
      </c>
      <c r="C36" t="s">
        <v>81</v>
      </c>
      <c r="D36" s="5">
        <v>15469</v>
      </c>
    </row>
    <row r="37" spans="1:4" hidden="1" x14ac:dyDescent="0.25">
      <c r="A37">
        <v>55</v>
      </c>
      <c r="B37">
        <v>2009</v>
      </c>
      <c r="C37" t="s">
        <v>70</v>
      </c>
      <c r="D37" s="5">
        <v>19500</v>
      </c>
    </row>
    <row r="38" spans="1:4" hidden="1" x14ac:dyDescent="0.25">
      <c r="A38">
        <v>56</v>
      </c>
      <c r="B38">
        <v>2009</v>
      </c>
      <c r="C38" t="s">
        <v>82</v>
      </c>
      <c r="D38" s="5">
        <v>9900</v>
      </c>
    </row>
    <row r="39" spans="1:4" hidden="1" x14ac:dyDescent="0.25">
      <c r="A39">
        <v>57</v>
      </c>
      <c r="B39">
        <v>2009</v>
      </c>
      <c r="C39" t="s">
        <v>83</v>
      </c>
      <c r="D39" s="5">
        <v>5062</v>
      </c>
    </row>
    <row r="40" spans="1:4" hidden="1" x14ac:dyDescent="0.25">
      <c r="A40">
        <v>58</v>
      </c>
      <c r="B40">
        <v>2009</v>
      </c>
      <c r="C40" t="s">
        <v>72</v>
      </c>
      <c r="D40" s="5">
        <v>6750</v>
      </c>
    </row>
    <row r="41" spans="1:4" hidden="1" x14ac:dyDescent="0.25">
      <c r="A41">
        <v>59</v>
      </c>
      <c r="B41">
        <v>2009</v>
      </c>
      <c r="C41" t="s">
        <v>73</v>
      </c>
      <c r="D41" s="5">
        <v>13500</v>
      </c>
    </row>
    <row r="42" spans="1:4" hidden="1" x14ac:dyDescent="0.25">
      <c r="A42">
        <v>62</v>
      </c>
      <c r="B42">
        <v>2009</v>
      </c>
      <c r="C42" t="s">
        <v>74</v>
      </c>
      <c r="D42" s="5">
        <v>19000</v>
      </c>
    </row>
    <row r="43" spans="1:4" hidden="1" x14ac:dyDescent="0.25">
      <c r="A43">
        <v>63</v>
      </c>
      <c r="B43">
        <v>2009</v>
      </c>
      <c r="C43" t="s">
        <v>71</v>
      </c>
      <c r="D43" s="5">
        <v>30000</v>
      </c>
    </row>
    <row r="44" spans="1:4" hidden="1" x14ac:dyDescent="0.25">
      <c r="A44">
        <v>67</v>
      </c>
      <c r="B44">
        <v>2009</v>
      </c>
      <c r="C44" t="s">
        <v>84</v>
      </c>
      <c r="D44" s="5">
        <v>625</v>
      </c>
    </row>
    <row r="45" spans="1:4" hidden="1" x14ac:dyDescent="0.25">
      <c r="A45">
        <v>69</v>
      </c>
      <c r="B45">
        <v>2009</v>
      </c>
      <c r="C45" t="s">
        <v>85</v>
      </c>
      <c r="D45" s="5">
        <v>2090</v>
      </c>
    </row>
    <row r="46" spans="1:4" hidden="1" x14ac:dyDescent="0.25">
      <c r="A46">
        <v>74</v>
      </c>
      <c r="B46">
        <v>2009</v>
      </c>
      <c r="C46" t="s">
        <v>86</v>
      </c>
      <c r="D46" s="5">
        <v>7125</v>
      </c>
    </row>
    <row r="47" spans="1:4" hidden="1" x14ac:dyDescent="0.25">
      <c r="A47" t="s">
        <v>151</v>
      </c>
      <c r="D47" s="5">
        <v>6398956</v>
      </c>
    </row>
  </sheetData>
  <autoFilter ref="A1:D47">
    <filterColumn colId="3">
      <customFilters>
        <customFilter operator="greaterThanOrEqual" val="2000000"/>
      </customFilters>
    </filterColumn>
  </autoFilter>
  <sortState columnSort="1" ref="B1:H47">
    <sortCondition descending="1" ref="H1"/>
  </sortState>
  <hyperlinks>
    <hyperlink ref="M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TCD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ESSAFIR</dc:creator>
  <cp:lastModifiedBy>isabelle</cp:lastModifiedBy>
  <dcterms:created xsi:type="dcterms:W3CDTF">2019-10-10T18:52:56Z</dcterms:created>
  <dcterms:modified xsi:type="dcterms:W3CDTF">2019-10-11T22:59:46Z</dcterms:modified>
</cp:coreProperties>
</file>