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885" yWindow="465" windowWidth="27540" windowHeight="16440"/>
  </bookViews>
  <sheets>
    <sheet name="Cash Book" sheetId="2" r:id="rId1"/>
    <sheet name="Accounting Software" sheetId="3" r:id="rId2"/>
  </sheets>
  <definedNames>
    <definedName name="_xlnm._FilterDatabase" localSheetId="1" hidden="1">'Accounting Software'!$A$3:$G$3</definedName>
    <definedName name="_xlnm._FilterDatabase" localSheetId="0" hidden="1">'Cash Book'!$A$3:$G$3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 a="1"/>
  <c r="I6" i="2" s="1"/>
  <c r="J6" i="2" a="1"/>
  <c r="J6" i="2" s="1"/>
  <c r="I7" i="2" a="1"/>
  <c r="I7" i="2" s="1"/>
  <c r="J7" i="2" a="1"/>
  <c r="J7" i="2" s="1"/>
  <c r="I8" i="2" a="1"/>
  <c r="I8" i="2" s="1"/>
  <c r="J8" i="2" a="1"/>
  <c r="J8" i="2" s="1"/>
  <c r="I9" i="2" a="1"/>
  <c r="I9" i="2" s="1"/>
  <c r="J9" i="2" a="1"/>
  <c r="J9" i="2" s="1"/>
  <c r="I10" i="2" a="1"/>
  <c r="I10" i="2" s="1"/>
  <c r="J10" i="2" a="1"/>
  <c r="J10" i="2" s="1"/>
  <c r="I11" i="2" a="1"/>
  <c r="I11" i="2" s="1"/>
  <c r="J11" i="2" a="1"/>
  <c r="J11" i="2" s="1"/>
  <c r="I12" i="2" a="1"/>
  <c r="I12" i="2" s="1"/>
  <c r="J12" i="2" a="1"/>
  <c r="J12" i="2" s="1"/>
  <c r="I13" i="2" a="1"/>
  <c r="I13" i="2" s="1"/>
  <c r="J13" i="2" a="1"/>
  <c r="J13" i="2" s="1"/>
  <c r="I14" i="2" a="1"/>
  <c r="I14" i="2" s="1"/>
  <c r="J14" i="2" a="1"/>
  <c r="J14" i="2" s="1"/>
  <c r="I15" i="2" a="1"/>
  <c r="I15" i="2" s="1"/>
  <c r="J15" i="2" a="1"/>
  <c r="J15" i="2" s="1"/>
  <c r="I16" i="2" a="1"/>
  <c r="I16" i="2" s="1"/>
  <c r="J16" i="2" a="1"/>
  <c r="J16" i="2" s="1"/>
  <c r="I17" i="2" a="1"/>
  <c r="I17" i="2" s="1"/>
  <c r="J17" i="2" a="1"/>
  <c r="J17" i="2" s="1"/>
  <c r="I18" i="2" a="1"/>
  <c r="I18" i="2" s="1"/>
  <c r="J18" i="2" a="1"/>
  <c r="J18" i="2" s="1"/>
  <c r="I19" i="2" a="1"/>
  <c r="I19" i="2" s="1"/>
  <c r="J19" i="2" a="1"/>
  <c r="J19" i="2" s="1"/>
  <c r="I20" i="2" a="1"/>
  <c r="I20" i="2" s="1"/>
  <c r="J20" i="2" a="1"/>
  <c r="J20" i="2" s="1"/>
  <c r="I21" i="2" a="1"/>
  <c r="I21" i="2" s="1"/>
  <c r="J21" i="2" a="1"/>
  <c r="J21" i="2" s="1"/>
  <c r="I22" i="2" a="1"/>
  <c r="I22" i="2" s="1"/>
  <c r="J22" i="2" a="1"/>
  <c r="J22" i="2" s="1"/>
  <c r="I23" i="2" a="1"/>
  <c r="I23" i="2" s="1"/>
  <c r="J23" i="2" a="1"/>
  <c r="J23" i="2" s="1"/>
  <c r="I24" i="2" a="1"/>
  <c r="I24" i="2" s="1"/>
  <c r="J24" i="2" a="1"/>
  <c r="J24" i="2" s="1"/>
  <c r="I25" i="2" a="1"/>
  <c r="I25" i="2" s="1"/>
  <c r="J25" i="2" a="1"/>
  <c r="J25" i="2" s="1"/>
  <c r="I26" i="2" a="1"/>
  <c r="I26" i="2" s="1"/>
  <c r="J26" i="2" a="1"/>
  <c r="J26" i="2" s="1"/>
  <c r="I27" i="2" a="1"/>
  <c r="I27" i="2" s="1"/>
  <c r="J27" i="2" a="1"/>
  <c r="J27" i="2" s="1"/>
  <c r="I28" i="2" a="1"/>
  <c r="I28" i="2" s="1"/>
  <c r="J28" i="2" a="1"/>
  <c r="J28" i="2" s="1"/>
  <c r="I29" i="2" a="1"/>
  <c r="I29" i="2" s="1"/>
  <c r="J29" i="2" a="1"/>
  <c r="J29" i="2" s="1"/>
  <c r="I30" i="2" a="1"/>
  <c r="I30" i="2" s="1"/>
  <c r="J30" i="2" a="1"/>
  <c r="J30" i="2" s="1"/>
  <c r="I31" i="2" a="1"/>
  <c r="I31" i="2" s="1"/>
  <c r="J31" i="2" a="1"/>
  <c r="J31" i="2" s="1"/>
  <c r="I32" i="2" a="1"/>
  <c r="I32" i="2" s="1"/>
  <c r="J32" i="2" a="1"/>
  <c r="J32" i="2" s="1"/>
  <c r="I33" i="2" a="1"/>
  <c r="I33" i="2" s="1"/>
  <c r="J33" i="2" a="1"/>
  <c r="J33" i="2" s="1"/>
  <c r="J5" i="2" a="1"/>
  <c r="J5" i="2" s="1"/>
  <c r="I5" i="2" a="1"/>
  <c r="I5" i="2" s="1"/>
  <c r="I6" i="3" a="1"/>
  <c r="I6" i="3" s="1"/>
  <c r="J6" i="3" a="1"/>
  <c r="J6" i="3" s="1"/>
  <c r="I7" i="3" a="1"/>
  <c r="I7" i="3" s="1"/>
  <c r="J7" i="3" a="1"/>
  <c r="J7" i="3" s="1"/>
  <c r="I8" i="3" a="1"/>
  <c r="I8" i="3" s="1"/>
  <c r="J8" i="3" a="1"/>
  <c r="J8" i="3" s="1"/>
  <c r="I9" i="3" a="1"/>
  <c r="I9" i="3" s="1"/>
  <c r="J9" i="3" a="1"/>
  <c r="J9" i="3" s="1"/>
  <c r="I10" i="3" a="1"/>
  <c r="I10" i="3" s="1"/>
  <c r="J10" i="3" a="1"/>
  <c r="J10" i="3" s="1"/>
  <c r="I11" i="3" a="1"/>
  <c r="I11" i="3" s="1"/>
  <c r="J11" i="3" a="1"/>
  <c r="J11" i="3" s="1"/>
  <c r="I12" i="3" a="1"/>
  <c r="I12" i="3" s="1"/>
  <c r="J12" i="3" a="1"/>
  <c r="J12" i="3" s="1"/>
  <c r="I13" i="3" a="1"/>
  <c r="I13" i="3" s="1"/>
  <c r="J13" i="3" a="1"/>
  <c r="J13" i="3" s="1"/>
  <c r="I14" i="3" a="1"/>
  <c r="I14" i="3" s="1"/>
  <c r="J14" i="3" a="1"/>
  <c r="J14" i="3" s="1"/>
  <c r="I15" i="3" a="1"/>
  <c r="I15" i="3" s="1"/>
  <c r="J15" i="3" a="1"/>
  <c r="J15" i="3" s="1"/>
  <c r="I16" i="3" a="1"/>
  <c r="I16" i="3" s="1"/>
  <c r="J16" i="3" a="1"/>
  <c r="J16" i="3" s="1"/>
  <c r="I17" i="3" a="1"/>
  <c r="I17" i="3" s="1"/>
  <c r="J17" i="3" a="1"/>
  <c r="J17" i="3" s="1"/>
  <c r="I18" i="3" a="1"/>
  <c r="I18" i="3" s="1"/>
  <c r="J18" i="3" a="1"/>
  <c r="J18" i="3" s="1"/>
  <c r="I19" i="3" a="1"/>
  <c r="I19" i="3" s="1"/>
  <c r="J19" i="3" a="1"/>
  <c r="J19" i="3" s="1"/>
  <c r="I20" i="3" a="1"/>
  <c r="I20" i="3" s="1"/>
  <c r="J20" i="3" a="1"/>
  <c r="J20" i="3" s="1"/>
  <c r="I21" i="3" a="1"/>
  <c r="I21" i="3" s="1"/>
  <c r="J21" i="3" a="1"/>
  <c r="J21" i="3" s="1"/>
  <c r="I22" i="3" a="1"/>
  <c r="I22" i="3" s="1"/>
  <c r="J22" i="3" a="1"/>
  <c r="J22" i="3" s="1"/>
  <c r="I23" i="3" a="1"/>
  <c r="I23" i="3" s="1"/>
  <c r="J23" i="3" a="1"/>
  <c r="J23" i="3" s="1"/>
  <c r="I24" i="3" a="1"/>
  <c r="I24" i="3" s="1"/>
  <c r="J24" i="3" a="1"/>
  <c r="J24" i="3" s="1"/>
  <c r="I25" i="3" a="1"/>
  <c r="I25" i="3" s="1"/>
  <c r="J25" i="3" a="1"/>
  <c r="J25" i="3" s="1"/>
  <c r="I26" i="3" a="1"/>
  <c r="I26" i="3" s="1"/>
  <c r="J26" i="3" a="1"/>
  <c r="J26" i="3" s="1"/>
  <c r="I27" i="3" a="1"/>
  <c r="I27" i="3" s="1"/>
  <c r="J27" i="3" a="1"/>
  <c r="J27" i="3" s="1"/>
  <c r="I28" i="3" a="1"/>
  <c r="I28" i="3" s="1"/>
  <c r="J28" i="3" a="1"/>
  <c r="J28" i="3" s="1"/>
  <c r="I29" i="3" a="1"/>
  <c r="I29" i="3" s="1"/>
  <c r="J29" i="3" a="1"/>
  <c r="J29" i="3" s="1"/>
  <c r="I30" i="3" a="1"/>
  <c r="I30" i="3" s="1"/>
  <c r="J30" i="3" a="1"/>
  <c r="J30" i="3" s="1"/>
  <c r="I31" i="3" a="1"/>
  <c r="I31" i="3" s="1"/>
  <c r="J31" i="3" a="1"/>
  <c r="J31" i="3" s="1"/>
  <c r="I32" i="3" a="1"/>
  <c r="I32" i="3" s="1"/>
  <c r="J32" i="3" a="1"/>
  <c r="J32" i="3" s="1"/>
  <c r="I33" i="3" a="1"/>
  <c r="I33" i="3" s="1"/>
  <c r="J33" i="3" a="1"/>
  <c r="J33" i="3" s="1"/>
  <c r="I34" i="3" a="1"/>
  <c r="I34" i="3" s="1"/>
  <c r="J34" i="3" a="1"/>
  <c r="J34" i="3" s="1"/>
  <c r="J5" i="3" a="1"/>
  <c r="J5" i="3" s="1"/>
  <c r="I5" i="3" a="1"/>
  <c r="I5" i="3" s="1"/>
  <c r="G5" i="2" l="1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</calcChain>
</file>

<file path=xl/sharedStrings.xml><?xml version="1.0" encoding="utf-8"?>
<sst xmlns="http://schemas.openxmlformats.org/spreadsheetml/2006/main" count="191" uniqueCount="30">
  <si>
    <t>Date</t>
  </si>
  <si>
    <t>Balance</t>
  </si>
  <si>
    <t>Description</t>
  </si>
  <si>
    <t>Type</t>
  </si>
  <si>
    <t>Sup</t>
  </si>
  <si>
    <t>Ten</t>
  </si>
  <si>
    <t>Charity</t>
  </si>
  <si>
    <t>Rev</t>
  </si>
  <si>
    <t>Taxes</t>
  </si>
  <si>
    <t>Penalties</t>
  </si>
  <si>
    <t>Misc</t>
  </si>
  <si>
    <t>Rent 123 Avenue, New York NY</t>
  </si>
  <si>
    <t>Waste Managemet LLP</t>
  </si>
  <si>
    <t>Renovation &amp; Co. LLP</t>
  </si>
  <si>
    <t>Attorney LLP</t>
  </si>
  <si>
    <t>Rent 456 Boulevard, Chicago IL</t>
  </si>
  <si>
    <t>Charity Foundation</t>
  </si>
  <si>
    <t>Rent 2777 Park Street, Los Angeles CA</t>
  </si>
  <si>
    <t>Management Fees</t>
  </si>
  <si>
    <t>Government Taxes</t>
  </si>
  <si>
    <t>Employees Expenses</t>
  </si>
  <si>
    <t>Bank Penalties</t>
  </si>
  <si>
    <t>Ref</t>
  </si>
  <si>
    <t>In</t>
  </si>
  <si>
    <t>Out</t>
  </si>
  <si>
    <t>HPTY</t>
  </si>
  <si>
    <t>NBSD</t>
  </si>
  <si>
    <t>SYNH</t>
  </si>
  <si>
    <t>IRQU</t>
  </si>
  <si>
    <t>Rent 6789 Circulard Rd, Miami FL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</si>
</sst>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[$$-409]* #,##0.00_);_([$$-409]* \(#,##0.00\);_([$$-409]* &quot;-&quot;??_);_(@_)"/>
    <numFmt numFmtId="165" formatCode="[$$-409]#,##0.00_);[Red]\([$$-409]#,##0.00\)"/>
  </numFmts>
  <fonts count="1" x14ac:knownFonts="1"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B050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165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33"/>
  <sheetViews>
    <sheetView tabSelected="1" workbookViewId="0">
      <selection activeCell="I5" sqref="I5"/>
    </sheetView>
  </sheetViews>
  <sheetFormatPr baseColWidth="10" defaultRowHeight="15.75" x14ac:dyDescent="0.25"/>
  <cols>
    <col min="3" max="3" width="34.375" bestFit="1" customWidth="1"/>
    <col min="5" max="7" width="15.5" customWidth="1"/>
  </cols>
  <sheetData>
    <row r="3" spans="1:10" ht="21" customHeight="1" x14ac:dyDescent="0.25">
      <c r="A3" s="2" t="s">
        <v>0</v>
      </c>
      <c r="B3" s="2" t="s">
        <v>22</v>
      </c>
      <c r="C3" s="2" t="s">
        <v>2</v>
      </c>
      <c r="D3" s="2" t="s">
        <v>3</v>
      </c>
      <c r="E3" s="2" t="s">
        <v>23</v>
      </c>
      <c r="F3" s="2" t="s">
        <v>24</v>
      </c>
      <c r="G3" s="2" t="s">
        <v>1</v>
      </c>
    </row>
    <row r="4" spans="1:10" ht="21" customHeight="1" x14ac:dyDescent="0.25">
      <c r="A4" s="1">
        <v>42370</v>
      </c>
      <c r="G4" s="5">
        <v>132908.98000000001</v>
      </c>
    </row>
    <row r="5" spans="1:10" ht="21" customHeight="1" x14ac:dyDescent="0.25">
      <c r="A5" s="1">
        <v>42627</v>
      </c>
      <c r="B5" s="4" t="s">
        <v>25</v>
      </c>
      <c r="C5" s="3" t="s">
        <v>11</v>
      </c>
      <c r="D5" s="3" t="s">
        <v>5</v>
      </c>
      <c r="E5" s="3">
        <v>546496.33927496173</v>
      </c>
      <c r="F5" s="7"/>
      <c r="G5" s="6">
        <f>G4+E5+F5</f>
        <v>679405.31927496172</v>
      </c>
      <c r="I5">
        <f t="array" ref="I5">MATCH($A5&amp;E5,'Accounting Software'!$A:$A&amp;'Accounting Software'!E:E,0)</f>
        <v>5</v>
      </c>
      <c r="J5">
        <f t="array" ref="J5">MATCH($A5&amp;F5,'Accounting Software'!$A:$A&amp;'Accounting Software'!F:F,0)</f>
        <v>5</v>
      </c>
    </row>
    <row r="6" spans="1:10" ht="21" customHeight="1" x14ac:dyDescent="0.25">
      <c r="A6" s="1">
        <v>42642</v>
      </c>
      <c r="B6" s="4" t="s">
        <v>26</v>
      </c>
      <c r="C6" s="3" t="s">
        <v>13</v>
      </c>
      <c r="D6" s="3" t="s">
        <v>4</v>
      </c>
      <c r="E6" s="3"/>
      <c r="F6" s="7">
        <v>-966553.0869104967</v>
      </c>
      <c r="G6" s="6">
        <f t="shared" ref="G6:G33" si="0">G5+E6+F6</f>
        <v>-287147.76763553498</v>
      </c>
      <c r="I6">
        <f t="array" ref="I6">MATCH($A6&amp;E6,'Accounting Software'!$A:$A&amp;'Accounting Software'!E:E,0)</f>
        <v>6</v>
      </c>
      <c r="J6">
        <f t="array" ref="J6">MATCH($A6&amp;F6,'Accounting Software'!$A:$A&amp;'Accounting Software'!F:F,0)</f>
        <v>6</v>
      </c>
    </row>
    <row r="7" spans="1:10" ht="21" customHeight="1" x14ac:dyDescent="0.25">
      <c r="A7" s="1">
        <v>43201</v>
      </c>
      <c r="B7" s="4" t="s">
        <v>26</v>
      </c>
      <c r="C7" s="3" t="s">
        <v>12</v>
      </c>
      <c r="D7" s="3" t="s">
        <v>4</v>
      </c>
      <c r="E7" s="3"/>
      <c r="F7" s="7">
        <v>-105090.44082583708</v>
      </c>
      <c r="G7" s="6">
        <f t="shared" si="0"/>
        <v>-392238.20846137207</v>
      </c>
      <c r="I7">
        <f t="array" ref="I7">MATCH($A7&amp;E7,'Accounting Software'!$A:$A&amp;'Accounting Software'!E:E,0)</f>
        <v>7</v>
      </c>
      <c r="J7">
        <f t="array" ref="J7">MATCH($A7&amp;F7,'Accounting Software'!$A:$A&amp;'Accounting Software'!F:F,0)</f>
        <v>7</v>
      </c>
    </row>
    <row r="8" spans="1:10" ht="21" customHeight="1" x14ac:dyDescent="0.25">
      <c r="A8" s="1">
        <v>43299</v>
      </c>
      <c r="B8" s="4" t="s">
        <v>27</v>
      </c>
      <c r="C8" s="3" t="s">
        <v>14</v>
      </c>
      <c r="D8" s="3" t="s">
        <v>4</v>
      </c>
      <c r="E8" s="3"/>
      <c r="F8" s="7">
        <v>-51199.364838054978</v>
      </c>
      <c r="G8" s="6">
        <f t="shared" si="0"/>
        <v>-443437.57329942705</v>
      </c>
      <c r="I8">
        <f t="array" ref="I8">MATCH($A8&amp;E8,'Accounting Software'!$A:$A&amp;'Accounting Software'!E:E,0)</f>
        <v>8</v>
      </c>
      <c r="J8">
        <f t="array" ref="J8">MATCH($A8&amp;F8,'Accounting Software'!$A:$A&amp;'Accounting Software'!F:F,0)</f>
        <v>8</v>
      </c>
    </row>
    <row r="9" spans="1:10" ht="21" customHeight="1" x14ac:dyDescent="0.25">
      <c r="A9" s="1">
        <v>43059</v>
      </c>
      <c r="B9" s="4" t="s">
        <v>27</v>
      </c>
      <c r="C9" s="3" t="s">
        <v>15</v>
      </c>
      <c r="D9" s="3" t="s">
        <v>5</v>
      </c>
      <c r="E9" s="3">
        <v>806075.55074657721</v>
      </c>
      <c r="F9" s="7"/>
      <c r="G9" s="6">
        <f t="shared" si="0"/>
        <v>362637.97744715016</v>
      </c>
      <c r="I9">
        <f t="array" ref="I9">MATCH($A9&amp;E9,'Accounting Software'!$A:$A&amp;'Accounting Software'!E:E,0)</f>
        <v>9</v>
      </c>
      <c r="J9">
        <f t="array" ref="J9">MATCH($A9&amp;F9,'Accounting Software'!$A:$A&amp;'Accounting Software'!F:F,0)</f>
        <v>9</v>
      </c>
    </row>
    <row r="10" spans="1:10" ht="21" customHeight="1" x14ac:dyDescent="0.25">
      <c r="A10" s="1">
        <v>43172</v>
      </c>
      <c r="B10" s="4" t="s">
        <v>27</v>
      </c>
      <c r="C10" s="3" t="s">
        <v>16</v>
      </c>
      <c r="D10" s="3" t="s">
        <v>6</v>
      </c>
      <c r="E10" s="3"/>
      <c r="F10" s="7">
        <v>-123165.3189647625</v>
      </c>
      <c r="G10" s="6">
        <f t="shared" si="0"/>
        <v>239472.65848238766</v>
      </c>
      <c r="I10">
        <f t="array" ref="I10">MATCH($A10&amp;E10,'Accounting Software'!$A:$A&amp;'Accounting Software'!E:E,0)</f>
        <v>10</v>
      </c>
      <c r="J10">
        <f t="array" ref="J10">MATCH($A10&amp;F10,'Accounting Software'!$A:$A&amp;'Accounting Software'!F:F,0)</f>
        <v>10</v>
      </c>
    </row>
    <row r="11" spans="1:10" ht="21" customHeight="1" x14ac:dyDescent="0.25">
      <c r="A11" s="1">
        <v>42461</v>
      </c>
      <c r="B11" s="4" t="s">
        <v>27</v>
      </c>
      <c r="C11" s="3" t="s">
        <v>17</v>
      </c>
      <c r="D11" s="3" t="s">
        <v>5</v>
      </c>
      <c r="E11" s="3">
        <v>588556.10685739655</v>
      </c>
      <c r="F11" s="7"/>
      <c r="G11" s="6">
        <f t="shared" si="0"/>
        <v>828028.76533978421</v>
      </c>
      <c r="I11">
        <f t="array" ref="I11">MATCH($A11&amp;E11,'Accounting Software'!$A:$A&amp;'Accounting Software'!E:E,0)</f>
        <v>11</v>
      </c>
      <c r="J11">
        <f t="array" ref="J11">MATCH($A11&amp;F11,'Accounting Software'!$A:$A&amp;'Accounting Software'!F:F,0)</f>
        <v>11</v>
      </c>
    </row>
    <row r="12" spans="1:10" ht="21" customHeight="1" x14ac:dyDescent="0.25">
      <c r="A12" s="1">
        <v>42756</v>
      </c>
      <c r="B12" s="4" t="s">
        <v>25</v>
      </c>
      <c r="C12" s="3" t="s">
        <v>18</v>
      </c>
      <c r="D12" s="3" t="s">
        <v>7</v>
      </c>
      <c r="E12" s="3">
        <v>474618.28649511334</v>
      </c>
      <c r="F12" s="7"/>
      <c r="G12" s="6">
        <f t="shared" si="0"/>
        <v>1302647.0518348976</v>
      </c>
      <c r="I12">
        <f t="array" ref="I12">MATCH($A12&amp;E12,'Accounting Software'!$A:$A&amp;'Accounting Software'!E:E,0)</f>
        <v>12</v>
      </c>
      <c r="J12">
        <f t="array" ref="J12">MATCH($A12&amp;F12,'Accounting Software'!$A:$A&amp;'Accounting Software'!F:F,0)</f>
        <v>12</v>
      </c>
    </row>
    <row r="13" spans="1:10" ht="21" customHeight="1" x14ac:dyDescent="0.25">
      <c r="A13" s="1">
        <v>43300</v>
      </c>
      <c r="B13" s="4" t="s">
        <v>25</v>
      </c>
      <c r="C13" s="3" t="s">
        <v>19</v>
      </c>
      <c r="D13" s="3" t="s">
        <v>8</v>
      </c>
      <c r="E13" s="3"/>
      <c r="F13" s="7">
        <v>-21567.565972765271</v>
      </c>
      <c r="G13" s="6">
        <f t="shared" si="0"/>
        <v>1281079.4858621324</v>
      </c>
      <c r="I13">
        <f t="array" ref="I13">MATCH($A13&amp;E13,'Accounting Software'!$A:$A&amp;'Accounting Software'!E:E,0)</f>
        <v>14</v>
      </c>
      <c r="J13">
        <f t="array" ref="J13">MATCH($A13&amp;F13,'Accounting Software'!$A:$A&amp;'Accounting Software'!F:F,0)</f>
        <v>14</v>
      </c>
    </row>
    <row r="14" spans="1:10" ht="21" customHeight="1" x14ac:dyDescent="0.25">
      <c r="A14" s="1">
        <v>42738</v>
      </c>
      <c r="B14" s="4" t="s">
        <v>25</v>
      </c>
      <c r="C14" s="3" t="s">
        <v>21</v>
      </c>
      <c r="D14" s="3" t="s">
        <v>9</v>
      </c>
      <c r="E14" s="3"/>
      <c r="F14" s="7">
        <v>-362660.88952823123</v>
      </c>
      <c r="G14" s="6">
        <f t="shared" si="0"/>
        <v>918418.59633390117</v>
      </c>
      <c r="I14">
        <f t="array" ref="I14">MATCH($A14&amp;E14,'Accounting Software'!$A:$A&amp;'Accounting Software'!E:E,0)</f>
        <v>15</v>
      </c>
      <c r="J14">
        <f t="array" ref="J14">MATCH($A14&amp;F14,'Accounting Software'!$A:$A&amp;'Accounting Software'!F:F,0)</f>
        <v>15</v>
      </c>
    </row>
    <row r="15" spans="1:10" ht="21" customHeight="1" x14ac:dyDescent="0.25">
      <c r="A15" s="1">
        <v>42900</v>
      </c>
      <c r="B15" s="4" t="s">
        <v>27</v>
      </c>
      <c r="C15" s="3" t="s">
        <v>18</v>
      </c>
      <c r="D15" s="3" t="s">
        <v>7</v>
      </c>
      <c r="E15" s="3">
        <v>404371.32032487105</v>
      </c>
      <c r="F15" s="7"/>
      <c r="G15" s="6">
        <f t="shared" si="0"/>
        <v>1322789.9166587722</v>
      </c>
      <c r="I15">
        <f t="array" ref="I15">MATCH($A15&amp;E15,'Accounting Software'!$A:$A&amp;'Accounting Software'!E:E,0)</f>
        <v>16</v>
      </c>
      <c r="J15">
        <f t="array" ref="J15">MATCH($A15&amp;F15,'Accounting Software'!$A:$A&amp;'Accounting Software'!F:F,0)</f>
        <v>16</v>
      </c>
    </row>
    <row r="16" spans="1:10" ht="21" customHeight="1" x14ac:dyDescent="0.25">
      <c r="A16" s="1">
        <v>43183</v>
      </c>
      <c r="B16" s="4" t="s">
        <v>27</v>
      </c>
      <c r="C16" s="3" t="s">
        <v>13</v>
      </c>
      <c r="D16" s="3" t="s">
        <v>4</v>
      </c>
      <c r="E16" s="3"/>
      <c r="F16" s="7">
        <v>-974008.47353915137</v>
      </c>
      <c r="G16" s="6">
        <f t="shared" si="0"/>
        <v>348781.44311962079</v>
      </c>
      <c r="I16">
        <f t="array" ref="I16">MATCH($A16&amp;E16,'Accounting Software'!$A:$A&amp;'Accounting Software'!E:E,0)</f>
        <v>17</v>
      </c>
      <c r="J16">
        <f t="array" ref="J16">MATCH($A16&amp;F16,'Accounting Software'!$A:$A&amp;'Accounting Software'!F:F,0)</f>
        <v>17</v>
      </c>
    </row>
    <row r="17" spans="1:10" ht="21" customHeight="1" x14ac:dyDescent="0.25">
      <c r="A17" s="1">
        <v>42407</v>
      </c>
      <c r="B17" s="4" t="s">
        <v>27</v>
      </c>
      <c r="C17" s="3" t="s">
        <v>17</v>
      </c>
      <c r="D17" s="3" t="s">
        <v>5</v>
      </c>
      <c r="E17" s="3">
        <v>530970.76636228582</v>
      </c>
      <c r="F17" s="7"/>
      <c r="G17" s="6">
        <f t="shared" si="0"/>
        <v>879752.20948190661</v>
      </c>
      <c r="I17">
        <f t="array" ref="I17">MATCH($A17&amp;E17,'Accounting Software'!$A:$A&amp;'Accounting Software'!E:E,0)</f>
        <v>18</v>
      </c>
      <c r="J17">
        <f t="array" ref="J17">MATCH($A17&amp;F17,'Accounting Software'!$A:$A&amp;'Accounting Software'!F:F,0)</f>
        <v>18</v>
      </c>
    </row>
    <row r="18" spans="1:10" ht="21" customHeight="1" x14ac:dyDescent="0.25">
      <c r="A18" s="1">
        <v>42946</v>
      </c>
      <c r="B18" s="4" t="s">
        <v>26</v>
      </c>
      <c r="C18" s="3" t="s">
        <v>18</v>
      </c>
      <c r="D18" s="3" t="s">
        <v>7</v>
      </c>
      <c r="E18" s="3">
        <v>179551.68091529075</v>
      </c>
      <c r="F18" s="7"/>
      <c r="G18" s="6">
        <f t="shared" si="0"/>
        <v>1059303.8903971973</v>
      </c>
      <c r="I18">
        <f t="array" ref="I18">MATCH($A18&amp;E18,'Accounting Software'!$A:$A&amp;'Accounting Software'!E:E,0)</f>
        <v>19</v>
      </c>
      <c r="J18">
        <f t="array" ref="J18">MATCH($A18&amp;F18,'Accounting Software'!$A:$A&amp;'Accounting Software'!F:F,0)</f>
        <v>19</v>
      </c>
    </row>
    <row r="19" spans="1:10" ht="21" customHeight="1" x14ac:dyDescent="0.25">
      <c r="A19" s="1">
        <v>42712</v>
      </c>
      <c r="B19" s="4" t="s">
        <v>26</v>
      </c>
      <c r="C19" s="3" t="s">
        <v>19</v>
      </c>
      <c r="D19" s="3" t="s">
        <v>8</v>
      </c>
      <c r="E19" s="3"/>
      <c r="F19" s="7">
        <v>-128018.55023863201</v>
      </c>
      <c r="G19" s="6">
        <f t="shared" si="0"/>
        <v>931285.34015856532</v>
      </c>
      <c r="I19">
        <f t="array" ref="I19">MATCH($A19&amp;E19,'Accounting Software'!$A:$A&amp;'Accounting Software'!E:E,0)</f>
        <v>21</v>
      </c>
      <c r="J19">
        <f t="array" ref="J19">MATCH($A19&amp;F19,'Accounting Software'!$A:$A&amp;'Accounting Software'!F:F,0)</f>
        <v>21</v>
      </c>
    </row>
    <row r="20" spans="1:10" ht="21" customHeight="1" x14ac:dyDescent="0.25">
      <c r="A20" s="1">
        <v>42486</v>
      </c>
      <c r="B20" s="4" t="s">
        <v>26</v>
      </c>
      <c r="C20" s="3" t="s">
        <v>19</v>
      </c>
      <c r="D20" s="3" t="s">
        <v>8</v>
      </c>
      <c r="E20" s="3"/>
      <c r="F20" s="7">
        <v>-625182.74198515143</v>
      </c>
      <c r="G20" s="6">
        <f t="shared" si="0"/>
        <v>306102.59817341389</v>
      </c>
      <c r="I20">
        <f t="array" ref="I20">MATCH($A20&amp;E20,'Accounting Software'!$A:$A&amp;'Accounting Software'!E:E,0)</f>
        <v>22</v>
      </c>
      <c r="J20">
        <f t="array" ref="J20">MATCH($A20&amp;F20,'Accounting Software'!$A:$A&amp;'Accounting Software'!F:F,0)</f>
        <v>22</v>
      </c>
    </row>
    <row r="21" spans="1:10" ht="21" customHeight="1" x14ac:dyDescent="0.25">
      <c r="A21" s="1">
        <v>42768</v>
      </c>
      <c r="B21" s="4" t="s">
        <v>27</v>
      </c>
      <c r="C21" s="3" t="s">
        <v>18</v>
      </c>
      <c r="D21" s="3" t="s">
        <v>7</v>
      </c>
      <c r="E21" s="3">
        <v>199203.06</v>
      </c>
      <c r="F21" s="7"/>
      <c r="G21" s="6">
        <f t="shared" si="0"/>
        <v>505305.65817341389</v>
      </c>
      <c r="I21" t="e">
        <f t="array" ref="I21">MATCH($A21&amp;E21,'Accounting Software'!$A:$A&amp;'Accounting Software'!E:E,0)</f>
        <v>#N/A</v>
      </c>
      <c r="J21" t="e">
        <f t="array" ref="J21">MATCH($A21&amp;F21,'Accounting Software'!$A:$A&amp;'Accounting Software'!F:F,0)</f>
        <v>#N/A</v>
      </c>
    </row>
    <row r="22" spans="1:10" ht="21" customHeight="1" x14ac:dyDescent="0.25">
      <c r="A22" s="1">
        <v>42956</v>
      </c>
      <c r="B22" s="4" t="s">
        <v>28</v>
      </c>
      <c r="C22" s="3" t="s">
        <v>15</v>
      </c>
      <c r="D22" s="3" t="s">
        <v>5</v>
      </c>
      <c r="E22" s="3">
        <v>43098.45</v>
      </c>
      <c r="F22" s="7"/>
      <c r="G22" s="6">
        <f t="shared" si="0"/>
        <v>548404.1081734139</v>
      </c>
      <c r="I22" t="e">
        <f t="array" ref="I22">MATCH($A22&amp;E22,'Accounting Software'!$A:$A&amp;'Accounting Software'!E:E,0)</f>
        <v>#N/A</v>
      </c>
      <c r="J22" t="e">
        <f t="array" ref="J22">MATCH($A22&amp;F22,'Accounting Software'!$A:$A&amp;'Accounting Software'!F:F,0)</f>
        <v>#N/A</v>
      </c>
    </row>
    <row r="23" spans="1:10" ht="21" customHeight="1" x14ac:dyDescent="0.25">
      <c r="A23" s="1">
        <v>42993</v>
      </c>
      <c r="B23" s="4" t="s">
        <v>25</v>
      </c>
      <c r="C23" s="3" t="s">
        <v>21</v>
      </c>
      <c r="D23" s="3" t="s">
        <v>9</v>
      </c>
      <c r="E23" s="3"/>
      <c r="F23" s="7">
        <v>-23789.54</v>
      </c>
      <c r="G23" s="6">
        <f t="shared" si="0"/>
        <v>524614.56817341386</v>
      </c>
      <c r="I23" t="e">
        <f t="array" ref="I23">MATCH($A23&amp;E23,'Accounting Software'!$A:$A&amp;'Accounting Software'!E:E,0)</f>
        <v>#N/A</v>
      </c>
      <c r="J23" t="e">
        <f t="array" ref="J23">MATCH($A23&amp;F23,'Accounting Software'!$A:$A&amp;'Accounting Software'!F:F,0)</f>
        <v>#N/A</v>
      </c>
    </row>
    <row r="24" spans="1:10" ht="21" customHeight="1" x14ac:dyDescent="0.25">
      <c r="A24" s="1">
        <v>42629</v>
      </c>
      <c r="B24" s="4" t="s">
        <v>28</v>
      </c>
      <c r="C24" s="3" t="s">
        <v>18</v>
      </c>
      <c r="D24" s="3" t="s">
        <v>7</v>
      </c>
      <c r="E24" s="3">
        <v>261536.94833476393</v>
      </c>
      <c r="F24" s="7"/>
      <c r="G24" s="6">
        <f t="shared" si="0"/>
        <v>786151.51650817785</v>
      </c>
      <c r="I24">
        <f t="array" ref="I24">MATCH($A24&amp;E24,'Accounting Software'!$A:$A&amp;'Accounting Software'!E:E,0)</f>
        <v>23</v>
      </c>
      <c r="J24">
        <f t="array" ref="J24">MATCH($A24&amp;F24,'Accounting Software'!$A:$A&amp;'Accounting Software'!F:F,0)</f>
        <v>23</v>
      </c>
    </row>
    <row r="25" spans="1:10" ht="21" customHeight="1" x14ac:dyDescent="0.25">
      <c r="A25" s="1">
        <v>42636</v>
      </c>
      <c r="B25" s="4" t="s">
        <v>26</v>
      </c>
      <c r="C25" s="3" t="s">
        <v>15</v>
      </c>
      <c r="D25" s="3" t="s">
        <v>5</v>
      </c>
      <c r="E25" s="3">
        <v>913653.0127162711</v>
      </c>
      <c r="F25" s="7"/>
      <c r="G25" s="6">
        <f t="shared" si="0"/>
        <v>1699804.5292244488</v>
      </c>
      <c r="I25">
        <f t="array" ref="I25">MATCH($A25&amp;E25,'Accounting Software'!$A:$A&amp;'Accounting Software'!E:E,0)</f>
        <v>24</v>
      </c>
      <c r="J25">
        <f t="array" ref="J25">MATCH($A25&amp;F25,'Accounting Software'!$A:$A&amp;'Accounting Software'!F:F,0)</f>
        <v>24</v>
      </c>
    </row>
    <row r="26" spans="1:10" ht="21" customHeight="1" x14ac:dyDescent="0.25">
      <c r="A26" s="1">
        <v>42875</v>
      </c>
      <c r="B26" s="4" t="s">
        <v>26</v>
      </c>
      <c r="C26" s="3" t="s">
        <v>20</v>
      </c>
      <c r="D26" s="3" t="s">
        <v>10</v>
      </c>
      <c r="E26" s="3"/>
      <c r="F26" s="7">
        <v>-198990.98729971144</v>
      </c>
      <c r="G26" s="6">
        <f t="shared" si="0"/>
        <v>1500813.5419247374</v>
      </c>
      <c r="I26">
        <f t="array" ref="I26">MATCH($A26&amp;E26,'Accounting Software'!$A:$A&amp;'Accounting Software'!E:E,0)</f>
        <v>25</v>
      </c>
      <c r="J26">
        <f t="array" ref="J26">MATCH($A26&amp;F26,'Accounting Software'!$A:$A&amp;'Accounting Software'!F:F,0)</f>
        <v>25</v>
      </c>
    </row>
    <row r="27" spans="1:10" ht="21" customHeight="1" x14ac:dyDescent="0.25">
      <c r="A27" s="1">
        <v>43349</v>
      </c>
      <c r="B27" s="4" t="s">
        <v>25</v>
      </c>
      <c r="C27" s="3" t="s">
        <v>16</v>
      </c>
      <c r="D27" s="3" t="s">
        <v>6</v>
      </c>
      <c r="E27" s="3"/>
      <c r="F27" s="7">
        <v>-357798.85411480872</v>
      </c>
      <c r="G27" s="6">
        <f t="shared" si="0"/>
        <v>1143014.6878099288</v>
      </c>
      <c r="I27">
        <f t="array" ref="I27">MATCH($A27&amp;E27,'Accounting Software'!$A:$A&amp;'Accounting Software'!E:E,0)</f>
        <v>26</v>
      </c>
      <c r="J27">
        <f t="array" ref="J27">MATCH($A27&amp;F27,'Accounting Software'!$A:$A&amp;'Accounting Software'!F:F,0)</f>
        <v>26</v>
      </c>
    </row>
    <row r="28" spans="1:10" ht="21" customHeight="1" x14ac:dyDescent="0.25">
      <c r="A28" s="1">
        <v>43380</v>
      </c>
      <c r="B28" s="4" t="s">
        <v>28</v>
      </c>
      <c r="C28" s="3" t="s">
        <v>11</v>
      </c>
      <c r="D28" s="3" t="s">
        <v>5</v>
      </c>
      <c r="E28" s="3">
        <v>512243.52935882082</v>
      </c>
      <c r="F28" s="7"/>
      <c r="G28" s="6">
        <f t="shared" si="0"/>
        <v>1655258.2171687495</v>
      </c>
      <c r="I28">
        <f t="array" ref="I28">MATCH($A28&amp;E28,'Accounting Software'!$A:$A&amp;'Accounting Software'!E:E,0)</f>
        <v>28</v>
      </c>
      <c r="J28">
        <f t="array" ref="J28">MATCH($A28&amp;F28,'Accounting Software'!$A:$A&amp;'Accounting Software'!F:F,0)</f>
        <v>28</v>
      </c>
    </row>
    <row r="29" spans="1:10" ht="21" customHeight="1" x14ac:dyDescent="0.25">
      <c r="A29" s="1">
        <v>43370</v>
      </c>
      <c r="B29" s="4" t="s">
        <v>26</v>
      </c>
      <c r="C29" s="3" t="s">
        <v>18</v>
      </c>
      <c r="D29" s="3" t="s">
        <v>7</v>
      </c>
      <c r="E29" s="3">
        <v>367750.74514437455</v>
      </c>
      <c r="F29" s="7"/>
      <c r="G29" s="6">
        <f t="shared" si="0"/>
        <v>2023008.962313124</v>
      </c>
      <c r="I29">
        <f t="array" ref="I29">MATCH($A29&amp;E29,'Accounting Software'!$A:$A&amp;'Accounting Software'!E:E,0)</f>
        <v>29</v>
      </c>
      <c r="J29">
        <f t="array" ref="J29">MATCH($A29&amp;F29,'Accounting Software'!$A:$A&amp;'Accounting Software'!F:F,0)</f>
        <v>29</v>
      </c>
    </row>
    <row r="30" spans="1:10" ht="21" customHeight="1" x14ac:dyDescent="0.25">
      <c r="A30" s="1">
        <v>42574</v>
      </c>
      <c r="B30" s="4" t="s">
        <v>28</v>
      </c>
      <c r="C30" s="3" t="s">
        <v>12</v>
      </c>
      <c r="D30" s="3" t="s">
        <v>4</v>
      </c>
      <c r="E30" s="3"/>
      <c r="F30" s="7">
        <v>-331941.18022203434</v>
      </c>
      <c r="G30" s="6">
        <f t="shared" si="0"/>
        <v>1691067.7820910895</v>
      </c>
      <c r="I30">
        <f t="array" ref="I30">MATCH($A30&amp;E30,'Accounting Software'!$A:$A&amp;'Accounting Software'!E:E,0)</f>
        <v>30</v>
      </c>
      <c r="J30">
        <f t="array" ref="J30">MATCH($A30&amp;F30,'Accounting Software'!$A:$A&amp;'Accounting Software'!F:F,0)</f>
        <v>30</v>
      </c>
    </row>
    <row r="31" spans="1:10" ht="21" customHeight="1" x14ac:dyDescent="0.25">
      <c r="A31" s="1">
        <v>42984</v>
      </c>
      <c r="B31" s="4" t="s">
        <v>27</v>
      </c>
      <c r="C31" s="3" t="s">
        <v>15</v>
      </c>
      <c r="D31" s="3" t="s">
        <v>5</v>
      </c>
      <c r="E31" s="3">
        <v>912015.16472454544</v>
      </c>
      <c r="F31" s="7"/>
      <c r="G31" s="6">
        <f t="shared" si="0"/>
        <v>2603082.9468156351</v>
      </c>
      <c r="I31">
        <f t="array" ref="I31">MATCH($A31&amp;E31,'Accounting Software'!$A:$A&amp;'Accounting Software'!E:E,0)</f>
        <v>32</v>
      </c>
      <c r="J31">
        <f t="array" ref="J31">MATCH($A31&amp;F31,'Accounting Software'!$A:$A&amp;'Accounting Software'!F:F,0)</f>
        <v>32</v>
      </c>
    </row>
    <row r="32" spans="1:10" ht="21" customHeight="1" x14ac:dyDescent="0.25">
      <c r="A32" s="1">
        <v>43154</v>
      </c>
      <c r="B32" s="4" t="s">
        <v>28</v>
      </c>
      <c r="C32" s="3" t="s">
        <v>20</v>
      </c>
      <c r="D32" s="3" t="s">
        <v>10</v>
      </c>
      <c r="E32" s="3"/>
      <c r="F32" s="7">
        <v>-742097.51329743443</v>
      </c>
      <c r="G32" s="6">
        <f t="shared" si="0"/>
        <v>1860985.4335182006</v>
      </c>
      <c r="I32">
        <f t="array" ref="I32">MATCH($A32&amp;E32,'Accounting Software'!$A:$A&amp;'Accounting Software'!E:E,0)</f>
        <v>33</v>
      </c>
      <c r="J32">
        <f t="array" ref="J32">MATCH($A32&amp;F32,'Accounting Software'!$A:$A&amp;'Accounting Software'!F:F,0)</f>
        <v>33</v>
      </c>
    </row>
    <row r="33" spans="1:10" ht="21" customHeight="1" x14ac:dyDescent="0.25">
      <c r="A33" s="1">
        <v>42817</v>
      </c>
      <c r="B33" s="4" t="s">
        <v>26</v>
      </c>
      <c r="C33" s="3" t="s">
        <v>17</v>
      </c>
      <c r="D33" s="3" t="s">
        <v>5</v>
      </c>
      <c r="E33" s="3">
        <v>296499.61847858835</v>
      </c>
      <c r="F33" s="7"/>
      <c r="G33" s="6">
        <f t="shared" si="0"/>
        <v>2157485.0519967889</v>
      </c>
      <c r="I33">
        <f t="array" ref="I33">MATCH($A33&amp;E33,'Accounting Software'!$A:$A&amp;'Accounting Software'!E:E,0)</f>
        <v>34</v>
      </c>
      <c r="J33">
        <f t="array" ref="J33">MATCH($A33&amp;F33,'Accounting Software'!$A:$A&amp;'Accounting Software'!F:F,0)</f>
        <v>34</v>
      </c>
    </row>
  </sheetData>
  <autoFilter ref="A3:G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34"/>
  <sheetViews>
    <sheetView workbookViewId="0">
      <selection activeCell="I5" sqref="I5"/>
    </sheetView>
  </sheetViews>
  <sheetFormatPr baseColWidth="10" defaultRowHeight="15.75" x14ac:dyDescent="0.25"/>
  <cols>
    <col min="3" max="3" width="34.375" bestFit="1" customWidth="1"/>
    <col min="5" max="7" width="15.5" customWidth="1"/>
  </cols>
  <sheetData>
    <row r="3" spans="1:10" ht="21" customHeight="1" x14ac:dyDescent="0.25">
      <c r="A3" s="2" t="s">
        <v>0</v>
      </c>
      <c r="B3" s="2" t="s">
        <v>22</v>
      </c>
      <c r="C3" s="2" t="s">
        <v>2</v>
      </c>
      <c r="D3" s="2" t="s">
        <v>3</v>
      </c>
      <c r="E3" s="2" t="s">
        <v>23</v>
      </c>
      <c r="F3" s="2" t="s">
        <v>24</v>
      </c>
      <c r="G3" s="2" t="s">
        <v>1</v>
      </c>
    </row>
    <row r="4" spans="1:10" ht="21" customHeight="1" x14ac:dyDescent="0.25">
      <c r="A4" s="1">
        <v>42370</v>
      </c>
      <c r="G4" s="5">
        <v>132908.98000000001</v>
      </c>
    </row>
    <row r="5" spans="1:10" ht="21" customHeight="1" x14ac:dyDescent="0.25">
      <c r="A5" s="1">
        <v>42627</v>
      </c>
      <c r="B5" s="4" t="s">
        <v>25</v>
      </c>
      <c r="C5" s="3" t="s">
        <v>11</v>
      </c>
      <c r="D5" s="3" t="s">
        <v>5</v>
      </c>
      <c r="E5" s="3">
        <v>546496.33927496173</v>
      </c>
      <c r="F5" s="7"/>
      <c r="G5" s="6">
        <f>G4+E5+F5</f>
        <v>679405.31927496172</v>
      </c>
      <c r="I5">
        <f t="array" ref="I5">MATCH($A5&amp;E5,'Cash Book'!$A:$A&amp;'Cash Book'!E:E,0)</f>
        <v>5</v>
      </c>
      <c r="J5">
        <f t="array" ref="J5">MATCH($A5&amp;F5,'Cash Book'!$A:$A&amp;'Cash Book'!F:F,0)</f>
        <v>5</v>
      </c>
    </row>
    <row r="6" spans="1:10" ht="21" customHeight="1" x14ac:dyDescent="0.25">
      <c r="A6" s="1">
        <v>42642</v>
      </c>
      <c r="B6" s="4" t="s">
        <v>26</v>
      </c>
      <c r="C6" s="3" t="s">
        <v>13</v>
      </c>
      <c r="D6" s="3" t="s">
        <v>4</v>
      </c>
      <c r="E6" s="3"/>
      <c r="F6" s="7">
        <v>-966553.0869104967</v>
      </c>
      <c r="G6" s="6">
        <f t="shared" ref="G6:G34" si="0">G5+E6+F6</f>
        <v>-287147.76763553498</v>
      </c>
      <c r="I6">
        <f t="array" ref="I6">MATCH($A6&amp;E6,'Cash Book'!$A:$A&amp;'Cash Book'!E:E,0)</f>
        <v>6</v>
      </c>
      <c r="J6">
        <f t="array" ref="J6">MATCH($A6&amp;F6,'Cash Book'!$A:$A&amp;'Cash Book'!F:F,0)</f>
        <v>6</v>
      </c>
    </row>
    <row r="7" spans="1:10" ht="21" customHeight="1" x14ac:dyDescent="0.25">
      <c r="A7" s="1">
        <v>43201</v>
      </c>
      <c r="B7" s="4" t="s">
        <v>26</v>
      </c>
      <c r="C7" s="3" t="s">
        <v>12</v>
      </c>
      <c r="D7" s="3" t="s">
        <v>4</v>
      </c>
      <c r="E7" s="3"/>
      <c r="F7" s="7">
        <v>-105090.44082583708</v>
      </c>
      <c r="G7" s="6">
        <f t="shared" si="0"/>
        <v>-392238.20846137207</v>
      </c>
      <c r="I7">
        <f t="array" ref="I7">MATCH($A7&amp;E7,'Cash Book'!$A:$A&amp;'Cash Book'!E:E,0)</f>
        <v>7</v>
      </c>
      <c r="J7">
        <f t="array" ref="J7">MATCH($A7&amp;F7,'Cash Book'!$A:$A&amp;'Cash Book'!F:F,0)</f>
        <v>7</v>
      </c>
    </row>
    <row r="8" spans="1:10" ht="21" customHeight="1" x14ac:dyDescent="0.25">
      <c r="A8" s="1">
        <v>43299</v>
      </c>
      <c r="B8" s="4" t="s">
        <v>27</v>
      </c>
      <c r="C8" s="3" t="s">
        <v>14</v>
      </c>
      <c r="D8" s="3" t="s">
        <v>4</v>
      </c>
      <c r="E8" s="3"/>
      <c r="F8" s="7">
        <v>-51199.364838054978</v>
      </c>
      <c r="G8" s="6">
        <f t="shared" si="0"/>
        <v>-443437.57329942705</v>
      </c>
      <c r="I8">
        <f t="array" ref="I8">MATCH($A8&amp;E8,'Cash Book'!$A:$A&amp;'Cash Book'!E:E,0)</f>
        <v>8</v>
      </c>
      <c r="J8">
        <f t="array" ref="J8">MATCH($A8&amp;F8,'Cash Book'!$A:$A&amp;'Cash Book'!F:F,0)</f>
        <v>8</v>
      </c>
    </row>
    <row r="9" spans="1:10" ht="21" customHeight="1" x14ac:dyDescent="0.25">
      <c r="A9" s="1">
        <v>43059</v>
      </c>
      <c r="B9" s="4" t="s">
        <v>27</v>
      </c>
      <c r="C9" s="3" t="s">
        <v>15</v>
      </c>
      <c r="D9" s="3" t="s">
        <v>5</v>
      </c>
      <c r="E9" s="3">
        <v>806075.55074657721</v>
      </c>
      <c r="F9" s="7"/>
      <c r="G9" s="6">
        <f t="shared" si="0"/>
        <v>362637.97744715016</v>
      </c>
      <c r="I9">
        <f t="array" ref="I9">MATCH($A9&amp;E9,'Cash Book'!$A:$A&amp;'Cash Book'!E:E,0)</f>
        <v>9</v>
      </c>
      <c r="J9">
        <f t="array" ref="J9">MATCH($A9&amp;F9,'Cash Book'!$A:$A&amp;'Cash Book'!F:F,0)</f>
        <v>9</v>
      </c>
    </row>
    <row r="10" spans="1:10" ht="21" customHeight="1" x14ac:dyDescent="0.25">
      <c r="A10" s="1">
        <v>43172</v>
      </c>
      <c r="B10" s="4" t="s">
        <v>27</v>
      </c>
      <c r="C10" s="3" t="s">
        <v>16</v>
      </c>
      <c r="D10" s="3" t="s">
        <v>6</v>
      </c>
      <c r="E10" s="3"/>
      <c r="F10" s="7">
        <v>-123165.3189647625</v>
      </c>
      <c r="G10" s="6">
        <f t="shared" si="0"/>
        <v>239472.65848238766</v>
      </c>
      <c r="I10">
        <f t="array" ref="I10">MATCH($A10&amp;E10,'Cash Book'!$A:$A&amp;'Cash Book'!E:E,0)</f>
        <v>10</v>
      </c>
      <c r="J10">
        <f t="array" ref="J10">MATCH($A10&amp;F10,'Cash Book'!$A:$A&amp;'Cash Book'!F:F,0)</f>
        <v>10</v>
      </c>
    </row>
    <row r="11" spans="1:10" ht="21" customHeight="1" x14ac:dyDescent="0.25">
      <c r="A11" s="1">
        <v>42461</v>
      </c>
      <c r="B11" s="4" t="s">
        <v>27</v>
      </c>
      <c r="C11" s="3" t="s">
        <v>17</v>
      </c>
      <c r="D11" s="3" t="s">
        <v>5</v>
      </c>
      <c r="E11" s="3">
        <v>588556.10685739655</v>
      </c>
      <c r="F11" s="7"/>
      <c r="G11" s="6">
        <f t="shared" si="0"/>
        <v>828028.76533978421</v>
      </c>
      <c r="I11">
        <f t="array" ref="I11">MATCH($A11&amp;E11,'Cash Book'!$A:$A&amp;'Cash Book'!E:E,0)</f>
        <v>11</v>
      </c>
      <c r="J11">
        <f t="array" ref="J11">MATCH($A11&amp;F11,'Cash Book'!$A:$A&amp;'Cash Book'!F:F,0)</f>
        <v>11</v>
      </c>
    </row>
    <row r="12" spans="1:10" ht="21" customHeight="1" x14ac:dyDescent="0.25">
      <c r="A12" s="1">
        <v>42756</v>
      </c>
      <c r="B12" s="4" t="s">
        <v>25</v>
      </c>
      <c r="C12" s="3" t="s">
        <v>18</v>
      </c>
      <c r="D12" s="3" t="s">
        <v>7</v>
      </c>
      <c r="E12" s="3">
        <v>474618.28649511334</v>
      </c>
      <c r="F12" s="7"/>
      <c r="G12" s="6">
        <f t="shared" si="0"/>
        <v>1302647.0518348976</v>
      </c>
      <c r="I12">
        <f t="array" ref="I12">MATCH($A12&amp;E12,'Cash Book'!$A:$A&amp;'Cash Book'!E:E,0)</f>
        <v>12</v>
      </c>
      <c r="J12">
        <f t="array" ref="J12">MATCH($A12&amp;F12,'Cash Book'!$A:$A&amp;'Cash Book'!F:F,0)</f>
        <v>12</v>
      </c>
    </row>
    <row r="13" spans="1:10" ht="21" customHeight="1" x14ac:dyDescent="0.25">
      <c r="A13" s="1">
        <v>42857</v>
      </c>
      <c r="B13" s="4" t="s">
        <v>28</v>
      </c>
      <c r="C13" s="3" t="s">
        <v>13</v>
      </c>
      <c r="D13" s="3" t="s">
        <v>4</v>
      </c>
      <c r="E13" s="3"/>
      <c r="F13" s="7">
        <v>-435678.66</v>
      </c>
      <c r="G13" s="6">
        <f t="shared" si="0"/>
        <v>866968.39183489769</v>
      </c>
      <c r="I13" t="e">
        <f t="array" ref="I13">MATCH($A13&amp;E13,'Cash Book'!$A:$A&amp;'Cash Book'!E:E,0)</f>
        <v>#N/A</v>
      </c>
      <c r="J13" t="e">
        <f t="array" ref="J13">MATCH($A13&amp;F13,'Cash Book'!$A:$A&amp;'Cash Book'!F:F,0)</f>
        <v>#N/A</v>
      </c>
    </row>
    <row r="14" spans="1:10" ht="21" customHeight="1" x14ac:dyDescent="0.25">
      <c r="A14" s="1">
        <v>43300</v>
      </c>
      <c r="B14" s="4" t="s">
        <v>25</v>
      </c>
      <c r="C14" s="3" t="s">
        <v>19</v>
      </c>
      <c r="D14" s="3" t="s">
        <v>8</v>
      </c>
      <c r="E14" s="3"/>
      <c r="F14" s="7">
        <v>-21567.565972765271</v>
      </c>
      <c r="G14" s="6">
        <f t="shared" si="0"/>
        <v>845400.82586213236</v>
      </c>
      <c r="I14">
        <f t="array" ref="I14">MATCH($A14&amp;E14,'Cash Book'!$A:$A&amp;'Cash Book'!E:E,0)</f>
        <v>13</v>
      </c>
      <c r="J14">
        <f t="array" ref="J14">MATCH($A14&amp;F14,'Cash Book'!$A:$A&amp;'Cash Book'!F:F,0)</f>
        <v>13</v>
      </c>
    </row>
    <row r="15" spans="1:10" ht="21" customHeight="1" x14ac:dyDescent="0.25">
      <c r="A15" s="1">
        <v>42738</v>
      </c>
      <c r="B15" s="4" t="s">
        <v>25</v>
      </c>
      <c r="C15" s="3" t="s">
        <v>21</v>
      </c>
      <c r="D15" s="3" t="s">
        <v>9</v>
      </c>
      <c r="E15" s="3"/>
      <c r="F15" s="7">
        <v>-362660.88952823123</v>
      </c>
      <c r="G15" s="6">
        <f t="shared" si="0"/>
        <v>482739.93633390113</v>
      </c>
      <c r="I15">
        <f t="array" ref="I15">MATCH($A15&amp;E15,'Cash Book'!$A:$A&amp;'Cash Book'!E:E,0)</f>
        <v>14</v>
      </c>
      <c r="J15">
        <f t="array" ref="J15">MATCH($A15&amp;F15,'Cash Book'!$A:$A&amp;'Cash Book'!F:F,0)</f>
        <v>14</v>
      </c>
    </row>
    <row r="16" spans="1:10" ht="21" customHeight="1" x14ac:dyDescent="0.25">
      <c r="A16" s="1">
        <v>42900</v>
      </c>
      <c r="B16" s="4" t="s">
        <v>27</v>
      </c>
      <c r="C16" s="3" t="s">
        <v>18</v>
      </c>
      <c r="D16" s="3" t="s">
        <v>7</v>
      </c>
      <c r="E16" s="3">
        <v>404371.32032487105</v>
      </c>
      <c r="F16" s="7"/>
      <c r="G16" s="6">
        <f t="shared" si="0"/>
        <v>887111.25665877224</v>
      </c>
      <c r="I16">
        <f t="array" ref="I16">MATCH($A16&amp;E16,'Cash Book'!$A:$A&amp;'Cash Book'!E:E,0)</f>
        <v>15</v>
      </c>
      <c r="J16">
        <f t="array" ref="J16">MATCH($A16&amp;F16,'Cash Book'!$A:$A&amp;'Cash Book'!F:F,0)</f>
        <v>15</v>
      </c>
    </row>
    <row r="17" spans="1:10" ht="21" customHeight="1" x14ac:dyDescent="0.25">
      <c r="A17" s="1">
        <v>43183</v>
      </c>
      <c r="B17" s="4" t="s">
        <v>27</v>
      </c>
      <c r="C17" s="3" t="s">
        <v>13</v>
      </c>
      <c r="D17" s="3" t="s">
        <v>4</v>
      </c>
      <c r="E17" s="3"/>
      <c r="F17" s="7">
        <v>-974008.47353915137</v>
      </c>
      <c r="G17" s="6">
        <f t="shared" si="0"/>
        <v>-86897.216880379128</v>
      </c>
      <c r="I17">
        <f t="array" ref="I17">MATCH($A17&amp;E17,'Cash Book'!$A:$A&amp;'Cash Book'!E:E,0)</f>
        <v>16</v>
      </c>
      <c r="J17">
        <f t="array" ref="J17">MATCH($A17&amp;F17,'Cash Book'!$A:$A&amp;'Cash Book'!F:F,0)</f>
        <v>16</v>
      </c>
    </row>
    <row r="18" spans="1:10" ht="21" customHeight="1" x14ac:dyDescent="0.25">
      <c r="A18" s="1">
        <v>42407</v>
      </c>
      <c r="B18" s="4" t="s">
        <v>27</v>
      </c>
      <c r="C18" s="3" t="s">
        <v>17</v>
      </c>
      <c r="D18" s="3" t="s">
        <v>5</v>
      </c>
      <c r="E18" s="3">
        <v>530970.76636228582</v>
      </c>
      <c r="F18" s="7"/>
      <c r="G18" s="6">
        <f t="shared" si="0"/>
        <v>444073.5494819067</v>
      </c>
      <c r="I18">
        <f t="array" ref="I18">MATCH($A18&amp;E18,'Cash Book'!$A:$A&amp;'Cash Book'!E:E,0)</f>
        <v>17</v>
      </c>
      <c r="J18">
        <f t="array" ref="J18">MATCH($A18&amp;F18,'Cash Book'!$A:$A&amp;'Cash Book'!F:F,0)</f>
        <v>17</v>
      </c>
    </row>
    <row r="19" spans="1:10" ht="21" customHeight="1" x14ac:dyDescent="0.25">
      <c r="A19" s="1">
        <v>42946</v>
      </c>
      <c r="B19" s="4" t="s">
        <v>26</v>
      </c>
      <c r="C19" s="3" t="s">
        <v>18</v>
      </c>
      <c r="D19" s="3" t="s">
        <v>7</v>
      </c>
      <c r="E19" s="3">
        <v>179551.68091529075</v>
      </c>
      <c r="F19" s="7"/>
      <c r="G19" s="6">
        <f t="shared" si="0"/>
        <v>623625.23039719742</v>
      </c>
      <c r="I19">
        <f t="array" ref="I19">MATCH($A19&amp;E19,'Cash Book'!$A:$A&amp;'Cash Book'!E:E,0)</f>
        <v>18</v>
      </c>
      <c r="J19">
        <f t="array" ref="J19">MATCH($A19&amp;F19,'Cash Book'!$A:$A&amp;'Cash Book'!F:F,0)</f>
        <v>18</v>
      </c>
    </row>
    <row r="20" spans="1:10" ht="21" customHeight="1" x14ac:dyDescent="0.25">
      <c r="A20" s="1">
        <v>43097</v>
      </c>
      <c r="B20" s="4" t="s">
        <v>27</v>
      </c>
      <c r="C20" s="3" t="s">
        <v>18</v>
      </c>
      <c r="D20" s="3" t="s">
        <v>7</v>
      </c>
      <c r="E20" s="3">
        <v>124654.11</v>
      </c>
      <c r="F20" s="7"/>
      <c r="G20" s="6">
        <f t="shared" si="0"/>
        <v>748279.3403971974</v>
      </c>
      <c r="I20" t="e">
        <f t="array" ref="I20">MATCH($A20&amp;E20,'Cash Book'!$A:$A&amp;'Cash Book'!E:E,0)</f>
        <v>#N/A</v>
      </c>
      <c r="J20" t="e">
        <f t="array" ref="J20">MATCH($A20&amp;F20,'Cash Book'!$A:$A&amp;'Cash Book'!F:F,0)</f>
        <v>#N/A</v>
      </c>
    </row>
    <row r="21" spans="1:10" ht="21" customHeight="1" x14ac:dyDescent="0.25">
      <c r="A21" s="1">
        <v>42712</v>
      </c>
      <c r="B21" s="4" t="s">
        <v>26</v>
      </c>
      <c r="C21" s="3" t="s">
        <v>19</v>
      </c>
      <c r="D21" s="3" t="s">
        <v>8</v>
      </c>
      <c r="E21" s="3"/>
      <c r="F21" s="7">
        <v>-128018.55023863201</v>
      </c>
      <c r="G21" s="6">
        <f t="shared" si="0"/>
        <v>620260.79015856539</v>
      </c>
      <c r="I21">
        <f t="array" ref="I21">MATCH($A21&amp;E21,'Cash Book'!$A:$A&amp;'Cash Book'!E:E,0)</f>
        <v>19</v>
      </c>
      <c r="J21">
        <f t="array" ref="J21">MATCH($A21&amp;F21,'Cash Book'!$A:$A&amp;'Cash Book'!F:F,0)</f>
        <v>19</v>
      </c>
    </row>
    <row r="22" spans="1:10" ht="21" customHeight="1" x14ac:dyDescent="0.25">
      <c r="A22" s="1">
        <v>42486</v>
      </c>
      <c r="B22" s="4" t="s">
        <v>26</v>
      </c>
      <c r="C22" s="3" t="s">
        <v>19</v>
      </c>
      <c r="D22" s="3" t="s">
        <v>8</v>
      </c>
      <c r="E22" s="3"/>
      <c r="F22" s="7">
        <v>-625182.74198515143</v>
      </c>
      <c r="G22" s="6">
        <f t="shared" si="0"/>
        <v>-4921.9518265860388</v>
      </c>
      <c r="I22">
        <f t="array" ref="I22">MATCH($A22&amp;E22,'Cash Book'!$A:$A&amp;'Cash Book'!E:E,0)</f>
        <v>20</v>
      </c>
      <c r="J22">
        <f t="array" ref="J22">MATCH($A22&amp;F22,'Cash Book'!$A:$A&amp;'Cash Book'!F:F,0)</f>
        <v>20</v>
      </c>
    </row>
    <row r="23" spans="1:10" ht="21" customHeight="1" x14ac:dyDescent="0.25">
      <c r="A23" s="1">
        <v>42629</v>
      </c>
      <c r="B23" s="4" t="s">
        <v>28</v>
      </c>
      <c r="C23" s="3" t="s">
        <v>18</v>
      </c>
      <c r="D23" s="3" t="s">
        <v>7</v>
      </c>
      <c r="E23" s="3">
        <v>261536.94833476393</v>
      </c>
      <c r="F23" s="7"/>
      <c r="G23" s="6">
        <f t="shared" si="0"/>
        <v>256614.99650817789</v>
      </c>
      <c r="I23">
        <f t="array" ref="I23">MATCH($A23&amp;E23,'Cash Book'!$A:$A&amp;'Cash Book'!E:E,0)</f>
        <v>24</v>
      </c>
      <c r="J23">
        <f t="array" ref="J23">MATCH($A23&amp;F23,'Cash Book'!$A:$A&amp;'Cash Book'!F:F,0)</f>
        <v>24</v>
      </c>
    </row>
    <row r="24" spans="1:10" ht="21" customHeight="1" x14ac:dyDescent="0.25">
      <c r="A24" s="1">
        <v>42636</v>
      </c>
      <c r="B24" s="4" t="s">
        <v>26</v>
      </c>
      <c r="C24" s="3" t="s">
        <v>15</v>
      </c>
      <c r="D24" s="3" t="s">
        <v>5</v>
      </c>
      <c r="E24" s="3">
        <v>913653.0127162711</v>
      </c>
      <c r="F24" s="7"/>
      <c r="G24" s="6">
        <f t="shared" si="0"/>
        <v>1170268.0092244491</v>
      </c>
      <c r="I24">
        <f t="array" ref="I24">MATCH($A24&amp;E24,'Cash Book'!$A:$A&amp;'Cash Book'!E:E,0)</f>
        <v>25</v>
      </c>
      <c r="J24">
        <f t="array" ref="J24">MATCH($A24&amp;F24,'Cash Book'!$A:$A&amp;'Cash Book'!F:F,0)</f>
        <v>25</v>
      </c>
    </row>
    <row r="25" spans="1:10" ht="21" customHeight="1" x14ac:dyDescent="0.25">
      <c r="A25" s="1">
        <v>42875</v>
      </c>
      <c r="B25" s="4" t="s">
        <v>26</v>
      </c>
      <c r="C25" s="3" t="s">
        <v>20</v>
      </c>
      <c r="D25" s="3" t="s">
        <v>10</v>
      </c>
      <c r="E25" s="3"/>
      <c r="F25" s="7">
        <v>-198990.98729971144</v>
      </c>
      <c r="G25" s="6">
        <f t="shared" si="0"/>
        <v>971277.02192473761</v>
      </c>
      <c r="I25">
        <f t="array" ref="I25">MATCH($A25&amp;E25,'Cash Book'!$A:$A&amp;'Cash Book'!E:E,0)</f>
        <v>26</v>
      </c>
      <c r="J25">
        <f t="array" ref="J25">MATCH($A25&amp;F25,'Cash Book'!$A:$A&amp;'Cash Book'!F:F,0)</f>
        <v>26</v>
      </c>
    </row>
    <row r="26" spans="1:10" ht="21" customHeight="1" x14ac:dyDescent="0.25">
      <c r="A26" s="1">
        <v>43349</v>
      </c>
      <c r="B26" s="4" t="s">
        <v>25</v>
      </c>
      <c r="C26" s="3" t="s">
        <v>16</v>
      </c>
      <c r="D26" s="3" t="s">
        <v>6</v>
      </c>
      <c r="E26" s="3"/>
      <c r="F26" s="7">
        <v>-357798.85411480872</v>
      </c>
      <c r="G26" s="6">
        <f t="shared" si="0"/>
        <v>613478.16780992888</v>
      </c>
      <c r="I26">
        <f t="array" ref="I26">MATCH($A26&amp;E26,'Cash Book'!$A:$A&amp;'Cash Book'!E:E,0)</f>
        <v>27</v>
      </c>
      <c r="J26">
        <f t="array" ref="J26">MATCH($A26&amp;F26,'Cash Book'!$A:$A&amp;'Cash Book'!F:F,0)</f>
        <v>27</v>
      </c>
    </row>
    <row r="27" spans="1:10" ht="21" customHeight="1" x14ac:dyDescent="0.25">
      <c r="A27" s="1">
        <v>42859</v>
      </c>
      <c r="B27" s="4" t="s">
        <v>26</v>
      </c>
      <c r="C27" s="3" t="s">
        <v>29</v>
      </c>
      <c r="D27" s="3" t="s">
        <v>5</v>
      </c>
      <c r="E27" s="3">
        <v>657890.06999999995</v>
      </c>
      <c r="F27" s="7"/>
      <c r="G27" s="6">
        <f t="shared" si="0"/>
        <v>1271368.2378099288</v>
      </c>
      <c r="I27" t="e">
        <f t="array" ref="I27">MATCH($A27&amp;E27,'Cash Book'!$A:$A&amp;'Cash Book'!E:E,0)</f>
        <v>#N/A</v>
      </c>
      <c r="J27" t="e">
        <f t="array" ref="J27">MATCH($A27&amp;F27,'Cash Book'!$A:$A&amp;'Cash Book'!F:F,0)</f>
        <v>#N/A</v>
      </c>
    </row>
    <row r="28" spans="1:10" ht="21" customHeight="1" x14ac:dyDescent="0.25">
      <c r="A28" s="1">
        <v>43380</v>
      </c>
      <c r="B28" s="4" t="s">
        <v>28</v>
      </c>
      <c r="C28" s="3" t="s">
        <v>11</v>
      </c>
      <c r="D28" s="3" t="s">
        <v>5</v>
      </c>
      <c r="E28" s="3">
        <v>512243.52935882082</v>
      </c>
      <c r="F28" s="7"/>
      <c r="G28" s="6">
        <f t="shared" si="0"/>
        <v>1783611.7671687496</v>
      </c>
      <c r="I28">
        <f t="array" ref="I28">MATCH($A28&amp;E28,'Cash Book'!$A:$A&amp;'Cash Book'!E:E,0)</f>
        <v>28</v>
      </c>
      <c r="J28">
        <f t="array" ref="J28">MATCH($A28&amp;F28,'Cash Book'!$A:$A&amp;'Cash Book'!F:F,0)</f>
        <v>28</v>
      </c>
    </row>
    <row r="29" spans="1:10" ht="21" customHeight="1" x14ac:dyDescent="0.25">
      <c r="A29" s="1">
        <v>43370</v>
      </c>
      <c r="B29" s="4" t="s">
        <v>26</v>
      </c>
      <c r="C29" s="3" t="s">
        <v>18</v>
      </c>
      <c r="D29" s="3" t="s">
        <v>7</v>
      </c>
      <c r="E29" s="3">
        <v>367750.74514437455</v>
      </c>
      <c r="F29" s="7"/>
      <c r="G29" s="6">
        <f t="shared" si="0"/>
        <v>2151362.5123131243</v>
      </c>
      <c r="I29">
        <f t="array" ref="I29">MATCH($A29&amp;E29,'Cash Book'!$A:$A&amp;'Cash Book'!E:E,0)</f>
        <v>29</v>
      </c>
      <c r="J29">
        <f t="array" ref="J29">MATCH($A29&amp;F29,'Cash Book'!$A:$A&amp;'Cash Book'!F:F,0)</f>
        <v>29</v>
      </c>
    </row>
    <row r="30" spans="1:10" ht="21" customHeight="1" x14ac:dyDescent="0.25">
      <c r="A30" s="1">
        <v>42574</v>
      </c>
      <c r="B30" s="4" t="s">
        <v>28</v>
      </c>
      <c r="C30" s="3" t="s">
        <v>12</v>
      </c>
      <c r="D30" s="3" t="s">
        <v>4</v>
      </c>
      <c r="E30" s="3"/>
      <c r="F30" s="7">
        <v>-331941.18022203434</v>
      </c>
      <c r="G30" s="6">
        <f t="shared" si="0"/>
        <v>1819421.3320910898</v>
      </c>
      <c r="I30">
        <f t="array" ref="I30">MATCH($A30&amp;E30,'Cash Book'!$A:$A&amp;'Cash Book'!E:E,0)</f>
        <v>30</v>
      </c>
      <c r="J30">
        <f t="array" ref="J30">MATCH($A30&amp;F30,'Cash Book'!$A:$A&amp;'Cash Book'!F:F,0)</f>
        <v>30</v>
      </c>
    </row>
    <row r="31" spans="1:10" ht="21" customHeight="1" x14ac:dyDescent="0.25">
      <c r="A31" s="1">
        <v>42864</v>
      </c>
      <c r="B31" s="4" t="s">
        <v>25</v>
      </c>
      <c r="C31" s="3" t="s">
        <v>14</v>
      </c>
      <c r="D31" s="3" t="s">
        <v>4</v>
      </c>
      <c r="E31" s="3"/>
      <c r="F31" s="7">
        <v>-98654.02</v>
      </c>
      <c r="G31" s="6">
        <f t="shared" si="0"/>
        <v>1720767.3120910898</v>
      </c>
      <c r="I31" t="e">
        <f t="array" ref="I31">MATCH($A31&amp;E31,'Cash Book'!$A:$A&amp;'Cash Book'!E:E,0)</f>
        <v>#N/A</v>
      </c>
      <c r="J31" t="e">
        <f t="array" ref="J31">MATCH($A31&amp;F31,'Cash Book'!$A:$A&amp;'Cash Book'!F:F,0)</f>
        <v>#N/A</v>
      </c>
    </row>
    <row r="32" spans="1:10" ht="21" customHeight="1" x14ac:dyDescent="0.25">
      <c r="A32" s="1">
        <v>42984</v>
      </c>
      <c r="B32" s="4" t="s">
        <v>27</v>
      </c>
      <c r="C32" s="3" t="s">
        <v>15</v>
      </c>
      <c r="D32" s="3" t="s">
        <v>5</v>
      </c>
      <c r="E32" s="3">
        <v>912015.16472454544</v>
      </c>
      <c r="F32" s="7"/>
      <c r="G32" s="6">
        <f t="shared" si="0"/>
        <v>2632782.4768156353</v>
      </c>
      <c r="I32">
        <f t="array" ref="I32">MATCH($A32&amp;E32,'Cash Book'!$A:$A&amp;'Cash Book'!E:E,0)</f>
        <v>31</v>
      </c>
      <c r="J32">
        <f t="array" ref="J32">MATCH($A32&amp;F32,'Cash Book'!$A:$A&amp;'Cash Book'!F:F,0)</f>
        <v>31</v>
      </c>
    </row>
    <row r="33" spans="1:10" ht="21" customHeight="1" x14ac:dyDescent="0.25">
      <c r="A33" s="1">
        <v>43154</v>
      </c>
      <c r="B33" s="4" t="s">
        <v>28</v>
      </c>
      <c r="C33" s="3" t="s">
        <v>20</v>
      </c>
      <c r="D33" s="3" t="s">
        <v>10</v>
      </c>
      <c r="E33" s="3"/>
      <c r="F33" s="7">
        <v>-742097.51329743443</v>
      </c>
      <c r="G33" s="6">
        <f t="shared" si="0"/>
        <v>1890684.9635182009</v>
      </c>
      <c r="I33">
        <f t="array" ref="I33">MATCH($A33&amp;E33,'Cash Book'!$A:$A&amp;'Cash Book'!E:E,0)</f>
        <v>32</v>
      </c>
      <c r="J33">
        <f t="array" ref="J33">MATCH($A33&amp;F33,'Cash Book'!$A:$A&amp;'Cash Book'!F:F,0)</f>
        <v>32</v>
      </c>
    </row>
    <row r="34" spans="1:10" ht="21" customHeight="1" x14ac:dyDescent="0.25">
      <c r="A34" s="1">
        <v>42817</v>
      </c>
      <c r="B34" s="4" t="s">
        <v>26</v>
      </c>
      <c r="C34" s="3" t="s">
        <v>17</v>
      </c>
      <c r="D34" s="3" t="s">
        <v>5</v>
      </c>
      <c r="E34" s="3">
        <v>296499.61847858835</v>
      </c>
      <c r="F34" s="7"/>
      <c r="G34" s="6">
        <f t="shared" si="0"/>
        <v>2187184.5819967892</v>
      </c>
      <c r="I34">
        <f t="array" ref="I34">MATCH($A34&amp;E34,'Cash Book'!$A:$A&amp;'Cash Book'!E:E,0)</f>
        <v>33</v>
      </c>
      <c r="J34">
        <f t="array" ref="J34">MATCH($A34&amp;F34,'Cash Book'!$A:$A&amp;'Cash Book'!F:F,0)</f>
        <v>33</v>
      </c>
    </row>
  </sheetData>
  <autoFilter ref="A3:G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Cash Book</vt:lpstr>
      <vt:lpstr>Accounting Software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isabelle</cp:lastModifiedBy>
  <dcterms:created xsi:type="dcterms:W3CDTF">2018-11-13T17:35:52Z</dcterms:created>
  <dcterms:modified xsi:type="dcterms:W3CDTF">2018-11-13T21:13:44Z</dcterms:modified>
</cp:coreProperties>
</file>