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520" windowHeight="13440" activeTab="4"/>
  </bookViews>
  <sheets>
    <sheet name="Matrice" sheetId="1" r:id="rId1"/>
    <sheet name="MILLIEMES PAR LOT" sheetId="3" r:id="rId2"/>
    <sheet name="Syndic" sheetId="10" r:id="rId3"/>
    <sheet name="Fluide" sheetId="14" r:id="rId4"/>
    <sheet name="Base rubriques LISTE" sheetId="26" r:id="rId5"/>
    <sheet name="Transco Rubrique" sheetId="27" r:id="rId6"/>
    <sheet name=" Postes budgétaires " sheetId="22" r:id="rId7"/>
  </sheets>
  <functionGroups builtInGroupCount="17"/>
  <definedNames>
    <definedName name="_xlnm._FilterDatabase" localSheetId="3" hidden="1">Fluide!$D$9:$I$30</definedName>
    <definedName name="AS">'Base rubriques LISTE'!$A$2:$A$4</definedName>
    <definedName name="GA">'Base rubriques LISTE'!$C$2:$C$11</definedName>
    <definedName name="GS">'Base rubriques LISTE'!$E$2</definedName>
    <definedName name="MA">'Base rubriques LISTE'!$G$2:$G$4</definedName>
    <definedName name="MAA_1">'Base rubriques LISTE'!$AO$2</definedName>
    <definedName name="MAA_2">'Base rubriques LISTE'!$AQ$2</definedName>
    <definedName name="MAA_3">'Base rubriques LISTE'!$AS$2</definedName>
    <definedName name="MAB_1">'Base rubriques LISTE'!$AU$2</definedName>
    <definedName name="MAB_2">'Base rubriques LISTE'!$AW$2</definedName>
    <definedName name="MAB_3">'Base rubriques LISTE'!$AY$2</definedName>
    <definedName name="MAC_1">'Base rubriques LISTE'!$BA$2</definedName>
    <definedName name="MAC_2">'Base rubriques LISTE'!$BC$2</definedName>
    <definedName name="MAC_3">'Base rubriques LISTE'!$BE$2</definedName>
    <definedName name="MAD_1">'Base rubriques LISTE'!$BG$2</definedName>
    <definedName name="MAD_2">'Base rubriques LISTE'!$BI$2</definedName>
    <definedName name="MAD_3">'Base rubriques LISTE'!$BK$2</definedName>
    <definedName name="MAE_1">'Base rubriques LISTE'!$BM$2</definedName>
    <definedName name="MAE_2">'Base rubriques LISTE'!$BO$2</definedName>
    <definedName name="MAE_3">'Base rubriques LISTE'!$BQ$2</definedName>
    <definedName name="MAF_1">'Base rubriques LISTE'!$BS$2</definedName>
    <definedName name="MAF_2">'Base rubriques LISTE'!$BU$2</definedName>
    <definedName name="MAF_3">'Base rubriques LISTE'!$BW$2</definedName>
    <definedName name="MB">'Base rubriques LISTE'!$Q$2:$Q$18</definedName>
    <definedName name="MBA">'Base rubriques LISTE'!$S$2:$S$10</definedName>
    <definedName name="MBB">'Base rubriques LISTE'!$U$2:$U$10</definedName>
    <definedName name="MBC">'Base rubriques LISTE'!$W$2:$W$10</definedName>
    <definedName name="MBD">'Base rubriques LISTE'!$Y$2:$Y$8</definedName>
    <definedName name="MBE">'Base rubriques LISTE'!$AA$2:$AA$8</definedName>
    <definedName name="MBF">'Base rubriques LISTE'!$AC$2:$AC$8</definedName>
    <definedName name="MC">'Base rubriques LISTE'!$I$2:$I$6</definedName>
    <definedName name="ME">'Base rubriques LISTE'!$K$2:$K$11</definedName>
    <definedName name="MF">'Base rubriques LISTE'!$M$2:$M$4</definedName>
    <definedName name="MGDI">'Base rubriques LISTE'!$O$2:$O$35</definedName>
    <definedName name="MP">'Base rubriques LISTE'!$AE$2:$AE$10</definedName>
    <definedName name="NM">'Base rubriques LISTE'!$AG$2:$AG$33</definedName>
    <definedName name="PE">'Base rubriques LISTE'!$AI$2:$AI$16</definedName>
    <definedName name="PK">'Base rubriques LISTE'!$AK$2</definedName>
    <definedName name="SH">'Base rubriques LISTE'!$AM$2:$AM$52</definedName>
    <definedName name="T_">'Base rubriques LISTE'!$BZ$2</definedName>
    <definedName name="T_AS">'Base rubriques LISTE'!$B$2:$B$4</definedName>
    <definedName name="T_GA">'Base rubriques LISTE'!$D$2:$D$11</definedName>
    <definedName name="T_GS">'Base rubriques LISTE'!$F$2</definedName>
    <definedName name="T_MA">'Base rubriques LISTE'!$H$2:$H$4</definedName>
    <definedName name="T_MAA_1">'Base rubriques LISTE'!$AP$2</definedName>
    <definedName name="T_MAA_2">'Base rubriques LISTE'!$AR$2</definedName>
    <definedName name="T_MAA_3">'Base rubriques LISTE'!$AT$2</definedName>
    <definedName name="T_MAB_1">'Base rubriques LISTE'!$AV$2</definedName>
    <definedName name="T_MAB_2">'Base rubriques LISTE'!$AX$2</definedName>
    <definedName name="T_MAB_3">'Base rubriques LISTE'!$AZ$2</definedName>
    <definedName name="T_MAC_1">'Base rubriques LISTE'!$BB$2</definedName>
    <definedName name="T_MAC_2">'Base rubriques LISTE'!$BD$2</definedName>
    <definedName name="T_MAC_3">'Base rubriques LISTE'!$BF$2</definedName>
    <definedName name="T_MAD_1">'Base rubriques LISTE'!$BH$2</definedName>
    <definedName name="T_MAD_2">'Base rubriques LISTE'!$BJ$2</definedName>
    <definedName name="T_MAD_3">'Base rubriques LISTE'!$BL$2</definedName>
    <definedName name="T_MAE_1">'Base rubriques LISTE'!$BN$2</definedName>
    <definedName name="T_MAE_2">'Base rubriques LISTE'!$BP$2</definedName>
    <definedName name="T_MAE_3">'Base rubriques LISTE'!$BR$2</definedName>
    <definedName name="T_MAF_1">'Base rubriques LISTE'!$BT$2</definedName>
    <definedName name="T_MAF_2">'Base rubriques LISTE'!$BV$2</definedName>
    <definedName name="T_MAF_3">'Base rubriques LISTE'!$BX$2</definedName>
    <definedName name="T_MB">'Base rubriques LISTE'!$R$2:$R$18</definedName>
    <definedName name="T_MBA">'Base rubriques LISTE'!$T$2:$T$10</definedName>
    <definedName name="T_MBB">'Base rubriques LISTE'!$V$2:$V$10</definedName>
    <definedName name="T_MBC">'Base rubriques LISTE'!$X$2:$X$10</definedName>
    <definedName name="T_MBD">'Base rubriques LISTE'!$Z$2:$Z$8</definedName>
    <definedName name="T_MBE">'Base rubriques LISTE'!$AB$2:$AB$8</definedName>
    <definedName name="T_MBF">'Base rubriques LISTE'!$AD$2:$AD$8</definedName>
    <definedName name="T_MC">'Base rubriques LISTE'!$J$2:$J$6</definedName>
    <definedName name="T_ME">'Base rubriques LISTE'!$L$2:$L$11</definedName>
    <definedName name="T_MF">'Base rubriques LISTE'!$N$2:$N$4</definedName>
    <definedName name="T_MGDI">'Base rubriques LISTE'!$P$2:$P$35</definedName>
    <definedName name="T_MP">'Base rubriques LISTE'!$AF$2:$AF$10</definedName>
    <definedName name="T_NM">'Base rubriques LISTE'!$AH$2:$AH$33</definedName>
    <definedName name="T_PE">'Base rubriques LISTE'!$AJ$2:$AJ$16</definedName>
    <definedName name="T_PK">'Base rubriques LISTE'!$AL$2</definedName>
    <definedName name="T_SH">'Base rubriques LISTE'!$AN$2:$AN$52</definedName>
    <definedName name="XXX">'Base rubriques LISTE'!$BY$2</definedName>
  </definedNames>
  <calcPr calcId="145621"/>
</workbook>
</file>

<file path=xl/calcChain.xml><?xml version="1.0" encoding="utf-8"?>
<calcChain xmlns="http://schemas.openxmlformats.org/spreadsheetml/2006/main">
  <c r="D49" i="10" l="1"/>
  <c r="D43" i="10"/>
  <c r="I47" i="10" s="1"/>
  <c r="D37" i="10"/>
  <c r="D31" i="10"/>
  <c r="I35" i="10" s="1"/>
  <c r="D25" i="10"/>
  <c r="D18" i="10"/>
  <c r="I22" i="10" s="1"/>
  <c r="D12" i="10"/>
  <c r="D6" i="10"/>
  <c r="I9" i="10" s="1"/>
  <c r="K8" i="10"/>
  <c r="K9" i="10"/>
  <c r="K10" i="10"/>
  <c r="K11" i="10"/>
  <c r="K7" i="10"/>
  <c r="I51" i="10"/>
  <c r="I52" i="10"/>
  <c r="I53" i="10"/>
  <c r="I54" i="10"/>
  <c r="I50" i="10"/>
  <c r="I46" i="10"/>
  <c r="I48" i="10"/>
  <c r="I39" i="10"/>
  <c r="I40" i="10"/>
  <c r="I41" i="10"/>
  <c r="I42" i="10"/>
  <c r="I38" i="10"/>
  <c r="I33" i="10"/>
  <c r="I34" i="10"/>
  <c r="I36" i="10"/>
  <c r="I32" i="10"/>
  <c r="I27" i="10"/>
  <c r="I28" i="10"/>
  <c r="I29" i="10"/>
  <c r="I30" i="10"/>
  <c r="I26" i="10"/>
  <c r="I21" i="10"/>
  <c r="I23" i="10"/>
  <c r="I19" i="10"/>
  <c r="I14" i="10"/>
  <c r="I15" i="10"/>
  <c r="I16" i="10"/>
  <c r="I17" i="10"/>
  <c r="I13" i="10"/>
  <c r="I8" i="10"/>
  <c r="I10" i="10"/>
  <c r="I11" i="10"/>
  <c r="I7" i="10"/>
  <c r="K42" i="10"/>
  <c r="K38" i="10"/>
  <c r="C53" i="10"/>
  <c r="K28" i="10"/>
  <c r="K33" i="10"/>
  <c r="C14" i="10"/>
  <c r="C16" i="10"/>
  <c r="K15" i="10"/>
  <c r="C28" i="10"/>
  <c r="K35" i="10"/>
  <c r="K40" i="10"/>
  <c r="K27" i="10"/>
  <c r="K17" i="10"/>
  <c r="C51" i="10"/>
  <c r="C47" i="10"/>
  <c r="C19" i="10"/>
  <c r="K29" i="10"/>
  <c r="C46" i="10"/>
  <c r="C39" i="10"/>
  <c r="C33" i="10"/>
  <c r="C21" i="10"/>
  <c r="C29" i="10"/>
  <c r="K45" i="10"/>
  <c r="C20" i="10"/>
  <c r="K53" i="10"/>
  <c r="C32" i="10"/>
  <c r="C52" i="10"/>
  <c r="C40" i="10"/>
  <c r="K26" i="10"/>
  <c r="C26" i="10"/>
  <c r="C23" i="10"/>
  <c r="C7" i="10"/>
  <c r="C44" i="10"/>
  <c r="C10" i="10"/>
  <c r="K54" i="10"/>
  <c r="K47" i="10"/>
  <c r="C54" i="10"/>
  <c r="K46" i="10"/>
  <c r="K34" i="10"/>
  <c r="C24" i="10"/>
  <c r="K36" i="10"/>
  <c r="C13" i="10"/>
  <c r="C35" i="10"/>
  <c r="K50" i="10"/>
  <c r="K52" i="10"/>
  <c r="K21" i="10"/>
  <c r="K44" i="10"/>
  <c r="C8" i="10"/>
  <c r="K13" i="10"/>
  <c r="C17" i="10"/>
  <c r="C42" i="10"/>
  <c r="K20" i="10"/>
  <c r="K22" i="10"/>
  <c r="K24" i="10"/>
  <c r="C34" i="10"/>
  <c r="K51" i="10"/>
  <c r="K30" i="10"/>
  <c r="C36" i="10"/>
  <c r="C22" i="10"/>
  <c r="C38" i="10"/>
  <c r="K41" i="10"/>
  <c r="C15" i="10"/>
  <c r="K23" i="10"/>
  <c r="K48" i="10"/>
  <c r="C27" i="10"/>
  <c r="C30" i="10"/>
  <c r="K19" i="10"/>
  <c r="K39" i="10"/>
  <c r="C50" i="10"/>
  <c r="C45" i="10"/>
  <c r="C48" i="10"/>
  <c r="K16" i="10"/>
  <c r="C9" i="10"/>
  <c r="C11" i="10"/>
  <c r="C41" i="10"/>
  <c r="K32" i="10"/>
  <c r="K14" i="10"/>
  <c r="I37" i="10" l="1"/>
  <c r="I24" i="10"/>
  <c r="I20" i="10"/>
  <c r="I44" i="10"/>
  <c r="I43" i="10" s="1"/>
  <c r="I45" i="10"/>
  <c r="I12" i="10"/>
  <c r="I6" i="10"/>
  <c r="I49" i="10"/>
  <c r="I31" i="10"/>
  <c r="I25" i="10"/>
  <c r="I18" i="10"/>
  <c r="I55" i="10"/>
  <c r="K5" i="3" l="1"/>
  <c r="L5" i="3"/>
  <c r="M5" i="3"/>
  <c r="N5" i="3"/>
  <c r="O5" i="3"/>
  <c r="P5" i="3"/>
  <c r="Q5" i="3"/>
  <c r="J5" i="3"/>
  <c r="G9" i="1"/>
  <c r="G10" i="1"/>
  <c r="G13" i="1"/>
  <c r="G19" i="1"/>
  <c r="G22" i="1"/>
  <c r="G23" i="1"/>
  <c r="G25" i="1"/>
  <c r="G26" i="1"/>
  <c r="G29" i="1"/>
  <c r="G35" i="1"/>
  <c r="G38" i="1"/>
  <c r="G39" i="1"/>
  <c r="G41" i="1"/>
  <c r="G42" i="1"/>
  <c r="G45" i="1"/>
  <c r="G51" i="1"/>
  <c r="G54" i="1"/>
  <c r="G57" i="1"/>
  <c r="G58" i="1"/>
  <c r="G61" i="1"/>
  <c r="G62" i="1"/>
  <c r="B6" i="1" a="1"/>
  <c r="B8" i="1" s="1"/>
  <c r="C6" i="1" a="1"/>
  <c r="G6" i="1" a="1"/>
  <c r="G65" i="1"/>
  <c r="H6" i="1" a="1"/>
  <c r="H31" i="1" s="1"/>
  <c r="B65" i="1" l="1"/>
  <c r="B49" i="1"/>
  <c r="B33" i="1"/>
  <c r="B17" i="1"/>
  <c r="B64" i="1"/>
  <c r="B60" i="1"/>
  <c r="B56" i="1"/>
  <c r="B52" i="1"/>
  <c r="B43" i="1"/>
  <c r="B36" i="1"/>
  <c r="B27" i="1"/>
  <c r="B20" i="1"/>
  <c r="B11" i="1"/>
  <c r="B7" i="1"/>
  <c r="B63" i="1"/>
  <c r="B59" i="1"/>
  <c r="B55" i="1"/>
  <c r="B39" i="1"/>
  <c r="B23" i="1"/>
  <c r="B53" i="1"/>
  <c r="B40" i="1"/>
  <c r="B37" i="1"/>
  <c r="B24" i="1"/>
  <c r="B21" i="1"/>
  <c r="H63" i="1"/>
  <c r="H34" i="1"/>
  <c r="H28" i="1"/>
  <c r="H55" i="1"/>
  <c r="C7" i="1"/>
  <c r="C11" i="1"/>
  <c r="C15" i="1"/>
  <c r="C19" i="1"/>
  <c r="C23" i="1"/>
  <c r="C27" i="1"/>
  <c r="C31" i="1"/>
  <c r="C35" i="1"/>
  <c r="C39" i="1"/>
  <c r="C43" i="1"/>
  <c r="C47" i="1"/>
  <c r="C51" i="1"/>
  <c r="C6" i="1"/>
  <c r="C18" i="1"/>
  <c r="C21" i="1"/>
  <c r="C24" i="1"/>
  <c r="C34" i="1"/>
  <c r="C37" i="1"/>
  <c r="C40" i="1"/>
  <c r="C50" i="1"/>
  <c r="C53" i="1"/>
  <c r="C55" i="1"/>
  <c r="C59" i="1"/>
  <c r="C63" i="1"/>
  <c r="C65" i="1"/>
  <c r="C12" i="1"/>
  <c r="C22" i="1"/>
  <c r="C25" i="1"/>
  <c r="C28" i="1"/>
  <c r="C38" i="1"/>
  <c r="C41" i="1"/>
  <c r="C44" i="1"/>
  <c r="C54" i="1"/>
  <c r="C58" i="1"/>
  <c r="C62" i="1"/>
  <c r="C9" i="1"/>
  <c r="C10" i="1"/>
  <c r="C13" i="1"/>
  <c r="C61" i="1"/>
  <c r="C48" i="1"/>
  <c r="C45" i="1"/>
  <c r="C42" i="1"/>
  <c r="C16" i="1"/>
  <c r="H9" i="1"/>
  <c r="J9" i="1" s="1"/>
  <c r="K9" i="1" s="1"/>
  <c r="L9" i="1" s="1"/>
  <c r="H13" i="1"/>
  <c r="J13" i="1" s="1"/>
  <c r="K13" i="1" s="1"/>
  <c r="L13" i="1" s="1"/>
  <c r="H17" i="1"/>
  <c r="H21" i="1"/>
  <c r="H25" i="1"/>
  <c r="J25" i="1" s="1"/>
  <c r="K25" i="1" s="1"/>
  <c r="L25" i="1" s="1"/>
  <c r="H29" i="1"/>
  <c r="J29" i="1" s="1"/>
  <c r="K29" i="1" s="1"/>
  <c r="L29" i="1" s="1"/>
  <c r="H33" i="1"/>
  <c r="H37" i="1"/>
  <c r="H41" i="1"/>
  <c r="J41" i="1" s="1"/>
  <c r="K41" i="1" s="1"/>
  <c r="L41" i="1" s="1"/>
  <c r="H45" i="1"/>
  <c r="J45" i="1" s="1"/>
  <c r="K45" i="1" s="1"/>
  <c r="L45" i="1" s="1"/>
  <c r="H49" i="1"/>
  <c r="H53" i="1"/>
  <c r="H8" i="1"/>
  <c r="H7" i="1"/>
  <c r="H10" i="1"/>
  <c r="J10" i="1" s="1"/>
  <c r="K10" i="1" s="1"/>
  <c r="L10" i="1" s="1"/>
  <c r="H20" i="1"/>
  <c r="H23" i="1"/>
  <c r="J23" i="1" s="1"/>
  <c r="K23" i="1" s="1"/>
  <c r="L23" i="1" s="1"/>
  <c r="H26" i="1"/>
  <c r="J26" i="1" s="1"/>
  <c r="K26" i="1" s="1"/>
  <c r="L26" i="1" s="1"/>
  <c r="H36" i="1"/>
  <c r="H39" i="1"/>
  <c r="J39" i="1" s="1"/>
  <c r="K39" i="1" s="1"/>
  <c r="L39" i="1" s="1"/>
  <c r="H42" i="1"/>
  <c r="J42" i="1" s="1"/>
  <c r="K42" i="1" s="1"/>
  <c r="L42" i="1" s="1"/>
  <c r="H52" i="1"/>
  <c r="H57" i="1"/>
  <c r="J57" i="1" s="1"/>
  <c r="K57" i="1" s="1"/>
  <c r="L57" i="1" s="1"/>
  <c r="H61" i="1"/>
  <c r="J61" i="1" s="1"/>
  <c r="K61" i="1" s="1"/>
  <c r="L61" i="1" s="1"/>
  <c r="H65" i="1"/>
  <c r="J65" i="1" s="1"/>
  <c r="K65" i="1" s="1"/>
  <c r="L65" i="1" s="1"/>
  <c r="H6" i="1"/>
  <c r="H11" i="1"/>
  <c r="H14" i="1"/>
  <c r="H24" i="1"/>
  <c r="H27" i="1"/>
  <c r="H30" i="1"/>
  <c r="H40" i="1"/>
  <c r="H43" i="1"/>
  <c r="H46" i="1"/>
  <c r="H56" i="1"/>
  <c r="H60" i="1"/>
  <c r="H64" i="1"/>
  <c r="H12" i="1"/>
  <c r="C64" i="1"/>
  <c r="H58" i="1"/>
  <c r="J58" i="1" s="1"/>
  <c r="K58" i="1" s="1"/>
  <c r="L58" i="1" s="1"/>
  <c r="C56" i="1"/>
  <c r="C52" i="1"/>
  <c r="C49" i="1"/>
  <c r="C46" i="1"/>
  <c r="H38" i="1"/>
  <c r="J38" i="1" s="1"/>
  <c r="K38" i="1" s="1"/>
  <c r="L38" i="1" s="1"/>
  <c r="H35" i="1"/>
  <c r="J35" i="1" s="1"/>
  <c r="K35" i="1" s="1"/>
  <c r="L35" i="1" s="1"/>
  <c r="H32" i="1"/>
  <c r="C20" i="1"/>
  <c r="C17" i="1"/>
  <c r="C14" i="1"/>
  <c r="C8" i="1"/>
  <c r="H59" i="1"/>
  <c r="C57" i="1"/>
  <c r="H50" i="1"/>
  <c r="H47" i="1"/>
  <c r="H44" i="1"/>
  <c r="C32" i="1"/>
  <c r="C29" i="1"/>
  <c r="C26" i="1"/>
  <c r="H18" i="1"/>
  <c r="H15" i="1"/>
  <c r="H62" i="1"/>
  <c r="J62" i="1" s="1"/>
  <c r="K62" i="1" s="1"/>
  <c r="L62" i="1" s="1"/>
  <c r="C60" i="1"/>
  <c r="H54" i="1"/>
  <c r="J54" i="1" s="1"/>
  <c r="K54" i="1" s="1"/>
  <c r="L54" i="1" s="1"/>
  <c r="H51" i="1"/>
  <c r="J51" i="1" s="1"/>
  <c r="K51" i="1" s="1"/>
  <c r="L51" i="1" s="1"/>
  <c r="H48" i="1"/>
  <c r="C36" i="1"/>
  <c r="C33" i="1"/>
  <c r="C30" i="1"/>
  <c r="H22" i="1"/>
  <c r="J22" i="1" s="1"/>
  <c r="K22" i="1" s="1"/>
  <c r="L22" i="1" s="1"/>
  <c r="H19" i="1"/>
  <c r="J19" i="1" s="1"/>
  <c r="K19" i="1" s="1"/>
  <c r="L19" i="1" s="1"/>
  <c r="H16" i="1"/>
  <c r="G8" i="1"/>
  <c r="J8" i="1" s="1"/>
  <c r="K8" i="1" s="1"/>
  <c r="L8" i="1" s="1"/>
  <c r="G12" i="1"/>
  <c r="G16" i="1"/>
  <c r="G20" i="1"/>
  <c r="G24" i="1"/>
  <c r="J24" i="1" s="1"/>
  <c r="K24" i="1" s="1"/>
  <c r="L24" i="1" s="1"/>
  <c r="G28" i="1"/>
  <c r="G32" i="1"/>
  <c r="G36" i="1"/>
  <c r="G40" i="1"/>
  <c r="G44" i="1"/>
  <c r="G48" i="1"/>
  <c r="G52" i="1"/>
  <c r="G7" i="1"/>
  <c r="B6" i="1"/>
  <c r="B10" i="1"/>
  <c r="B14" i="1"/>
  <c r="B18" i="1"/>
  <c r="B22" i="1"/>
  <c r="B26" i="1"/>
  <c r="B30" i="1"/>
  <c r="B34" i="1"/>
  <c r="B38" i="1"/>
  <c r="B42" i="1"/>
  <c r="B46" i="1"/>
  <c r="B50" i="1"/>
  <c r="B54" i="1"/>
  <c r="B9" i="1"/>
  <c r="G63" i="1"/>
  <c r="B61" i="1"/>
  <c r="G59" i="1"/>
  <c r="B57" i="1"/>
  <c r="G55" i="1"/>
  <c r="G53" i="1"/>
  <c r="B51" i="1"/>
  <c r="G50" i="1"/>
  <c r="B48" i="1"/>
  <c r="G47" i="1"/>
  <c r="B45" i="1"/>
  <c r="G37" i="1"/>
  <c r="B35" i="1"/>
  <c r="G34" i="1"/>
  <c r="B32" i="1"/>
  <c r="G31" i="1"/>
  <c r="J31" i="1" s="1"/>
  <c r="K31" i="1" s="1"/>
  <c r="L31" i="1" s="1"/>
  <c r="B29" i="1"/>
  <c r="G21" i="1"/>
  <c r="B19" i="1"/>
  <c r="G18" i="1"/>
  <c r="B16" i="1"/>
  <c r="G15" i="1"/>
  <c r="J15" i="1" s="1"/>
  <c r="K15" i="1" s="1"/>
  <c r="L15" i="1" s="1"/>
  <c r="B13" i="1"/>
  <c r="G64" i="1"/>
  <c r="B62" i="1"/>
  <c r="G60" i="1"/>
  <c r="B58" i="1"/>
  <c r="G56" i="1"/>
  <c r="G49" i="1"/>
  <c r="B47" i="1"/>
  <c r="G46" i="1"/>
  <c r="B44" i="1"/>
  <c r="G43" i="1"/>
  <c r="B41" i="1"/>
  <c r="G33" i="1"/>
  <c r="B31" i="1"/>
  <c r="G30" i="1"/>
  <c r="B28" i="1"/>
  <c r="G27" i="1"/>
  <c r="B25" i="1"/>
  <c r="G17" i="1"/>
  <c r="B15" i="1"/>
  <c r="G14" i="1"/>
  <c r="B12" i="1"/>
  <c r="G11" i="1"/>
  <c r="G6" i="1"/>
  <c r="J63" i="1" l="1"/>
  <c r="K63" i="1" s="1"/>
  <c r="L63" i="1" s="1"/>
  <c r="J28" i="1"/>
  <c r="K28" i="1" s="1"/>
  <c r="L28" i="1" s="1"/>
  <c r="J59" i="1"/>
  <c r="K59" i="1" s="1"/>
  <c r="L59" i="1" s="1"/>
  <c r="J34" i="1"/>
  <c r="K34" i="1" s="1"/>
  <c r="L34" i="1" s="1"/>
  <c r="J55" i="1"/>
  <c r="K55" i="1" s="1"/>
  <c r="L55" i="1" s="1"/>
  <c r="J52" i="1"/>
  <c r="K52" i="1" s="1"/>
  <c r="L52" i="1" s="1"/>
  <c r="J20" i="1"/>
  <c r="K20" i="1" s="1"/>
  <c r="L20" i="1" s="1"/>
  <c r="J6" i="1"/>
  <c r="K6" i="1" s="1"/>
  <c r="L6" i="1" s="1"/>
  <c r="J60" i="1"/>
  <c r="K60" i="1" s="1"/>
  <c r="L60" i="1" s="1"/>
  <c r="J21" i="1"/>
  <c r="K21" i="1" s="1"/>
  <c r="L21" i="1" s="1"/>
  <c r="J47" i="1"/>
  <c r="K47" i="1" s="1"/>
  <c r="L47" i="1" s="1"/>
  <c r="J53" i="1"/>
  <c r="K53" i="1" s="1"/>
  <c r="L53" i="1" s="1"/>
  <c r="J7" i="1"/>
  <c r="K7" i="1" s="1"/>
  <c r="L7" i="1" s="1"/>
  <c r="J40" i="1"/>
  <c r="K40" i="1" s="1"/>
  <c r="L40" i="1" s="1"/>
  <c r="J64" i="1"/>
  <c r="K64" i="1" s="1"/>
  <c r="L64" i="1" s="1"/>
  <c r="J43" i="1"/>
  <c r="K43" i="1" s="1"/>
  <c r="L43" i="1" s="1"/>
  <c r="J14" i="1"/>
  <c r="K14" i="1" s="1"/>
  <c r="L14" i="1" s="1"/>
  <c r="J56" i="1"/>
  <c r="K56" i="1" s="1"/>
  <c r="L56" i="1" s="1"/>
  <c r="J18" i="1"/>
  <c r="K18" i="1" s="1"/>
  <c r="L18" i="1" s="1"/>
  <c r="J37" i="1"/>
  <c r="K37" i="1" s="1"/>
  <c r="L37" i="1" s="1"/>
  <c r="J50" i="1"/>
  <c r="K50" i="1" s="1"/>
  <c r="L50" i="1" s="1"/>
  <c r="J48" i="1"/>
  <c r="K48" i="1" s="1"/>
  <c r="L48" i="1" s="1"/>
  <c r="J32" i="1"/>
  <c r="K32" i="1" s="1"/>
  <c r="L32" i="1" s="1"/>
  <c r="J16" i="1"/>
  <c r="K16" i="1" s="1"/>
  <c r="L16" i="1" s="1"/>
  <c r="J11" i="1"/>
  <c r="K11" i="1" s="1"/>
  <c r="L11" i="1" s="1"/>
  <c r="J17" i="1"/>
  <c r="K17" i="1" s="1"/>
  <c r="L17" i="1" s="1"/>
  <c r="J30" i="1"/>
  <c r="K30" i="1" s="1"/>
  <c r="L30" i="1" s="1"/>
  <c r="J49" i="1"/>
  <c r="K49" i="1" s="1"/>
  <c r="L49" i="1" s="1"/>
  <c r="J36" i="1"/>
  <c r="K36" i="1" s="1"/>
  <c r="L36" i="1" s="1"/>
  <c r="J27" i="1"/>
  <c r="K27" i="1" s="1"/>
  <c r="L27" i="1" s="1"/>
  <c r="J33" i="1"/>
  <c r="K33" i="1" s="1"/>
  <c r="L33" i="1" s="1"/>
  <c r="J46" i="1"/>
  <c r="K46" i="1" s="1"/>
  <c r="L46" i="1" s="1"/>
  <c r="J44" i="1"/>
  <c r="K44" i="1" s="1"/>
  <c r="L44" i="1" s="1"/>
  <c r="J12" i="1"/>
  <c r="K12" i="1" s="1"/>
  <c r="L12" i="1" s="1"/>
  <c r="Q188" i="14" l="1"/>
  <c r="P188" i="14"/>
  <c r="H188" i="14"/>
  <c r="I188" i="14" s="1"/>
  <c r="Q187" i="14"/>
  <c r="P187" i="14"/>
  <c r="H187" i="14"/>
  <c r="I187" i="14" s="1"/>
  <c r="Q186" i="14"/>
  <c r="P186" i="14"/>
  <c r="H186" i="14"/>
  <c r="I186" i="14" s="1"/>
  <c r="Q185" i="14"/>
  <c r="P185" i="14"/>
  <c r="H185" i="14"/>
  <c r="I185" i="14" s="1"/>
  <c r="Q184" i="14"/>
  <c r="P184" i="14"/>
  <c r="H184" i="14"/>
  <c r="I184" i="14" s="1"/>
  <c r="Q183" i="14"/>
  <c r="P183" i="14"/>
  <c r="H183" i="14"/>
  <c r="I183" i="14" s="1"/>
  <c r="Q182" i="14"/>
  <c r="P182" i="14"/>
  <c r="H182" i="14"/>
  <c r="I182" i="14" s="1"/>
  <c r="Q181" i="14"/>
  <c r="P181" i="14"/>
  <c r="H181" i="14"/>
  <c r="I181" i="14" s="1"/>
  <c r="Q180" i="14"/>
  <c r="P180" i="14"/>
  <c r="H180" i="14"/>
  <c r="I180" i="14" s="1"/>
  <c r="Q179" i="14"/>
  <c r="P179" i="14"/>
  <c r="H179" i="14"/>
  <c r="I179" i="14" s="1"/>
  <c r="Q178" i="14"/>
  <c r="P178" i="14"/>
  <c r="H178" i="14"/>
  <c r="I178" i="14" s="1"/>
  <c r="Q177" i="14"/>
  <c r="P177" i="14"/>
  <c r="H177" i="14"/>
  <c r="I177" i="14" s="1"/>
  <c r="Q176" i="14"/>
  <c r="P176" i="14"/>
  <c r="H176" i="14"/>
  <c r="I176" i="14" s="1"/>
  <c r="Q175" i="14"/>
  <c r="P175" i="14"/>
  <c r="H175" i="14"/>
  <c r="I175" i="14" s="1"/>
  <c r="Q174" i="14"/>
  <c r="P174" i="14"/>
  <c r="H174" i="14"/>
  <c r="I174" i="14" s="1"/>
  <c r="Q173" i="14"/>
  <c r="P173" i="14"/>
  <c r="H173" i="14"/>
  <c r="I173" i="14" s="1"/>
  <c r="Q172" i="14"/>
  <c r="P172" i="14"/>
  <c r="H172" i="14"/>
  <c r="I172" i="14" s="1"/>
  <c r="Q171" i="14"/>
  <c r="P171" i="14"/>
  <c r="H171" i="14"/>
  <c r="I171" i="14" s="1"/>
  <c r="Q170" i="14"/>
  <c r="P170" i="14"/>
  <c r="H170" i="14"/>
  <c r="I170" i="14" s="1"/>
  <c r="Q169" i="14"/>
  <c r="P169" i="14"/>
  <c r="H169" i="14"/>
  <c r="I169" i="14" s="1"/>
  <c r="Q168" i="14"/>
  <c r="P168" i="14"/>
  <c r="H168" i="14"/>
  <c r="I168" i="14" s="1"/>
  <c r="Q167" i="14"/>
  <c r="P167" i="14"/>
  <c r="H167" i="14"/>
  <c r="I167" i="14" s="1"/>
  <c r="Q166" i="14"/>
  <c r="P166" i="14"/>
  <c r="H166" i="14"/>
  <c r="I166" i="14" s="1"/>
  <c r="Q165" i="14"/>
  <c r="P165" i="14"/>
  <c r="H165" i="14"/>
  <c r="I165" i="14" s="1"/>
  <c r="Q164" i="14"/>
  <c r="P164" i="14"/>
  <c r="H164" i="14"/>
  <c r="I164" i="14" s="1"/>
  <c r="Q163" i="14"/>
  <c r="P163" i="14"/>
  <c r="H163" i="14"/>
  <c r="I163" i="14" s="1"/>
  <c r="Q162" i="14"/>
  <c r="P162" i="14"/>
  <c r="H162" i="14"/>
  <c r="I162" i="14" s="1"/>
  <c r="Q161" i="14"/>
  <c r="P161" i="14"/>
  <c r="H161" i="14"/>
  <c r="I161" i="14" s="1"/>
  <c r="Q160" i="14"/>
  <c r="P160" i="14"/>
  <c r="H160" i="14"/>
  <c r="I160" i="14" s="1"/>
  <c r="Q159" i="14"/>
  <c r="P159" i="14"/>
  <c r="H159" i="14"/>
  <c r="I159" i="14" s="1"/>
  <c r="Q158" i="14"/>
  <c r="P158" i="14"/>
  <c r="H158" i="14"/>
  <c r="I158" i="14" s="1"/>
  <c r="Q157" i="14"/>
  <c r="P157" i="14"/>
  <c r="H157" i="14"/>
  <c r="I157" i="14" s="1"/>
  <c r="Q156" i="14"/>
  <c r="P156" i="14"/>
  <c r="H156" i="14"/>
  <c r="I156" i="14" s="1"/>
  <c r="Q155" i="14"/>
  <c r="P155" i="14"/>
  <c r="H155" i="14"/>
  <c r="I155" i="14" s="1"/>
  <c r="Q154" i="14"/>
  <c r="P154" i="14"/>
  <c r="H154" i="14"/>
  <c r="I154" i="14" s="1"/>
  <c r="Q153" i="14"/>
  <c r="P153" i="14"/>
  <c r="H153" i="14"/>
  <c r="I153" i="14" s="1"/>
  <c r="Q152" i="14"/>
  <c r="P152" i="14"/>
  <c r="H152" i="14"/>
  <c r="I152" i="14" s="1"/>
  <c r="Q151" i="14"/>
  <c r="P151" i="14"/>
  <c r="H151" i="14"/>
  <c r="I151" i="14" s="1"/>
  <c r="Q150" i="14"/>
  <c r="P150" i="14"/>
  <c r="H150" i="14"/>
  <c r="I150" i="14" s="1"/>
  <c r="Q149" i="14"/>
  <c r="P149" i="14"/>
  <c r="H149" i="14"/>
  <c r="I149" i="14" s="1"/>
  <c r="Q148" i="14"/>
  <c r="P148" i="14"/>
  <c r="H148" i="14"/>
  <c r="I148" i="14" s="1"/>
  <c r="Q147" i="14"/>
  <c r="P147" i="14"/>
  <c r="H147" i="14"/>
  <c r="I147" i="14" s="1"/>
  <c r="Q146" i="14"/>
  <c r="P146" i="14"/>
  <c r="H146" i="14"/>
  <c r="I146" i="14" s="1"/>
  <c r="Q145" i="14"/>
  <c r="P145" i="14"/>
  <c r="H145" i="14"/>
  <c r="I145" i="14" s="1"/>
  <c r="Q144" i="14"/>
  <c r="P144" i="14"/>
  <c r="H144" i="14"/>
  <c r="I144" i="14" s="1"/>
  <c r="Q143" i="14"/>
  <c r="P143" i="14"/>
  <c r="H143" i="14"/>
  <c r="I143" i="14" s="1"/>
  <c r="Q142" i="14"/>
  <c r="P142" i="14"/>
  <c r="H142" i="14"/>
  <c r="I142" i="14" s="1"/>
  <c r="Q141" i="14"/>
  <c r="P141" i="14"/>
  <c r="H141" i="14"/>
  <c r="I141" i="14" s="1"/>
  <c r="Q140" i="14"/>
  <c r="P140" i="14"/>
  <c r="H140" i="14"/>
  <c r="I140" i="14" s="1"/>
  <c r="Q139" i="14"/>
  <c r="P139" i="14"/>
  <c r="H139" i="14"/>
  <c r="I139" i="14" s="1"/>
  <c r="Q138" i="14"/>
  <c r="P138" i="14"/>
  <c r="H138" i="14"/>
  <c r="I138" i="14" s="1"/>
  <c r="Q137" i="14"/>
  <c r="P137" i="14"/>
  <c r="H137" i="14"/>
  <c r="I137" i="14" s="1"/>
  <c r="Q136" i="14"/>
  <c r="P136" i="14"/>
  <c r="H136" i="14"/>
  <c r="I136" i="14" s="1"/>
  <c r="Q135" i="14"/>
  <c r="P135" i="14"/>
  <c r="H135" i="14"/>
  <c r="I135" i="14" s="1"/>
  <c r="Q134" i="14"/>
  <c r="P134" i="14"/>
  <c r="H134" i="14"/>
  <c r="I134" i="14" s="1"/>
  <c r="Q133" i="14"/>
  <c r="P133" i="14"/>
  <c r="H133" i="14"/>
  <c r="I133" i="14" s="1"/>
  <c r="Q132" i="14"/>
  <c r="P132" i="14"/>
  <c r="H132" i="14"/>
  <c r="I132" i="14" s="1"/>
  <c r="Q131" i="14"/>
  <c r="P131" i="14"/>
  <c r="H131" i="14"/>
  <c r="I131" i="14" s="1"/>
  <c r="Q130" i="14"/>
  <c r="P130" i="14"/>
  <c r="H130" i="14"/>
  <c r="I130" i="14" s="1"/>
  <c r="Q129" i="14"/>
  <c r="P129" i="14"/>
  <c r="H129" i="14"/>
  <c r="I129" i="14" s="1"/>
  <c r="Q128" i="14"/>
  <c r="P128" i="14"/>
  <c r="H128" i="14"/>
  <c r="I128" i="14" s="1"/>
  <c r="Q127" i="14"/>
  <c r="P127" i="14"/>
  <c r="H127" i="14"/>
  <c r="I127" i="14" s="1"/>
  <c r="Q126" i="14"/>
  <c r="P126" i="14"/>
  <c r="H126" i="14"/>
  <c r="I126" i="14" s="1"/>
  <c r="Q125" i="14"/>
  <c r="P125" i="14"/>
  <c r="H125" i="14"/>
  <c r="I125" i="14" s="1"/>
  <c r="Q124" i="14"/>
  <c r="P124" i="14"/>
  <c r="H124" i="14"/>
  <c r="I124" i="14" s="1"/>
  <c r="Q123" i="14"/>
  <c r="P123" i="14"/>
  <c r="H123" i="14"/>
  <c r="I123" i="14" s="1"/>
  <c r="Q122" i="14"/>
  <c r="P122" i="14"/>
  <c r="H122" i="14"/>
  <c r="I122" i="14" s="1"/>
  <c r="Q121" i="14"/>
  <c r="P121" i="14"/>
  <c r="H121" i="14"/>
  <c r="I121" i="14" s="1"/>
  <c r="Q120" i="14"/>
  <c r="P120" i="14"/>
  <c r="H120" i="14"/>
  <c r="I120" i="14" s="1"/>
  <c r="Q119" i="14"/>
  <c r="P119" i="14"/>
  <c r="H119" i="14"/>
  <c r="I119" i="14" s="1"/>
  <c r="Q118" i="14"/>
  <c r="P118" i="14"/>
  <c r="H118" i="14"/>
  <c r="I118" i="14" s="1"/>
  <c r="Q117" i="14"/>
  <c r="P117" i="14"/>
  <c r="H117" i="14"/>
  <c r="I117" i="14" s="1"/>
  <c r="Q116" i="14"/>
  <c r="P116" i="14"/>
  <c r="H116" i="14"/>
  <c r="I116" i="14" s="1"/>
  <c r="Q115" i="14"/>
  <c r="P115" i="14"/>
  <c r="H115" i="14"/>
  <c r="I115" i="14" s="1"/>
  <c r="Q114" i="14"/>
  <c r="P114" i="14"/>
  <c r="H114" i="14"/>
  <c r="I114" i="14" s="1"/>
  <c r="Q113" i="14"/>
  <c r="P113" i="14"/>
  <c r="H113" i="14"/>
  <c r="I113" i="14" s="1"/>
  <c r="Q112" i="14"/>
  <c r="P112" i="14"/>
  <c r="H112" i="14"/>
  <c r="I112" i="14" s="1"/>
  <c r="Q111" i="14"/>
  <c r="P111" i="14"/>
  <c r="H111" i="14"/>
  <c r="I111" i="14" s="1"/>
  <c r="Q110" i="14"/>
  <c r="P110" i="14"/>
  <c r="H110" i="14"/>
  <c r="I110" i="14" s="1"/>
  <c r="Q109" i="14"/>
  <c r="P109" i="14"/>
  <c r="H109" i="14"/>
  <c r="I109" i="14" s="1"/>
  <c r="Q108" i="14"/>
  <c r="P108" i="14"/>
  <c r="H108" i="14"/>
  <c r="I108" i="14" s="1"/>
  <c r="Q107" i="14"/>
  <c r="P107" i="14"/>
  <c r="H107" i="14"/>
  <c r="I107" i="14" s="1"/>
  <c r="Q106" i="14"/>
  <c r="P106" i="14"/>
  <c r="H106" i="14"/>
  <c r="I106" i="14" s="1"/>
  <c r="Q105" i="14"/>
  <c r="P105" i="14"/>
  <c r="H105" i="14"/>
  <c r="I105" i="14" s="1"/>
  <c r="Q104" i="14"/>
  <c r="P104" i="14"/>
  <c r="H104" i="14"/>
  <c r="I104" i="14" s="1"/>
  <c r="Q103" i="14"/>
  <c r="P103" i="14"/>
  <c r="H103" i="14"/>
  <c r="I103" i="14" s="1"/>
  <c r="Q102" i="14"/>
  <c r="P102" i="14"/>
  <c r="H102" i="14"/>
  <c r="I102" i="14" s="1"/>
  <c r="Q101" i="14"/>
  <c r="P101" i="14"/>
  <c r="H101" i="14"/>
  <c r="I101" i="14" s="1"/>
  <c r="Q100" i="14"/>
  <c r="P100" i="14"/>
  <c r="H100" i="14"/>
  <c r="I100" i="14" s="1"/>
  <c r="Q99" i="14"/>
  <c r="P99" i="14"/>
  <c r="H99" i="14"/>
  <c r="I99" i="14" s="1"/>
  <c r="Q98" i="14"/>
  <c r="P98" i="14"/>
  <c r="H98" i="14"/>
  <c r="I98" i="14" s="1"/>
  <c r="Q97" i="14"/>
  <c r="P97" i="14"/>
  <c r="H97" i="14"/>
  <c r="I97" i="14" s="1"/>
  <c r="Q96" i="14"/>
  <c r="P96" i="14"/>
  <c r="H96" i="14"/>
  <c r="I96" i="14" s="1"/>
  <c r="Q95" i="14"/>
  <c r="P95" i="14"/>
  <c r="H95" i="14"/>
  <c r="I95" i="14" s="1"/>
  <c r="Q94" i="14"/>
  <c r="P94" i="14"/>
  <c r="H94" i="14"/>
  <c r="I94" i="14" s="1"/>
  <c r="Q93" i="14"/>
  <c r="P93" i="14"/>
  <c r="H93" i="14"/>
  <c r="I93" i="14" s="1"/>
  <c r="Q92" i="14"/>
  <c r="P92" i="14"/>
  <c r="H92" i="14"/>
  <c r="I92" i="14" s="1"/>
  <c r="Q91" i="14"/>
  <c r="P91" i="14"/>
  <c r="H91" i="14"/>
  <c r="I91" i="14" s="1"/>
  <c r="Q90" i="14"/>
  <c r="P90" i="14"/>
  <c r="H90" i="14"/>
  <c r="I90" i="14" s="1"/>
  <c r="Q89" i="14"/>
  <c r="P89" i="14"/>
  <c r="H89" i="14"/>
  <c r="I89" i="14" s="1"/>
  <c r="Q88" i="14"/>
  <c r="P88" i="14"/>
  <c r="H88" i="14"/>
  <c r="I88" i="14" s="1"/>
  <c r="Q87" i="14"/>
  <c r="P87" i="14"/>
  <c r="H87" i="14"/>
  <c r="I87" i="14" s="1"/>
  <c r="Q86" i="14"/>
  <c r="P86" i="14"/>
  <c r="H86" i="14"/>
  <c r="I86" i="14" s="1"/>
  <c r="Q85" i="14"/>
  <c r="P85" i="14"/>
  <c r="H85" i="14"/>
  <c r="I85" i="14" s="1"/>
  <c r="Q84" i="14"/>
  <c r="P84" i="14"/>
  <c r="H84" i="14"/>
  <c r="I84" i="14" s="1"/>
  <c r="Q83" i="14"/>
  <c r="P83" i="14"/>
  <c r="H83" i="14"/>
  <c r="I83" i="14" s="1"/>
  <c r="Q82" i="14"/>
  <c r="P82" i="14"/>
  <c r="H82" i="14"/>
  <c r="I82" i="14" s="1"/>
  <c r="Q81" i="14"/>
  <c r="P81" i="14"/>
  <c r="H81" i="14"/>
  <c r="I81" i="14" s="1"/>
  <c r="Q80" i="14"/>
  <c r="P80" i="14"/>
  <c r="H80" i="14"/>
  <c r="I80" i="14" s="1"/>
  <c r="Q79" i="14"/>
  <c r="P79" i="14"/>
  <c r="H79" i="14"/>
  <c r="I79" i="14" s="1"/>
  <c r="Q78" i="14"/>
  <c r="P78" i="14"/>
  <c r="H78" i="14"/>
  <c r="I78" i="14" s="1"/>
  <c r="Q77" i="14"/>
  <c r="P77" i="14"/>
  <c r="H77" i="14"/>
  <c r="I77" i="14" s="1"/>
  <c r="Q76" i="14"/>
  <c r="P76" i="14"/>
  <c r="H76" i="14"/>
  <c r="I76" i="14" s="1"/>
  <c r="Q75" i="14"/>
  <c r="P75" i="14"/>
  <c r="H75" i="14"/>
  <c r="I75" i="14" s="1"/>
  <c r="Q74" i="14"/>
  <c r="P74" i="14"/>
  <c r="H74" i="14"/>
  <c r="I74" i="14" s="1"/>
  <c r="Q73" i="14"/>
  <c r="P73" i="14"/>
  <c r="H73" i="14"/>
  <c r="I73" i="14" s="1"/>
  <c r="Q72" i="14"/>
  <c r="P72" i="14"/>
  <c r="H72" i="14"/>
  <c r="I72" i="14" s="1"/>
  <c r="Q71" i="14"/>
  <c r="P71" i="14"/>
  <c r="H71" i="14"/>
  <c r="I71" i="14" s="1"/>
  <c r="Q70" i="14"/>
  <c r="P70" i="14"/>
  <c r="H70" i="14"/>
  <c r="I70" i="14" s="1"/>
  <c r="Q69" i="14"/>
  <c r="P69" i="14"/>
  <c r="H69" i="14"/>
  <c r="I69" i="14" s="1"/>
  <c r="Q68" i="14"/>
  <c r="P68" i="14"/>
  <c r="H68" i="14"/>
  <c r="I68" i="14" s="1"/>
  <c r="Q67" i="14"/>
  <c r="P67" i="14"/>
  <c r="H67" i="14"/>
  <c r="I67" i="14" s="1"/>
  <c r="Q66" i="14"/>
  <c r="P66" i="14"/>
  <c r="H66" i="14"/>
  <c r="I66" i="14" s="1"/>
  <c r="Q65" i="14"/>
  <c r="P65" i="14"/>
  <c r="H65" i="14"/>
  <c r="I65" i="14" s="1"/>
  <c r="Q64" i="14"/>
  <c r="P64" i="14"/>
  <c r="H64" i="14"/>
  <c r="I64" i="14" s="1"/>
  <c r="Q63" i="14"/>
  <c r="P63" i="14"/>
  <c r="H63" i="14"/>
  <c r="I63" i="14" s="1"/>
  <c r="Q62" i="14"/>
  <c r="P62" i="14"/>
  <c r="H62" i="14"/>
  <c r="I62" i="14" s="1"/>
  <c r="Q61" i="14"/>
  <c r="P61" i="14"/>
  <c r="H61" i="14"/>
  <c r="I61" i="14" s="1"/>
  <c r="Q60" i="14"/>
  <c r="P60" i="14"/>
  <c r="H60" i="14"/>
  <c r="I60" i="14" s="1"/>
  <c r="Q59" i="14"/>
  <c r="P59" i="14"/>
  <c r="H59" i="14"/>
  <c r="I59" i="14" s="1"/>
  <c r="Q58" i="14"/>
  <c r="P58" i="14"/>
  <c r="H58" i="14"/>
  <c r="I58" i="14" s="1"/>
  <c r="Q57" i="14"/>
  <c r="P57" i="14"/>
  <c r="H57" i="14"/>
  <c r="I57" i="14" s="1"/>
  <c r="Q56" i="14"/>
  <c r="P56" i="14"/>
  <c r="H56" i="14"/>
  <c r="I56" i="14" s="1"/>
  <c r="Q55" i="14"/>
  <c r="P55" i="14"/>
  <c r="H55" i="14"/>
  <c r="I55" i="14" s="1"/>
  <c r="Q54" i="14"/>
  <c r="P54" i="14"/>
  <c r="H54" i="14"/>
  <c r="I54" i="14" s="1"/>
  <c r="Q53" i="14"/>
  <c r="P53" i="14"/>
  <c r="H53" i="14"/>
  <c r="I53" i="14" s="1"/>
  <c r="Q52" i="14"/>
  <c r="P52" i="14"/>
  <c r="H52" i="14"/>
  <c r="I52" i="14" s="1"/>
  <c r="Q51" i="14"/>
  <c r="P51" i="14"/>
  <c r="H51" i="14"/>
  <c r="I51" i="14" s="1"/>
  <c r="Q50" i="14"/>
  <c r="P50" i="14"/>
  <c r="H50" i="14"/>
  <c r="I50" i="14" s="1"/>
  <c r="Q49" i="14"/>
  <c r="P49" i="14"/>
  <c r="H49" i="14"/>
  <c r="I49" i="14" s="1"/>
  <c r="Q48" i="14"/>
  <c r="P48" i="14"/>
  <c r="H48" i="14"/>
  <c r="I48" i="14" s="1"/>
  <c r="Q47" i="14"/>
  <c r="P47" i="14"/>
  <c r="H47" i="14"/>
  <c r="I47" i="14" s="1"/>
  <c r="Q46" i="14"/>
  <c r="P46" i="14"/>
  <c r="H46" i="14"/>
  <c r="I46" i="14" s="1"/>
  <c r="Q45" i="14"/>
  <c r="P45" i="14"/>
  <c r="H45" i="14"/>
  <c r="I45" i="14" s="1"/>
  <c r="Q44" i="14"/>
  <c r="P44" i="14"/>
  <c r="H44" i="14"/>
  <c r="I44" i="14" s="1"/>
  <c r="Q43" i="14"/>
  <c r="P43" i="14"/>
  <c r="H43" i="14"/>
  <c r="I43" i="14" s="1"/>
  <c r="Q42" i="14"/>
  <c r="P42" i="14"/>
  <c r="H42" i="14"/>
  <c r="I42" i="14" s="1"/>
  <c r="Q41" i="14"/>
  <c r="P41" i="14"/>
  <c r="H41" i="14"/>
  <c r="I41" i="14" s="1"/>
  <c r="Q40" i="14"/>
  <c r="P40" i="14"/>
  <c r="H40" i="14"/>
  <c r="I40" i="14" s="1"/>
  <c r="Q39" i="14"/>
  <c r="P39" i="14"/>
  <c r="H39" i="14"/>
  <c r="I39" i="14" s="1"/>
  <c r="Q38" i="14"/>
  <c r="P38" i="14"/>
  <c r="H38" i="14"/>
  <c r="I38" i="14" s="1"/>
  <c r="Q37" i="14"/>
  <c r="P37" i="14"/>
  <c r="H37" i="14"/>
  <c r="I37" i="14" s="1"/>
  <c r="Q36" i="14"/>
  <c r="P36" i="14"/>
  <c r="H36" i="14"/>
  <c r="I36" i="14" s="1"/>
  <c r="Q35" i="14"/>
  <c r="P35" i="14"/>
  <c r="H35" i="14"/>
  <c r="I35" i="14" s="1"/>
  <c r="Q34" i="14"/>
  <c r="P34" i="14"/>
  <c r="H34" i="14"/>
  <c r="I34" i="14" s="1"/>
  <c r="Q33" i="14"/>
  <c r="P33" i="14"/>
  <c r="H33" i="14"/>
  <c r="I33" i="14" s="1"/>
  <c r="Q32" i="14"/>
  <c r="P32" i="14"/>
  <c r="H32" i="14"/>
  <c r="I32" i="14" s="1"/>
  <c r="Q31" i="14"/>
  <c r="P31" i="14"/>
  <c r="H31" i="14"/>
  <c r="I31" i="14" s="1"/>
  <c r="Q30" i="14"/>
  <c r="P30" i="14"/>
  <c r="H30" i="14"/>
  <c r="I30" i="14" s="1"/>
  <c r="Q29" i="14"/>
  <c r="P29" i="14"/>
  <c r="H29" i="14"/>
  <c r="I29" i="14" s="1"/>
  <c r="Q28" i="14"/>
  <c r="P28" i="14"/>
  <c r="H28" i="14"/>
  <c r="I28" i="14" s="1"/>
  <c r="Q27" i="14"/>
  <c r="P27" i="14"/>
  <c r="H27" i="14"/>
  <c r="I27" i="14" s="1"/>
  <c r="Q26" i="14"/>
  <c r="P26" i="14"/>
  <c r="H26" i="14"/>
  <c r="I26" i="14" s="1"/>
  <c r="Q25" i="14"/>
  <c r="P25" i="14"/>
  <c r="H25" i="14"/>
  <c r="I25" i="14" s="1"/>
  <c r="Q24" i="14"/>
  <c r="P24" i="14"/>
  <c r="H24" i="14"/>
  <c r="I24" i="14" s="1"/>
  <c r="Q23" i="14"/>
  <c r="P23" i="14"/>
  <c r="H23" i="14"/>
  <c r="I23" i="14" s="1"/>
  <c r="Q22" i="14"/>
  <c r="P22" i="14"/>
  <c r="H22" i="14"/>
  <c r="I22" i="14" s="1"/>
  <c r="Q21" i="14"/>
  <c r="P21" i="14"/>
  <c r="H21" i="14"/>
  <c r="I21" i="14" s="1"/>
  <c r="Q20" i="14"/>
  <c r="P20" i="14"/>
  <c r="H20" i="14"/>
  <c r="I20" i="14" s="1"/>
  <c r="Q19" i="14"/>
  <c r="P19" i="14"/>
  <c r="H19" i="14"/>
  <c r="I19" i="14" s="1"/>
  <c r="Q18" i="14"/>
  <c r="P18" i="14"/>
  <c r="H18" i="14"/>
  <c r="I18" i="14" s="1"/>
  <c r="Q17" i="14"/>
  <c r="P17" i="14"/>
  <c r="H17" i="14"/>
  <c r="I17" i="14" s="1"/>
  <c r="Q16" i="14"/>
  <c r="P16" i="14"/>
  <c r="H16" i="14"/>
  <c r="I16" i="14" s="1"/>
  <c r="Q15" i="14"/>
  <c r="P15" i="14"/>
  <c r="H15" i="14"/>
  <c r="I15" i="14" s="1"/>
  <c r="Q14" i="14"/>
  <c r="P14" i="14"/>
  <c r="H14" i="14"/>
  <c r="I14" i="14" s="1"/>
  <c r="Q13" i="14"/>
  <c r="P13" i="14"/>
  <c r="H13" i="14"/>
  <c r="I13" i="14" s="1"/>
  <c r="Q12" i="14"/>
  <c r="P12" i="14"/>
  <c r="H12" i="14"/>
  <c r="I12" i="14" s="1"/>
  <c r="Q11" i="14"/>
  <c r="P11" i="14"/>
  <c r="H11" i="14"/>
  <c r="I11" i="14" s="1"/>
  <c r="Q10" i="14"/>
  <c r="P10" i="14"/>
  <c r="H10" i="14"/>
  <c r="I10" i="14" s="1"/>
  <c r="Q134" i="3"/>
  <c r="P134" i="3"/>
  <c r="O134" i="3"/>
  <c r="N134" i="3"/>
  <c r="M134" i="3"/>
  <c r="L134" i="3"/>
  <c r="K134" i="3"/>
  <c r="J134" i="3"/>
  <c r="I134" i="3"/>
  <c r="H134" i="3"/>
  <c r="G134" i="3"/>
  <c r="F134" i="3"/>
  <c r="E134" i="3"/>
  <c r="D134" i="3"/>
  <c r="B4" i="3"/>
  <c r="A2" i="1" s="1"/>
</calcChain>
</file>

<file path=xl/sharedStrings.xml><?xml version="1.0" encoding="utf-8"?>
<sst xmlns="http://schemas.openxmlformats.org/spreadsheetml/2006/main" count="2678" uniqueCount="1036">
  <si>
    <t>Nature Charges</t>
  </si>
  <si>
    <t>Escalier</t>
  </si>
  <si>
    <t>Rubrique</t>
  </si>
  <si>
    <t>Poste Budgétaire</t>
  </si>
  <si>
    <t>Tant.Ind</t>
  </si>
  <si>
    <t>Tant.Gen</t>
  </si>
  <si>
    <t>Mt Global</t>
  </si>
  <si>
    <t>Mt Global Rec.</t>
  </si>
  <si>
    <t>tel:</t>
  </si>
  <si>
    <t xml:space="preserve">Liste des logements </t>
  </si>
  <si>
    <t>Modules</t>
  </si>
  <si>
    <r>
      <rPr>
        <b/>
        <u/>
        <sz val="11"/>
        <color theme="1"/>
        <rFont val="Calibri"/>
        <family val="2"/>
        <scheme val="minor"/>
      </rPr>
      <t>SYNDIC :</t>
    </r>
    <r>
      <rPr>
        <sz val="11"/>
        <color theme="1"/>
        <rFont val="Calibri"/>
        <family val="2"/>
        <scheme val="minor"/>
      </rPr>
      <t xml:space="preserve">  </t>
    </r>
  </si>
  <si>
    <t>CHARGES GENERALES</t>
  </si>
  <si>
    <t>CHARGES BATIMENT</t>
  </si>
  <si>
    <t>TOTAL TANTIEMES ERILIA:</t>
  </si>
  <si>
    <t>TOTAL TANTIEMES COPRO:</t>
  </si>
  <si>
    <t>FOURNIT. LGTS COLLECTIFS</t>
  </si>
  <si>
    <t>R061</t>
  </si>
  <si>
    <t>REAJ. FOURNITURES DIVERSES MG</t>
  </si>
  <si>
    <t>ACHATS PL022</t>
  </si>
  <si>
    <t>FOURNITURES DIVERSES</t>
  </si>
  <si>
    <t>M061</t>
  </si>
  <si>
    <t>FOURNITURES DIVERSES MG</t>
  </si>
  <si>
    <t>M062</t>
  </si>
  <si>
    <t>FOURNITURES DIVERSES MB</t>
  </si>
  <si>
    <t>M063</t>
  </si>
  <si>
    <t>FOURNITURES DIVERSES ME</t>
  </si>
  <si>
    <t>A062</t>
  </si>
  <si>
    <t>FOURNITURES DIVERSES BA</t>
  </si>
  <si>
    <t>B062</t>
  </si>
  <si>
    <t>FOURNITURES DIVERSES BB</t>
  </si>
  <si>
    <t>C062</t>
  </si>
  <si>
    <t>FOURNITURES DIVERSES BC</t>
  </si>
  <si>
    <t>D062</t>
  </si>
  <si>
    <t>E062</t>
  </si>
  <si>
    <t>F062</t>
  </si>
  <si>
    <t>M522</t>
  </si>
  <si>
    <t>ENTRETIEN ASCENSEUR MG</t>
  </si>
  <si>
    <t>ASE1</t>
  </si>
  <si>
    <t>ENTRETIEN ASCENSEUR E1 AS</t>
  </si>
  <si>
    <t>ASE2</t>
  </si>
  <si>
    <t>ENTRETIEN ASCENSEUR E2 AS</t>
  </si>
  <si>
    <t>ASH1</t>
  </si>
  <si>
    <t>ENTRETIEN ASCENSEUR H1 AS</t>
  </si>
  <si>
    <t>ASH2</t>
  </si>
  <si>
    <t>ENTRETIEN ASCENSEUR H2 AS</t>
  </si>
  <si>
    <t>ASF1</t>
  </si>
  <si>
    <t>ENTRETIEN ASCENSEUR F1 AS</t>
  </si>
  <si>
    <t>ASF2</t>
  </si>
  <si>
    <t>ENTRETIEN ASCENSEUR F2 AS</t>
  </si>
  <si>
    <t>ASF3</t>
  </si>
  <si>
    <t>ENTRETIEN ASCENSEUR F3 AS</t>
  </si>
  <si>
    <t>ASF4</t>
  </si>
  <si>
    <t>ENTRETIEN ASCENSEUR F4 AS</t>
  </si>
  <si>
    <t>EDF ASCENSEUR</t>
  </si>
  <si>
    <t>ENTRETIEN ASCENSEUR</t>
  </si>
  <si>
    <t>ENT. EXTINCTEURS ASCENSEUR</t>
  </si>
  <si>
    <t>ACHATS AMPOULES ASCENSEUR</t>
  </si>
  <si>
    <t>EDF ASCENSEUR PL022</t>
  </si>
  <si>
    <t>ENTRETIEN ASCENSEUR PL022</t>
  </si>
  <si>
    <t>ENTRETIEN ASCENSEUR MILLIEME</t>
  </si>
  <si>
    <t>EDF ASCENSEUR MILLIEME</t>
  </si>
  <si>
    <t>CHARGES ASCENSEURS</t>
  </si>
  <si>
    <t>CHGE</t>
  </si>
  <si>
    <t>ENT. EXTINCTEUR ASCENS. MILL</t>
  </si>
  <si>
    <t>M510</t>
  </si>
  <si>
    <t>EDF ASCENSEUR AS</t>
  </si>
  <si>
    <t>M520</t>
  </si>
  <si>
    <t>ENTRETIEN ASCENSEUR AS</t>
  </si>
  <si>
    <t>M530</t>
  </si>
  <si>
    <t>ENT. EXTINCTEURS ASCENSEUR AS</t>
  </si>
  <si>
    <t>M521</t>
  </si>
  <si>
    <t>ASCENSEUR MOBILITE REDUITE</t>
  </si>
  <si>
    <t>ENTRETIEN ASCENSEUR M.CHARGES</t>
  </si>
  <si>
    <t>MAA1</t>
  </si>
  <si>
    <t>CHARGES ASCENSEUR A1</t>
  </si>
  <si>
    <t>MAA2</t>
  </si>
  <si>
    <t>CHARGES ASCENSEUR A2</t>
  </si>
  <si>
    <t>MAA3</t>
  </si>
  <si>
    <t>CHARGES ASCENSEUR A3</t>
  </si>
  <si>
    <t>MAB1</t>
  </si>
  <si>
    <t>CHARGES ASCENSEUR B1</t>
  </si>
  <si>
    <t>MAB2</t>
  </si>
  <si>
    <t>CHARGES ASCENSEUR B2</t>
  </si>
  <si>
    <t>MAB3</t>
  </si>
  <si>
    <t>CHARGES ASCENSEUR B3</t>
  </si>
  <si>
    <t>MAC1</t>
  </si>
  <si>
    <t>CHARGES ASCENSEUR C1</t>
  </si>
  <si>
    <t>MAC2</t>
  </si>
  <si>
    <t>CHARGES ASCENSEUR C2</t>
  </si>
  <si>
    <t>MAC3</t>
  </si>
  <si>
    <t>CHARGES ASCENSEUR C3</t>
  </si>
  <si>
    <t>MAD1</t>
  </si>
  <si>
    <t>CHARGES ASCENSEUR D1</t>
  </si>
  <si>
    <t>MAD2</t>
  </si>
  <si>
    <t>CHARGES ASCENSEUR D2</t>
  </si>
  <si>
    <t>MAD3</t>
  </si>
  <si>
    <t>CHARGES ASCENSEUR D3</t>
  </si>
  <si>
    <t>MAF1</t>
  </si>
  <si>
    <t>CHARGES ASCENSEUR F1</t>
  </si>
  <si>
    <t>MAE1</t>
  </si>
  <si>
    <t>CHARGES ASCENSEUR E1</t>
  </si>
  <si>
    <t>MAE2</t>
  </si>
  <si>
    <t>CHARGES ASCENSEUR E2</t>
  </si>
  <si>
    <t>MAE3</t>
  </si>
  <si>
    <t>CHARGES ASCENSEUR E3</t>
  </si>
  <si>
    <t>MAF2</t>
  </si>
  <si>
    <t>CHARGES ASCENSEUR F2</t>
  </si>
  <si>
    <t>MAF3</t>
  </si>
  <si>
    <t>CHARGES ASCENSEUR F3</t>
  </si>
  <si>
    <t>R520</t>
  </si>
  <si>
    <t>REAJ. CHARGES ASCENSEUR</t>
  </si>
  <si>
    <t>RAA1</t>
  </si>
  <si>
    <t>REAJ.CHARGES ASCENSEUR A1</t>
  </si>
  <si>
    <t>RAA2</t>
  </si>
  <si>
    <t>REAJ. CHARGES ASCENSEUR A2</t>
  </si>
  <si>
    <t>M904</t>
  </si>
  <si>
    <t>LOCATION TELE-SURVEILLANCE MG</t>
  </si>
  <si>
    <t>BATB</t>
  </si>
  <si>
    <t>CHARGES BATIMENT B MB</t>
  </si>
  <si>
    <t>BATC</t>
  </si>
  <si>
    <t>CHARGES BATIMENT C MB</t>
  </si>
  <si>
    <t>BATD</t>
  </si>
  <si>
    <t>CHARGES BATIMENT D MB</t>
  </si>
  <si>
    <t>BATE</t>
  </si>
  <si>
    <t>CHARGES BATIMENT E MB</t>
  </si>
  <si>
    <t>BATF</t>
  </si>
  <si>
    <t>CHARGES BATIMENT F MB</t>
  </si>
  <si>
    <t>BATG</t>
  </si>
  <si>
    <t>CHARGES BATIMENT G MB</t>
  </si>
  <si>
    <t>BATH</t>
  </si>
  <si>
    <t>CHARGES BATIMENT H MB</t>
  </si>
  <si>
    <t>BATJ</t>
  </si>
  <si>
    <t>CHARGES BATIMENT J MB</t>
  </si>
  <si>
    <t>ESA1</t>
  </si>
  <si>
    <t>CHARGES ESCALIER A1 ME</t>
  </si>
  <si>
    <t>ESA2</t>
  </si>
  <si>
    <t>CHARGES ESCALIER A2 ME</t>
  </si>
  <si>
    <t>ESA3</t>
  </si>
  <si>
    <t>CHARGES ESCALIER A3 ME</t>
  </si>
  <si>
    <t>ESB1</t>
  </si>
  <si>
    <t>CHARGES ESCALIER B1 ME</t>
  </si>
  <si>
    <t>ESB2</t>
  </si>
  <si>
    <t>CHARGES ESCALIER B2 ME</t>
  </si>
  <si>
    <t>ESC1</t>
  </si>
  <si>
    <t>CHARGES ESCALIER C1 ME</t>
  </si>
  <si>
    <t>ESC2</t>
  </si>
  <si>
    <t>CHARGES ESCALIER C2 ME</t>
  </si>
  <si>
    <t>ESD1</t>
  </si>
  <si>
    <t>CHARGES ESCALIER D1 ME</t>
  </si>
  <si>
    <t>ESD2</t>
  </si>
  <si>
    <t>CHARGES ESCALIER D2 ME</t>
  </si>
  <si>
    <t>ESE1</t>
  </si>
  <si>
    <t>CHARGES ESCALIER E1 ME</t>
  </si>
  <si>
    <t>ESE2</t>
  </si>
  <si>
    <t>CHARGES ESCALIER E2 ME</t>
  </si>
  <si>
    <t>ESF1</t>
  </si>
  <si>
    <t>CHARGES ESCALIER F1 ME</t>
  </si>
  <si>
    <t>ESF2</t>
  </si>
  <si>
    <t>CHARGES ESCALIER F2 ME</t>
  </si>
  <si>
    <t>ESF3</t>
  </si>
  <si>
    <t>CHARGES ESCALIER F3 ME</t>
  </si>
  <si>
    <t>ESF4</t>
  </si>
  <si>
    <t>CHARGES ESCALIER F4 ME</t>
  </si>
  <si>
    <t>ESG1</t>
  </si>
  <si>
    <t>CHARGES ESCALIER G1 ME</t>
  </si>
  <si>
    <t>ESG2</t>
  </si>
  <si>
    <t>CHARGES ESCALIER G2 ME</t>
  </si>
  <si>
    <t>ESG3</t>
  </si>
  <si>
    <t>CHARGES ESCALIER G3 ME</t>
  </si>
  <si>
    <t>ESH1</t>
  </si>
  <si>
    <t>CHARGES ESCALIER H1 ME</t>
  </si>
  <si>
    <t>ESH2</t>
  </si>
  <si>
    <t>CHARGES ESCALIER H2 ME</t>
  </si>
  <si>
    <t>ESJ1</t>
  </si>
  <si>
    <t>CHARGES ESCALIER J1 ME</t>
  </si>
  <si>
    <t>CHARGES  PARTS EGALES</t>
  </si>
  <si>
    <t>LOCATION COMPTEUR EAU</t>
  </si>
  <si>
    <t>CHARGES COMMUNES MILLIEMES</t>
  </si>
  <si>
    <t>CHARGES ESCALIER MILLIEMES</t>
  </si>
  <si>
    <t>TELE-SURVEILLANCE ENTRETIEN</t>
  </si>
  <si>
    <t>LOCATION TELE-SURVEILLANCE</t>
  </si>
  <si>
    <t>CHARGES GROUPE IV</t>
  </si>
  <si>
    <t>GAZ</t>
  </si>
  <si>
    <t>BATA</t>
  </si>
  <si>
    <t>CHARGES BATIMENT A MB</t>
  </si>
  <si>
    <t>ENTRETIEN INSTALL. SOLAIRE SH</t>
  </si>
  <si>
    <t>M456</t>
  </si>
  <si>
    <t>ENTRETIEN INSTALL. SOLAIRE MG</t>
  </si>
  <si>
    <t>REDRESSEMENT CALORIES</t>
  </si>
  <si>
    <t>M431</t>
  </si>
  <si>
    <t>REMISE SUR DEPENSES CHAUFFAGE</t>
  </si>
  <si>
    <t>M457</t>
  </si>
  <si>
    <t>ENTRETIEN INSTALL. SOLAIRE MC</t>
  </si>
  <si>
    <t>M412</t>
  </si>
  <si>
    <t>EDF CHAUFFERIE MF</t>
  </si>
  <si>
    <t>M432</t>
  </si>
  <si>
    <t>COMBUSTIBLE CHAUFFAGE MF</t>
  </si>
  <si>
    <t>M452</t>
  </si>
  <si>
    <t>ENTRETIEN CHAUFFERIE MF</t>
  </si>
  <si>
    <t>R450</t>
  </si>
  <si>
    <t>REAJ. CHARGES CHAUFFAGE</t>
  </si>
  <si>
    <t>M458</t>
  </si>
  <si>
    <t>ENTRETIEN INSTALL. SOLAIRE MB</t>
  </si>
  <si>
    <t>R431</t>
  </si>
  <si>
    <t>REAJ. CHARGES CHAUFFAGE MC</t>
  </si>
  <si>
    <t>GAZ1</t>
  </si>
  <si>
    <t>REPARTITION GAZ N-1</t>
  </si>
  <si>
    <t>GAZ2</t>
  </si>
  <si>
    <t>REPARTITION GAZ N-2</t>
  </si>
  <si>
    <t>GAZ3</t>
  </si>
  <si>
    <t>REPARTITION GAZ N-3</t>
  </si>
  <si>
    <t>EDF CHAUFFERIE</t>
  </si>
  <si>
    <t>EDF CHAUFFAGE DE BASE</t>
  </si>
  <si>
    <t>COMBUSTIBLE CHAUFFAGE</t>
  </si>
  <si>
    <t>GAZ CHAUFFAGE</t>
  </si>
  <si>
    <t>ENTRETIEN CHAUFFERIE</t>
  </si>
  <si>
    <t>SUIVI CHAUFFERIE</t>
  </si>
  <si>
    <t>ENTR. EXTINCTEURS CHAUFF.</t>
  </si>
  <si>
    <t>EDF SOUS STATION VOL. CH.</t>
  </si>
  <si>
    <t>COMBUSTIBLE VOL.CHAUFFE</t>
  </si>
  <si>
    <t>ENTRETIEN VOL. CHAUFFE</t>
  </si>
  <si>
    <t>SUIVI CHAUFFAGE VOL.CH</t>
  </si>
  <si>
    <t>ENTRETIEN EXTINCT. VOL. CHAUF</t>
  </si>
  <si>
    <t>CALORIES</t>
  </si>
  <si>
    <t>EDF SOUS STATION</t>
  </si>
  <si>
    <t>EXTINCTEURS CHAUFFERIE</t>
  </si>
  <si>
    <t>CHARGES CHAUFFAGE</t>
  </si>
  <si>
    <t>ENTRETIEN CUVE</t>
  </si>
  <si>
    <t>KWATT</t>
  </si>
  <si>
    <t>FUEL CHAUFFAGE</t>
  </si>
  <si>
    <t>CALORIES/FRIGORIES</t>
  </si>
  <si>
    <t>FRIGORIES</t>
  </si>
  <si>
    <t>CHAUFFAGE P3 RECUPERABLE</t>
  </si>
  <si>
    <t>ENTRETIEN INSTALL. SOLAIRE NM</t>
  </si>
  <si>
    <t>M410</t>
  </si>
  <si>
    <t>EDF CHAUFFERIE MC</t>
  </si>
  <si>
    <t>M430</t>
  </si>
  <si>
    <t>COMBUSTIBLE CHAUFFAGE MC</t>
  </si>
  <si>
    <t>M450</t>
  </si>
  <si>
    <t>ENTRETIEN CHAUFFERIE MC</t>
  </si>
  <si>
    <t>M460</t>
  </si>
  <si>
    <t>SUIVI CHAUFFERIE MC</t>
  </si>
  <si>
    <t>M470</t>
  </si>
  <si>
    <t>ENTR.EXTINCTEURS CHAUFF.</t>
  </si>
  <si>
    <t>M621</t>
  </si>
  <si>
    <t>COMPTEURS INDIVIDUELS EAU</t>
  </si>
  <si>
    <t>L.E.R. COMPTEURS INDIVIDUELS</t>
  </si>
  <si>
    <t>M620</t>
  </si>
  <si>
    <t>B041</t>
  </si>
  <si>
    <t>EAU COMMUNE BB</t>
  </si>
  <si>
    <t>M042</t>
  </si>
  <si>
    <t>EAU COMMUNE ME</t>
  </si>
  <si>
    <t>EAU / PRIME FIXE</t>
  </si>
  <si>
    <t>M041</t>
  </si>
  <si>
    <t>EAU COMMUNE MB</t>
  </si>
  <si>
    <t>EAU COMMUNE</t>
  </si>
  <si>
    <t>EAU INDIV. SANS CPTEUR</t>
  </si>
  <si>
    <t>M040</t>
  </si>
  <si>
    <t>EAU COMMUNE MG</t>
  </si>
  <si>
    <t>EAU CHAUDE PERSONNALISEE</t>
  </si>
  <si>
    <t>EAU FROIDE INDIVIDUELLE</t>
  </si>
  <si>
    <t>EAU CHAUDE INDIVIDUELLE</t>
  </si>
  <si>
    <t>R040</t>
  </si>
  <si>
    <t>REAJ. EAU COMMUNE</t>
  </si>
  <si>
    <t>D041</t>
  </si>
  <si>
    <t>EAU COMMUNE PL022</t>
  </si>
  <si>
    <t>F041</t>
  </si>
  <si>
    <t>C041</t>
  </si>
  <si>
    <t>EAU COMMUNE BC</t>
  </si>
  <si>
    <t>M044</t>
  </si>
  <si>
    <t>EAU COMMUNE PE</t>
  </si>
  <si>
    <t>E041</t>
  </si>
  <si>
    <t>A041</t>
  </si>
  <si>
    <t>EAU COMMUNE BA</t>
  </si>
  <si>
    <t>M043</t>
  </si>
  <si>
    <t>EAU COMMUNE MP</t>
  </si>
  <si>
    <t>EDF PORTAIL AUTOMATIQUE</t>
  </si>
  <si>
    <t>EDF BATIMENTS</t>
  </si>
  <si>
    <t>EDF RECHAUFFAGE EAU</t>
  </si>
  <si>
    <t>EDF DES COMMUNS</t>
  </si>
  <si>
    <t>EDF COMMUNS EXTERIEURS PL022</t>
  </si>
  <si>
    <t>EDF COMMUNS BATIMENTS PL022</t>
  </si>
  <si>
    <t>EDF COMMUNS</t>
  </si>
  <si>
    <t>A021</t>
  </si>
  <si>
    <t>EDF BATIMENTS BA</t>
  </si>
  <si>
    <t>M022</t>
  </si>
  <si>
    <t>M011</t>
  </si>
  <si>
    <t>EDF PORTAIL MG</t>
  </si>
  <si>
    <t>M012</t>
  </si>
  <si>
    <t>EDF COMMUN PE</t>
  </si>
  <si>
    <t>M021</t>
  </si>
  <si>
    <t>EDF BATIMENTS MB</t>
  </si>
  <si>
    <t>M020</t>
  </si>
  <si>
    <t>EDF BATIMENTS MG</t>
  </si>
  <si>
    <t>M010</t>
  </si>
  <si>
    <t>EDF AXIAL MG</t>
  </si>
  <si>
    <t>R020</t>
  </si>
  <si>
    <t>F021</t>
  </si>
  <si>
    <t>E021</t>
  </si>
  <si>
    <t>D021</t>
  </si>
  <si>
    <t>M023</t>
  </si>
  <si>
    <t>EDF COMMUNS MP</t>
  </si>
  <si>
    <t>EDF VMC</t>
  </si>
  <si>
    <t>B021</t>
  </si>
  <si>
    <t>EDF BATIMENTS BB</t>
  </si>
  <si>
    <t>C021</t>
  </si>
  <si>
    <t>EDF BATIMENTS BC</t>
  </si>
  <si>
    <t>B909</t>
  </si>
  <si>
    <t>ENTRETIEN CANALISATION BB</t>
  </si>
  <si>
    <t>C909</t>
  </si>
  <si>
    <t>ENTRETIEN CANALISATION BC</t>
  </si>
  <si>
    <t>B901</t>
  </si>
  <si>
    <t>ENTRETIEN DIVERS BB</t>
  </si>
  <si>
    <t>C901</t>
  </si>
  <si>
    <t>ENTRETIEN DIVERS BC</t>
  </si>
  <si>
    <t>D909</t>
  </si>
  <si>
    <t>E909</t>
  </si>
  <si>
    <t>F909</t>
  </si>
  <si>
    <t>D901</t>
  </si>
  <si>
    <t>E901</t>
  </si>
  <si>
    <t>F901</t>
  </si>
  <si>
    <t>M152</t>
  </si>
  <si>
    <t>RAMONAGE MG</t>
  </si>
  <si>
    <t>M001</t>
  </si>
  <si>
    <t>CHARGES ASL/AFUL</t>
  </si>
  <si>
    <t>R900</t>
  </si>
  <si>
    <t>REAJ. ENTRETIEN DIVERS</t>
  </si>
  <si>
    <t>R901</t>
  </si>
  <si>
    <t>REAJ. ENTRETIEN DIVERS MG</t>
  </si>
  <si>
    <t>M150</t>
  </si>
  <si>
    <t>RAMONAGE PE</t>
  </si>
  <si>
    <t>M900</t>
  </si>
  <si>
    <t>ENTRETIEN DIVERS MG</t>
  </si>
  <si>
    <t>M901</t>
  </si>
  <si>
    <t>ENTRETIEN DIVERS MB</t>
  </si>
  <si>
    <t>M902</t>
  </si>
  <si>
    <t>ENTRETIEN CANALISATIONS MG</t>
  </si>
  <si>
    <t>M090</t>
  </si>
  <si>
    <t>ENTRETIEN EXTINCTEURS MG</t>
  </si>
  <si>
    <t>M903</t>
  </si>
  <si>
    <t>ENTRETIEN DIVERS ME</t>
  </si>
  <si>
    <t>M905</t>
  </si>
  <si>
    <t>ENTRETIEN DIVERS MP</t>
  </si>
  <si>
    <t>M906</t>
  </si>
  <si>
    <t>ENTRETIEN DIVERS PE</t>
  </si>
  <si>
    <t>M907</t>
  </si>
  <si>
    <t>ENTRETIEN PISCINE MG</t>
  </si>
  <si>
    <t>M908</t>
  </si>
  <si>
    <t>ENTRETIEN PISCINE MP</t>
  </si>
  <si>
    <t>M909</t>
  </si>
  <si>
    <t>ENTRETIEN CANALISATION MB</t>
  </si>
  <si>
    <t>A909</t>
  </si>
  <si>
    <t>ENTRETIEN CANALISATION BA</t>
  </si>
  <si>
    <t>A901</t>
  </si>
  <si>
    <t>ENTRETIEN DIVERS BA</t>
  </si>
  <si>
    <t>ENTRETIEN DIVERS</t>
  </si>
  <si>
    <t>RAMONAGE</t>
  </si>
  <si>
    <t>ENTRETIEN EXTINCTEURS</t>
  </si>
  <si>
    <t>GARDIENNAGE</t>
  </si>
  <si>
    <t>ENTRETIEN CANALISATIONS</t>
  </si>
  <si>
    <t>ECNI RECUPERABLE</t>
  </si>
  <si>
    <t>KWATT LOGEMENT</t>
  </si>
  <si>
    <t>M151</t>
  </si>
  <si>
    <t>RAMONAGE MB</t>
  </si>
  <si>
    <t>ENTRETIEN ESPACES VERTS</t>
  </si>
  <si>
    <t>ENTRETIEN AIR CONDITIONNE</t>
  </si>
  <si>
    <t>ENT. ESPACES VERTS ACL</t>
  </si>
  <si>
    <t>ENTRETIEN ANTENNES T.V.</t>
  </si>
  <si>
    <t>ENTRETIEN CHAUDIERE</t>
  </si>
  <si>
    <t>ENTRETIEN TELE ALARME</t>
  </si>
  <si>
    <t>ENTRETIEN RADIATEURS</t>
  </si>
  <si>
    <t>ENT.PORTE/BARRIERE AUTO</t>
  </si>
  <si>
    <t>ENT. PORTAIL AUTOMATIQUE</t>
  </si>
  <si>
    <t>B071</t>
  </si>
  <si>
    <t>ENTRETIEN V.M.C. BB</t>
  </si>
  <si>
    <t>C071</t>
  </si>
  <si>
    <t>ENTRETIEN V.M.C. BC</t>
  </si>
  <si>
    <t>D071</t>
  </si>
  <si>
    <t>E071</t>
  </si>
  <si>
    <t>F071</t>
  </si>
  <si>
    <t>M260</t>
  </si>
  <si>
    <t>M352</t>
  </si>
  <si>
    <t>ENTRETIEN PARLOPHONES PE</t>
  </si>
  <si>
    <t>M294</t>
  </si>
  <si>
    <t>ENTRETIEN PORTE/PORTAIL MP</t>
  </si>
  <si>
    <t>A221</t>
  </si>
  <si>
    <t>ENTRETIEN ESPACES VERTS MBA</t>
  </si>
  <si>
    <t>B221</t>
  </si>
  <si>
    <t>ENTRETIEN ESPACES VERTS MBB</t>
  </si>
  <si>
    <t>C221</t>
  </si>
  <si>
    <t>ENTRETIEN ESPACES VERTS MBC</t>
  </si>
  <si>
    <t>ENTRETIEN POMPE A CHALEUR</t>
  </si>
  <si>
    <t>R070</t>
  </si>
  <si>
    <t>REAJ. ENTRETIEN V.M.C.</t>
  </si>
  <si>
    <t>R100</t>
  </si>
  <si>
    <t>R220</t>
  </si>
  <si>
    <t>REAJ. ENTRETIEN ESPACES VERTS</t>
  </si>
  <si>
    <t>ENTRETIEN V.M.C.</t>
  </si>
  <si>
    <t>INTERPHONIE</t>
  </si>
  <si>
    <t>M070</t>
  </si>
  <si>
    <t>ENTRETIEN V.M.C. MG</t>
  </si>
  <si>
    <t>M071</t>
  </si>
  <si>
    <t>ENTRETIEN V.M.C. MB</t>
  </si>
  <si>
    <t>M072</t>
  </si>
  <si>
    <t>ENTRETIEN V.M.C. ME</t>
  </si>
  <si>
    <t>M073</t>
  </si>
  <si>
    <t>ENTRETIEN V.M.C. PE</t>
  </si>
  <si>
    <t>M074</t>
  </si>
  <si>
    <t>ENTRETIEN SURPRESSEUR MG</t>
  </si>
  <si>
    <t>M075</t>
  </si>
  <si>
    <t>ENTRETIEN SURPRESSEUR MB</t>
  </si>
  <si>
    <t>M120</t>
  </si>
  <si>
    <t>ENTRETIEN ANTENNE T.V. PE</t>
  </si>
  <si>
    <t>M220</t>
  </si>
  <si>
    <t>ENTRETIEN ESPACES VERTS MG</t>
  </si>
  <si>
    <t>M221</t>
  </si>
  <si>
    <t>ENTRETIEN ESPACES VERTS MB</t>
  </si>
  <si>
    <t>M280</t>
  </si>
  <si>
    <t>TV CABLE PE</t>
  </si>
  <si>
    <t>M290</t>
  </si>
  <si>
    <t>ENT.PORTE/BARRIERE AUTO MG</t>
  </si>
  <si>
    <t>M334</t>
  </si>
  <si>
    <t>ENT. POMPES RELEVAGE MG</t>
  </si>
  <si>
    <t>M335</t>
  </si>
  <si>
    <t>ENT. POMPES RELEVAGE MB</t>
  </si>
  <si>
    <t>M300</t>
  </si>
  <si>
    <t>ENTRETIEN ROBINETTERIE MG</t>
  </si>
  <si>
    <t>M100</t>
  </si>
  <si>
    <t>ENTRETIEN CHAUDIERES REC.</t>
  </si>
  <si>
    <t>M292</t>
  </si>
  <si>
    <t>ENT.PORTE/BARRIERE AUTO ME</t>
  </si>
  <si>
    <t>M350</t>
  </si>
  <si>
    <t>ENTRETIEN PARLOPHONES MG</t>
  </si>
  <si>
    <t>M351</t>
  </si>
  <si>
    <t>ENTRETIEN PARLOPHONES MB</t>
  </si>
  <si>
    <t>M223</t>
  </si>
  <si>
    <t>ENTRETIEN ESPACES VERTS MP</t>
  </si>
  <si>
    <t>M310</t>
  </si>
  <si>
    <t>ENTRETIEN ROBINETTERIE</t>
  </si>
  <si>
    <t>M104</t>
  </si>
  <si>
    <t>ENTRETIEN AIR CONDITIONNE PE</t>
  </si>
  <si>
    <t>M105</t>
  </si>
  <si>
    <t>ENTRETIEN AIR CONDITIONNE MG</t>
  </si>
  <si>
    <t>M106</t>
  </si>
  <si>
    <t>ENTRETIEN AIR CONDITIONNE ME</t>
  </si>
  <si>
    <t>M121</t>
  </si>
  <si>
    <t>ENTRETIEN ANTENNE T.V. MG</t>
  </si>
  <si>
    <t>M301</t>
  </si>
  <si>
    <t>ENTRETIEN ROBINETTERIE MB</t>
  </si>
  <si>
    <t>M293</t>
  </si>
  <si>
    <t>ENTRETIEN PORTE/PORTAIL PE</t>
  </si>
  <si>
    <t>A071</t>
  </si>
  <si>
    <t>ENTRETIEN V.M.C. BA</t>
  </si>
  <si>
    <t>ENTRETIEN SURPRESSEUR</t>
  </si>
  <si>
    <t>ENTRETIEN ANTENNE T.V.</t>
  </si>
  <si>
    <t>ENTRETIEN PARLOPHONES</t>
  </si>
  <si>
    <t>ENTRETIEN STATION EPURATION</t>
  </si>
  <si>
    <t>TV CABLE</t>
  </si>
  <si>
    <t>ENTRETIEN CHAUFFE EAU</t>
  </si>
  <si>
    <t>ENT. ROBINETTERIE</t>
  </si>
  <si>
    <t>ENT. POMPES RELEVAGE</t>
  </si>
  <si>
    <t>SALAIRES PERSONNEL NETTOYAGE</t>
  </si>
  <si>
    <t>R330</t>
  </si>
  <si>
    <t>EDF GARAGES RECUPERABLE</t>
  </si>
  <si>
    <t>EAU GARAGES</t>
  </si>
  <si>
    <t>NETTOYAGE GARAGES</t>
  </si>
  <si>
    <t>ENT. V.M.C./POMPE RELEVAG</t>
  </si>
  <si>
    <t>R038</t>
  </si>
  <si>
    <t>R030</t>
  </si>
  <si>
    <t>REAJ. CHARGES GARAGES</t>
  </si>
  <si>
    <t>GMGS</t>
  </si>
  <si>
    <t>CHARGES GARAGES SOUS SOL</t>
  </si>
  <si>
    <t>ACH.DIVERS GARAGE</t>
  </si>
  <si>
    <t>ENT. ASCENSEUR GARAGE</t>
  </si>
  <si>
    <t>ENT. EXTINCTEURS GARAGES</t>
  </si>
  <si>
    <t>ENT. PORTE AUTOMATIQUE GARAGE</t>
  </si>
  <si>
    <t>KWATT GARAGES</t>
  </si>
  <si>
    <t>ENT. STATION RELEVAGE GARAGES</t>
  </si>
  <si>
    <t>CHARGES GARAGES MILLIEMES</t>
  </si>
  <si>
    <t>IMPOTS LOCAUX RECUPERABLES</t>
  </si>
  <si>
    <t>ENTRETIEN DIVERS DANS GARAGES</t>
  </si>
  <si>
    <t>CHARGES GARAGES PARTS EGALES</t>
  </si>
  <si>
    <t>M031</t>
  </si>
  <si>
    <t>EDF GARAGES RECUPERABLE GA</t>
  </si>
  <si>
    <t>M036</t>
  </si>
  <si>
    <t>ACH.DIVERS GARAGE GA</t>
  </si>
  <si>
    <t>M033</t>
  </si>
  <si>
    <t>NETTOYAGE GARAGES GA</t>
  </si>
  <si>
    <t>M330</t>
  </si>
  <si>
    <t>M037</t>
  </si>
  <si>
    <t>M038</t>
  </si>
  <si>
    <t>ENT. ASCENSEUR GARAGE GA</t>
  </si>
  <si>
    <t>M039</t>
  </si>
  <si>
    <t>M333</t>
  </si>
  <si>
    <t>M034</t>
  </si>
  <si>
    <t>IMPOTS LOCAUX RECUPERABLES GA</t>
  </si>
  <si>
    <t>M035</t>
  </si>
  <si>
    <t>ENT. V.M.C./POMPE RELEVAG GA</t>
  </si>
  <si>
    <t>M338</t>
  </si>
  <si>
    <t>PARK</t>
  </si>
  <si>
    <t>CHARGES PARKING</t>
  </si>
  <si>
    <t>M050</t>
  </si>
  <si>
    <t>FORFAIT GAZ CUISINE MG</t>
  </si>
  <si>
    <t>M052</t>
  </si>
  <si>
    <t>M051</t>
  </si>
  <si>
    <t>FORFAIT GAZ CUISINE MA</t>
  </si>
  <si>
    <t>FORFAIT GAZ CUISINE</t>
  </si>
  <si>
    <t>TAXE D'ORDURES MENAGERES</t>
  </si>
  <si>
    <t>R180</t>
  </si>
  <si>
    <t>TAXE ARROSAGE JARDIN</t>
  </si>
  <si>
    <t>TAXE ARROSAGE</t>
  </si>
  <si>
    <t>TAXE ORD. MENAGERES PL022</t>
  </si>
  <si>
    <t>TAXE ORDURES MENAGERES</t>
  </si>
  <si>
    <t>TOM</t>
  </si>
  <si>
    <t>TOMI</t>
  </si>
  <si>
    <t>M180</t>
  </si>
  <si>
    <t>TAXE D'ORDURES MENAGERES MG</t>
  </si>
  <si>
    <t>NETTOYAGE DES ABORDS</t>
  </si>
  <si>
    <t>MANIP/NETTOY.CONTENEURS OM</t>
  </si>
  <si>
    <t>DESINSECTISATION</t>
  </si>
  <si>
    <t>ENLEVEMENT ENCOMBRANTS</t>
  </si>
  <si>
    <t>NETTOYAGE DES ABORDS PL022</t>
  </si>
  <si>
    <t>MANIP. ORD. MENAGERES PL022</t>
  </si>
  <si>
    <t>NETTOYAGE PCI</t>
  </si>
  <si>
    <t>NETTOYAGE PART. COM. INTER.</t>
  </si>
  <si>
    <t>M210</t>
  </si>
  <si>
    <t>M211</t>
  </si>
  <si>
    <t>M212</t>
  </si>
  <si>
    <t>M230</t>
  </si>
  <si>
    <t>M270</t>
  </si>
  <si>
    <t>DESINSECTISATION PE</t>
  </si>
  <si>
    <t>M080</t>
  </si>
  <si>
    <t>M140</t>
  </si>
  <si>
    <t>M141</t>
  </si>
  <si>
    <t>M142</t>
  </si>
  <si>
    <t>M271</t>
  </si>
  <si>
    <t>DESINSECTISATION MB</t>
  </si>
  <si>
    <t>M272</t>
  </si>
  <si>
    <t>DESINSECTISATION MG</t>
  </si>
  <si>
    <t>M083</t>
  </si>
  <si>
    <t>NETTOYAGE DES ABORDS MP</t>
  </si>
  <si>
    <t>M082</t>
  </si>
  <si>
    <t>NETTOYAGE DES ABORDS ME</t>
  </si>
  <si>
    <t>M084</t>
  </si>
  <si>
    <t>NETTOYAGE PE</t>
  </si>
  <si>
    <t>A211</t>
  </si>
  <si>
    <t>B211</t>
  </si>
  <si>
    <t>C211</t>
  </si>
  <si>
    <t>M213</t>
  </si>
  <si>
    <t>NETTOYAGE PART. COM. MP</t>
  </si>
  <si>
    <t>D211</t>
  </si>
  <si>
    <t>E211</t>
  </si>
  <si>
    <t>F211</t>
  </si>
  <si>
    <t>A141</t>
  </si>
  <si>
    <t>MANIP/NETTOY.CONTENEURS OM BA</t>
  </si>
  <si>
    <t>B141</t>
  </si>
  <si>
    <t>MANIP/NETTOY.CONTENEURS OM BB</t>
  </si>
  <si>
    <t>C141</t>
  </si>
  <si>
    <t>MANIP/NETTOY.CONTENEURS OM BC</t>
  </si>
  <si>
    <t>R080</t>
  </si>
  <si>
    <t>REAJ. NETTOYAGE DES ABORDS</t>
  </si>
  <si>
    <t>R140</t>
  </si>
  <si>
    <t>R214</t>
  </si>
  <si>
    <t>R230</t>
  </si>
  <si>
    <t>R081</t>
  </si>
  <si>
    <t>N°Module</t>
  </si>
  <si>
    <t>N° Lot</t>
  </si>
  <si>
    <t>Index Début</t>
  </si>
  <si>
    <t>Index Fin</t>
  </si>
  <si>
    <t>Conso</t>
  </si>
  <si>
    <t>Montant</t>
  </si>
  <si>
    <t>Eau froide</t>
  </si>
  <si>
    <t>Prix du m3 =</t>
  </si>
  <si>
    <t>€</t>
  </si>
  <si>
    <t>Eau chaude</t>
  </si>
  <si>
    <t>Règle de calcul</t>
  </si>
  <si>
    <t>N° lot Syndic</t>
  </si>
  <si>
    <t>XXXX</t>
  </si>
  <si>
    <t>E19180001L</t>
  </si>
  <si>
    <t>1</t>
  </si>
  <si>
    <t>E19180002L</t>
  </si>
  <si>
    <t>2</t>
  </si>
  <si>
    <t>E19180003L</t>
  </si>
  <si>
    <t>3</t>
  </si>
  <si>
    <t>E19180004L</t>
  </si>
  <si>
    <t>4</t>
  </si>
  <si>
    <t>E19180005L</t>
  </si>
  <si>
    <t>9</t>
  </si>
  <si>
    <t>E19180006L</t>
  </si>
  <si>
    <t>10</t>
  </si>
  <si>
    <t>E19180007L</t>
  </si>
  <si>
    <t>12</t>
  </si>
  <si>
    <t>E19180008L</t>
  </si>
  <si>
    <t>11</t>
  </si>
  <si>
    <t>E19180009L</t>
  </si>
  <si>
    <t>16</t>
  </si>
  <si>
    <t>E19180010L</t>
  </si>
  <si>
    <t>17</t>
  </si>
  <si>
    <t>E19180011L</t>
  </si>
  <si>
    <t>18</t>
  </si>
  <si>
    <t>E19180012L</t>
  </si>
  <si>
    <t>8</t>
  </si>
  <si>
    <t>E19180013L</t>
  </si>
  <si>
    <t>7</t>
  </si>
  <si>
    <t>E19180014L</t>
  </si>
  <si>
    <t>5</t>
  </si>
  <si>
    <t>E19180015L</t>
  </si>
  <si>
    <t>6</t>
  </si>
  <si>
    <t>E19180016L</t>
  </si>
  <si>
    <t>15</t>
  </si>
  <si>
    <t>E19180017L</t>
  </si>
  <si>
    <t>14</t>
  </si>
  <si>
    <t>E19180018L</t>
  </si>
  <si>
    <t>13</t>
  </si>
  <si>
    <t>E19180019L</t>
  </si>
  <si>
    <t>21</t>
  </si>
  <si>
    <t>E19180020L</t>
  </si>
  <si>
    <t>20</t>
  </si>
  <si>
    <t>E19180021L</t>
  </si>
  <si>
    <t>19</t>
  </si>
  <si>
    <t>E19180001G</t>
  </si>
  <si>
    <t>E19180002G</t>
  </si>
  <si>
    <t>E19180003G</t>
  </si>
  <si>
    <t>E19180004G</t>
  </si>
  <si>
    <t>E19180005G</t>
  </si>
  <si>
    <t>E19180006G</t>
  </si>
  <si>
    <t>E19180007G</t>
  </si>
  <si>
    <t>E19180008G</t>
  </si>
  <si>
    <t>E19180009G</t>
  </si>
  <si>
    <t>E19180010G</t>
  </si>
  <si>
    <t>E19180011G</t>
  </si>
  <si>
    <t>E19180012G</t>
  </si>
  <si>
    <t>E19180013G</t>
  </si>
  <si>
    <t>E19180014G</t>
  </si>
  <si>
    <t>E19180015G</t>
  </si>
  <si>
    <t>E19180016G</t>
  </si>
  <si>
    <t>E19180017G</t>
  </si>
  <si>
    <t>E19180018G</t>
  </si>
  <si>
    <t>E19180019G</t>
  </si>
  <si>
    <t>E19180020G</t>
  </si>
  <si>
    <t>E19180021G</t>
  </si>
  <si>
    <t>Charge Bat A1</t>
  </si>
  <si>
    <t>Charge batiment A2</t>
  </si>
  <si>
    <t>MG</t>
  </si>
  <si>
    <t>MB</t>
  </si>
  <si>
    <t>MBA</t>
  </si>
  <si>
    <t>MBB</t>
  </si>
  <si>
    <t>INDIVIDUELLES</t>
  </si>
  <si>
    <t>PE</t>
  </si>
  <si>
    <t>M171</t>
  </si>
  <si>
    <t>M170</t>
  </si>
  <si>
    <t>M. O. NETTOYAGE</t>
  </si>
  <si>
    <t xml:space="preserve">SYNDIC :  </t>
  </si>
  <si>
    <t>*</t>
  </si>
  <si>
    <t>OD</t>
  </si>
  <si>
    <t>DIFFUS</t>
  </si>
  <si>
    <t>CPTIND</t>
  </si>
  <si>
    <t>Agence :</t>
  </si>
  <si>
    <t>ABOPHON</t>
  </si>
  <si>
    <t>ACHAT</t>
  </si>
  <si>
    <t>ASCEN</t>
  </si>
  <si>
    <t>ASEDF</t>
  </si>
  <si>
    <t>ASENAS</t>
  </si>
  <si>
    <t>ASEXTI</t>
  </si>
  <si>
    <t>CHAUFF</t>
  </si>
  <si>
    <t>CHBET</t>
  </si>
  <si>
    <t>CHEDFBA</t>
  </si>
  <si>
    <t>CHEDFST</t>
  </si>
  <si>
    <t>CHENCH</t>
  </si>
  <si>
    <t>ENTRETIEN DIVERS / CANALISATI</t>
  </si>
  <si>
    <t>CHP1ENT</t>
  </si>
  <si>
    <t>CHP1GAZ</t>
  </si>
  <si>
    <t>L.E.R. COMPTEUR  INDIVIDUEL P</t>
  </si>
  <si>
    <t>L.E.R. COMPTEUR  INDIVIDUEL M</t>
  </si>
  <si>
    <t>CHARGES APPARTEMENTS MILLIEME</t>
  </si>
  <si>
    <t>CHARGES ASCENSEUR GARAGE MILL</t>
  </si>
  <si>
    <t>EAU</t>
  </si>
  <si>
    <t>ECNIREC</t>
  </si>
  <si>
    <t>EDFAXIAL</t>
  </si>
  <si>
    <t>EDFBAT</t>
  </si>
  <si>
    <t>EDF BATIMENTS ME</t>
  </si>
  <si>
    <t>REAJ. EDF BATIMENTS</t>
  </si>
  <si>
    <t>ENTALAR</t>
  </si>
  <si>
    <t>ENTANT</t>
  </si>
  <si>
    <t>ENTCAB</t>
  </si>
  <si>
    <t>ENTCHA</t>
  </si>
  <si>
    <t>REAJ. ENTRETIEN CHAUDIERES RE</t>
  </si>
  <si>
    <t>ENTCLI</t>
  </si>
  <si>
    <t>ENTDIV</t>
  </si>
  <si>
    <t>CHARGES ASL</t>
  </si>
  <si>
    <t>ENTEV</t>
  </si>
  <si>
    <t>ENTEXT</t>
  </si>
  <si>
    <t>ENTPAC</t>
  </si>
  <si>
    <t>ENTPAR</t>
  </si>
  <si>
    <t>ENTPISC</t>
  </si>
  <si>
    <t>ENTPOM</t>
  </si>
  <si>
    <t>ENTPVO</t>
  </si>
  <si>
    <t>ENTR. PANNEAUX PHOTOVOLTAÎQUE</t>
  </si>
  <si>
    <t>ENTRAD</t>
  </si>
  <si>
    <t>ENTRAM</t>
  </si>
  <si>
    <t>ENTROB</t>
  </si>
  <si>
    <t>ENTSOLA</t>
  </si>
  <si>
    <t>ENTSTE</t>
  </si>
  <si>
    <t>ENTRETIEN STATION EPURATION M</t>
  </si>
  <si>
    <t>ENTVMC</t>
  </si>
  <si>
    <t>EXTCHA</t>
  </si>
  <si>
    <t>GARAGE</t>
  </si>
  <si>
    <t>REAJ. ENTRETIEN DIVERS GARAGE</t>
  </si>
  <si>
    <t>LOCATION TELESURVEILLANCE GAR</t>
  </si>
  <si>
    <t>REAJ. ENT. ASCENSEUR GARAGE G</t>
  </si>
  <si>
    <t>GAZCUI</t>
  </si>
  <si>
    <t>IMTARR</t>
  </si>
  <si>
    <t>IMTOM</t>
  </si>
  <si>
    <t>TAXE ENLEVEMENT ORD. MENAGERE</t>
  </si>
  <si>
    <t>REAJ. TAXE D'ORDURES MENAGERE</t>
  </si>
  <si>
    <t>NETABO</t>
  </si>
  <si>
    <t>REDRESSEMENT NET.ABORDS MG</t>
  </si>
  <si>
    <t>NETDESI</t>
  </si>
  <si>
    <t>NETENCO</t>
  </si>
  <si>
    <t>NETMAO</t>
  </si>
  <si>
    <t>REAJ. MANIP/NETT.CONTENEURS O</t>
  </si>
  <si>
    <t>NETPCE</t>
  </si>
  <si>
    <t>NETTOYAGE ESCALIERS EXTERIEUR</t>
  </si>
  <si>
    <t>NETPCI</t>
  </si>
  <si>
    <t>NETTOYAGE PART. COM. INTER. B</t>
  </si>
  <si>
    <t>NETTOYAGE PART. COM. INTER. M</t>
  </si>
  <si>
    <t>REAJ. NETTOY. PART. COM. INTE</t>
  </si>
  <si>
    <t>NETREMP</t>
  </si>
  <si>
    <t>REMPLAC. PERSONNEL PAR ENT. M</t>
  </si>
  <si>
    <t>REMPLACT PERSONNEL PAR INTERI</t>
  </si>
  <si>
    <t>REMPLAC. PERSONNEL PAR ENTREP</t>
  </si>
  <si>
    <t>REAJ. REMPL. PERSON. PAR ENTR</t>
  </si>
  <si>
    <t>NETTOYA</t>
  </si>
  <si>
    <t>SAP</t>
  </si>
  <si>
    <t>P3REC</t>
  </si>
  <si>
    <t>SALNET</t>
  </si>
  <si>
    <t>TAXE APPRENTISSAGE</t>
  </si>
  <si>
    <t>PART. FORMATION NETTOYAGE</t>
  </si>
  <si>
    <t>TAXES SUR SALAIRES NETTOYAGE</t>
  </si>
  <si>
    <t>URSSAF NETTOYAGE</t>
  </si>
  <si>
    <t>CIRRSE NETTOYAGE</t>
  </si>
  <si>
    <t>ASSEDIC NETTOYAGE</t>
  </si>
  <si>
    <t>PRIMES NETTOYAGE</t>
  </si>
  <si>
    <t>TAXE COMPLT PREVOYANCE NETTOY</t>
  </si>
  <si>
    <t>SALAIRES,  CHARGES SOCIALES M</t>
  </si>
  <si>
    <t>SALAIRES BRUTS NETTOYAGE</t>
  </si>
  <si>
    <t>S41V</t>
  </si>
  <si>
    <t>M.O. NETTOYAGE</t>
  </si>
  <si>
    <t>SRP</t>
  </si>
  <si>
    <t>FRAIS DE NETTOYAGE</t>
  </si>
  <si>
    <t>SAEG</t>
  </si>
  <si>
    <t>SAEB</t>
  </si>
  <si>
    <t>SABO</t>
  </si>
  <si>
    <t>SALAIRES NETTOYAGE ABORD</t>
  </si>
  <si>
    <t>SOM</t>
  </si>
  <si>
    <t>SALAIRES NETTOYAGE ORD. MENAG</t>
  </si>
  <si>
    <t>R170</t>
  </si>
  <si>
    <t>REAJ. SALAIRES BRUTS NETTOYAG</t>
  </si>
  <si>
    <t>SALREC</t>
  </si>
  <si>
    <t>TAXES SUR SALAIRES SURVEILLAN</t>
  </si>
  <si>
    <t>SALAIRES BRUTS CAP 022</t>
  </si>
  <si>
    <t>URSSAF SURVEILLANT</t>
  </si>
  <si>
    <t>CIRRSE SURVEILLANT</t>
  </si>
  <si>
    <t>ASSEDIC SURVEILLANT</t>
  </si>
  <si>
    <t>PRIMES SURVEILLANT</t>
  </si>
  <si>
    <t>TAXE COMPLT PREVOYANCE SURV</t>
  </si>
  <si>
    <t>INDEMNITES SURVEILLANT</t>
  </si>
  <si>
    <t>PART. FORMATION CAP 022</t>
  </si>
  <si>
    <t>TAXES SUR SALAIRES CAP 022</t>
  </si>
  <si>
    <t>URSSAF CAP 022</t>
  </si>
  <si>
    <t>CIRRSE CAP 022</t>
  </si>
  <si>
    <t>ASSEDIC CAP 022</t>
  </si>
  <si>
    <t>GPON</t>
  </si>
  <si>
    <t>M.O. MENUES REPARATIONS</t>
  </si>
  <si>
    <t>SASB</t>
  </si>
  <si>
    <t>M. O. MENUES REPARATIONS MB</t>
  </si>
  <si>
    <t>SASG</t>
  </si>
  <si>
    <t>M. O. MENUES REPARATIONS MG</t>
  </si>
  <si>
    <t>PART. FORMATION SURVEILLANT</t>
  </si>
  <si>
    <t>SALAIRES BRUTS SURVEILLANT</t>
  </si>
  <si>
    <t>PRIMES CAP 022</t>
  </si>
  <si>
    <t>SECU</t>
  </si>
  <si>
    <t>SUBREC</t>
  </si>
  <si>
    <t>SUBVENTION PLAN D'AOU</t>
  </si>
  <si>
    <t>SUBVENTION MAIRIE</t>
  </si>
  <si>
    <t>VIGIL</t>
  </si>
  <si>
    <t>Numéro Pat</t>
  </si>
  <si>
    <t>Charge batiment b4</t>
  </si>
  <si>
    <t>Charge batiment b6</t>
  </si>
  <si>
    <t>Charge batiment b7</t>
  </si>
  <si>
    <t>Tantième vide</t>
  </si>
  <si>
    <t>AS</t>
  </si>
  <si>
    <t>GA</t>
  </si>
  <si>
    <t>GS</t>
  </si>
  <si>
    <t>MA</t>
  </si>
  <si>
    <t>MC</t>
  </si>
  <si>
    <t>ME</t>
  </si>
  <si>
    <t>MF</t>
  </si>
  <si>
    <t>MGDI</t>
  </si>
  <si>
    <t>MBC</t>
  </si>
  <si>
    <t>MBD</t>
  </si>
  <si>
    <t>MBE</t>
  </si>
  <si>
    <t>MBF</t>
  </si>
  <si>
    <t>MP</t>
  </si>
  <si>
    <t>NM</t>
  </si>
  <si>
    <t>PK</t>
  </si>
  <si>
    <t>SH</t>
  </si>
  <si>
    <t>MAA_1</t>
  </si>
  <si>
    <t>MAA_2</t>
  </si>
  <si>
    <t>MAA_3</t>
  </si>
  <si>
    <t>MAB_1</t>
  </si>
  <si>
    <t>MAB_2</t>
  </si>
  <si>
    <t>MAB_3</t>
  </si>
  <si>
    <t>MAC_1</t>
  </si>
  <si>
    <t>MAC_2</t>
  </si>
  <si>
    <t>MAC_3</t>
  </si>
  <si>
    <t>MAD_1</t>
  </si>
  <si>
    <t>MAD_2</t>
  </si>
  <si>
    <t>MAD_3</t>
  </si>
  <si>
    <t>MAE_1</t>
  </si>
  <si>
    <t>MAE_2</t>
  </si>
  <si>
    <t>MAE_3</t>
  </si>
  <si>
    <t>MAF_1</t>
  </si>
  <si>
    <t>MAF_2</t>
  </si>
  <si>
    <t>MAF_3</t>
  </si>
  <si>
    <t>VMC</t>
  </si>
  <si>
    <t>FOURNITURES DIVERSES BD</t>
  </si>
  <si>
    <t>FOURNITURES DIVERSES BE</t>
  </si>
  <si>
    <t>FOURNITURES DIVERSES BF</t>
  </si>
  <si>
    <t>L.E.R. COMPTEUR  INDIVIDUEL PE</t>
  </si>
  <si>
    <t>M032</t>
  </si>
  <si>
    <t>EAU GARAGES GA</t>
  </si>
  <si>
    <t>L.E.R. COMPTEUR  INDIVIDUEL MA</t>
  </si>
  <si>
    <t>EAU COMMUNE BD</t>
  </si>
  <si>
    <t>EAU COMMUNE BE</t>
  </si>
  <si>
    <t>EAU COMMUNE BF</t>
  </si>
  <si>
    <t>MAAS</t>
  </si>
  <si>
    <t>CHARGES ASCENSEUR AS</t>
  </si>
  <si>
    <t>EDF ESCALIERS ME</t>
  </si>
  <si>
    <t>EDF BATIMENTS BD</t>
  </si>
  <si>
    <t>EDF BATIMENTS BE</t>
  </si>
  <si>
    <t>EDF BATIMENTS BF</t>
  </si>
  <si>
    <t>ENTRETIEN CANALISATION BD</t>
  </si>
  <si>
    <t>ENTRETIEN CANALISATION BE</t>
  </si>
  <si>
    <t>ENTRETIEN CANALISATION BF</t>
  </si>
  <si>
    <t>M046</t>
  </si>
  <si>
    <t>EAU PISCINE MG</t>
  </si>
  <si>
    <t>ENTRETIEN DIVERS BD</t>
  </si>
  <si>
    <t>ENTRETIEN DIVERS BE</t>
  </si>
  <si>
    <t>ENTRETIEN DIVERS BF</t>
  </si>
  <si>
    <t>ENT. PORTE AUTOMATIQUE GARAGES</t>
  </si>
  <si>
    <t>ENTRETIEN V.M.C. BD</t>
  </si>
  <si>
    <t>ENTRETIEN V.M.C. BE</t>
  </si>
  <si>
    <t>ENTRETIEN V.M.C. BF</t>
  </si>
  <si>
    <t>CHARGES COMMERCES DIVERS</t>
  </si>
  <si>
    <t>NETTOYAGE PART. COM. INTER. BD</t>
  </si>
  <si>
    <t>NETTOYAGE PART. COM. INTER. BE</t>
  </si>
  <si>
    <t>NETTOYAGE PART. COM. INTER. BF</t>
  </si>
  <si>
    <t>NETTOYAGE PART. COM. INTER. ME</t>
  </si>
  <si>
    <t>NETTOYAGE PART. COM. INTER. BA</t>
  </si>
  <si>
    <t>NETTOYAGE PART. COM. INTER. BB</t>
  </si>
  <si>
    <t>NETTOYAGE PART. COM. INTER. BC</t>
  </si>
  <si>
    <t>ENTR. PANNEAUX PHOTOVOLTAÎQUES</t>
  </si>
  <si>
    <t>CHAUFFAGE ENTREE</t>
  </si>
  <si>
    <t>NETTOYAGE PART. COM. INTER. MB</t>
  </si>
  <si>
    <t>CHPI</t>
  </si>
  <si>
    <t>CHARGES PISCINE</t>
  </si>
  <si>
    <t>ENTRETIEN STATION EPURATION MG</t>
  </si>
  <si>
    <t>SALAIRES,  CHARGES SOCIALES MB</t>
  </si>
  <si>
    <t>TAXE ORDURES MENAGERES GARAGES</t>
  </si>
  <si>
    <t>NETTOYAGE PART. COM. INTER. MG</t>
  </si>
  <si>
    <t>LOCATION TELESURVEILLANCE GARA</t>
  </si>
  <si>
    <t>REMPLAC. PERSONNEL PAR ENT. MG</t>
  </si>
  <si>
    <t>GROS ENTRETIEN RECUPERABLE</t>
  </si>
  <si>
    <t>NETTOYAGE DES ABORDS MG</t>
  </si>
  <si>
    <t>EDL RECUPERABLE</t>
  </si>
  <si>
    <t>NETTOYAGE ESCALIERS EXTERIEURS</t>
  </si>
  <si>
    <t>ENTRETIEN CHAUDIERE COLLECTIVE</t>
  </si>
  <si>
    <t>SALAIRES,  CHARGES SOCIALES MG</t>
  </si>
  <si>
    <t>TAXE ORDURES MENAGERES GENDARM</t>
  </si>
  <si>
    <t>REMPLAC. PERSONNEL PAR ENTREPR</t>
  </si>
  <si>
    <t>SAE</t>
  </si>
  <si>
    <t>SAS</t>
  </si>
  <si>
    <t>M. O. MENUES REPARATIONS</t>
  </si>
  <si>
    <t>RUBRIQUES CHARGES PSLA</t>
  </si>
  <si>
    <t>ASSH</t>
  </si>
  <si>
    <t>CHARGES ASCENSEUR</t>
  </si>
  <si>
    <t>ASMI</t>
  </si>
  <si>
    <t>ASNP</t>
  </si>
  <si>
    <t>ASC</t>
  </si>
  <si>
    <t>AS22</t>
  </si>
  <si>
    <t>ASSA</t>
  </si>
  <si>
    <t>P520</t>
  </si>
  <si>
    <t>PENALITES ASCENSEUR</t>
  </si>
  <si>
    <t>ESJ2</t>
  </si>
  <si>
    <t>CHARGES ESCALIER J2 ME</t>
  </si>
  <si>
    <t>REDUCTION DE CHARGES</t>
  </si>
  <si>
    <t>CHARGES APPARTEMENTS MILLIEMES</t>
  </si>
  <si>
    <t>CH08</t>
  </si>
  <si>
    <t>RED COMBUSTIBLE 2008</t>
  </si>
  <si>
    <t>CH09</t>
  </si>
  <si>
    <t>RED COMBUSTIBLE 2009</t>
  </si>
  <si>
    <t>CH10</t>
  </si>
  <si>
    <t>RED COMBUSTIBLE 2010</t>
  </si>
  <si>
    <t>P450</t>
  </si>
  <si>
    <t>PENALITES CHAUFFERIE</t>
  </si>
  <si>
    <t>ENCP</t>
  </si>
  <si>
    <t>CHSH</t>
  </si>
  <si>
    <t>CHVO</t>
  </si>
  <si>
    <t>CHAU</t>
  </si>
  <si>
    <t>LOCATION CUVE</t>
  </si>
  <si>
    <t>CHMC</t>
  </si>
  <si>
    <t>CHARGES CHAUFFAGE MILLIEMES</t>
  </si>
  <si>
    <t>P620</t>
  </si>
  <si>
    <t>PENALITES L.E.R.COMPTEURS</t>
  </si>
  <si>
    <t>REDRESSEMENT EAU COMMUNE</t>
  </si>
  <si>
    <t>EAU CHAUDE INDIVIDUELLE CAP022</t>
  </si>
  <si>
    <t>EAU FROIDE INDIVIDUELLE CAP022</t>
  </si>
  <si>
    <t>EAU CHAUDE INDIVIDUELLE 2</t>
  </si>
  <si>
    <t>REDRESSEMENT EAU / PRIME FIXE</t>
  </si>
  <si>
    <t>REDREST CHARGES COMMUNES 1999</t>
  </si>
  <si>
    <t>REAJ. EDF CHAUFFAGE</t>
  </si>
  <si>
    <t>ENTRETIEN DIVERS / CANALISATIO</t>
  </si>
  <si>
    <t>'0200</t>
  </si>
  <si>
    <t>ENT. IMM. ADM. NON RECUP.</t>
  </si>
  <si>
    <t>ENT. COU. RECUP. INDIV.</t>
  </si>
  <si>
    <t>ENT. COURANT NON RECUP.</t>
  </si>
  <si>
    <t>ENT. COU. 1/100 NON RECUP.</t>
  </si>
  <si>
    <t>ENT. COU. NON INDIV. NON RECUP</t>
  </si>
  <si>
    <t>POAU</t>
  </si>
  <si>
    <t>CHARGES PORTAIL AUTOMATIQUE</t>
  </si>
  <si>
    <t>REAJ. ENTRETIEN CHAUDIERES REC</t>
  </si>
  <si>
    <t>P220</t>
  </si>
  <si>
    <t>PENALITES ESPACES VERTS</t>
  </si>
  <si>
    <t>P070</t>
  </si>
  <si>
    <t>PENALITES VMC</t>
  </si>
  <si>
    <t>P100</t>
  </si>
  <si>
    <t>PENALITES CHAUDIERES</t>
  </si>
  <si>
    <t>P300</t>
  </si>
  <si>
    <t>PENALITES ROBINETTERIE</t>
  </si>
  <si>
    <t>ENTRETIEN CHAUDIERES REC. PE</t>
  </si>
  <si>
    <t>REAJ. ENTRETIEN DIVERS GARAGES</t>
  </si>
  <si>
    <t>GAR</t>
  </si>
  <si>
    <t>CHARGES GARAGES</t>
  </si>
  <si>
    <t>REAJ. ENT. ASCENSEUR GARAGE GA</t>
  </si>
  <si>
    <t>REDRESSEMENT NETTOYAGE GARAGES</t>
  </si>
  <si>
    <t>GMGA</t>
  </si>
  <si>
    <t>CHARGES MILLEMES GARAGES</t>
  </si>
  <si>
    <t>CHARGES ASCENSEUR GARAGE MILLE</t>
  </si>
  <si>
    <t>REAJ. TAXE D'ORDURES MENAGERES</t>
  </si>
  <si>
    <t>REGULARISATION TOM</t>
  </si>
  <si>
    <t>REMBOURSEMENT TOM 1998</t>
  </si>
  <si>
    <t>REMBOURSEMENT TOM 1999</t>
  </si>
  <si>
    <t>TAXE ENLEVEMENT ORD. MENAGERES</t>
  </si>
  <si>
    <t>TAXE ORD. MENAGERES</t>
  </si>
  <si>
    <t>TO06</t>
  </si>
  <si>
    <t>DEGREVEMENT TOM 2006</t>
  </si>
  <si>
    <t>TO89</t>
  </si>
  <si>
    <t>DEGREVEMENT TOM 1989</t>
  </si>
  <si>
    <t>TO90</t>
  </si>
  <si>
    <t>DEGREVEMENT TOM 1990</t>
  </si>
  <si>
    <t>TO91</t>
  </si>
  <si>
    <t>DEGREVEMENT TOM 1991</t>
  </si>
  <si>
    <t>TO92</t>
  </si>
  <si>
    <t>DEGREVEMENT TOM 1992</t>
  </si>
  <si>
    <t>TO93</t>
  </si>
  <si>
    <t>DEGREVEMENT TOM 1993</t>
  </si>
  <si>
    <t>TO94</t>
  </si>
  <si>
    <t>DEGREVEMENT TOM 1994</t>
  </si>
  <si>
    <t>TO95</t>
  </si>
  <si>
    <t>DEGREVEMENT TOM 1995</t>
  </si>
  <si>
    <t>TO96</t>
  </si>
  <si>
    <t>DEGREVEMENT TOM 1996</t>
  </si>
  <si>
    <t>TO97</t>
  </si>
  <si>
    <t>DEGREVEMENT TOM 1997</t>
  </si>
  <si>
    <t>TO98</t>
  </si>
  <si>
    <t>DEGREVEMENT TOM 1998</t>
  </si>
  <si>
    <t>TO99</t>
  </si>
  <si>
    <t>DEGREVEMENT TOM 1999</t>
  </si>
  <si>
    <t>TO00</t>
  </si>
  <si>
    <t>DEGREVEMENT TOM 2000</t>
  </si>
  <si>
    <t>TO01</t>
  </si>
  <si>
    <t>DEGREVEMENT TOM 2001</t>
  </si>
  <si>
    <t>TO02</t>
  </si>
  <si>
    <t>DEGREVEMENT TOM 2002</t>
  </si>
  <si>
    <t>TO03</t>
  </si>
  <si>
    <t>DEGREVEMENT TOM 2003</t>
  </si>
  <si>
    <t>TO04</t>
  </si>
  <si>
    <t>DEGREVEMENT TOM 2004</t>
  </si>
  <si>
    <t>TO05</t>
  </si>
  <si>
    <t>DEGREVEMENT TOM 2005</t>
  </si>
  <si>
    <t>TO07</t>
  </si>
  <si>
    <t>DEGREVEMENT TOM 2007</t>
  </si>
  <si>
    <t>TAXF</t>
  </si>
  <si>
    <t>TAXE FONCIERE RECUP</t>
  </si>
  <si>
    <t>8TAF</t>
  </si>
  <si>
    <t>TAXE FONCIERE REGULARISABLE</t>
  </si>
  <si>
    <t>8TFC</t>
  </si>
  <si>
    <t>TAXE FONCIERE COMMERCES</t>
  </si>
  <si>
    <t>8TOC</t>
  </si>
  <si>
    <t>TAXE ORDURES MENAG. COMMERCES</t>
  </si>
  <si>
    <t>8TOG</t>
  </si>
  <si>
    <t>TAXE ORDURES MENAG. GARAGES</t>
  </si>
  <si>
    <t>8TOL</t>
  </si>
  <si>
    <t>TAXE ORDURES MENAG. LOGEMENTS</t>
  </si>
  <si>
    <t>8FGT</t>
  </si>
  <si>
    <t>FRAIS DE GESTION SUR  TOM</t>
  </si>
  <si>
    <t>IMPO</t>
  </si>
  <si>
    <t>P210</t>
  </si>
  <si>
    <t>PENALITES NETTOYAGE</t>
  </si>
  <si>
    <t>MAOM</t>
  </si>
  <si>
    <t>CHBA</t>
  </si>
  <si>
    <t>NETTOYAGE HORS ENTREE INDEP.</t>
  </si>
  <si>
    <t>REDRESS. MANIP/NETTOY CONT. OM</t>
  </si>
  <si>
    <t>REDRESSEMENT NETTOYAGE</t>
  </si>
  <si>
    <t>REMPLACT PERSONNEL PAR INTERIM</t>
  </si>
  <si>
    <t>NE09</t>
  </si>
  <si>
    <t>REDRESSEMENT NETTOYAGE 2009</t>
  </si>
  <si>
    <t>NE10</t>
  </si>
  <si>
    <t>REDRESSEMENT NETTOYAGE 2010</t>
  </si>
  <si>
    <t>REAJ. MANIP/NETT.CONTENEURS OM</t>
  </si>
  <si>
    <t>REAJ. NETTOY. PART. COM. INTE.</t>
  </si>
  <si>
    <t>REAJ. REMPL. PERSON. PAR ENTR.</t>
  </si>
  <si>
    <t>REDRESSEMENT SALAIRES MG</t>
  </si>
  <si>
    <t>P270</t>
  </si>
  <si>
    <t>PENALITES DESINSECTISATION</t>
  </si>
  <si>
    <t>XXX</t>
  </si>
  <si>
    <t>RIEN</t>
  </si>
  <si>
    <t>NRHONO</t>
  </si>
  <si>
    <t>NON REC HONNORAIRE</t>
  </si>
  <si>
    <t>NREC</t>
  </si>
  <si>
    <t>NON RECUPERABLE</t>
  </si>
  <si>
    <t>Mt Glob.</t>
  </si>
  <si>
    <t>Mt Rec.</t>
  </si>
  <si>
    <t>Bug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</si>
</sst>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;[Red]\-#,##0.00"/>
    <numFmt numFmtId="165" formatCode="&quot;&quot;"/>
    <numFmt numFmtId="166" formatCode="0;\-0;* &quot;&quot;"/>
    <numFmt numFmtId="167" formatCode="0.00;\-0.00;* &quot;&quot;"/>
  </numFmts>
  <fonts count="25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9"/>
      <name val="MS Sans Serif"/>
      <family val="2"/>
    </font>
    <font>
      <b/>
      <i/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i/>
      <u/>
      <sz val="10"/>
      <color theme="1"/>
      <name val="Arial"/>
      <family val="2"/>
    </font>
    <font>
      <sz val="10"/>
      <color rgb="FF333333"/>
      <name val="Segoe U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9"/>
      <color indexed="8"/>
      <name val="Arial"/>
      <family val="2"/>
    </font>
    <font>
      <sz val="9"/>
      <color indexed="8"/>
      <name val="Arial"/>
      <family val="2"/>
    </font>
    <font>
      <sz val="11"/>
      <color theme="0"/>
      <name val="Calibri"/>
      <family val="2"/>
      <scheme val="minor"/>
    </font>
    <font>
      <sz val="10"/>
      <color theme="6"/>
      <name val="MS Sans Serif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7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8" fillId="0" borderId="0"/>
    <xf numFmtId="0" fontId="10" fillId="0" borderId="0"/>
    <xf numFmtId="0" fontId="11" fillId="0" borderId="0" applyNumberFormat="0" applyFill="0" applyBorder="0" applyAlignment="0" applyProtection="0"/>
    <xf numFmtId="0" fontId="8" fillId="0" borderId="0"/>
  </cellStyleXfs>
  <cellXfs count="85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3" fontId="2" fillId="0" borderId="1" xfId="1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4" fontId="1" fillId="0" borderId="1" xfId="1" applyNumberFormat="1" applyBorder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1" fillId="0" borderId="0" xfId="5"/>
    <xf numFmtId="0" fontId="9" fillId="0" borderId="2" xfId="3" applyFont="1" applyBorder="1" applyAlignment="1">
      <alignment horizontal="center"/>
    </xf>
    <xf numFmtId="0" fontId="13" fillId="0" borderId="0" xfId="0" applyFont="1"/>
    <xf numFmtId="0" fontId="14" fillId="0" borderId="0" xfId="0" applyFont="1"/>
    <xf numFmtId="49" fontId="13" fillId="0" borderId="0" xfId="0" applyNumberFormat="1" applyFont="1"/>
    <xf numFmtId="165" fontId="0" fillId="0" borderId="0" xfId="0" applyNumberFormat="1"/>
    <xf numFmtId="165" fontId="1" fillId="0" borderId="1" xfId="1" applyNumberFormat="1" applyFont="1" applyFill="1" applyBorder="1" applyAlignment="1">
      <alignment horizontal="center"/>
    </xf>
    <xf numFmtId="166" fontId="2" fillId="0" borderId="1" xfId="1" applyNumberFormat="1" applyFont="1" applyFill="1" applyBorder="1" applyAlignment="1">
      <alignment horizontal="center"/>
    </xf>
    <xf numFmtId="166" fontId="0" fillId="0" borderId="0" xfId="0" applyNumberFormat="1"/>
    <xf numFmtId="166" fontId="3" fillId="0" borderId="1" xfId="1" applyNumberFormat="1" applyFont="1" applyBorder="1"/>
    <xf numFmtId="0" fontId="13" fillId="0" borderId="0" xfId="0" applyFont="1" applyAlignment="1">
      <alignment horizontal="center"/>
    </xf>
    <xf numFmtId="0" fontId="8" fillId="0" borderId="0" xfId="3" applyFont="1" applyAlignment="1">
      <alignment horizontal="center"/>
    </xf>
    <xf numFmtId="165" fontId="1" fillId="0" borderId="0" xfId="1" applyNumberFormat="1" applyFont="1" applyFill="1" applyBorder="1" applyAlignment="1">
      <alignment horizontal="center"/>
    </xf>
    <xf numFmtId="3" fontId="2" fillId="0" borderId="0" xfId="1" applyNumberFormat="1" applyFont="1" applyFill="1" applyBorder="1" applyAlignment="1">
      <alignment horizontal="center"/>
    </xf>
    <xf numFmtId="166" fontId="2" fillId="0" borderId="0" xfId="1" applyNumberFormat="1" applyFont="1" applyFill="1" applyBorder="1" applyAlignment="1">
      <alignment horizontal="center"/>
    </xf>
    <xf numFmtId="4" fontId="1" fillId="0" borderId="0" xfId="1" applyNumberFormat="1" applyBorder="1"/>
    <xf numFmtId="166" fontId="3" fillId="0" borderId="0" xfId="1" applyNumberFormat="1" applyFont="1" applyBorder="1"/>
    <xf numFmtId="0" fontId="15" fillId="0" borderId="0" xfId="0" applyFont="1"/>
    <xf numFmtId="166" fontId="1" fillId="0" borderId="1" xfId="1" applyNumberFormat="1" applyFont="1" applyFill="1" applyBorder="1" applyAlignment="1">
      <alignment horizontal="center"/>
    </xf>
    <xf numFmtId="0" fontId="0" fillId="0" borderId="0" xfId="0"/>
    <xf numFmtId="167" fontId="3" fillId="0" borderId="1" xfId="1" applyNumberFormat="1" applyFont="1" applyBorder="1"/>
    <xf numFmtId="166" fontId="2" fillId="3" borderId="1" xfId="1" applyNumberFormat="1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8" fillId="0" borderId="3" xfId="6" applyFont="1" applyBorder="1" applyAlignment="1">
      <alignment horizontal="center"/>
    </xf>
    <xf numFmtId="0" fontId="0" fillId="4" borderId="4" xfId="0" applyFill="1" applyBorder="1" applyAlignment="1">
      <alignment horizontal="center"/>
    </xf>
    <xf numFmtId="1" fontId="17" fillId="4" borderId="4" xfId="0" applyNumberFormat="1" applyFont="1" applyFill="1" applyBorder="1" applyAlignment="1">
      <alignment horizontal="center"/>
    </xf>
    <xf numFmtId="2" fontId="0" fillId="0" borderId="1" xfId="0" applyNumberFormat="1" applyBorder="1"/>
    <xf numFmtId="0" fontId="8" fillId="0" borderId="1" xfId="6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8" fillId="0" borderId="0" xfId="3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8" fillId="0" borderId="0" xfId="0" applyFont="1"/>
    <xf numFmtId="0" fontId="0" fillId="5" borderId="4" xfId="0" applyFill="1" applyBorder="1" applyAlignment="1">
      <alignment horizontal="center"/>
    </xf>
    <xf numFmtId="1" fontId="17" fillId="5" borderId="4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2" fillId="2" borderId="2" xfId="0" applyFont="1" applyFill="1" applyBorder="1" applyAlignment="1"/>
    <xf numFmtId="0" fontId="9" fillId="0" borderId="5" xfId="3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/>
    </xf>
    <xf numFmtId="0" fontId="9" fillId="0" borderId="5" xfId="3" applyFont="1" applyFill="1" applyBorder="1" applyAlignment="1">
      <alignment horizontal="center"/>
    </xf>
    <xf numFmtId="0" fontId="12" fillId="2" borderId="6" xfId="0" applyFont="1" applyFill="1" applyBorder="1" applyAlignment="1"/>
    <xf numFmtId="0" fontId="12" fillId="2" borderId="6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8" fillId="0" borderId="1" xfId="3" applyFont="1" applyFill="1" applyBorder="1" applyAlignment="1">
      <alignment horizontal="center"/>
    </xf>
    <xf numFmtId="0" fontId="0" fillId="6" borderId="1" xfId="0" applyFill="1" applyBorder="1"/>
    <xf numFmtId="0" fontId="12" fillId="2" borderId="5" xfId="0" applyFont="1" applyFill="1" applyBorder="1" applyAlignment="1">
      <alignment horizontal="center"/>
    </xf>
    <xf numFmtId="0" fontId="12" fillId="2" borderId="7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 vertical="center"/>
    </xf>
    <xf numFmtId="0" fontId="8" fillId="0" borderId="0" xfId="6" applyFont="1"/>
    <xf numFmtId="0" fontId="16" fillId="7" borderId="1" xfId="0" applyFont="1" applyFill="1" applyBorder="1"/>
    <xf numFmtId="0" fontId="19" fillId="7" borderId="1" xfId="0" applyFont="1" applyFill="1" applyBorder="1" applyAlignment="1">
      <alignment horizontal="center"/>
    </xf>
    <xf numFmtId="0" fontId="19" fillId="7" borderId="1" xfId="3" applyFont="1" applyFill="1" applyBorder="1" applyAlignment="1">
      <alignment horizontal="center"/>
    </xf>
    <xf numFmtId="0" fontId="0" fillId="0" borderId="1" xfId="0" applyBorder="1"/>
    <xf numFmtId="0" fontId="8" fillId="0" borderId="0" xfId="6" applyFont="1" applyAlignment="1">
      <alignment horizontal="center"/>
    </xf>
    <xf numFmtId="49" fontId="20" fillId="8" borderId="8" xfId="0" applyNumberFormat="1" applyFont="1" applyFill="1" applyBorder="1" applyAlignment="1">
      <alignment horizontal="center"/>
    </xf>
    <xf numFmtId="49" fontId="21" fillId="8" borderId="8" xfId="0" applyNumberFormat="1" applyFont="1" applyFill="1" applyBorder="1" applyAlignment="1">
      <alignment horizontal="center"/>
    </xf>
    <xf numFmtId="166" fontId="1" fillId="9" borderId="1" xfId="1" applyNumberFormat="1" applyFont="1" applyFill="1" applyBorder="1" applyAlignment="1">
      <alignment horizontal="center"/>
    </xf>
    <xf numFmtId="165" fontId="1" fillId="9" borderId="1" xfId="1" applyNumberFormat="1" applyFont="1" applyFill="1" applyBorder="1" applyAlignment="1">
      <alignment horizontal="center"/>
    </xf>
    <xf numFmtId="166" fontId="2" fillId="9" borderId="1" xfId="1" applyNumberFormat="1" applyFont="1" applyFill="1" applyBorder="1" applyAlignment="1">
      <alignment horizontal="center"/>
    </xf>
    <xf numFmtId="4" fontId="1" fillId="9" borderId="1" xfId="1" applyNumberFormat="1" applyFill="1" applyBorder="1"/>
    <xf numFmtId="166" fontId="3" fillId="9" borderId="1" xfId="1" applyNumberFormat="1" applyFont="1" applyFill="1" applyBorder="1"/>
    <xf numFmtId="167" fontId="3" fillId="9" borderId="1" xfId="1" applyNumberFormat="1" applyFont="1" applyFill="1" applyBorder="1"/>
    <xf numFmtId="167" fontId="1" fillId="0" borderId="1" xfId="1" applyNumberFormat="1" applyFont="1" applyBorder="1"/>
    <xf numFmtId="166" fontId="0" fillId="0" borderId="0" xfId="0" applyNumberFormat="1" applyFont="1"/>
    <xf numFmtId="0" fontId="22" fillId="0" borderId="0" xfId="0" applyFont="1"/>
    <xf numFmtId="3" fontId="23" fillId="9" borderId="1" xfId="1" applyNumberFormat="1" applyFont="1" applyFill="1" applyBorder="1" applyAlignment="1">
      <alignment horizontal="center"/>
    </xf>
    <xf numFmtId="0" fontId="0" fillId="10" borderId="0" xfId="0" applyFill="1"/>
    <xf numFmtId="49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0" fontId="24" fillId="0" borderId="0" xfId="0" applyFont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</cellXfs>
  <cellStyles count="7">
    <cellStyle name="Lien hypertexte" xfId="5" builtinId="8"/>
    <cellStyle name="Milliers 2" xfId="2"/>
    <cellStyle name="Normal" xfId="0" builtinId="0"/>
    <cellStyle name="Normal 2" xfId="1"/>
    <cellStyle name="Normal 3" xfId="3"/>
    <cellStyle name="Normal 4" xfId="4"/>
    <cellStyle name="Normal 4 2" xfId="6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28575</xdr:rowOff>
    </xdr:from>
    <xdr:to>
      <xdr:col>3</xdr:col>
      <xdr:colOff>219075</xdr:colOff>
      <xdr:row>0</xdr:row>
      <xdr:rowOff>238125</xdr:rowOff>
    </xdr:to>
    <xdr:sp macro="[0]!Créer_Nom_rubrique" textlink="">
      <xdr:nvSpPr>
        <xdr:cNvPr id="2" name="Rectangle à coins arrondis 1"/>
        <xdr:cNvSpPr/>
      </xdr:nvSpPr>
      <xdr:spPr>
        <a:xfrm>
          <a:off x="619125" y="28575"/>
          <a:ext cx="1885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Mise à jour des noms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388"/>
  <sheetViews>
    <sheetView workbookViewId="0">
      <selection activeCell="O7" sqref="O7"/>
    </sheetView>
  </sheetViews>
  <sheetFormatPr baseColWidth="10" defaultRowHeight="15" x14ac:dyDescent="0.25"/>
  <cols>
    <col min="3" max="3" width="36" customWidth="1"/>
    <col min="9" max="9" width="10.85546875" customWidth="1"/>
    <col min="10" max="10" width="12.5703125" customWidth="1"/>
    <col min="11" max="11" width="12.5703125" style="80" customWidth="1"/>
  </cols>
  <sheetData>
    <row r="1" spans="1:12" x14ac:dyDescent="0.25">
      <c r="C1" t="s">
        <v>11</v>
      </c>
      <c r="D1" s="80"/>
      <c r="E1" s="80"/>
      <c r="F1" s="81"/>
      <c r="G1" s="79"/>
    </row>
    <row r="2" spans="1:12" x14ac:dyDescent="0.25">
      <c r="A2" s="6" t="str">
        <f ca="1">'MILLIEMES PAR LOT'!B4</f>
        <v>Aluron-Bug corrigé</v>
      </c>
      <c r="C2" s="7" t="s">
        <v>8</v>
      </c>
    </row>
    <row r="3" spans="1:12" x14ac:dyDescent="0.25">
      <c r="C3" s="9"/>
    </row>
    <row r="4" spans="1:12" ht="15.75" thickBot="1" x14ac:dyDescent="0.3"/>
    <row r="5" spans="1:12" ht="25.5" x14ac:dyDescent="0.25">
      <c r="B5" s="49" t="s">
        <v>576</v>
      </c>
      <c r="C5" s="1" t="s">
        <v>0</v>
      </c>
      <c r="D5" s="1" t="s">
        <v>1</v>
      </c>
      <c r="E5" s="4" t="s">
        <v>2</v>
      </c>
      <c r="F5" s="3" t="s">
        <v>3</v>
      </c>
      <c r="G5" s="4" t="s">
        <v>4</v>
      </c>
      <c r="H5" s="4" t="s">
        <v>5</v>
      </c>
      <c r="I5" s="4" t="s">
        <v>6</v>
      </c>
      <c r="J5" s="4" t="s">
        <v>1033</v>
      </c>
      <c r="K5" s="4" t="s">
        <v>7</v>
      </c>
      <c r="L5" s="4" t="s">
        <v>1034</v>
      </c>
    </row>
    <row r="6" spans="1:12" s="28" customFormat="1" x14ac:dyDescent="0.25">
      <c r="B6" s="16" t="str">
        <f t="array" ref="B6:B65">TRANSPOSE('MILLIEMES PAR LOT'!D7:BK7)</f>
        <v>MGDI</v>
      </c>
      <c r="C6" s="15" t="str">
        <f t="array" ref="C6:C65">TRANSPOSE('MILLIEMES PAR LOT'!D6:BK6)</f>
        <v>CHARGES GENERALES</v>
      </c>
      <c r="D6" s="16"/>
      <c r="E6" s="2"/>
      <c r="F6" s="2"/>
      <c r="G6" s="16">
        <f t="array" ref="G6:G65">TRANSPOSE('MILLIEMES PAR LOT'!$D$134:$BC$134)</f>
        <v>2833</v>
      </c>
      <c r="H6" s="30">
        <f t="array" ref="H6:H65">TRANSPOSE('MILLIEMES PAR LOT'!$D$135:$BC$135)</f>
        <v>168</v>
      </c>
      <c r="I6" s="5"/>
      <c r="J6" s="18">
        <f>IFERROR(+I6*G6/H6,0)</f>
        <v>0</v>
      </c>
      <c r="K6" s="18">
        <f>IFERROR(+J6*H6/I6,0)</f>
        <v>0</v>
      </c>
      <c r="L6" s="29">
        <f>IFERROR(+K6*$G$6/$H$6,0)</f>
        <v>0</v>
      </c>
    </row>
    <row r="7" spans="1:12" x14ac:dyDescent="0.25">
      <c r="B7" s="16" t="str">
        <v>MB</v>
      </c>
      <c r="C7" s="15" t="str">
        <v>CHARGES BATIMENT</v>
      </c>
      <c r="D7" s="16"/>
      <c r="E7" s="2"/>
      <c r="F7" s="2"/>
      <c r="G7" s="16">
        <v>1000</v>
      </c>
      <c r="H7" s="30">
        <v>1000</v>
      </c>
      <c r="I7" s="5"/>
      <c r="J7" s="18">
        <f t="shared" ref="J7:K65" si="0">IFERROR(+I7*G7/H7,0)</f>
        <v>0</v>
      </c>
      <c r="K7" s="18">
        <f t="shared" si="0"/>
        <v>0</v>
      </c>
      <c r="L7" s="29">
        <f>IFERROR(+K7*$G$7/$H$7,0)</f>
        <v>0</v>
      </c>
    </row>
    <row r="8" spans="1:12" x14ac:dyDescent="0.25">
      <c r="B8" s="27" t="str">
        <v>MBA</v>
      </c>
      <c r="C8" s="15" t="str">
        <v>Charge Bat A1</v>
      </c>
      <c r="D8" s="16"/>
      <c r="E8" s="2"/>
      <c r="F8" s="2"/>
      <c r="G8" s="16">
        <v>1000</v>
      </c>
      <c r="H8" s="30">
        <v>1000</v>
      </c>
      <c r="I8" s="5"/>
      <c r="J8" s="18">
        <f t="shared" si="0"/>
        <v>0</v>
      </c>
      <c r="K8" s="18">
        <f t="shared" si="0"/>
        <v>0</v>
      </c>
      <c r="L8" s="29">
        <f>IFERROR(+K8*$G$8/$H$8,0)</f>
        <v>0</v>
      </c>
    </row>
    <row r="9" spans="1:12" x14ac:dyDescent="0.25">
      <c r="B9" s="27" t="str">
        <v>MBB</v>
      </c>
      <c r="C9" s="15" t="str">
        <v>Charge batiment A2</v>
      </c>
      <c r="D9" s="16"/>
      <c r="E9" s="2"/>
      <c r="F9" s="2"/>
      <c r="G9" s="16">
        <v>1000</v>
      </c>
      <c r="H9" s="30">
        <v>1000</v>
      </c>
      <c r="I9" s="5"/>
      <c r="J9" s="18">
        <f t="shared" si="0"/>
        <v>0</v>
      </c>
      <c r="K9" s="18">
        <f t="shared" si="0"/>
        <v>0</v>
      </c>
      <c r="L9" s="29">
        <f>IFERROR(+K9*$G$9/$H$9,0)</f>
        <v>0</v>
      </c>
    </row>
    <row r="10" spans="1:12" x14ac:dyDescent="0.25">
      <c r="B10" s="27" t="str">
        <v>PE</v>
      </c>
      <c r="C10" s="15" t="str">
        <v>INDIVIDUELLES</v>
      </c>
      <c r="D10" s="16"/>
      <c r="E10" s="2"/>
      <c r="F10" s="2"/>
      <c r="G10" s="16">
        <v>21</v>
      </c>
      <c r="H10" s="30">
        <v>68</v>
      </c>
      <c r="I10" s="5"/>
      <c r="J10" s="18">
        <f t="shared" si="0"/>
        <v>0</v>
      </c>
      <c r="K10" s="18">
        <f t="shared" si="0"/>
        <v>0</v>
      </c>
      <c r="L10" s="29">
        <f>IFERROR(+K10*$G$10/$H$10,0)</f>
        <v>0</v>
      </c>
    </row>
    <row r="11" spans="1:12" x14ac:dyDescent="0.25">
      <c r="B11" s="27" t="str">
        <v>MB</v>
      </c>
      <c r="C11" s="15" t="str">
        <v>Charge batiment b4</v>
      </c>
      <c r="D11" s="16"/>
      <c r="E11" s="2"/>
      <c r="F11" s="2"/>
      <c r="G11" s="16">
        <v>21</v>
      </c>
      <c r="H11" s="30">
        <v>90</v>
      </c>
      <c r="I11" s="5"/>
      <c r="J11" s="18">
        <f t="shared" si="0"/>
        <v>0</v>
      </c>
      <c r="K11" s="18">
        <f t="shared" si="0"/>
        <v>0</v>
      </c>
      <c r="L11" s="29">
        <f t="shared" ref="L11:L65" si="1">IFERROR(+K11*G11/H11,0)</f>
        <v>0</v>
      </c>
    </row>
    <row r="12" spans="1:12" x14ac:dyDescent="0.25">
      <c r="B12" s="27" t="str">
        <v>MBA</v>
      </c>
      <c r="C12" s="15" t="str">
        <v>Charge batiment b6</v>
      </c>
      <c r="D12" s="16"/>
      <c r="E12" s="2"/>
      <c r="F12" s="2"/>
      <c r="G12" s="16">
        <v>3</v>
      </c>
      <c r="H12" s="30">
        <v>45</v>
      </c>
      <c r="I12" s="5"/>
      <c r="J12" s="18">
        <f t="shared" si="0"/>
        <v>0</v>
      </c>
      <c r="K12" s="18">
        <f t="shared" si="0"/>
        <v>0</v>
      </c>
      <c r="L12" s="29">
        <f t="shared" si="1"/>
        <v>0</v>
      </c>
    </row>
    <row r="13" spans="1:12" x14ac:dyDescent="0.25">
      <c r="B13" s="27" t="str">
        <v>MBB</v>
      </c>
      <c r="C13" s="15" t="str">
        <v>Charge batiment b7</v>
      </c>
      <c r="D13" s="16"/>
      <c r="E13" s="2"/>
      <c r="F13" s="2"/>
      <c r="G13" s="16">
        <v>3</v>
      </c>
      <c r="H13" s="30">
        <v>60</v>
      </c>
      <c r="I13" s="5"/>
      <c r="J13" s="18">
        <f t="shared" si="0"/>
        <v>0</v>
      </c>
      <c r="K13" s="18">
        <f t="shared" si="0"/>
        <v>0</v>
      </c>
      <c r="L13" s="29">
        <f t="shared" si="1"/>
        <v>0</v>
      </c>
    </row>
    <row r="14" spans="1:12" x14ac:dyDescent="0.25">
      <c r="B14" s="27" t="str">
        <v>XXX</v>
      </c>
      <c r="C14" s="15" t="str">
        <v>XXX</v>
      </c>
      <c r="D14" s="16"/>
      <c r="E14" s="2"/>
      <c r="F14" s="2"/>
      <c r="G14" s="16">
        <v>0</v>
      </c>
      <c r="H14" s="30" t="str">
        <v>Tantième vide</v>
      </c>
      <c r="I14" s="5"/>
      <c r="J14" s="18">
        <f t="shared" si="0"/>
        <v>0</v>
      </c>
      <c r="K14" s="18">
        <f t="shared" si="0"/>
        <v>0</v>
      </c>
      <c r="L14" s="29">
        <f t="shared" si="1"/>
        <v>0</v>
      </c>
    </row>
    <row r="15" spans="1:12" x14ac:dyDescent="0.25">
      <c r="B15" s="27" t="str">
        <v>XXX</v>
      </c>
      <c r="C15" s="15" t="str">
        <v>XXXX</v>
      </c>
      <c r="D15" s="16"/>
      <c r="E15" s="2"/>
      <c r="F15" s="2"/>
      <c r="G15" s="16">
        <v>0</v>
      </c>
      <c r="H15" s="30" t="str">
        <v>Tantième vide</v>
      </c>
      <c r="I15" s="5"/>
      <c r="J15" s="18">
        <f t="shared" si="0"/>
        <v>0</v>
      </c>
      <c r="K15" s="18">
        <f t="shared" si="0"/>
        <v>0</v>
      </c>
      <c r="L15" s="29">
        <f t="shared" si="1"/>
        <v>0</v>
      </c>
    </row>
    <row r="16" spans="1:12" x14ac:dyDescent="0.25">
      <c r="B16" s="27" t="str">
        <v>XXX</v>
      </c>
      <c r="C16" s="15" t="str">
        <v>XXXX</v>
      </c>
      <c r="D16" s="16"/>
      <c r="E16" s="2"/>
      <c r="F16" s="2"/>
      <c r="G16" s="16">
        <v>0</v>
      </c>
      <c r="H16" s="30" t="str">
        <v>Tantième vide</v>
      </c>
      <c r="I16" s="5"/>
      <c r="J16" s="18">
        <f t="shared" si="0"/>
        <v>0</v>
      </c>
      <c r="K16" s="18">
        <f t="shared" si="0"/>
        <v>0</v>
      </c>
      <c r="L16" s="29">
        <f t="shared" si="1"/>
        <v>0</v>
      </c>
    </row>
    <row r="17" spans="1:12" x14ac:dyDescent="0.25">
      <c r="B17" s="27" t="str">
        <v>XXX</v>
      </c>
      <c r="C17" s="15" t="str">
        <v>XXXX</v>
      </c>
      <c r="D17" s="16"/>
      <c r="E17" s="2"/>
      <c r="F17" s="2"/>
      <c r="G17" s="16">
        <v>0</v>
      </c>
      <c r="H17" s="30" t="str">
        <v>Tantième vide</v>
      </c>
      <c r="I17" s="5"/>
      <c r="J17" s="18">
        <f t="shared" si="0"/>
        <v>0</v>
      </c>
      <c r="K17" s="18">
        <f t="shared" si="0"/>
        <v>0</v>
      </c>
      <c r="L17" s="29">
        <f t="shared" si="1"/>
        <v>0</v>
      </c>
    </row>
    <row r="18" spans="1:12" x14ac:dyDescent="0.25">
      <c r="B18" s="27" t="str">
        <v>XXX</v>
      </c>
      <c r="C18" s="15" t="str">
        <v>XXXX</v>
      </c>
      <c r="D18" s="16"/>
      <c r="E18" s="2"/>
      <c r="F18" s="2"/>
      <c r="G18" s="16">
        <v>0</v>
      </c>
      <c r="H18" s="30" t="str">
        <v>Tantième vide</v>
      </c>
      <c r="I18" s="5"/>
      <c r="J18" s="18">
        <f t="shared" si="0"/>
        <v>0</v>
      </c>
      <c r="K18" s="18">
        <f t="shared" si="0"/>
        <v>0</v>
      </c>
      <c r="L18" s="29">
        <f t="shared" si="1"/>
        <v>0</v>
      </c>
    </row>
    <row r="19" spans="1:12" x14ac:dyDescent="0.25">
      <c r="B19" s="27" t="str">
        <v>XXX</v>
      </c>
      <c r="C19" s="15" t="str">
        <v>XXXX</v>
      </c>
      <c r="D19" s="16"/>
      <c r="E19" s="2"/>
      <c r="F19" s="2"/>
      <c r="G19" s="16">
        <v>0</v>
      </c>
      <c r="H19" s="30" t="str">
        <v>Tantième vide</v>
      </c>
      <c r="I19" s="5"/>
      <c r="J19" s="18">
        <f t="shared" si="0"/>
        <v>0</v>
      </c>
      <c r="K19" s="18">
        <f t="shared" si="0"/>
        <v>0</v>
      </c>
      <c r="L19" s="29">
        <f t="shared" si="1"/>
        <v>0</v>
      </c>
    </row>
    <row r="20" spans="1:12" x14ac:dyDescent="0.25">
      <c r="B20" s="23">
        <v>0</v>
      </c>
      <c r="C20" s="21">
        <v>0</v>
      </c>
      <c r="D20" s="23"/>
      <c r="E20" s="22"/>
      <c r="F20" s="22"/>
      <c r="G20" s="23">
        <v>0</v>
      </c>
      <c r="H20" s="23">
        <v>0</v>
      </c>
      <c r="I20" s="24"/>
      <c r="J20" s="25">
        <f t="shared" si="0"/>
        <v>0</v>
      </c>
      <c r="K20" s="25">
        <f t="shared" si="0"/>
        <v>0</v>
      </c>
      <c r="L20" s="25">
        <f t="shared" si="1"/>
        <v>0</v>
      </c>
    </row>
    <row r="21" spans="1:12" x14ac:dyDescent="0.25">
      <c r="B21" s="23">
        <v>0</v>
      </c>
      <c r="C21" s="21">
        <v>0</v>
      </c>
      <c r="D21" s="23"/>
      <c r="E21" s="22"/>
      <c r="F21" s="22"/>
      <c r="G21" s="23">
        <v>0</v>
      </c>
      <c r="H21" s="23">
        <v>0</v>
      </c>
      <c r="I21" s="24"/>
      <c r="J21" s="25">
        <f t="shared" si="0"/>
        <v>0</v>
      </c>
      <c r="K21" s="25">
        <f t="shared" si="0"/>
        <v>0</v>
      </c>
      <c r="L21" s="25">
        <f t="shared" si="1"/>
        <v>0</v>
      </c>
    </row>
    <row r="22" spans="1:12" x14ac:dyDescent="0.25">
      <c r="B22" s="23">
        <v>0</v>
      </c>
      <c r="C22" s="21">
        <v>0</v>
      </c>
      <c r="D22" s="23"/>
      <c r="E22" s="22"/>
      <c r="F22" s="22"/>
      <c r="G22" s="23">
        <v>0</v>
      </c>
      <c r="H22" s="23">
        <v>0</v>
      </c>
      <c r="I22" s="24"/>
      <c r="J22" s="25">
        <f t="shared" si="0"/>
        <v>0</v>
      </c>
      <c r="K22" s="25">
        <f t="shared" si="0"/>
        <v>0</v>
      </c>
      <c r="L22" s="25">
        <f t="shared" si="1"/>
        <v>0</v>
      </c>
    </row>
    <row r="23" spans="1:12" x14ac:dyDescent="0.25">
      <c r="B23" s="17">
        <v>0</v>
      </c>
      <c r="C23" s="14">
        <v>0</v>
      </c>
      <c r="D23" s="17"/>
      <c r="G23" s="17">
        <v>0</v>
      </c>
      <c r="H23" s="17">
        <v>0</v>
      </c>
      <c r="J23" s="17">
        <f t="shared" si="0"/>
        <v>0</v>
      </c>
      <c r="K23" s="17">
        <f t="shared" si="0"/>
        <v>0</v>
      </c>
      <c r="L23" s="17">
        <f t="shared" si="1"/>
        <v>0</v>
      </c>
    </row>
    <row r="24" spans="1:12" x14ac:dyDescent="0.25">
      <c r="B24" s="17">
        <v>0</v>
      </c>
      <c r="C24" s="14">
        <v>0</v>
      </c>
      <c r="D24" s="17"/>
      <c r="G24" s="17">
        <v>0</v>
      </c>
      <c r="H24" s="17">
        <v>0</v>
      </c>
      <c r="J24" s="17">
        <f t="shared" si="0"/>
        <v>0</v>
      </c>
      <c r="K24" s="17">
        <f t="shared" si="0"/>
        <v>0</v>
      </c>
      <c r="L24" s="17">
        <f t="shared" si="1"/>
        <v>0</v>
      </c>
    </row>
    <row r="25" spans="1:12" x14ac:dyDescent="0.25">
      <c r="B25" s="17">
        <v>0</v>
      </c>
      <c r="C25" s="14">
        <v>0</v>
      </c>
      <c r="D25" s="17"/>
      <c r="G25" s="17">
        <v>0</v>
      </c>
      <c r="H25" s="17">
        <v>0</v>
      </c>
      <c r="J25" s="17">
        <f t="shared" si="0"/>
        <v>0</v>
      </c>
      <c r="K25" s="17">
        <f t="shared" si="0"/>
        <v>0</v>
      </c>
      <c r="L25" s="17">
        <f t="shared" si="1"/>
        <v>0</v>
      </c>
    </row>
    <row r="26" spans="1:12" ht="30" customHeight="1" x14ac:dyDescent="0.25">
      <c r="B26" s="17">
        <v>0</v>
      </c>
      <c r="C26" s="14">
        <v>0</v>
      </c>
      <c r="D26" s="17"/>
      <c r="G26" s="17">
        <v>0</v>
      </c>
      <c r="H26" s="17">
        <v>0</v>
      </c>
      <c r="J26" s="17">
        <f t="shared" si="0"/>
        <v>0</v>
      </c>
      <c r="K26" s="17">
        <f t="shared" si="0"/>
        <v>0</v>
      </c>
      <c r="L26" s="17">
        <f t="shared" si="1"/>
        <v>0</v>
      </c>
    </row>
    <row r="27" spans="1:12" x14ac:dyDescent="0.25">
      <c r="B27" s="17">
        <v>0</v>
      </c>
      <c r="C27" s="14">
        <v>0</v>
      </c>
      <c r="D27" s="17"/>
      <c r="G27" s="17">
        <v>0</v>
      </c>
      <c r="H27" s="17">
        <v>0</v>
      </c>
      <c r="J27" s="17">
        <f t="shared" si="0"/>
        <v>0</v>
      </c>
      <c r="K27" s="17">
        <f t="shared" si="0"/>
        <v>0</v>
      </c>
      <c r="L27" s="17">
        <f t="shared" si="1"/>
        <v>0</v>
      </c>
    </row>
    <row r="28" spans="1:12" x14ac:dyDescent="0.25">
      <c r="B28" s="17">
        <v>0</v>
      </c>
      <c r="C28" s="14">
        <v>0</v>
      </c>
      <c r="D28" s="17"/>
      <c r="G28" s="17">
        <v>0</v>
      </c>
      <c r="H28" s="17">
        <v>0</v>
      </c>
      <c r="J28" s="17">
        <f t="shared" si="0"/>
        <v>0</v>
      </c>
      <c r="K28" s="17">
        <f t="shared" si="0"/>
        <v>0</v>
      </c>
      <c r="L28" s="17">
        <f t="shared" si="1"/>
        <v>0</v>
      </c>
    </row>
    <row r="29" spans="1:12" x14ac:dyDescent="0.25">
      <c r="A29" s="8"/>
      <c r="B29" s="17">
        <v>0</v>
      </c>
      <c r="C29" s="14">
        <v>0</v>
      </c>
      <c r="D29" s="17"/>
      <c r="G29" s="17">
        <v>0</v>
      </c>
      <c r="H29" s="17">
        <v>0</v>
      </c>
      <c r="J29" s="17">
        <f t="shared" si="0"/>
        <v>0</v>
      </c>
      <c r="K29" s="17">
        <f t="shared" si="0"/>
        <v>0</v>
      </c>
      <c r="L29" s="17">
        <f t="shared" si="1"/>
        <v>0</v>
      </c>
    </row>
    <row r="30" spans="1:12" x14ac:dyDescent="0.25">
      <c r="B30" s="17">
        <v>0</v>
      </c>
      <c r="C30" s="14">
        <v>0</v>
      </c>
      <c r="D30" s="17"/>
      <c r="G30" s="17">
        <v>0</v>
      </c>
      <c r="H30" s="17">
        <v>0</v>
      </c>
      <c r="J30" s="17">
        <f t="shared" si="0"/>
        <v>0</v>
      </c>
      <c r="K30" s="17">
        <f t="shared" si="0"/>
        <v>0</v>
      </c>
      <c r="L30" s="17">
        <f t="shared" si="1"/>
        <v>0</v>
      </c>
    </row>
    <row r="31" spans="1:12" x14ac:dyDescent="0.25">
      <c r="B31" s="17">
        <v>0</v>
      </c>
      <c r="C31" s="14">
        <v>0</v>
      </c>
      <c r="D31" s="17"/>
      <c r="G31" s="17">
        <v>0</v>
      </c>
      <c r="H31" s="17">
        <v>0</v>
      </c>
      <c r="J31" s="17">
        <f t="shared" si="0"/>
        <v>0</v>
      </c>
      <c r="K31" s="17">
        <f t="shared" si="0"/>
        <v>0</v>
      </c>
      <c r="L31" s="17">
        <f t="shared" si="1"/>
        <v>0</v>
      </c>
    </row>
    <row r="32" spans="1:12" x14ac:dyDescent="0.25">
      <c r="B32" s="17">
        <v>0</v>
      </c>
      <c r="C32" s="14">
        <v>0</v>
      </c>
      <c r="D32" s="17"/>
      <c r="G32" s="17">
        <v>0</v>
      </c>
      <c r="H32" s="17">
        <v>0</v>
      </c>
      <c r="J32" s="17">
        <f t="shared" si="0"/>
        <v>0</v>
      </c>
      <c r="K32" s="17">
        <f t="shared" si="0"/>
        <v>0</v>
      </c>
      <c r="L32" s="17">
        <f t="shared" si="1"/>
        <v>0</v>
      </c>
    </row>
    <row r="33" spans="2:12" x14ac:dyDescent="0.25">
      <c r="B33" s="17">
        <v>0</v>
      </c>
      <c r="C33" s="14">
        <v>0</v>
      </c>
      <c r="D33" s="17"/>
      <c r="G33" s="17">
        <v>0</v>
      </c>
      <c r="H33" s="17">
        <v>0</v>
      </c>
      <c r="J33" s="17">
        <f t="shared" si="0"/>
        <v>0</v>
      </c>
      <c r="K33" s="17">
        <f t="shared" si="0"/>
        <v>0</v>
      </c>
      <c r="L33" s="17">
        <f t="shared" si="1"/>
        <v>0</v>
      </c>
    </row>
    <row r="34" spans="2:12" x14ac:dyDescent="0.25">
      <c r="B34" s="17">
        <v>0</v>
      </c>
      <c r="C34" s="14">
        <v>0</v>
      </c>
      <c r="D34" s="17"/>
      <c r="G34" s="17">
        <v>0</v>
      </c>
      <c r="H34" s="17">
        <v>0</v>
      </c>
      <c r="J34" s="17">
        <f t="shared" si="0"/>
        <v>0</v>
      </c>
      <c r="K34" s="17">
        <f t="shared" si="0"/>
        <v>0</v>
      </c>
      <c r="L34" s="17">
        <f t="shared" si="1"/>
        <v>0</v>
      </c>
    </row>
    <row r="35" spans="2:12" x14ac:dyDescent="0.25">
      <c r="B35" s="17">
        <v>0</v>
      </c>
      <c r="C35" s="14">
        <v>0</v>
      </c>
      <c r="D35" s="17"/>
      <c r="G35" s="17">
        <v>0</v>
      </c>
      <c r="H35" s="17">
        <v>0</v>
      </c>
      <c r="J35" s="17">
        <f t="shared" si="0"/>
        <v>0</v>
      </c>
      <c r="K35" s="17">
        <f t="shared" si="0"/>
        <v>0</v>
      </c>
      <c r="L35" s="17">
        <f t="shared" si="1"/>
        <v>0</v>
      </c>
    </row>
    <row r="36" spans="2:12" x14ac:dyDescent="0.25">
      <c r="B36" s="17">
        <v>0</v>
      </c>
      <c r="C36" s="14">
        <v>0</v>
      </c>
      <c r="D36" s="17"/>
      <c r="G36" s="17">
        <v>0</v>
      </c>
      <c r="H36" s="17">
        <v>0</v>
      </c>
      <c r="J36" s="17">
        <f t="shared" si="0"/>
        <v>0</v>
      </c>
      <c r="K36" s="17">
        <f t="shared" si="0"/>
        <v>0</v>
      </c>
      <c r="L36" s="17">
        <f t="shared" si="1"/>
        <v>0</v>
      </c>
    </row>
    <row r="37" spans="2:12" x14ac:dyDescent="0.25">
      <c r="B37" s="17">
        <v>0</v>
      </c>
      <c r="C37" s="14">
        <v>0</v>
      </c>
      <c r="D37" s="17"/>
      <c r="G37" s="17">
        <v>0</v>
      </c>
      <c r="H37" s="17">
        <v>0</v>
      </c>
      <c r="J37" s="17">
        <f t="shared" si="0"/>
        <v>0</v>
      </c>
      <c r="K37" s="17">
        <f t="shared" si="0"/>
        <v>0</v>
      </c>
      <c r="L37" s="17">
        <f t="shared" si="1"/>
        <v>0</v>
      </c>
    </row>
    <row r="38" spans="2:12" x14ac:dyDescent="0.25">
      <c r="B38" s="17">
        <v>0</v>
      </c>
      <c r="C38" s="14">
        <v>0</v>
      </c>
      <c r="D38" s="17"/>
      <c r="G38" s="17">
        <v>0</v>
      </c>
      <c r="H38" s="17">
        <v>0</v>
      </c>
      <c r="J38" s="17">
        <f t="shared" si="0"/>
        <v>0</v>
      </c>
      <c r="K38" s="17">
        <f t="shared" si="0"/>
        <v>0</v>
      </c>
      <c r="L38" s="17">
        <f t="shared" si="1"/>
        <v>0</v>
      </c>
    </row>
    <row r="39" spans="2:12" x14ac:dyDescent="0.25">
      <c r="B39" s="17">
        <v>0</v>
      </c>
      <c r="C39" s="14">
        <v>0</v>
      </c>
      <c r="D39" s="17"/>
      <c r="G39" s="17">
        <v>0</v>
      </c>
      <c r="H39" s="17">
        <v>0</v>
      </c>
      <c r="J39" s="17">
        <f t="shared" si="0"/>
        <v>0</v>
      </c>
      <c r="K39" s="17">
        <f t="shared" si="0"/>
        <v>0</v>
      </c>
      <c r="L39" s="17">
        <f t="shared" si="1"/>
        <v>0</v>
      </c>
    </row>
    <row r="40" spans="2:12" x14ac:dyDescent="0.25">
      <c r="B40" s="17">
        <v>0</v>
      </c>
      <c r="C40" s="14">
        <v>0</v>
      </c>
      <c r="D40" s="17"/>
      <c r="G40" s="17">
        <v>0</v>
      </c>
      <c r="H40" s="17">
        <v>0</v>
      </c>
      <c r="J40" s="17">
        <f t="shared" si="0"/>
        <v>0</v>
      </c>
      <c r="K40" s="17">
        <f t="shared" si="0"/>
        <v>0</v>
      </c>
      <c r="L40" s="17">
        <f t="shared" si="1"/>
        <v>0</v>
      </c>
    </row>
    <row r="41" spans="2:12" x14ac:dyDescent="0.25">
      <c r="B41" s="17">
        <v>0</v>
      </c>
      <c r="C41" s="14">
        <v>0</v>
      </c>
      <c r="D41" s="17"/>
      <c r="G41" s="17">
        <v>0</v>
      </c>
      <c r="H41" s="17">
        <v>0</v>
      </c>
      <c r="J41" s="17">
        <f t="shared" si="0"/>
        <v>0</v>
      </c>
      <c r="K41" s="17">
        <f t="shared" si="0"/>
        <v>0</v>
      </c>
      <c r="L41" s="17">
        <f t="shared" si="1"/>
        <v>0</v>
      </c>
    </row>
    <row r="42" spans="2:12" x14ac:dyDescent="0.25">
      <c r="B42" s="17">
        <v>0</v>
      </c>
      <c r="C42" s="14">
        <v>0</v>
      </c>
      <c r="D42" s="17"/>
      <c r="G42" s="17">
        <v>0</v>
      </c>
      <c r="H42" s="17">
        <v>0</v>
      </c>
      <c r="J42" s="17">
        <f t="shared" si="0"/>
        <v>0</v>
      </c>
      <c r="K42" s="17">
        <f t="shared" si="0"/>
        <v>0</v>
      </c>
      <c r="L42" s="17">
        <f t="shared" si="1"/>
        <v>0</v>
      </c>
    </row>
    <row r="43" spans="2:12" x14ac:dyDescent="0.25">
      <c r="B43" s="17">
        <v>0</v>
      </c>
      <c r="C43" s="14">
        <v>0</v>
      </c>
      <c r="D43" s="17"/>
      <c r="G43" s="17">
        <v>0</v>
      </c>
      <c r="H43" s="17">
        <v>0</v>
      </c>
      <c r="J43" s="17">
        <f t="shared" si="0"/>
        <v>0</v>
      </c>
      <c r="K43" s="17">
        <f t="shared" si="0"/>
        <v>0</v>
      </c>
      <c r="L43" s="17">
        <f t="shared" si="1"/>
        <v>0</v>
      </c>
    </row>
    <row r="44" spans="2:12" x14ac:dyDescent="0.25">
      <c r="B44" s="17">
        <v>0</v>
      </c>
      <c r="C44" s="14">
        <v>0</v>
      </c>
      <c r="D44" s="17"/>
      <c r="G44" s="17">
        <v>0</v>
      </c>
      <c r="H44" s="17">
        <v>0</v>
      </c>
      <c r="J44" s="17">
        <f t="shared" si="0"/>
        <v>0</v>
      </c>
      <c r="K44" s="17">
        <f t="shared" si="0"/>
        <v>0</v>
      </c>
      <c r="L44" s="17">
        <f t="shared" si="1"/>
        <v>0</v>
      </c>
    </row>
    <row r="45" spans="2:12" x14ac:dyDescent="0.25">
      <c r="B45" s="17">
        <v>0</v>
      </c>
      <c r="C45" s="14">
        <v>0</v>
      </c>
      <c r="D45" s="17"/>
      <c r="G45" s="17">
        <v>0</v>
      </c>
      <c r="H45" s="17">
        <v>0</v>
      </c>
      <c r="J45" s="17">
        <f t="shared" si="0"/>
        <v>0</v>
      </c>
      <c r="K45" s="17">
        <f t="shared" si="0"/>
        <v>0</v>
      </c>
      <c r="L45" s="17">
        <f t="shared" si="1"/>
        <v>0</v>
      </c>
    </row>
    <row r="46" spans="2:12" x14ac:dyDescent="0.25">
      <c r="B46" s="17">
        <v>0</v>
      </c>
      <c r="C46" s="14">
        <v>0</v>
      </c>
      <c r="D46" s="17"/>
      <c r="G46" s="17">
        <v>0</v>
      </c>
      <c r="H46" s="17">
        <v>0</v>
      </c>
      <c r="J46" s="17">
        <f t="shared" si="0"/>
        <v>0</v>
      </c>
      <c r="K46" s="17">
        <f t="shared" si="0"/>
        <v>0</v>
      </c>
      <c r="L46" s="17">
        <f t="shared" si="1"/>
        <v>0</v>
      </c>
    </row>
    <row r="47" spans="2:12" x14ac:dyDescent="0.25">
      <c r="B47" s="17">
        <v>0</v>
      </c>
      <c r="C47" s="14">
        <v>0</v>
      </c>
      <c r="D47" s="17"/>
      <c r="G47" s="17">
        <v>0</v>
      </c>
      <c r="H47" s="17">
        <v>0</v>
      </c>
      <c r="J47" s="17">
        <f t="shared" si="0"/>
        <v>0</v>
      </c>
      <c r="K47" s="17">
        <f t="shared" si="0"/>
        <v>0</v>
      </c>
      <c r="L47" s="17">
        <f t="shared" si="1"/>
        <v>0</v>
      </c>
    </row>
    <row r="48" spans="2:12" x14ac:dyDescent="0.25">
      <c r="B48" s="17">
        <v>0</v>
      </c>
      <c r="C48" s="14">
        <v>0</v>
      </c>
      <c r="D48" s="17"/>
      <c r="G48" s="17">
        <v>0</v>
      </c>
      <c r="H48" s="17">
        <v>0</v>
      </c>
      <c r="J48" s="17">
        <f t="shared" si="0"/>
        <v>0</v>
      </c>
      <c r="K48" s="17">
        <f t="shared" si="0"/>
        <v>0</v>
      </c>
      <c r="L48" s="17">
        <f t="shared" si="1"/>
        <v>0</v>
      </c>
    </row>
    <row r="49" spans="2:12" x14ac:dyDescent="0.25">
      <c r="B49" s="17">
        <v>0</v>
      </c>
      <c r="C49" s="14">
        <v>0</v>
      </c>
      <c r="D49" s="17"/>
      <c r="G49" s="17">
        <v>0</v>
      </c>
      <c r="H49" s="17">
        <v>0</v>
      </c>
      <c r="J49" s="17">
        <f t="shared" si="0"/>
        <v>0</v>
      </c>
      <c r="K49" s="17">
        <f t="shared" si="0"/>
        <v>0</v>
      </c>
      <c r="L49" s="17">
        <f t="shared" si="1"/>
        <v>0</v>
      </c>
    </row>
    <row r="50" spans="2:12" x14ac:dyDescent="0.25">
      <c r="B50" s="17">
        <v>0</v>
      </c>
      <c r="C50" s="14">
        <v>0</v>
      </c>
      <c r="D50" s="17"/>
      <c r="G50" s="17">
        <v>0</v>
      </c>
      <c r="H50" s="17">
        <v>0</v>
      </c>
      <c r="J50" s="17">
        <f t="shared" si="0"/>
        <v>0</v>
      </c>
      <c r="K50" s="17">
        <f t="shared" si="0"/>
        <v>0</v>
      </c>
      <c r="L50" s="17">
        <f t="shared" si="1"/>
        <v>0</v>
      </c>
    </row>
    <row r="51" spans="2:12" x14ac:dyDescent="0.25">
      <c r="B51" s="17">
        <v>0</v>
      </c>
      <c r="C51" s="14">
        <v>0</v>
      </c>
      <c r="D51" s="17"/>
      <c r="G51" s="17">
        <v>0</v>
      </c>
      <c r="H51" s="17">
        <v>0</v>
      </c>
      <c r="J51" s="17">
        <f t="shared" si="0"/>
        <v>0</v>
      </c>
      <c r="K51" s="17">
        <f t="shared" si="0"/>
        <v>0</v>
      </c>
      <c r="L51" s="17">
        <f t="shared" si="1"/>
        <v>0</v>
      </c>
    </row>
    <row r="52" spans="2:12" x14ac:dyDescent="0.25">
      <c r="B52" s="17">
        <v>0</v>
      </c>
      <c r="C52" s="14">
        <v>0</v>
      </c>
      <c r="D52" s="17"/>
      <c r="G52" s="17">
        <v>0</v>
      </c>
      <c r="H52" s="17">
        <v>0</v>
      </c>
      <c r="J52" s="17">
        <f t="shared" si="0"/>
        <v>0</v>
      </c>
      <c r="K52" s="17">
        <f t="shared" si="0"/>
        <v>0</v>
      </c>
      <c r="L52" s="17">
        <f t="shared" si="1"/>
        <v>0</v>
      </c>
    </row>
    <row r="53" spans="2:12" x14ac:dyDescent="0.25">
      <c r="B53" s="17">
        <v>0</v>
      </c>
      <c r="C53" s="14">
        <v>0</v>
      </c>
      <c r="D53" s="17"/>
      <c r="G53" s="17">
        <v>0</v>
      </c>
      <c r="H53" s="17">
        <v>0</v>
      </c>
      <c r="J53" s="17">
        <f t="shared" si="0"/>
        <v>0</v>
      </c>
      <c r="K53" s="17">
        <f t="shared" si="0"/>
        <v>0</v>
      </c>
      <c r="L53" s="17">
        <f t="shared" si="1"/>
        <v>0</v>
      </c>
    </row>
    <row r="54" spans="2:12" x14ac:dyDescent="0.25">
      <c r="B54" s="17">
        <v>0</v>
      </c>
      <c r="C54" s="14">
        <v>0</v>
      </c>
      <c r="D54" s="17"/>
      <c r="G54" s="17">
        <v>0</v>
      </c>
      <c r="H54" s="17">
        <v>0</v>
      </c>
      <c r="J54" s="17">
        <f t="shared" si="0"/>
        <v>0</v>
      </c>
      <c r="K54" s="17">
        <f t="shared" si="0"/>
        <v>0</v>
      </c>
      <c r="L54" s="17">
        <f t="shared" si="1"/>
        <v>0</v>
      </c>
    </row>
    <row r="55" spans="2:12" x14ac:dyDescent="0.25">
      <c r="B55" s="17">
        <v>0</v>
      </c>
      <c r="C55" s="14">
        <v>0</v>
      </c>
      <c r="D55" s="17"/>
      <c r="G55" s="17">
        <v>0</v>
      </c>
      <c r="H55" s="17">
        <v>0</v>
      </c>
      <c r="J55" s="17">
        <f t="shared" si="0"/>
        <v>0</v>
      </c>
      <c r="K55" s="17">
        <f t="shared" si="0"/>
        <v>0</v>
      </c>
      <c r="L55" s="17">
        <f t="shared" si="1"/>
        <v>0</v>
      </c>
    </row>
    <row r="56" spans="2:12" x14ac:dyDescent="0.25">
      <c r="B56" s="17">
        <v>0</v>
      </c>
      <c r="C56" s="14">
        <v>0</v>
      </c>
      <c r="D56" s="17"/>
      <c r="G56" s="17">
        <v>0</v>
      </c>
      <c r="H56" s="17">
        <v>0</v>
      </c>
      <c r="J56" s="17">
        <f t="shared" si="0"/>
        <v>0</v>
      </c>
      <c r="K56" s="17">
        <f t="shared" si="0"/>
        <v>0</v>
      </c>
      <c r="L56" s="17">
        <f t="shared" si="1"/>
        <v>0</v>
      </c>
    </row>
    <row r="57" spans="2:12" x14ac:dyDescent="0.25">
      <c r="B57" s="17">
        <v>0</v>
      </c>
      <c r="C57" s="14">
        <v>0</v>
      </c>
      <c r="D57" s="17"/>
      <c r="G57" s="17">
        <v>0</v>
      </c>
      <c r="H57" s="17">
        <v>0</v>
      </c>
      <c r="J57" s="17">
        <f t="shared" si="0"/>
        <v>0</v>
      </c>
      <c r="K57" s="17">
        <f t="shared" si="0"/>
        <v>0</v>
      </c>
      <c r="L57" s="17">
        <f t="shared" si="1"/>
        <v>0</v>
      </c>
    </row>
    <row r="58" spans="2:12" x14ac:dyDescent="0.25">
      <c r="B58" s="17">
        <v>0</v>
      </c>
      <c r="C58" s="14">
        <v>0</v>
      </c>
      <c r="D58" s="17"/>
      <c r="G58" s="17" t="e">
        <v>#N/A</v>
      </c>
      <c r="H58" s="17" t="e">
        <v>#N/A</v>
      </c>
      <c r="J58" s="17">
        <f t="shared" si="0"/>
        <v>0</v>
      </c>
      <c r="K58" s="17">
        <f t="shared" si="0"/>
        <v>0</v>
      </c>
      <c r="L58" s="17">
        <f t="shared" si="1"/>
        <v>0</v>
      </c>
    </row>
    <row r="59" spans="2:12" x14ac:dyDescent="0.25">
      <c r="B59" s="17">
        <v>0</v>
      </c>
      <c r="C59" s="14">
        <v>0</v>
      </c>
      <c r="D59" s="17"/>
      <c r="G59" s="17" t="e">
        <v>#N/A</v>
      </c>
      <c r="H59" s="17" t="e">
        <v>#N/A</v>
      </c>
      <c r="J59" s="17">
        <f t="shared" si="0"/>
        <v>0</v>
      </c>
      <c r="K59" s="17">
        <f t="shared" si="0"/>
        <v>0</v>
      </c>
      <c r="L59" s="17">
        <f t="shared" si="1"/>
        <v>0</v>
      </c>
    </row>
    <row r="60" spans="2:12" x14ac:dyDescent="0.25">
      <c r="B60" s="17">
        <v>0</v>
      </c>
      <c r="C60" s="14">
        <v>0</v>
      </c>
      <c r="D60" s="17"/>
      <c r="G60" s="17" t="e">
        <v>#N/A</v>
      </c>
      <c r="H60" s="17" t="e">
        <v>#N/A</v>
      </c>
      <c r="J60" s="17">
        <f t="shared" si="0"/>
        <v>0</v>
      </c>
      <c r="K60" s="17">
        <f t="shared" si="0"/>
        <v>0</v>
      </c>
      <c r="L60" s="17">
        <f t="shared" si="1"/>
        <v>0</v>
      </c>
    </row>
    <row r="61" spans="2:12" x14ac:dyDescent="0.25">
      <c r="B61" s="17">
        <v>0</v>
      </c>
      <c r="C61" s="14">
        <v>0</v>
      </c>
      <c r="D61" s="14"/>
      <c r="G61" s="17" t="e">
        <v>#N/A</v>
      </c>
      <c r="H61" s="17" t="e">
        <v>#N/A</v>
      </c>
      <c r="J61" s="17">
        <f t="shared" si="0"/>
        <v>0</v>
      </c>
      <c r="K61" s="17">
        <f t="shared" si="0"/>
        <v>0</v>
      </c>
      <c r="L61" s="17">
        <f t="shared" si="1"/>
        <v>0</v>
      </c>
    </row>
    <row r="62" spans="2:12" x14ac:dyDescent="0.25">
      <c r="B62" s="14">
        <v>0</v>
      </c>
      <c r="C62" s="14">
        <v>0</v>
      </c>
      <c r="D62" s="14"/>
      <c r="G62" s="17" t="e">
        <v>#N/A</v>
      </c>
      <c r="H62" s="17" t="e">
        <v>#N/A</v>
      </c>
      <c r="J62" s="17">
        <f t="shared" si="0"/>
        <v>0</v>
      </c>
      <c r="K62" s="17">
        <f t="shared" si="0"/>
        <v>0</v>
      </c>
      <c r="L62" s="17">
        <f t="shared" si="1"/>
        <v>0</v>
      </c>
    </row>
    <row r="63" spans="2:12" x14ac:dyDescent="0.25">
      <c r="B63" s="14">
        <v>0</v>
      </c>
      <c r="C63" s="14">
        <v>0</v>
      </c>
      <c r="D63" s="14"/>
      <c r="G63" s="17" t="e">
        <v>#N/A</v>
      </c>
      <c r="H63" s="17" t="e">
        <v>#N/A</v>
      </c>
      <c r="J63" s="17">
        <f t="shared" si="0"/>
        <v>0</v>
      </c>
      <c r="K63" s="17">
        <f t="shared" si="0"/>
        <v>0</v>
      </c>
      <c r="L63" s="17">
        <f t="shared" si="1"/>
        <v>0</v>
      </c>
    </row>
    <row r="64" spans="2:12" x14ac:dyDescent="0.25">
      <c r="B64" s="14">
        <v>0</v>
      </c>
      <c r="C64" s="14">
        <v>0</v>
      </c>
      <c r="D64" s="14"/>
      <c r="G64" s="17" t="e">
        <v>#N/A</v>
      </c>
      <c r="H64" s="17" t="e">
        <v>#N/A</v>
      </c>
      <c r="J64" s="17">
        <f t="shared" si="0"/>
        <v>0</v>
      </c>
      <c r="K64" s="17">
        <f t="shared" si="0"/>
        <v>0</v>
      </c>
      <c r="L64" s="17">
        <f t="shared" si="1"/>
        <v>0</v>
      </c>
    </row>
    <row r="65" spans="2:12" x14ac:dyDescent="0.25">
      <c r="B65" s="14">
        <v>0</v>
      </c>
      <c r="C65" s="14">
        <v>0</v>
      </c>
      <c r="D65" s="14"/>
      <c r="G65" s="17" t="e">
        <v>#N/A</v>
      </c>
      <c r="H65" s="17" t="e">
        <v>#N/A</v>
      </c>
      <c r="J65" s="17">
        <f t="shared" si="0"/>
        <v>0</v>
      </c>
      <c r="K65" s="17">
        <f t="shared" si="0"/>
        <v>0</v>
      </c>
      <c r="L65" s="17">
        <f t="shared" si="1"/>
        <v>0</v>
      </c>
    </row>
    <row r="66" spans="2:12" x14ac:dyDescent="0.25">
      <c r="B66" s="14"/>
    </row>
    <row r="67" spans="2:12" x14ac:dyDescent="0.25">
      <c r="B67" s="14"/>
    </row>
    <row r="68" spans="2:12" x14ac:dyDescent="0.25">
      <c r="B68" s="14"/>
    </row>
    <row r="69" spans="2:12" x14ac:dyDescent="0.25">
      <c r="B69" s="14"/>
    </row>
    <row r="70" spans="2:12" x14ac:dyDescent="0.25">
      <c r="B70" s="14"/>
    </row>
    <row r="71" spans="2:12" x14ac:dyDescent="0.25">
      <c r="B71" s="14"/>
    </row>
    <row r="72" spans="2:12" x14ac:dyDescent="0.25">
      <c r="B72" s="14"/>
    </row>
    <row r="73" spans="2:12" x14ac:dyDescent="0.25">
      <c r="B73" s="14"/>
    </row>
    <row r="74" spans="2:12" x14ac:dyDescent="0.25">
      <c r="B74" s="14"/>
    </row>
    <row r="75" spans="2:12" x14ac:dyDescent="0.25">
      <c r="B75" s="14"/>
    </row>
    <row r="76" spans="2:12" x14ac:dyDescent="0.25">
      <c r="B76" s="14"/>
    </row>
    <row r="77" spans="2:12" x14ac:dyDescent="0.25">
      <c r="B77" s="14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</sheetData>
  <dataValidations count="1">
    <dataValidation type="list" allowBlank="1" showInputMessage="1" showErrorMessage="1" sqref="E1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249977111117893"/>
  </sheetPr>
  <dimension ref="B1:AZ141"/>
  <sheetViews>
    <sheetView zoomScaleNormal="100" workbookViewId="0">
      <pane ySplit="6" topLeftCell="A118" activePane="bottomLeft" state="frozen"/>
      <selection pane="bottomLeft" activeCell="C4" sqref="C4"/>
    </sheetView>
  </sheetViews>
  <sheetFormatPr baseColWidth="10" defaultRowHeight="15" x14ac:dyDescent="0.25"/>
  <cols>
    <col min="1" max="1" width="11.42578125" style="33"/>
    <col min="2" max="2" width="13" style="11" customWidth="1"/>
    <col min="3" max="3" width="13" style="19" customWidth="1"/>
    <col min="4" max="4" width="22" style="19" bestFit="1" customWidth="1"/>
    <col min="5" max="5" width="20.140625" style="19" bestFit="1" customWidth="1"/>
    <col min="6" max="7" width="20.140625" style="19" customWidth="1"/>
    <col min="8" max="8" width="26" style="19" bestFit="1" customWidth="1"/>
    <col min="9" max="16" width="26" style="19" customWidth="1"/>
    <col min="17" max="17" width="26" style="19" bestFit="1" customWidth="1"/>
    <col min="18" max="28" width="11.42578125" style="11"/>
    <col min="29" max="16384" width="11.42578125" style="33"/>
  </cols>
  <sheetData>
    <row r="1" spans="2:52" x14ac:dyDescent="0.25">
      <c r="B1" s="60"/>
    </row>
    <row r="2" spans="2:52" x14ac:dyDescent="0.25">
      <c r="B2" s="60" t="s">
        <v>9</v>
      </c>
    </row>
    <row r="3" spans="2:52" x14ac:dyDescent="0.25">
      <c r="B3" s="60"/>
    </row>
    <row r="4" spans="2:52" x14ac:dyDescent="0.25">
      <c r="B4" s="12" t="str">
        <f ca="1">MID(CELL("nomfichier",B1),SEARCH("[",CELL("nomfichier",
B1))+1,SEARCH("]",CELL("nomfichier",B1))-SEARCH("[",
CELL("nomfichier",B1))-6)</f>
        <v>Aluron-Bug corrigé</v>
      </c>
    </row>
    <row r="5" spans="2:52" ht="15.75" thickBot="1" x14ac:dyDescent="0.3">
      <c r="D5" s="82"/>
      <c r="E5" s="82"/>
      <c r="F5" s="82"/>
      <c r="G5" s="82"/>
      <c r="H5" s="82"/>
      <c r="I5" s="82"/>
      <c r="J5" s="82">
        <f>+J135</f>
        <v>45</v>
      </c>
      <c r="K5" s="82">
        <f t="shared" ref="K5:Q5" si="0">+K135</f>
        <v>60</v>
      </c>
      <c r="L5" s="82" t="str">
        <f t="shared" si="0"/>
        <v>Tantième vide</v>
      </c>
      <c r="M5" s="82" t="str">
        <f t="shared" si="0"/>
        <v>Tantième vide</v>
      </c>
      <c r="N5" s="82" t="str">
        <f t="shared" si="0"/>
        <v>Tantième vide</v>
      </c>
      <c r="O5" s="82" t="str">
        <f t="shared" si="0"/>
        <v>Tantième vide</v>
      </c>
      <c r="P5" s="82" t="str">
        <f t="shared" si="0"/>
        <v>Tantième vide</v>
      </c>
      <c r="Q5" s="82" t="str">
        <f t="shared" si="0"/>
        <v>Tantième vide</v>
      </c>
    </row>
    <row r="6" spans="2:52" ht="15.75" thickBot="1" x14ac:dyDescent="0.3">
      <c r="B6" s="10" t="s">
        <v>10</v>
      </c>
      <c r="C6" s="32" t="s">
        <v>577</v>
      </c>
      <c r="D6" s="59" t="s">
        <v>12</v>
      </c>
      <c r="E6" s="59" t="s">
        <v>13</v>
      </c>
      <c r="F6" s="59" t="s">
        <v>642</v>
      </c>
      <c r="G6" s="59" t="s">
        <v>643</v>
      </c>
      <c r="H6" s="59" t="s">
        <v>648</v>
      </c>
      <c r="I6" s="59" t="s">
        <v>788</v>
      </c>
      <c r="J6" s="59" t="s">
        <v>789</v>
      </c>
      <c r="K6" s="59" t="s">
        <v>790</v>
      </c>
      <c r="L6" s="59" t="s">
        <v>1027</v>
      </c>
      <c r="M6" s="59" t="s">
        <v>578</v>
      </c>
      <c r="N6" s="59" t="s">
        <v>578</v>
      </c>
      <c r="O6" s="59" t="s">
        <v>578</v>
      </c>
      <c r="P6" s="59" t="s">
        <v>578</v>
      </c>
      <c r="Q6" s="59" t="s">
        <v>578</v>
      </c>
      <c r="R6" s="13"/>
      <c r="S6" s="13"/>
      <c r="T6" s="13"/>
      <c r="U6" s="13"/>
      <c r="V6" s="13"/>
      <c r="W6" s="13"/>
      <c r="X6" s="13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</row>
    <row r="7" spans="2:52" ht="26.25" thickBot="1" x14ac:dyDescent="0.3">
      <c r="B7" s="49" t="s">
        <v>576</v>
      </c>
      <c r="C7" s="57"/>
      <c r="D7" s="50" t="s">
        <v>799</v>
      </c>
      <c r="E7" s="51" t="s">
        <v>645</v>
      </c>
      <c r="F7" s="51" t="s">
        <v>646</v>
      </c>
      <c r="G7" s="51" t="s">
        <v>647</v>
      </c>
      <c r="H7" s="50" t="s">
        <v>649</v>
      </c>
      <c r="I7" s="51" t="s">
        <v>645</v>
      </c>
      <c r="J7" s="51" t="s">
        <v>646</v>
      </c>
      <c r="K7" s="51" t="s">
        <v>647</v>
      </c>
      <c r="L7" s="51" t="s">
        <v>1027</v>
      </c>
      <c r="M7" s="51" t="s">
        <v>1027</v>
      </c>
      <c r="N7" s="51" t="s">
        <v>1027</v>
      </c>
      <c r="O7" s="51" t="s">
        <v>1027</v>
      </c>
      <c r="P7" s="51" t="s">
        <v>1027</v>
      </c>
      <c r="Q7" s="51" t="s">
        <v>1027</v>
      </c>
    </row>
    <row r="8" spans="2:52" ht="25.5" x14ac:dyDescent="0.25">
      <c r="B8" s="49" t="s">
        <v>576</v>
      </c>
      <c r="C8" s="58"/>
      <c r="D8" s="50" t="s">
        <v>644</v>
      </c>
      <c r="E8" s="51" t="s">
        <v>645</v>
      </c>
      <c r="F8" s="51" t="s">
        <v>646</v>
      </c>
      <c r="G8" s="51" t="s">
        <v>647</v>
      </c>
      <c r="H8" s="50" t="s">
        <v>649</v>
      </c>
      <c r="I8" s="50"/>
      <c r="J8" s="50"/>
      <c r="K8" s="50"/>
      <c r="L8" s="50"/>
      <c r="M8" s="50"/>
      <c r="N8" s="50"/>
      <c r="O8" s="50"/>
      <c r="P8" s="50"/>
      <c r="Q8" s="50"/>
    </row>
    <row r="9" spans="2:52" x14ac:dyDescent="0.25">
      <c r="B9" s="66" t="s">
        <v>579</v>
      </c>
      <c r="C9" s="66" t="s">
        <v>580</v>
      </c>
      <c r="D9" s="54">
        <v>156</v>
      </c>
      <c r="E9" s="55">
        <v>55</v>
      </c>
      <c r="F9" s="55"/>
      <c r="G9" s="55"/>
      <c r="H9" s="54">
        <v>1</v>
      </c>
      <c r="I9" s="54">
        <v>1</v>
      </c>
      <c r="J9" s="54"/>
      <c r="K9" s="54"/>
      <c r="L9" s="54"/>
      <c r="M9" s="54"/>
      <c r="N9" s="54"/>
      <c r="O9" s="54"/>
      <c r="P9" s="54"/>
      <c r="Q9" s="54"/>
    </row>
    <row r="10" spans="2:52" x14ac:dyDescent="0.25">
      <c r="B10" s="66" t="s">
        <v>581</v>
      </c>
      <c r="C10" s="66" t="s">
        <v>582</v>
      </c>
      <c r="D10" s="54">
        <v>155</v>
      </c>
      <c r="E10" s="55">
        <v>55</v>
      </c>
      <c r="F10" s="55"/>
      <c r="G10" s="55"/>
      <c r="H10" s="54">
        <v>1</v>
      </c>
      <c r="I10" s="54">
        <v>1</v>
      </c>
      <c r="J10" s="54"/>
      <c r="K10" s="54"/>
      <c r="L10" s="54"/>
      <c r="M10" s="54"/>
      <c r="N10" s="54"/>
      <c r="O10" s="54"/>
      <c r="P10" s="54"/>
      <c r="Q10" s="54"/>
    </row>
    <row r="11" spans="2:52" x14ac:dyDescent="0.25">
      <c r="B11" s="66" t="s">
        <v>583</v>
      </c>
      <c r="C11" s="66" t="s">
        <v>584</v>
      </c>
      <c r="D11" s="54">
        <v>91</v>
      </c>
      <c r="E11" s="55">
        <v>32</v>
      </c>
      <c r="F11" s="55"/>
      <c r="G11" s="55"/>
      <c r="H11" s="54">
        <v>1</v>
      </c>
      <c r="I11" s="54">
        <v>1</v>
      </c>
      <c r="J11" s="54"/>
      <c r="K11" s="54"/>
      <c r="L11" s="54"/>
      <c r="M11" s="54"/>
      <c r="N11" s="54"/>
      <c r="O11" s="54"/>
      <c r="P11" s="54"/>
      <c r="Q11" s="54"/>
    </row>
    <row r="12" spans="2:52" x14ac:dyDescent="0.25">
      <c r="B12" s="66" t="s">
        <v>585</v>
      </c>
      <c r="C12" s="66" t="s">
        <v>586</v>
      </c>
      <c r="D12" s="54">
        <v>92</v>
      </c>
      <c r="E12" s="55">
        <v>32</v>
      </c>
      <c r="F12" s="55"/>
      <c r="G12" s="55"/>
      <c r="H12" s="54">
        <v>1</v>
      </c>
      <c r="I12" s="54">
        <v>1</v>
      </c>
      <c r="J12" s="54"/>
      <c r="K12" s="54"/>
      <c r="L12" s="54"/>
      <c r="M12" s="54"/>
      <c r="N12" s="54"/>
      <c r="O12" s="54"/>
      <c r="P12" s="54"/>
      <c r="Q12" s="54"/>
    </row>
    <row r="13" spans="2:52" x14ac:dyDescent="0.25">
      <c r="B13" s="66" t="s">
        <v>587</v>
      </c>
      <c r="C13" s="66" t="s">
        <v>588</v>
      </c>
      <c r="D13" s="54">
        <v>156</v>
      </c>
      <c r="E13" s="55">
        <v>55</v>
      </c>
      <c r="F13" s="55">
        <v>166</v>
      </c>
      <c r="G13" s="55"/>
      <c r="H13" s="54">
        <v>1</v>
      </c>
      <c r="I13" s="54">
        <v>1</v>
      </c>
      <c r="J13" s="54"/>
      <c r="K13" s="54"/>
      <c r="L13" s="54"/>
      <c r="M13" s="54"/>
      <c r="N13" s="54"/>
      <c r="O13" s="54"/>
      <c r="P13" s="54"/>
      <c r="Q13" s="54"/>
    </row>
    <row r="14" spans="2:52" x14ac:dyDescent="0.25">
      <c r="B14" s="66" t="s">
        <v>589</v>
      </c>
      <c r="C14" s="66" t="s">
        <v>590</v>
      </c>
      <c r="D14" s="54">
        <v>113</v>
      </c>
      <c r="E14" s="55">
        <v>40</v>
      </c>
      <c r="F14" s="55">
        <v>120</v>
      </c>
      <c r="G14" s="55"/>
      <c r="H14" s="54">
        <v>1</v>
      </c>
      <c r="I14" s="54">
        <v>1</v>
      </c>
      <c r="J14" s="54"/>
      <c r="K14" s="54">
        <v>1</v>
      </c>
      <c r="L14" s="54"/>
      <c r="M14" s="54"/>
      <c r="N14" s="54"/>
      <c r="O14" s="54"/>
      <c r="P14" s="54"/>
      <c r="Q14" s="54"/>
    </row>
    <row r="15" spans="2:52" x14ac:dyDescent="0.25">
      <c r="B15" s="66" t="s">
        <v>591</v>
      </c>
      <c r="C15" s="66" t="s">
        <v>592</v>
      </c>
      <c r="D15" s="54">
        <v>106</v>
      </c>
      <c r="E15" s="55">
        <v>38</v>
      </c>
      <c r="F15" s="55">
        <v>112</v>
      </c>
      <c r="G15" s="55"/>
      <c r="H15" s="54">
        <v>1</v>
      </c>
      <c r="I15" s="54">
        <v>1</v>
      </c>
      <c r="J15" s="54"/>
      <c r="K15" s="54">
        <v>1</v>
      </c>
      <c r="L15" s="54"/>
      <c r="M15" s="54"/>
      <c r="N15" s="54"/>
      <c r="O15" s="54"/>
      <c r="P15" s="54"/>
      <c r="Q15" s="54"/>
    </row>
    <row r="16" spans="2:52" x14ac:dyDescent="0.25">
      <c r="B16" s="66" t="s">
        <v>593</v>
      </c>
      <c r="C16" s="66" t="s">
        <v>594</v>
      </c>
      <c r="D16" s="54">
        <v>100</v>
      </c>
      <c r="E16" s="55">
        <v>35</v>
      </c>
      <c r="F16" s="55">
        <v>106</v>
      </c>
      <c r="G16" s="55"/>
      <c r="H16" s="54">
        <v>1</v>
      </c>
      <c r="I16" s="54">
        <v>1</v>
      </c>
      <c r="J16" s="54">
        <v>1</v>
      </c>
      <c r="K16" s="54">
        <v>1</v>
      </c>
      <c r="L16" s="54"/>
      <c r="M16" s="54"/>
      <c r="N16" s="54"/>
      <c r="O16" s="54"/>
      <c r="P16" s="54"/>
      <c r="Q16" s="54"/>
    </row>
    <row r="17" spans="2:28" x14ac:dyDescent="0.25">
      <c r="B17" s="66" t="s">
        <v>595</v>
      </c>
      <c r="C17" s="66" t="s">
        <v>596</v>
      </c>
      <c r="D17" s="54">
        <v>156</v>
      </c>
      <c r="E17" s="55">
        <v>55</v>
      </c>
      <c r="F17" s="55">
        <v>174</v>
      </c>
      <c r="G17" s="55"/>
      <c r="H17" s="54">
        <v>1</v>
      </c>
      <c r="I17" s="54">
        <v>1</v>
      </c>
      <c r="J17" s="54">
        <v>1</v>
      </c>
      <c r="K17" s="54"/>
      <c r="L17" s="54"/>
      <c r="M17" s="54"/>
      <c r="N17" s="54"/>
      <c r="O17" s="54"/>
      <c r="P17" s="54"/>
      <c r="Q17" s="54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</row>
    <row r="18" spans="2:28" x14ac:dyDescent="0.25">
      <c r="B18" s="66" t="s">
        <v>597</v>
      </c>
      <c r="C18" s="66" t="s">
        <v>598</v>
      </c>
      <c r="D18" s="54">
        <v>107</v>
      </c>
      <c r="E18" s="55">
        <v>38</v>
      </c>
      <c r="F18" s="55">
        <v>119</v>
      </c>
      <c r="G18" s="55"/>
      <c r="H18" s="54">
        <v>1</v>
      </c>
      <c r="I18" s="54">
        <v>1</v>
      </c>
      <c r="J18" s="54">
        <v>1</v>
      </c>
      <c r="K18" s="54"/>
      <c r="L18" s="54"/>
      <c r="M18" s="54"/>
      <c r="N18" s="54"/>
      <c r="O18" s="54"/>
      <c r="P18" s="54"/>
      <c r="Q18" s="54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</row>
    <row r="19" spans="2:28" x14ac:dyDescent="0.25">
      <c r="B19" s="66" t="s">
        <v>599</v>
      </c>
      <c r="C19" s="66" t="s">
        <v>600</v>
      </c>
      <c r="D19" s="54">
        <v>183</v>
      </c>
      <c r="E19" s="55">
        <v>64</v>
      </c>
      <c r="F19" s="55">
        <v>203</v>
      </c>
      <c r="G19" s="55"/>
      <c r="H19" s="54">
        <v>1</v>
      </c>
      <c r="I19" s="54">
        <v>1</v>
      </c>
      <c r="J19" s="54"/>
      <c r="K19" s="54"/>
      <c r="L19" s="54"/>
      <c r="M19" s="54"/>
      <c r="N19" s="54"/>
      <c r="O19" s="54"/>
      <c r="P19" s="54"/>
      <c r="Q19" s="54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</row>
    <row r="20" spans="2:28" x14ac:dyDescent="0.25">
      <c r="B20" s="66" t="s">
        <v>601</v>
      </c>
      <c r="C20" s="66" t="s">
        <v>602</v>
      </c>
      <c r="D20" s="54">
        <v>156</v>
      </c>
      <c r="E20" s="55">
        <v>55</v>
      </c>
      <c r="F20" s="55"/>
      <c r="G20" s="55"/>
      <c r="H20" s="54">
        <v>1</v>
      </c>
      <c r="I20" s="54">
        <v>1</v>
      </c>
      <c r="J20" s="54"/>
      <c r="K20" s="54"/>
      <c r="L20" s="54"/>
      <c r="M20" s="54"/>
      <c r="N20" s="54"/>
      <c r="O20" s="54"/>
      <c r="P20" s="54"/>
      <c r="Q20" s="54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</row>
    <row r="21" spans="2:28" x14ac:dyDescent="0.25">
      <c r="B21" s="66" t="s">
        <v>603</v>
      </c>
      <c r="C21" s="66" t="s">
        <v>604</v>
      </c>
      <c r="D21" s="54">
        <v>155</v>
      </c>
      <c r="E21" s="55">
        <v>55</v>
      </c>
      <c r="F21" s="55"/>
      <c r="G21" s="55"/>
      <c r="H21" s="54">
        <v>1</v>
      </c>
      <c r="I21" s="54">
        <v>1</v>
      </c>
      <c r="J21" s="54"/>
      <c r="K21" s="54"/>
      <c r="L21" s="54"/>
      <c r="M21" s="54"/>
      <c r="N21" s="54"/>
      <c r="O21" s="54"/>
      <c r="P21" s="54"/>
      <c r="Q21" s="54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</row>
    <row r="22" spans="2:28" x14ac:dyDescent="0.25">
      <c r="B22" s="66" t="s">
        <v>605</v>
      </c>
      <c r="C22" s="66" t="s">
        <v>606</v>
      </c>
      <c r="D22" s="54">
        <v>91</v>
      </c>
      <c r="E22" s="55">
        <v>32</v>
      </c>
      <c r="F22" s="55"/>
      <c r="G22" s="55"/>
      <c r="H22" s="55">
        <v>1</v>
      </c>
      <c r="I22" s="55">
        <v>1</v>
      </c>
      <c r="J22" s="55"/>
      <c r="K22" s="55"/>
      <c r="L22" s="55"/>
      <c r="M22" s="55"/>
      <c r="N22" s="55"/>
      <c r="O22" s="55"/>
      <c r="P22" s="55"/>
      <c r="Q22" s="55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</row>
    <row r="23" spans="2:28" x14ac:dyDescent="0.25">
      <c r="B23" s="66" t="s">
        <v>607</v>
      </c>
      <c r="C23" s="66" t="s">
        <v>608</v>
      </c>
      <c r="D23" s="54">
        <v>92</v>
      </c>
      <c r="E23" s="55">
        <v>33</v>
      </c>
      <c r="F23" s="55"/>
      <c r="G23" s="55"/>
      <c r="H23" s="55">
        <v>1</v>
      </c>
      <c r="I23" s="55">
        <v>1</v>
      </c>
      <c r="J23" s="55"/>
      <c r="K23" s="55"/>
      <c r="L23" s="55"/>
      <c r="M23" s="55"/>
      <c r="N23" s="55"/>
      <c r="O23" s="55"/>
      <c r="P23" s="55"/>
      <c r="Q23" s="55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</row>
    <row r="24" spans="2:28" x14ac:dyDescent="0.25">
      <c r="B24" s="66" t="s">
        <v>609</v>
      </c>
      <c r="C24" s="66" t="s">
        <v>610</v>
      </c>
      <c r="D24" s="54">
        <v>156</v>
      </c>
      <c r="E24" s="55">
        <v>55</v>
      </c>
      <c r="F24" s="55"/>
      <c r="G24" s="55">
        <v>165</v>
      </c>
      <c r="H24" s="55">
        <v>1</v>
      </c>
      <c r="I24" s="55">
        <v>1</v>
      </c>
      <c r="J24" s="55"/>
      <c r="K24" s="55"/>
      <c r="L24" s="55"/>
      <c r="M24" s="55"/>
      <c r="N24" s="55"/>
      <c r="O24" s="55"/>
      <c r="P24" s="55"/>
      <c r="Q24" s="55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</row>
    <row r="25" spans="2:28" x14ac:dyDescent="0.25">
      <c r="B25" s="66" t="s">
        <v>611</v>
      </c>
      <c r="C25" s="66" t="s">
        <v>612</v>
      </c>
      <c r="D25" s="54">
        <v>113</v>
      </c>
      <c r="E25" s="55">
        <v>40</v>
      </c>
      <c r="F25" s="55"/>
      <c r="G25" s="55">
        <v>119</v>
      </c>
      <c r="H25" s="55">
        <v>1</v>
      </c>
      <c r="I25" s="55">
        <v>1</v>
      </c>
      <c r="J25" s="55"/>
      <c r="K25" s="55"/>
      <c r="L25" s="55"/>
      <c r="M25" s="55"/>
      <c r="N25" s="55"/>
      <c r="O25" s="55"/>
      <c r="P25" s="55"/>
      <c r="Q25" s="55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</row>
    <row r="26" spans="2:28" x14ac:dyDescent="0.25">
      <c r="B26" s="66" t="s">
        <v>613</v>
      </c>
      <c r="C26" s="66" t="s">
        <v>614</v>
      </c>
      <c r="D26" s="54">
        <v>209</v>
      </c>
      <c r="E26" s="55">
        <v>74</v>
      </c>
      <c r="F26" s="55"/>
      <c r="G26" s="55">
        <v>221</v>
      </c>
      <c r="H26" s="55">
        <v>1</v>
      </c>
      <c r="I26" s="55">
        <v>1</v>
      </c>
      <c r="J26" s="55"/>
      <c r="K26" s="55"/>
      <c r="L26" s="55"/>
      <c r="M26" s="55"/>
      <c r="N26" s="55"/>
      <c r="O26" s="55"/>
      <c r="P26" s="55"/>
      <c r="Q26" s="55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</row>
    <row r="27" spans="2:28" x14ac:dyDescent="0.25">
      <c r="B27" s="66" t="s">
        <v>615</v>
      </c>
      <c r="C27" s="66" t="s">
        <v>616</v>
      </c>
      <c r="D27" s="54">
        <v>156</v>
      </c>
      <c r="E27" s="55">
        <v>55</v>
      </c>
      <c r="F27" s="55"/>
      <c r="G27" s="55">
        <v>173</v>
      </c>
      <c r="H27" s="55">
        <v>1</v>
      </c>
      <c r="I27" s="55">
        <v>1</v>
      </c>
      <c r="J27" s="55"/>
      <c r="K27" s="55"/>
      <c r="L27" s="55"/>
      <c r="M27" s="55"/>
      <c r="N27" s="55"/>
      <c r="O27" s="55"/>
      <c r="P27" s="55"/>
      <c r="Q27" s="55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</row>
    <row r="28" spans="2:28" x14ac:dyDescent="0.25">
      <c r="B28" s="66" t="s">
        <v>617</v>
      </c>
      <c r="C28" s="66" t="s">
        <v>618</v>
      </c>
      <c r="D28" s="54">
        <v>107</v>
      </c>
      <c r="E28" s="55">
        <v>38</v>
      </c>
      <c r="F28" s="55"/>
      <c r="G28" s="55">
        <v>119</v>
      </c>
      <c r="H28" s="55">
        <v>1</v>
      </c>
      <c r="I28" s="55">
        <v>1</v>
      </c>
      <c r="J28" s="55"/>
      <c r="K28" s="55"/>
      <c r="L28" s="55"/>
      <c r="M28" s="55"/>
      <c r="N28" s="55"/>
      <c r="O28" s="55"/>
      <c r="P28" s="55"/>
      <c r="Q28" s="55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</row>
    <row r="29" spans="2:28" x14ac:dyDescent="0.25">
      <c r="B29" s="66" t="s">
        <v>619</v>
      </c>
      <c r="C29" s="66" t="s">
        <v>620</v>
      </c>
      <c r="D29" s="54">
        <v>183</v>
      </c>
      <c r="E29" s="55">
        <v>64</v>
      </c>
      <c r="F29" s="55"/>
      <c r="G29" s="55">
        <v>203</v>
      </c>
      <c r="H29" s="55">
        <v>1</v>
      </c>
      <c r="I29" s="55">
        <v>1</v>
      </c>
      <c r="J29" s="55"/>
      <c r="K29" s="55"/>
      <c r="L29" s="55"/>
      <c r="M29" s="55"/>
      <c r="N29" s="55"/>
      <c r="O29" s="55"/>
      <c r="P29" s="55"/>
      <c r="Q29" s="55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</row>
    <row r="30" spans="2:28" x14ac:dyDescent="0.25">
      <c r="B30" s="56"/>
      <c r="C30" s="54"/>
      <c r="D30" s="54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</row>
    <row r="31" spans="2:28" x14ac:dyDescent="0.25">
      <c r="B31" s="56"/>
      <c r="C31" s="54"/>
      <c r="D31" s="54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</row>
    <row r="32" spans="2:28" x14ac:dyDescent="0.25">
      <c r="B32" s="56"/>
      <c r="C32" s="54"/>
      <c r="D32" s="54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</row>
    <row r="33" spans="2:28" x14ac:dyDescent="0.25">
      <c r="B33" s="56"/>
      <c r="C33" s="54"/>
      <c r="D33" s="54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</row>
    <row r="34" spans="2:28" x14ac:dyDescent="0.25">
      <c r="B34" s="56"/>
      <c r="C34" s="54"/>
      <c r="D34" s="54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</row>
    <row r="35" spans="2:28" x14ac:dyDescent="0.25">
      <c r="B35" s="56"/>
      <c r="C35" s="54"/>
      <c r="D35" s="54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</row>
    <row r="36" spans="2:28" x14ac:dyDescent="0.25">
      <c r="B36" s="56"/>
      <c r="C36" s="54"/>
      <c r="D36" s="54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</row>
    <row r="37" spans="2:28" x14ac:dyDescent="0.25">
      <c r="B37" s="56"/>
      <c r="C37" s="54"/>
      <c r="D37" s="54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</row>
    <row r="38" spans="2:28" x14ac:dyDescent="0.25">
      <c r="B38" s="56"/>
      <c r="C38" s="54"/>
      <c r="D38" s="54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</row>
    <row r="39" spans="2:28" x14ac:dyDescent="0.25">
      <c r="B39" s="56"/>
      <c r="C39" s="54"/>
      <c r="D39" s="54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</row>
    <row r="40" spans="2:28" x14ac:dyDescent="0.25">
      <c r="B40" s="56"/>
      <c r="C40" s="54"/>
      <c r="D40" s="54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</row>
    <row r="41" spans="2:28" x14ac:dyDescent="0.25">
      <c r="B41" s="56"/>
      <c r="C41" s="54"/>
      <c r="D41" s="54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</row>
    <row r="42" spans="2:28" x14ac:dyDescent="0.25">
      <c r="B42" s="56"/>
      <c r="C42" s="54"/>
      <c r="D42" s="54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</row>
    <row r="43" spans="2:28" x14ac:dyDescent="0.25">
      <c r="B43" s="56"/>
      <c r="C43" s="54"/>
      <c r="D43" s="54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</row>
    <row r="44" spans="2:28" x14ac:dyDescent="0.25">
      <c r="B44" s="56"/>
      <c r="C44" s="54"/>
      <c r="D44" s="54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</row>
    <row r="45" spans="2:28" x14ac:dyDescent="0.25">
      <c r="B45" s="56"/>
      <c r="C45" s="54"/>
      <c r="D45" s="54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</row>
    <row r="46" spans="2:28" x14ac:dyDescent="0.25">
      <c r="B46" s="56"/>
      <c r="C46" s="54"/>
      <c r="D46" s="54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2:28" x14ac:dyDescent="0.25">
      <c r="B47" s="56"/>
      <c r="C47" s="54"/>
      <c r="D47" s="54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</row>
    <row r="48" spans="2:28" x14ac:dyDescent="0.25">
      <c r="B48" s="56"/>
      <c r="C48" s="54"/>
      <c r="D48" s="54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</row>
    <row r="49" spans="2:28" x14ac:dyDescent="0.25">
      <c r="B49" s="56"/>
      <c r="C49" s="54"/>
      <c r="D49" s="54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</row>
    <row r="50" spans="2:28" x14ac:dyDescent="0.25">
      <c r="B50" s="56"/>
      <c r="C50" s="54"/>
      <c r="D50" s="54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</row>
    <row r="51" spans="2:28" x14ac:dyDescent="0.25">
      <c r="B51" s="56"/>
      <c r="C51" s="54"/>
      <c r="D51" s="54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</row>
    <row r="52" spans="2:28" x14ac:dyDescent="0.25">
      <c r="B52" s="56"/>
      <c r="C52" s="54"/>
      <c r="D52" s="54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</row>
    <row r="53" spans="2:28" x14ac:dyDescent="0.25">
      <c r="B53" s="56"/>
      <c r="C53" s="54"/>
      <c r="D53" s="54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</row>
    <row r="54" spans="2:28" x14ac:dyDescent="0.25">
      <c r="B54" s="56"/>
      <c r="C54" s="54"/>
      <c r="D54" s="54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</row>
    <row r="55" spans="2:28" x14ac:dyDescent="0.25">
      <c r="B55" s="56"/>
      <c r="C55" s="54"/>
      <c r="D55" s="54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</row>
    <row r="56" spans="2:28" x14ac:dyDescent="0.25">
      <c r="B56" s="56"/>
      <c r="C56" s="54"/>
      <c r="D56" s="54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</row>
    <row r="57" spans="2:28" x14ac:dyDescent="0.25">
      <c r="B57" s="56"/>
      <c r="C57" s="54"/>
      <c r="D57" s="54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</row>
    <row r="58" spans="2:28" x14ac:dyDescent="0.25">
      <c r="B58" s="56"/>
      <c r="C58" s="54"/>
      <c r="D58" s="54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</row>
    <row r="59" spans="2:28" x14ac:dyDescent="0.25">
      <c r="B59" s="56"/>
      <c r="C59" s="54"/>
      <c r="D59" s="54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</row>
    <row r="60" spans="2:28" x14ac:dyDescent="0.25">
      <c r="B60" s="56"/>
      <c r="C60" s="54"/>
      <c r="D60" s="54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</row>
    <row r="61" spans="2:28" x14ac:dyDescent="0.25">
      <c r="B61" s="56"/>
      <c r="C61" s="54"/>
      <c r="D61" s="54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</row>
    <row r="62" spans="2:28" x14ac:dyDescent="0.25">
      <c r="B62" s="56"/>
      <c r="C62" s="54"/>
      <c r="D62" s="54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</row>
    <row r="63" spans="2:28" x14ac:dyDescent="0.25">
      <c r="B63" s="56"/>
      <c r="C63" s="54"/>
      <c r="D63" s="54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</row>
    <row r="64" spans="2:28" x14ac:dyDescent="0.25">
      <c r="B64" s="56"/>
      <c r="C64" s="54"/>
      <c r="D64" s="54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</row>
    <row r="65" spans="2:28" x14ac:dyDescent="0.25">
      <c r="B65" s="56"/>
      <c r="C65" s="54"/>
      <c r="D65" s="54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</row>
    <row r="66" spans="2:28" x14ac:dyDescent="0.25">
      <c r="B66" s="56"/>
      <c r="C66" s="54"/>
      <c r="D66" s="54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</row>
    <row r="67" spans="2:28" x14ac:dyDescent="0.25">
      <c r="B67" s="56"/>
      <c r="C67" s="54"/>
      <c r="D67" s="54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</row>
    <row r="68" spans="2:28" x14ac:dyDescent="0.25">
      <c r="B68" s="56"/>
      <c r="C68" s="54"/>
      <c r="D68" s="54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</row>
    <row r="69" spans="2:28" x14ac:dyDescent="0.25">
      <c r="B69" s="56"/>
      <c r="C69" s="54"/>
      <c r="D69" s="54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</row>
    <row r="70" spans="2:28" x14ac:dyDescent="0.25">
      <c r="B70" s="56"/>
      <c r="C70" s="54"/>
      <c r="D70" s="54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</row>
    <row r="71" spans="2:28" x14ac:dyDescent="0.25">
      <c r="B71" s="56"/>
      <c r="C71" s="54"/>
      <c r="D71" s="54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</row>
    <row r="72" spans="2:28" x14ac:dyDescent="0.25">
      <c r="B72" s="56"/>
      <c r="C72" s="54"/>
      <c r="D72" s="54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</row>
    <row r="73" spans="2:28" x14ac:dyDescent="0.25">
      <c r="B73" s="56"/>
      <c r="C73" s="54"/>
      <c r="D73" s="54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</row>
    <row r="74" spans="2:28" x14ac:dyDescent="0.25">
      <c r="B74" s="56"/>
      <c r="C74" s="54"/>
      <c r="D74" s="54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</row>
    <row r="75" spans="2:28" x14ac:dyDescent="0.25">
      <c r="B75" s="56"/>
      <c r="C75" s="54"/>
      <c r="D75" s="54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</row>
    <row r="76" spans="2:28" x14ac:dyDescent="0.25">
      <c r="B76" s="56"/>
      <c r="C76" s="54"/>
      <c r="D76" s="54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</row>
    <row r="77" spans="2:28" x14ac:dyDescent="0.25">
      <c r="B77" s="56"/>
      <c r="C77" s="54"/>
      <c r="D77" s="54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</row>
    <row r="78" spans="2:28" x14ac:dyDescent="0.25">
      <c r="B78" s="56"/>
      <c r="C78" s="54"/>
      <c r="D78" s="54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</row>
    <row r="79" spans="2:28" x14ac:dyDescent="0.25">
      <c r="B79" s="56"/>
      <c r="C79" s="54"/>
      <c r="D79" s="54"/>
      <c r="E79" s="55"/>
      <c r="F79" s="54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</row>
    <row r="80" spans="2:28" x14ac:dyDescent="0.25">
      <c r="B80" s="56"/>
      <c r="C80" s="54"/>
      <c r="D80" s="54"/>
      <c r="E80" s="55"/>
      <c r="F80" s="54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</row>
    <row r="81" spans="2:28" x14ac:dyDescent="0.25">
      <c r="B81" s="61"/>
      <c r="C81" s="62"/>
      <c r="D81" s="62"/>
      <c r="E81" s="63"/>
      <c r="F81" s="62"/>
      <c r="G81" s="63"/>
      <c r="H81" s="63"/>
      <c r="I81" s="63"/>
      <c r="J81" s="63"/>
      <c r="K81" s="63"/>
      <c r="L81" s="63"/>
      <c r="M81" s="63"/>
      <c r="N81" s="63"/>
      <c r="O81" s="63"/>
      <c r="P81" s="63"/>
      <c r="Q81" s="6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</row>
    <row r="82" spans="2:28" x14ac:dyDescent="0.25">
      <c r="B82" s="67" t="s">
        <v>621</v>
      </c>
      <c r="C82" s="54"/>
      <c r="D82" s="54"/>
      <c r="E82" s="55"/>
      <c r="F82" s="54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</row>
    <row r="83" spans="2:28" x14ac:dyDescent="0.25">
      <c r="B83" s="67" t="s">
        <v>622</v>
      </c>
      <c r="C83" s="54"/>
      <c r="D83" s="54"/>
      <c r="E83" s="55"/>
      <c r="F83" s="54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</row>
    <row r="84" spans="2:28" x14ac:dyDescent="0.25">
      <c r="B84" s="67" t="s">
        <v>623</v>
      </c>
      <c r="C84" s="54"/>
      <c r="D84" s="54"/>
      <c r="E84" s="55"/>
      <c r="F84" s="54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</row>
    <row r="85" spans="2:28" x14ac:dyDescent="0.25">
      <c r="B85" s="67" t="s">
        <v>624</v>
      </c>
      <c r="C85" s="54"/>
      <c r="D85" s="54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55"/>
      <c r="P85" s="55"/>
      <c r="Q85" s="55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</row>
    <row r="86" spans="2:28" x14ac:dyDescent="0.25">
      <c r="B86" s="67" t="s">
        <v>625</v>
      </c>
      <c r="C86" s="54"/>
      <c r="D86" s="54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</row>
    <row r="87" spans="2:28" x14ac:dyDescent="0.25">
      <c r="B87" s="67" t="s">
        <v>626</v>
      </c>
      <c r="C87" s="54"/>
      <c r="D87" s="54"/>
      <c r="E87" s="55"/>
      <c r="F87" s="54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</row>
    <row r="88" spans="2:28" x14ac:dyDescent="0.25">
      <c r="B88" s="67" t="s">
        <v>627</v>
      </c>
      <c r="C88" s="54"/>
      <c r="D88" s="54"/>
      <c r="E88" s="55"/>
      <c r="F88" s="54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</row>
    <row r="89" spans="2:28" x14ac:dyDescent="0.25">
      <c r="B89" s="67" t="s">
        <v>628</v>
      </c>
      <c r="C89" s="54"/>
      <c r="D89" s="54"/>
      <c r="E89" s="55"/>
      <c r="F89" s="54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</row>
    <row r="90" spans="2:28" x14ac:dyDescent="0.25">
      <c r="B90" s="67" t="s">
        <v>629</v>
      </c>
      <c r="C90" s="54"/>
      <c r="D90" s="54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</row>
    <row r="91" spans="2:28" x14ac:dyDescent="0.25">
      <c r="B91" s="67" t="s">
        <v>630</v>
      </c>
      <c r="C91" s="54"/>
      <c r="D91" s="54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</row>
    <row r="92" spans="2:28" x14ac:dyDescent="0.25">
      <c r="B92" s="67" t="s">
        <v>631</v>
      </c>
      <c r="C92" s="54"/>
      <c r="D92" s="54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</row>
    <row r="93" spans="2:28" x14ac:dyDescent="0.25">
      <c r="B93" s="67" t="s">
        <v>632</v>
      </c>
      <c r="C93" s="54"/>
      <c r="D93" s="54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</row>
    <row r="94" spans="2:28" x14ac:dyDescent="0.25">
      <c r="B94" s="67" t="s">
        <v>633</v>
      </c>
      <c r="C94" s="54"/>
      <c r="D94" s="54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</row>
    <row r="95" spans="2:28" x14ac:dyDescent="0.25">
      <c r="B95" s="67" t="s">
        <v>634</v>
      </c>
      <c r="C95" s="54"/>
      <c r="D95" s="54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</row>
    <row r="96" spans="2:28" x14ac:dyDescent="0.25">
      <c r="B96" s="67" t="s">
        <v>635</v>
      </c>
      <c r="C96" s="54"/>
      <c r="D96" s="54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</row>
    <row r="97" spans="2:28" x14ac:dyDescent="0.25">
      <c r="B97" s="67" t="s">
        <v>636</v>
      </c>
      <c r="C97" s="54"/>
      <c r="D97" s="54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</row>
    <row r="98" spans="2:28" x14ac:dyDescent="0.25">
      <c r="B98" s="67" t="s">
        <v>637</v>
      </c>
      <c r="C98" s="54"/>
      <c r="D98" s="54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</row>
    <row r="99" spans="2:28" x14ac:dyDescent="0.25">
      <c r="B99" s="67" t="s">
        <v>638</v>
      </c>
      <c r="C99" s="54"/>
      <c r="D99" s="54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</row>
    <row r="100" spans="2:28" x14ac:dyDescent="0.25">
      <c r="B100" s="67" t="s">
        <v>639</v>
      </c>
      <c r="C100" s="54"/>
      <c r="D100" s="54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</row>
    <row r="101" spans="2:28" x14ac:dyDescent="0.25">
      <c r="B101" s="67" t="s">
        <v>640</v>
      </c>
      <c r="C101" s="54"/>
      <c r="D101" s="54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55"/>
      <c r="P101" s="55"/>
      <c r="Q101" s="55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</row>
    <row r="102" spans="2:28" x14ac:dyDescent="0.25">
      <c r="B102" s="67" t="s">
        <v>641</v>
      </c>
      <c r="C102" s="54"/>
      <c r="D102" s="54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</row>
    <row r="103" spans="2:28" x14ac:dyDescent="0.25">
      <c r="B103" s="64"/>
      <c r="C103" s="54"/>
      <c r="D103" s="54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55"/>
      <c r="P103" s="55"/>
      <c r="Q103" s="55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</row>
    <row r="104" spans="2:28" x14ac:dyDescent="0.25">
      <c r="B104" s="64"/>
      <c r="C104" s="54"/>
      <c r="D104" s="54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55"/>
      <c r="P104" s="55"/>
      <c r="Q104" s="55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</row>
    <row r="105" spans="2:28" x14ac:dyDescent="0.25">
      <c r="B105" s="64"/>
      <c r="C105" s="54"/>
      <c r="D105" s="54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55"/>
      <c r="P105" s="55"/>
      <c r="Q105" s="55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</row>
    <row r="106" spans="2:28" x14ac:dyDescent="0.25">
      <c r="B106" s="64"/>
      <c r="C106" s="54"/>
      <c r="D106" s="54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55"/>
      <c r="P106" s="55"/>
      <c r="Q106" s="55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</row>
    <row r="107" spans="2:28" x14ac:dyDescent="0.25">
      <c r="B107" s="64"/>
      <c r="C107" s="54"/>
      <c r="D107" s="54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55"/>
      <c r="P107" s="55"/>
      <c r="Q107" s="55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</row>
    <row r="108" spans="2:28" x14ac:dyDescent="0.25">
      <c r="B108" s="64"/>
      <c r="C108" s="54"/>
      <c r="D108" s="54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55"/>
      <c r="P108" s="55"/>
      <c r="Q108" s="55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</row>
    <row r="109" spans="2:28" x14ac:dyDescent="0.25">
      <c r="B109" s="64"/>
      <c r="C109" s="54"/>
      <c r="D109" s="54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P109" s="55"/>
      <c r="Q109" s="55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</row>
    <row r="110" spans="2:28" x14ac:dyDescent="0.25">
      <c r="B110" s="56"/>
      <c r="C110" s="54"/>
      <c r="D110" s="54"/>
      <c r="E110" s="55"/>
      <c r="F110" s="54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</row>
    <row r="111" spans="2:28" x14ac:dyDescent="0.25">
      <c r="B111" s="56"/>
      <c r="C111" s="54"/>
      <c r="D111" s="54"/>
      <c r="E111" s="55"/>
      <c r="F111" s="54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</row>
    <row r="112" spans="2:28" x14ac:dyDescent="0.25">
      <c r="B112" s="56"/>
      <c r="C112" s="54"/>
      <c r="D112" s="54"/>
      <c r="E112" s="55"/>
      <c r="F112" s="54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</row>
    <row r="113" spans="2:28" x14ac:dyDescent="0.25">
      <c r="B113" s="56"/>
      <c r="C113" s="54"/>
      <c r="D113" s="54"/>
      <c r="E113" s="55"/>
      <c r="F113" s="54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</row>
    <row r="114" spans="2:28" x14ac:dyDescent="0.25">
      <c r="B114" s="56"/>
      <c r="C114" s="54"/>
      <c r="D114" s="54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</row>
    <row r="115" spans="2:28" x14ac:dyDescent="0.25">
      <c r="B115" s="56"/>
      <c r="C115" s="54"/>
      <c r="D115" s="54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</row>
    <row r="116" spans="2:28" x14ac:dyDescent="0.25">
      <c r="B116" s="56"/>
      <c r="C116" s="54"/>
      <c r="D116" s="54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</row>
    <row r="117" spans="2:28" x14ac:dyDescent="0.25">
      <c r="B117" s="64"/>
      <c r="C117" s="54"/>
      <c r="D117" s="54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</row>
    <row r="118" spans="2:28" x14ac:dyDescent="0.25">
      <c r="B118" s="64"/>
      <c r="C118" s="54"/>
      <c r="D118" s="54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55"/>
      <c r="P118" s="55"/>
      <c r="Q118" s="55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</row>
    <row r="119" spans="2:28" x14ac:dyDescent="0.25">
      <c r="B119" s="64"/>
      <c r="C119" s="54"/>
      <c r="D119" s="54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55"/>
      <c r="P119" s="55"/>
      <c r="Q119" s="55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</row>
    <row r="120" spans="2:28" x14ac:dyDescent="0.25">
      <c r="B120" s="64"/>
      <c r="C120" s="54"/>
      <c r="D120" s="54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55"/>
      <c r="P120" s="55"/>
      <c r="Q120" s="55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</row>
    <row r="121" spans="2:28" x14ac:dyDescent="0.25">
      <c r="B121" s="64"/>
      <c r="C121" s="54"/>
      <c r="D121" s="54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55"/>
      <c r="P121" s="55"/>
      <c r="Q121" s="55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</row>
    <row r="122" spans="2:28" x14ac:dyDescent="0.25">
      <c r="B122" s="64"/>
      <c r="C122" s="54"/>
      <c r="D122" s="54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</row>
    <row r="123" spans="2:28" x14ac:dyDescent="0.25">
      <c r="B123" s="64"/>
      <c r="C123" s="54"/>
      <c r="D123" s="54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55"/>
      <c r="P123" s="55"/>
      <c r="Q123" s="55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</row>
    <row r="124" spans="2:28" x14ac:dyDescent="0.25">
      <c r="B124" s="64"/>
      <c r="C124" s="54"/>
      <c r="D124" s="54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</row>
    <row r="125" spans="2:28" x14ac:dyDescent="0.25">
      <c r="B125" s="64"/>
      <c r="C125" s="54"/>
      <c r="D125" s="54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55"/>
      <c r="P125" s="55"/>
      <c r="Q125" s="55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</row>
    <row r="126" spans="2:28" x14ac:dyDescent="0.25">
      <c r="B126" s="64"/>
      <c r="C126" s="54"/>
      <c r="D126" s="54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55"/>
      <c r="P126" s="55"/>
      <c r="Q126" s="55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</row>
    <row r="127" spans="2:28" x14ac:dyDescent="0.25">
      <c r="B127" s="64"/>
      <c r="C127" s="54"/>
      <c r="D127" s="54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55"/>
      <c r="P127" s="55"/>
      <c r="Q127" s="55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</row>
    <row r="128" spans="2:28" x14ac:dyDescent="0.25">
      <c r="B128" s="64"/>
      <c r="C128" s="54"/>
      <c r="D128" s="54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</row>
    <row r="129" spans="2:28" x14ac:dyDescent="0.25">
      <c r="B129" s="64"/>
      <c r="C129" s="54"/>
      <c r="D129" s="54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</row>
    <row r="130" spans="2:28" x14ac:dyDescent="0.25">
      <c r="B130" s="64"/>
      <c r="C130" s="54"/>
      <c r="D130" s="54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</row>
    <row r="131" spans="2:28" x14ac:dyDescent="0.25">
      <c r="B131" s="64"/>
      <c r="C131" s="54"/>
      <c r="D131" s="54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</row>
    <row r="132" spans="2:28" x14ac:dyDescent="0.25">
      <c r="B132" s="64"/>
      <c r="C132" s="54"/>
      <c r="D132" s="54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</row>
    <row r="133" spans="2:28" x14ac:dyDescent="0.25">
      <c r="B133" s="64"/>
      <c r="C133" s="54"/>
      <c r="D133" s="54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</row>
    <row r="134" spans="2:28" ht="15.75" thickBot="1" x14ac:dyDescent="0.3">
      <c r="B134" s="52" t="s">
        <v>14</v>
      </c>
      <c r="C134" s="53"/>
      <c r="D134" s="53">
        <f>SUM(D9:D133)</f>
        <v>2833</v>
      </c>
      <c r="E134" s="53">
        <f t="shared" ref="E134:Q134" si="1">SUM(E9:E133)</f>
        <v>1000</v>
      </c>
      <c r="F134" s="53">
        <f t="shared" si="1"/>
        <v>1000</v>
      </c>
      <c r="G134" s="53">
        <f t="shared" si="1"/>
        <v>1000</v>
      </c>
      <c r="H134" s="53">
        <f t="shared" si="1"/>
        <v>21</v>
      </c>
      <c r="I134" s="53">
        <f t="shared" si="1"/>
        <v>21</v>
      </c>
      <c r="J134" s="53">
        <f t="shared" si="1"/>
        <v>3</v>
      </c>
      <c r="K134" s="53">
        <f t="shared" si="1"/>
        <v>3</v>
      </c>
      <c r="L134" s="53">
        <f t="shared" si="1"/>
        <v>0</v>
      </c>
      <c r="M134" s="53">
        <f t="shared" si="1"/>
        <v>0</v>
      </c>
      <c r="N134" s="53">
        <f t="shared" si="1"/>
        <v>0</v>
      </c>
      <c r="O134" s="53">
        <f t="shared" si="1"/>
        <v>0</v>
      </c>
      <c r="P134" s="53">
        <f t="shared" si="1"/>
        <v>0</v>
      </c>
      <c r="Q134" s="53">
        <f t="shared" si="1"/>
        <v>0</v>
      </c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</row>
    <row r="135" spans="2:28" ht="15.75" thickBot="1" x14ac:dyDescent="0.3">
      <c r="B135" s="48" t="s">
        <v>15</v>
      </c>
      <c r="C135" s="31"/>
      <c r="D135" s="31">
        <v>168</v>
      </c>
      <c r="E135" s="31">
        <v>1000</v>
      </c>
      <c r="F135" s="31">
        <v>1000</v>
      </c>
      <c r="G135" s="31">
        <v>1000</v>
      </c>
      <c r="H135" s="31">
        <v>68</v>
      </c>
      <c r="I135" s="31">
        <v>90</v>
      </c>
      <c r="J135" s="31">
        <v>45</v>
      </c>
      <c r="K135" s="31">
        <v>60</v>
      </c>
      <c r="L135" s="31" t="s">
        <v>791</v>
      </c>
      <c r="M135" s="31" t="s">
        <v>791</v>
      </c>
      <c r="N135" s="31" t="s">
        <v>791</v>
      </c>
      <c r="O135" s="31" t="s">
        <v>791</v>
      </c>
      <c r="P135" s="31" t="s">
        <v>791</v>
      </c>
      <c r="Q135" s="31" t="s">
        <v>791</v>
      </c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</row>
    <row r="136" spans="2:28" x14ac:dyDescent="0.25">
      <c r="C136" s="65"/>
      <c r="D136" s="65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</row>
    <row r="137" spans="2:28" x14ac:dyDescent="0.25">
      <c r="C137" s="65"/>
      <c r="D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</row>
    <row r="138" spans="2:28" x14ac:dyDescent="0.25">
      <c r="B138" s="26"/>
      <c r="C138" s="65"/>
      <c r="D138" s="65"/>
      <c r="E138" s="65"/>
      <c r="F138" s="65"/>
      <c r="G138" s="65"/>
      <c r="H138" s="65"/>
      <c r="I138" s="65"/>
      <c r="J138" s="65"/>
      <c r="K138" s="65"/>
      <c r="L138" s="65"/>
      <c r="M138" s="65"/>
      <c r="N138" s="65"/>
      <c r="O138" s="65"/>
      <c r="P138" s="65"/>
      <c r="Q138" s="65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</row>
    <row r="139" spans="2:28" x14ac:dyDescent="0.25"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</row>
    <row r="140" spans="2:28" x14ac:dyDescent="0.25">
      <c r="C140" s="65"/>
      <c r="D140" s="65"/>
      <c r="E140" s="65"/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</row>
    <row r="141" spans="2:28" x14ac:dyDescent="0.25">
      <c r="C141" s="20"/>
      <c r="D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</row>
  </sheetData>
  <conditionalFormatting sqref="D135">
    <cfRule type="containsText" dxfId="4" priority="5" operator="containsText" text="XXX">
      <formula>NOT(ISERROR(SEARCH("XXX",D135)))</formula>
    </cfRule>
  </conditionalFormatting>
  <conditionalFormatting sqref="E135:Q135">
    <cfRule type="containsText" dxfId="3" priority="4" operator="containsText" text="Tantième vide">
      <formula>NOT(ISERROR(SEARCH("Tantième vide",E135)))</formula>
    </cfRule>
  </conditionalFormatting>
  <conditionalFormatting sqref="G6:Q6">
    <cfRule type="containsText" dxfId="2" priority="3" operator="containsText" text="XXX">
      <formula>NOT(ISERROR(SEARCH("XXX",G6)))</formula>
    </cfRule>
  </conditionalFormatting>
  <conditionalFormatting sqref="D6:F6">
    <cfRule type="containsText" dxfId="1" priority="2" operator="containsText" text="XXX">
      <formula>NOT(ISERROR(SEARCH("XXX",D6)))</formula>
    </cfRule>
  </conditionalFormatting>
  <conditionalFormatting sqref="D5:Q5">
    <cfRule type="containsText" dxfId="0" priority="1" operator="containsText" text="Tantième vide">
      <formula>NOT(ISERROR(SEARCH("Tantième vide",D5)))</formula>
    </cfRule>
  </conditionalFormatting>
  <dataValidations disablePrompts="1" count="1">
    <dataValidation type="whole" operator="notEqual" allowBlank="1" showInputMessage="1" showErrorMessage="1" sqref="J2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-0.249977111117893"/>
  </sheetPr>
  <dimension ref="A1:K107"/>
  <sheetViews>
    <sheetView zoomScaleNormal="100" workbookViewId="0">
      <selection activeCell="K10" sqref="K10"/>
    </sheetView>
  </sheetViews>
  <sheetFormatPr baseColWidth="10" defaultRowHeight="15" x14ac:dyDescent="0.25"/>
  <cols>
    <col min="1" max="2" width="11.42578125" style="80"/>
    <col min="3" max="3" width="36" style="80" customWidth="1"/>
    <col min="4" max="5" width="11.42578125" style="80"/>
    <col min="6" max="8" width="12.5703125" style="80" customWidth="1"/>
    <col min="9" max="10" width="11.42578125" style="80"/>
    <col min="11" max="11" width="10.85546875" style="80" customWidth="1"/>
    <col min="12" max="16384" width="11.42578125" style="80"/>
  </cols>
  <sheetData>
    <row r="1" spans="1:11" x14ac:dyDescent="0.25">
      <c r="C1" s="80" t="s">
        <v>653</v>
      </c>
      <c r="D1" s="79" t="s">
        <v>658</v>
      </c>
      <c r="F1" s="80" t="s">
        <v>787</v>
      </c>
    </row>
    <row r="2" spans="1:11" x14ac:dyDescent="0.25">
      <c r="A2" s="6" t="s">
        <v>1035</v>
      </c>
      <c r="C2" s="7" t="s">
        <v>8</v>
      </c>
    </row>
    <row r="3" spans="1:11" x14ac:dyDescent="0.25">
      <c r="C3" s="9"/>
    </row>
    <row r="4" spans="1:11" ht="15.75" thickBot="1" x14ac:dyDescent="0.3"/>
    <row r="5" spans="1:11" ht="25.5" x14ac:dyDescent="0.25">
      <c r="B5" s="49" t="s">
        <v>576</v>
      </c>
      <c r="C5" s="1" t="s">
        <v>0</v>
      </c>
      <c r="D5" s="4" t="s">
        <v>4</v>
      </c>
      <c r="E5" s="4" t="s">
        <v>5</v>
      </c>
      <c r="F5" s="4" t="s">
        <v>6</v>
      </c>
      <c r="G5" s="4" t="s">
        <v>1033</v>
      </c>
      <c r="H5" s="4" t="s">
        <v>7</v>
      </c>
      <c r="I5" s="4" t="s">
        <v>1034</v>
      </c>
      <c r="J5" s="4" t="s">
        <v>2</v>
      </c>
      <c r="K5" s="4" t="s">
        <v>655</v>
      </c>
    </row>
    <row r="6" spans="1:11" x14ac:dyDescent="0.25">
      <c r="B6" s="70" t="s">
        <v>799</v>
      </c>
      <c r="C6" s="69" t="s">
        <v>12</v>
      </c>
      <c r="D6" s="70">
        <f>+'MILLIEMES PAR LOT'!$D$134</f>
        <v>2833</v>
      </c>
      <c r="E6" s="70">
        <v>168</v>
      </c>
      <c r="F6" s="71"/>
      <c r="G6" s="72">
        <v>0</v>
      </c>
      <c r="H6" s="72">
        <v>0</v>
      </c>
      <c r="I6" s="73">
        <f>SUM(I7:I11)</f>
        <v>0</v>
      </c>
      <c r="J6" s="77" t="s">
        <v>654</v>
      </c>
      <c r="K6" s="71"/>
    </row>
    <row r="7" spans="1:11" x14ac:dyDescent="0.25">
      <c r="B7" s="16"/>
      <c r="C7" s="15" t="str">
        <f ca="1">INDEX(INDIRECT("T_"&amp;$B$6),MATCH(J7,INDIRECT($B$6),0))</f>
        <v>FOURNITURES DIVERSES MG</v>
      </c>
      <c r="D7" s="16"/>
      <c r="E7" s="30"/>
      <c r="F7" s="5"/>
      <c r="G7" s="18"/>
      <c r="H7" s="18"/>
      <c r="I7" s="74">
        <f>+H7*$D$6/$E$6</f>
        <v>0</v>
      </c>
      <c r="J7" s="2" t="s">
        <v>21</v>
      </c>
      <c r="K7" s="5" t="str">
        <f>+INDEX(' Postes budgétaires '!$A$2:$B$455,MATCH(J7,' Postes budgétaires '!$A$2:$A$455,0),2)</f>
        <v>ACHAT</v>
      </c>
    </row>
    <row r="8" spans="1:11" x14ac:dyDescent="0.25">
      <c r="B8" s="16"/>
      <c r="C8" s="15" t="str">
        <f t="shared" ref="C8:C11" ca="1" si="0">INDEX(INDIRECT("T_"&amp;$B$6),MATCH(J8,INDIRECT($B$6),0))</f>
        <v>LOCATION TELE-SURVEILLANCE MG</v>
      </c>
      <c r="D8" s="16"/>
      <c r="E8" s="30"/>
      <c r="F8" s="5"/>
      <c r="G8" s="18"/>
      <c r="H8" s="18"/>
      <c r="I8" s="74">
        <f t="shared" ref="I8:I11" si="1">+H8*$D$6/$E$6</f>
        <v>0</v>
      </c>
      <c r="J8" s="2" t="s">
        <v>116</v>
      </c>
      <c r="K8" s="5" t="str">
        <f>+INDEX(' Postes budgétaires '!$A$2:$B$455,MATCH(J8,' Postes budgétaires '!$A$2:$A$455,0),2)</f>
        <v>SECU</v>
      </c>
    </row>
    <row r="9" spans="1:11" x14ac:dyDescent="0.25">
      <c r="B9" s="16"/>
      <c r="C9" s="15" t="str">
        <f t="shared" ca="1" si="0"/>
        <v>EAU COMMUNE MG</v>
      </c>
      <c r="D9" s="16"/>
      <c r="E9" s="30"/>
      <c r="F9" s="5"/>
      <c r="G9" s="18"/>
      <c r="H9" s="18"/>
      <c r="I9" s="74">
        <f t="shared" si="1"/>
        <v>0</v>
      </c>
      <c r="J9" s="2" t="s">
        <v>258</v>
      </c>
      <c r="K9" s="5" t="str">
        <f>+INDEX(' Postes budgétaires '!$A$2:$B$455,MATCH(J9,' Postes budgétaires '!$A$2:$A$455,0),2)</f>
        <v>EAU</v>
      </c>
    </row>
    <row r="10" spans="1:11" x14ac:dyDescent="0.25">
      <c r="B10" s="16"/>
      <c r="C10" s="15" t="str">
        <f t="shared" ca="1" si="0"/>
        <v>ENTRETIEN INSTALL. SOLAIRE MG</v>
      </c>
      <c r="D10" s="16"/>
      <c r="E10" s="30"/>
      <c r="F10" s="5"/>
      <c r="G10" s="18"/>
      <c r="H10" s="18"/>
      <c r="I10" s="74">
        <f t="shared" si="1"/>
        <v>0</v>
      </c>
      <c r="J10" s="2" t="s">
        <v>187</v>
      </c>
      <c r="K10" s="5" t="str">
        <f>+INDEX(' Postes budgétaires '!$A$2:$B$455,MATCH(J10,' Postes budgétaires '!$A$2:$A$455,0),2)</f>
        <v>ENTSOLA</v>
      </c>
    </row>
    <row r="11" spans="1:11" x14ac:dyDescent="0.25">
      <c r="B11" s="16"/>
      <c r="C11" s="15" t="str">
        <f t="shared" ca="1" si="0"/>
        <v>NON RECUPERABLE</v>
      </c>
      <c r="D11" s="16"/>
      <c r="E11" s="30"/>
      <c r="F11" s="5"/>
      <c r="G11" s="18"/>
      <c r="H11" s="18"/>
      <c r="I11" s="74">
        <f t="shared" si="1"/>
        <v>0</v>
      </c>
      <c r="J11" s="2" t="s">
        <v>1031</v>
      </c>
      <c r="K11" s="5" t="e">
        <f>+INDEX(' Postes budgétaires '!$A$2:$B$455,MATCH(J11,' Postes budgétaires '!$A$2:$A$455,0),2)</f>
        <v>#N/A</v>
      </c>
    </row>
    <row r="12" spans="1:11" x14ac:dyDescent="0.25">
      <c r="B12" s="70" t="s">
        <v>645</v>
      </c>
      <c r="C12" s="69" t="s">
        <v>13</v>
      </c>
      <c r="D12" s="70">
        <f>+'MILLIEMES PAR LOT'!$E$134</f>
        <v>1000</v>
      </c>
      <c r="E12" s="70">
        <v>1000</v>
      </c>
      <c r="F12" s="71"/>
      <c r="G12" s="72">
        <v>0</v>
      </c>
      <c r="H12" s="72">
        <v>0</v>
      </c>
      <c r="I12" s="73">
        <f>SUM(I13:I17)</f>
        <v>0</v>
      </c>
      <c r="J12" s="77" t="s">
        <v>654</v>
      </c>
      <c r="K12" s="71"/>
    </row>
    <row r="13" spans="1:11" x14ac:dyDescent="0.25">
      <c r="B13" s="16"/>
      <c r="C13" s="15" t="e">
        <f ca="1">INDEX(INDIRECT("T_"&amp;$B$12),MATCH(J13,INDIRECT($B$12),0))</f>
        <v>#N/A</v>
      </c>
      <c r="D13" s="16"/>
      <c r="E13" s="30"/>
      <c r="F13" s="5"/>
      <c r="G13" s="18"/>
      <c r="H13" s="18"/>
      <c r="I13" s="74">
        <f>+H13*$D$12/$E$12</f>
        <v>0</v>
      </c>
      <c r="J13" s="2"/>
      <c r="K13" s="5" t="e">
        <f ca="1">INDEX(INDIRECT("T_"&amp;$B$12),MATCH(R13,INDIRECT($B$12),0))</f>
        <v>#N/A</v>
      </c>
    </row>
    <row r="14" spans="1:11" x14ac:dyDescent="0.25">
      <c r="B14" s="16"/>
      <c r="C14" s="15" t="e">
        <f t="shared" ref="C14:C17" ca="1" si="2">INDEX(INDIRECT("T_"&amp;$B$12),MATCH(J14,INDIRECT($B$12),0))</f>
        <v>#N/A</v>
      </c>
      <c r="D14" s="16"/>
      <c r="E14" s="30"/>
      <c r="F14" s="5"/>
      <c r="G14" s="18"/>
      <c r="H14" s="18"/>
      <c r="I14" s="74">
        <f t="shared" ref="I14:I17" si="3">+H14*$D$12/$E$12</f>
        <v>0</v>
      </c>
      <c r="J14" s="2"/>
      <c r="K14" s="5" t="e">
        <f t="shared" ref="K14:K17" ca="1" si="4">INDEX(INDIRECT("T_"&amp;$B$12),MATCH(R14,INDIRECT($B$12),0))</f>
        <v>#N/A</v>
      </c>
    </row>
    <row r="15" spans="1:11" x14ac:dyDescent="0.25">
      <c r="B15" s="16"/>
      <c r="C15" s="15" t="e">
        <f t="shared" ca="1" si="2"/>
        <v>#N/A</v>
      </c>
      <c r="D15" s="16"/>
      <c r="E15" s="30"/>
      <c r="F15" s="5"/>
      <c r="G15" s="18"/>
      <c r="H15" s="18"/>
      <c r="I15" s="74">
        <f t="shared" si="3"/>
        <v>0</v>
      </c>
      <c r="J15" s="2"/>
      <c r="K15" s="5" t="e">
        <f t="shared" ca="1" si="4"/>
        <v>#N/A</v>
      </c>
    </row>
    <row r="16" spans="1:11" x14ac:dyDescent="0.25">
      <c r="B16" s="16"/>
      <c r="C16" s="15" t="e">
        <f t="shared" ca="1" si="2"/>
        <v>#N/A</v>
      </c>
      <c r="D16" s="16"/>
      <c r="E16" s="30"/>
      <c r="F16" s="5"/>
      <c r="G16" s="18"/>
      <c r="H16" s="18"/>
      <c r="I16" s="74">
        <f t="shared" si="3"/>
        <v>0</v>
      </c>
      <c r="J16" s="2"/>
      <c r="K16" s="5" t="e">
        <f t="shared" ca="1" si="4"/>
        <v>#N/A</v>
      </c>
    </row>
    <row r="17" spans="2:11" x14ac:dyDescent="0.25">
      <c r="B17" s="16"/>
      <c r="C17" s="15" t="e">
        <f t="shared" ca="1" si="2"/>
        <v>#N/A</v>
      </c>
      <c r="D17" s="16"/>
      <c r="E17" s="30"/>
      <c r="F17" s="5"/>
      <c r="G17" s="18"/>
      <c r="H17" s="18"/>
      <c r="I17" s="74">
        <f t="shared" si="3"/>
        <v>0</v>
      </c>
      <c r="J17" s="2"/>
      <c r="K17" s="5" t="e">
        <f t="shared" ca="1" si="4"/>
        <v>#N/A</v>
      </c>
    </row>
    <row r="18" spans="2:11" x14ac:dyDescent="0.25">
      <c r="B18" s="68" t="s">
        <v>646</v>
      </c>
      <c r="C18" s="69" t="s">
        <v>642</v>
      </c>
      <c r="D18" s="70">
        <f>+'MILLIEMES PAR LOT'!$F$134</f>
        <v>1000</v>
      </c>
      <c r="E18" s="70">
        <v>1000</v>
      </c>
      <c r="F18" s="71"/>
      <c r="G18" s="72">
        <v>0</v>
      </c>
      <c r="H18" s="72">
        <v>0</v>
      </c>
      <c r="I18" s="73">
        <f>SUM(I19:I24)</f>
        <v>0</v>
      </c>
      <c r="J18" s="77" t="s">
        <v>654</v>
      </c>
      <c r="K18" s="71"/>
    </row>
    <row r="19" spans="2:11" x14ac:dyDescent="0.25">
      <c r="B19" s="27"/>
      <c r="C19" s="15" t="e">
        <f ca="1">INDEX(INDIRECT("T_"&amp;$B$18),MATCH(J19,INDIRECT($B$18),0))</f>
        <v>#N/A</v>
      </c>
      <c r="D19" s="16"/>
      <c r="E19" s="30"/>
      <c r="F19" s="5"/>
      <c r="G19" s="18"/>
      <c r="H19" s="18"/>
      <c r="I19" s="74">
        <f>+H19*$D$18/$E$18</f>
        <v>0</v>
      </c>
      <c r="J19" s="2"/>
      <c r="K19" s="5" t="e">
        <f ca="1">INDEX(INDIRECT("T_"&amp;$B$18),MATCH(R19,INDIRECT($B$18),0))</f>
        <v>#N/A</v>
      </c>
    </row>
    <row r="20" spans="2:11" x14ac:dyDescent="0.25">
      <c r="B20" s="27"/>
      <c r="C20" s="15" t="e">
        <f t="shared" ref="C20:C24" ca="1" si="5">INDEX(INDIRECT("T_"&amp;$B$18),MATCH(J20,INDIRECT($B$18),0))</f>
        <v>#N/A</v>
      </c>
      <c r="D20" s="16"/>
      <c r="E20" s="30"/>
      <c r="F20" s="5"/>
      <c r="G20" s="18"/>
      <c r="H20" s="18"/>
      <c r="I20" s="74">
        <f t="shared" ref="I20:I24" si="6">+H20*$D$18/$E$18</f>
        <v>0</v>
      </c>
      <c r="J20" s="2"/>
      <c r="K20" s="5" t="e">
        <f t="shared" ref="K20:K24" ca="1" si="7">INDEX(INDIRECT("T_"&amp;$B$18),MATCH(R20,INDIRECT($B$18),0))</f>
        <v>#N/A</v>
      </c>
    </row>
    <row r="21" spans="2:11" x14ac:dyDescent="0.25">
      <c r="B21" s="27"/>
      <c r="C21" s="15" t="e">
        <f t="shared" ca="1" si="5"/>
        <v>#N/A</v>
      </c>
      <c r="D21" s="16"/>
      <c r="E21" s="30"/>
      <c r="F21" s="5"/>
      <c r="G21" s="18"/>
      <c r="H21" s="18"/>
      <c r="I21" s="74">
        <f t="shared" si="6"/>
        <v>0</v>
      </c>
      <c r="J21" s="2"/>
      <c r="K21" s="5" t="e">
        <f t="shared" ca="1" si="7"/>
        <v>#N/A</v>
      </c>
    </row>
    <row r="22" spans="2:11" x14ac:dyDescent="0.25">
      <c r="B22" s="27"/>
      <c r="C22" s="15" t="e">
        <f t="shared" ca="1" si="5"/>
        <v>#N/A</v>
      </c>
      <c r="D22" s="16"/>
      <c r="E22" s="30"/>
      <c r="F22" s="5"/>
      <c r="G22" s="18"/>
      <c r="H22" s="18"/>
      <c r="I22" s="74">
        <f t="shared" si="6"/>
        <v>0</v>
      </c>
      <c r="J22" s="2"/>
      <c r="K22" s="5" t="e">
        <f t="shared" ca="1" si="7"/>
        <v>#N/A</v>
      </c>
    </row>
    <row r="23" spans="2:11" x14ac:dyDescent="0.25">
      <c r="B23" s="27"/>
      <c r="C23" s="15" t="e">
        <f t="shared" ca="1" si="5"/>
        <v>#N/A</v>
      </c>
      <c r="D23" s="16"/>
      <c r="E23" s="30"/>
      <c r="F23" s="5"/>
      <c r="G23" s="18"/>
      <c r="H23" s="18"/>
      <c r="I23" s="74">
        <f t="shared" si="6"/>
        <v>0</v>
      </c>
      <c r="J23" s="2"/>
      <c r="K23" s="5" t="e">
        <f t="shared" ca="1" si="7"/>
        <v>#N/A</v>
      </c>
    </row>
    <row r="24" spans="2:11" x14ac:dyDescent="0.25">
      <c r="B24" s="27"/>
      <c r="C24" s="15" t="e">
        <f t="shared" ca="1" si="5"/>
        <v>#N/A</v>
      </c>
      <c r="D24" s="16"/>
      <c r="E24" s="30"/>
      <c r="F24" s="5"/>
      <c r="G24" s="18"/>
      <c r="H24" s="18"/>
      <c r="I24" s="74">
        <f t="shared" si="6"/>
        <v>0</v>
      </c>
      <c r="J24" s="2"/>
      <c r="K24" s="5" t="e">
        <f t="shared" ca="1" si="7"/>
        <v>#N/A</v>
      </c>
    </row>
    <row r="25" spans="2:11" x14ac:dyDescent="0.25">
      <c r="B25" s="68" t="s">
        <v>647</v>
      </c>
      <c r="C25" s="69" t="s">
        <v>643</v>
      </c>
      <c r="D25" s="70">
        <f>+'MILLIEMES PAR LOT'!$G$134</f>
        <v>1000</v>
      </c>
      <c r="E25" s="70">
        <v>1000</v>
      </c>
      <c r="F25" s="71"/>
      <c r="G25" s="72">
        <v>0</v>
      </c>
      <c r="H25" s="72">
        <v>0</v>
      </c>
      <c r="I25" s="73">
        <f>SUM(I26:I30)</f>
        <v>0</v>
      </c>
      <c r="J25" s="77" t="s">
        <v>654</v>
      </c>
      <c r="K25" s="71"/>
    </row>
    <row r="26" spans="2:11" x14ac:dyDescent="0.25">
      <c r="B26" s="27"/>
      <c r="C26" s="15" t="e">
        <f ca="1">INDEX(INDIRECT("T_"&amp;$B$25),MATCH(J26,INDIRECT($B$25),0))</f>
        <v>#N/A</v>
      </c>
      <c r="D26" s="16"/>
      <c r="E26" s="30"/>
      <c r="F26" s="5"/>
      <c r="G26" s="18"/>
      <c r="H26" s="18"/>
      <c r="I26" s="74">
        <f>+H26*$D$25/$E$25</f>
        <v>0</v>
      </c>
      <c r="J26" s="2"/>
      <c r="K26" s="5" t="e">
        <f ca="1">INDEX(INDIRECT("T_"&amp;$B$25),MATCH(R26,INDIRECT($B$25),0))</f>
        <v>#N/A</v>
      </c>
    </row>
    <row r="27" spans="2:11" x14ac:dyDescent="0.25">
      <c r="B27" s="27"/>
      <c r="C27" s="15" t="e">
        <f t="shared" ref="C27:C30" ca="1" si="8">INDEX(INDIRECT("T_"&amp;$B$25),MATCH(J27,INDIRECT($B$25),0))</f>
        <v>#N/A</v>
      </c>
      <c r="D27" s="16"/>
      <c r="E27" s="30"/>
      <c r="F27" s="5"/>
      <c r="G27" s="18"/>
      <c r="H27" s="18"/>
      <c r="I27" s="74">
        <f t="shared" ref="I27:I30" si="9">+H27*$D$25/$E$25</f>
        <v>0</v>
      </c>
      <c r="J27" s="2"/>
      <c r="K27" s="5" t="e">
        <f t="shared" ref="K27:K30" ca="1" si="10">INDEX(INDIRECT("T_"&amp;$B$25),MATCH(R27,INDIRECT($B$25),0))</f>
        <v>#N/A</v>
      </c>
    </row>
    <row r="28" spans="2:11" x14ac:dyDescent="0.25">
      <c r="B28" s="27"/>
      <c r="C28" s="15" t="e">
        <f t="shared" ca="1" si="8"/>
        <v>#N/A</v>
      </c>
      <c r="D28" s="16"/>
      <c r="E28" s="30"/>
      <c r="F28" s="5"/>
      <c r="G28" s="18"/>
      <c r="H28" s="18"/>
      <c r="I28" s="74">
        <f t="shared" si="9"/>
        <v>0</v>
      </c>
      <c r="J28" s="2"/>
      <c r="K28" s="5" t="e">
        <f t="shared" ca="1" si="10"/>
        <v>#N/A</v>
      </c>
    </row>
    <row r="29" spans="2:11" x14ac:dyDescent="0.25">
      <c r="B29" s="27"/>
      <c r="C29" s="15" t="e">
        <f t="shared" ca="1" si="8"/>
        <v>#N/A</v>
      </c>
      <c r="D29" s="16"/>
      <c r="E29" s="30"/>
      <c r="F29" s="5"/>
      <c r="G29" s="18"/>
      <c r="H29" s="18"/>
      <c r="I29" s="74">
        <f t="shared" si="9"/>
        <v>0</v>
      </c>
      <c r="J29" s="2"/>
      <c r="K29" s="5" t="e">
        <f t="shared" ca="1" si="10"/>
        <v>#N/A</v>
      </c>
    </row>
    <row r="30" spans="2:11" x14ac:dyDescent="0.25">
      <c r="B30" s="27"/>
      <c r="C30" s="15" t="e">
        <f t="shared" ca="1" si="8"/>
        <v>#N/A</v>
      </c>
      <c r="D30" s="16"/>
      <c r="E30" s="30"/>
      <c r="F30" s="5"/>
      <c r="G30" s="18"/>
      <c r="H30" s="18"/>
      <c r="I30" s="74">
        <f t="shared" si="9"/>
        <v>0</v>
      </c>
      <c r="J30" s="2"/>
      <c r="K30" s="5" t="e">
        <f t="shared" ca="1" si="10"/>
        <v>#N/A</v>
      </c>
    </row>
    <row r="31" spans="2:11" x14ac:dyDescent="0.25">
      <c r="B31" s="68" t="s">
        <v>649</v>
      </c>
      <c r="C31" s="69" t="s">
        <v>648</v>
      </c>
      <c r="D31" s="70">
        <f>+'MILLIEMES PAR LOT'!$H$134</f>
        <v>21</v>
      </c>
      <c r="E31" s="70">
        <v>68</v>
      </c>
      <c r="F31" s="71"/>
      <c r="G31" s="72">
        <v>0</v>
      </c>
      <c r="H31" s="72">
        <v>0</v>
      </c>
      <c r="I31" s="73">
        <f>SUM(I32:I36)</f>
        <v>0</v>
      </c>
      <c r="J31" s="77" t="s">
        <v>654</v>
      </c>
      <c r="K31" s="71"/>
    </row>
    <row r="32" spans="2:11" x14ac:dyDescent="0.25">
      <c r="B32" s="27"/>
      <c r="C32" s="15" t="e">
        <f ca="1">INDEX(INDIRECT("T_"&amp;$B$31),MATCH(J32,INDIRECT($B$31),0))</f>
        <v>#N/A</v>
      </c>
      <c r="D32" s="16"/>
      <c r="E32" s="30"/>
      <c r="F32" s="5"/>
      <c r="G32" s="18"/>
      <c r="H32" s="18"/>
      <c r="I32" s="74">
        <f>+H32*$D$31/$E$31</f>
        <v>0</v>
      </c>
      <c r="J32" s="2"/>
      <c r="K32" s="5" t="e">
        <f ca="1">INDEX(INDIRECT("T_"&amp;$B$31),MATCH(R32,INDIRECT($B$31),0))</f>
        <v>#N/A</v>
      </c>
    </row>
    <row r="33" spans="2:11" x14ac:dyDescent="0.25">
      <c r="B33" s="27"/>
      <c r="C33" s="15" t="e">
        <f t="shared" ref="C33:C36" ca="1" si="11">INDEX(INDIRECT("T_"&amp;$B$31),MATCH(J33,INDIRECT($B$31),0))</f>
        <v>#N/A</v>
      </c>
      <c r="D33" s="16"/>
      <c r="E33" s="30"/>
      <c r="F33" s="5"/>
      <c r="G33" s="18"/>
      <c r="H33" s="18"/>
      <c r="I33" s="74">
        <f t="shared" ref="I33:I36" si="12">+H33*$D$31/$E$31</f>
        <v>0</v>
      </c>
      <c r="J33" s="2"/>
      <c r="K33" s="5" t="e">
        <f t="shared" ref="K33:K36" ca="1" si="13">INDEX(INDIRECT("T_"&amp;$B$31),MATCH(R33,INDIRECT($B$31),0))</f>
        <v>#N/A</v>
      </c>
    </row>
    <row r="34" spans="2:11" x14ac:dyDescent="0.25">
      <c r="B34" s="27"/>
      <c r="C34" s="15" t="e">
        <f t="shared" ca="1" si="11"/>
        <v>#N/A</v>
      </c>
      <c r="D34" s="16"/>
      <c r="E34" s="30"/>
      <c r="F34" s="5"/>
      <c r="G34" s="18"/>
      <c r="H34" s="18"/>
      <c r="I34" s="74">
        <f t="shared" si="12"/>
        <v>0</v>
      </c>
      <c r="J34" s="2"/>
      <c r="K34" s="5" t="e">
        <f t="shared" ca="1" si="13"/>
        <v>#N/A</v>
      </c>
    </row>
    <row r="35" spans="2:11" x14ac:dyDescent="0.25">
      <c r="B35" s="27"/>
      <c r="C35" s="15" t="e">
        <f t="shared" ca="1" si="11"/>
        <v>#N/A</v>
      </c>
      <c r="D35" s="16"/>
      <c r="E35" s="30"/>
      <c r="F35" s="5"/>
      <c r="G35" s="18"/>
      <c r="H35" s="18"/>
      <c r="I35" s="74">
        <f t="shared" si="12"/>
        <v>0</v>
      </c>
      <c r="J35" s="2"/>
      <c r="K35" s="5" t="e">
        <f t="shared" ca="1" si="13"/>
        <v>#N/A</v>
      </c>
    </row>
    <row r="36" spans="2:11" x14ac:dyDescent="0.25">
      <c r="B36" s="27"/>
      <c r="C36" s="15" t="e">
        <f t="shared" ca="1" si="11"/>
        <v>#N/A</v>
      </c>
      <c r="D36" s="16"/>
      <c r="E36" s="30"/>
      <c r="F36" s="5"/>
      <c r="G36" s="18"/>
      <c r="H36" s="18"/>
      <c r="I36" s="74">
        <f t="shared" si="12"/>
        <v>0</v>
      </c>
      <c r="J36" s="2"/>
      <c r="K36" s="5" t="e">
        <f t="shared" ca="1" si="13"/>
        <v>#N/A</v>
      </c>
    </row>
    <row r="37" spans="2:11" x14ac:dyDescent="0.25">
      <c r="B37" s="68" t="s">
        <v>645</v>
      </c>
      <c r="C37" s="69" t="s">
        <v>788</v>
      </c>
      <c r="D37" s="70">
        <f>+'MILLIEMES PAR LOT'!$I$134</f>
        <v>21</v>
      </c>
      <c r="E37" s="70">
        <v>90</v>
      </c>
      <c r="F37" s="71"/>
      <c r="G37" s="72">
        <v>0</v>
      </c>
      <c r="H37" s="72">
        <v>0</v>
      </c>
      <c r="I37" s="73">
        <f>SUM(I38:I42)</f>
        <v>0</v>
      </c>
      <c r="J37" s="77" t="s">
        <v>654</v>
      </c>
      <c r="K37" s="71"/>
    </row>
    <row r="38" spans="2:11" x14ac:dyDescent="0.25">
      <c r="B38" s="27"/>
      <c r="C38" s="15" t="e">
        <f ca="1">INDEX(INDIRECT("T_"&amp;$B$37),MATCH(J38,INDIRECT($B$37),0))</f>
        <v>#N/A</v>
      </c>
      <c r="D38" s="16"/>
      <c r="E38" s="30"/>
      <c r="F38" s="5"/>
      <c r="G38" s="18"/>
      <c r="H38" s="18"/>
      <c r="I38" s="74">
        <f>+H38*$D$37/$E$37</f>
        <v>0</v>
      </c>
      <c r="J38" s="2"/>
      <c r="K38" s="5" t="e">
        <f ca="1">INDEX(INDIRECT("T_"&amp;$B$37),MATCH(R38,INDIRECT($B$37),0))</f>
        <v>#N/A</v>
      </c>
    </row>
    <row r="39" spans="2:11" x14ac:dyDescent="0.25">
      <c r="B39" s="27"/>
      <c r="C39" s="15" t="e">
        <f t="shared" ref="C39:C42" ca="1" si="14">INDEX(INDIRECT("T_"&amp;$B$37),MATCH(J39,INDIRECT($B$37),0))</f>
        <v>#N/A</v>
      </c>
      <c r="D39" s="16"/>
      <c r="E39" s="30"/>
      <c r="F39" s="5"/>
      <c r="G39" s="18"/>
      <c r="H39" s="18"/>
      <c r="I39" s="74">
        <f t="shared" ref="I39:I42" si="15">+H39*$D$37/$E$37</f>
        <v>0</v>
      </c>
      <c r="J39" s="2"/>
      <c r="K39" s="5" t="e">
        <f t="shared" ref="K39:K42" ca="1" si="16">INDEX(INDIRECT("T_"&amp;$B$37),MATCH(R39,INDIRECT($B$37),0))</f>
        <v>#N/A</v>
      </c>
    </row>
    <row r="40" spans="2:11" x14ac:dyDescent="0.25">
      <c r="B40" s="27"/>
      <c r="C40" s="15" t="e">
        <f t="shared" ca="1" si="14"/>
        <v>#N/A</v>
      </c>
      <c r="D40" s="16"/>
      <c r="E40" s="30"/>
      <c r="F40" s="5"/>
      <c r="G40" s="18"/>
      <c r="H40" s="18"/>
      <c r="I40" s="74">
        <f t="shared" si="15"/>
        <v>0</v>
      </c>
      <c r="J40" s="2"/>
      <c r="K40" s="5" t="e">
        <f t="shared" ca="1" si="16"/>
        <v>#N/A</v>
      </c>
    </row>
    <row r="41" spans="2:11" x14ac:dyDescent="0.25">
      <c r="B41" s="27"/>
      <c r="C41" s="15" t="e">
        <f t="shared" ca="1" si="14"/>
        <v>#N/A</v>
      </c>
      <c r="D41" s="16"/>
      <c r="E41" s="30"/>
      <c r="F41" s="5"/>
      <c r="G41" s="18"/>
      <c r="H41" s="18"/>
      <c r="I41" s="74">
        <f t="shared" si="15"/>
        <v>0</v>
      </c>
      <c r="J41" s="2"/>
      <c r="K41" s="5" t="e">
        <f t="shared" ca="1" si="16"/>
        <v>#N/A</v>
      </c>
    </row>
    <row r="42" spans="2:11" x14ac:dyDescent="0.25">
      <c r="B42" s="27"/>
      <c r="C42" s="15" t="e">
        <f t="shared" ca="1" si="14"/>
        <v>#N/A</v>
      </c>
      <c r="D42" s="16"/>
      <c r="E42" s="30"/>
      <c r="F42" s="5"/>
      <c r="G42" s="18"/>
      <c r="H42" s="18"/>
      <c r="I42" s="74">
        <f t="shared" si="15"/>
        <v>0</v>
      </c>
      <c r="J42" s="2"/>
      <c r="K42" s="5" t="e">
        <f t="shared" ca="1" si="16"/>
        <v>#N/A</v>
      </c>
    </row>
    <row r="43" spans="2:11" x14ac:dyDescent="0.25">
      <c r="B43" s="68" t="s">
        <v>646</v>
      </c>
      <c r="C43" s="69" t="s">
        <v>789</v>
      </c>
      <c r="D43" s="70">
        <f>+'MILLIEMES PAR LOT'!$J$134</f>
        <v>3</v>
      </c>
      <c r="E43" s="70">
        <v>45</v>
      </c>
      <c r="F43" s="71"/>
      <c r="G43" s="72">
        <v>0</v>
      </c>
      <c r="H43" s="72">
        <v>0</v>
      </c>
      <c r="I43" s="73">
        <f>SUM(I44:I48)</f>
        <v>0</v>
      </c>
      <c r="J43" s="77" t="s">
        <v>654</v>
      </c>
      <c r="K43" s="71"/>
    </row>
    <row r="44" spans="2:11" x14ac:dyDescent="0.25">
      <c r="B44" s="27"/>
      <c r="C44" s="15" t="e">
        <f ca="1">INDEX(INDIRECT("T_"&amp;$B$43),MATCH(J44,INDIRECT($B$43),0))</f>
        <v>#N/A</v>
      </c>
      <c r="D44" s="16"/>
      <c r="E44" s="30"/>
      <c r="F44" s="5"/>
      <c r="G44" s="18"/>
      <c r="H44" s="18"/>
      <c r="I44" s="74">
        <f>+H44*$D$43/$E$43</f>
        <v>0</v>
      </c>
      <c r="J44" s="2"/>
      <c r="K44" s="5" t="e">
        <f ca="1">INDEX(INDIRECT("T_"&amp;$B$43),MATCH(R44,INDIRECT($B$43),0))</f>
        <v>#N/A</v>
      </c>
    </row>
    <row r="45" spans="2:11" x14ac:dyDescent="0.25">
      <c r="B45" s="27"/>
      <c r="C45" s="15" t="e">
        <f t="shared" ref="C45:C48" ca="1" si="17">INDEX(INDIRECT("T_"&amp;$B$43),MATCH(J45,INDIRECT($B$43),0))</f>
        <v>#N/A</v>
      </c>
      <c r="D45" s="16"/>
      <c r="E45" s="30"/>
      <c r="F45" s="5"/>
      <c r="G45" s="18"/>
      <c r="H45" s="18"/>
      <c r="I45" s="74">
        <f t="shared" ref="I45:I48" si="18">+H45*$D$43/$E$43</f>
        <v>0</v>
      </c>
      <c r="J45" s="2"/>
      <c r="K45" s="5" t="e">
        <f t="shared" ref="K45:K48" ca="1" si="19">INDEX(INDIRECT("T_"&amp;$B$43),MATCH(R45,INDIRECT($B$43),0))</f>
        <v>#N/A</v>
      </c>
    </row>
    <row r="46" spans="2:11" x14ac:dyDescent="0.25">
      <c r="B46" s="27"/>
      <c r="C46" s="15" t="e">
        <f t="shared" ca="1" si="17"/>
        <v>#N/A</v>
      </c>
      <c r="D46" s="16"/>
      <c r="E46" s="30"/>
      <c r="F46" s="5"/>
      <c r="G46" s="18"/>
      <c r="H46" s="18"/>
      <c r="I46" s="74">
        <f t="shared" si="18"/>
        <v>0</v>
      </c>
      <c r="J46" s="2"/>
      <c r="K46" s="5" t="e">
        <f t="shared" ca="1" si="19"/>
        <v>#N/A</v>
      </c>
    </row>
    <row r="47" spans="2:11" x14ac:dyDescent="0.25">
      <c r="B47" s="27"/>
      <c r="C47" s="15" t="e">
        <f t="shared" ca="1" si="17"/>
        <v>#N/A</v>
      </c>
      <c r="D47" s="16"/>
      <c r="E47" s="30"/>
      <c r="F47" s="5"/>
      <c r="G47" s="18"/>
      <c r="H47" s="18"/>
      <c r="I47" s="74">
        <f t="shared" si="18"/>
        <v>0</v>
      </c>
      <c r="J47" s="2"/>
      <c r="K47" s="5" t="e">
        <f t="shared" ca="1" si="19"/>
        <v>#N/A</v>
      </c>
    </row>
    <row r="48" spans="2:11" x14ac:dyDescent="0.25">
      <c r="B48" s="27"/>
      <c r="C48" s="15" t="e">
        <f t="shared" ca="1" si="17"/>
        <v>#N/A</v>
      </c>
      <c r="D48" s="16"/>
      <c r="E48" s="30"/>
      <c r="F48" s="5"/>
      <c r="G48" s="18"/>
      <c r="H48" s="18"/>
      <c r="I48" s="74">
        <f t="shared" si="18"/>
        <v>0</v>
      </c>
      <c r="J48" s="2"/>
      <c r="K48" s="5" t="e">
        <f t="shared" ca="1" si="19"/>
        <v>#N/A</v>
      </c>
    </row>
    <row r="49" spans="1:11" x14ac:dyDescent="0.25">
      <c r="B49" s="68" t="s">
        <v>647</v>
      </c>
      <c r="C49" s="69" t="s">
        <v>790</v>
      </c>
      <c r="D49" s="70">
        <f>+'MILLIEMES PAR LOT'!$K$134</f>
        <v>3</v>
      </c>
      <c r="E49" s="70">
        <v>60</v>
      </c>
      <c r="F49" s="71"/>
      <c r="G49" s="72">
        <v>0</v>
      </c>
      <c r="H49" s="72">
        <v>0</v>
      </c>
      <c r="I49" s="73">
        <f>SUM(I50:I54)</f>
        <v>0</v>
      </c>
      <c r="J49" s="77" t="s">
        <v>654</v>
      </c>
      <c r="K49" s="71"/>
    </row>
    <row r="50" spans="1:11" x14ac:dyDescent="0.25">
      <c r="B50" s="27"/>
      <c r="C50" s="15" t="e">
        <f ca="1">INDEX(INDIRECT("T_"&amp;$B$49),MATCH(J50,INDIRECT($B$49),0))</f>
        <v>#N/A</v>
      </c>
      <c r="D50" s="16"/>
      <c r="E50" s="30"/>
      <c r="F50" s="5"/>
      <c r="G50" s="18"/>
      <c r="H50" s="18"/>
      <c r="I50" s="74">
        <f>+H50*$D$49/$E$49</f>
        <v>0</v>
      </c>
      <c r="J50" s="2"/>
      <c r="K50" s="5" t="e">
        <f ca="1">INDEX(INDIRECT("T_"&amp;$B$49),MATCH(R50,INDIRECT($B$49),0))</f>
        <v>#N/A</v>
      </c>
    </row>
    <row r="51" spans="1:11" x14ac:dyDescent="0.25">
      <c r="B51" s="27"/>
      <c r="C51" s="15" t="e">
        <f t="shared" ref="C51:C54" ca="1" si="20">INDEX(INDIRECT("T_"&amp;$B$49),MATCH(J51,INDIRECT($B$49),0))</f>
        <v>#N/A</v>
      </c>
      <c r="D51" s="16"/>
      <c r="E51" s="30"/>
      <c r="F51" s="5"/>
      <c r="G51" s="18"/>
      <c r="H51" s="18"/>
      <c r="I51" s="74">
        <f t="shared" ref="I51:I54" si="21">+H51*$D$49/$E$49</f>
        <v>0</v>
      </c>
      <c r="J51" s="2"/>
      <c r="K51" s="5" t="e">
        <f t="shared" ref="K51:K54" ca="1" si="22">INDEX(INDIRECT("T_"&amp;$B$49),MATCH(R51,INDIRECT($B$49),0))</f>
        <v>#N/A</v>
      </c>
    </row>
    <row r="52" spans="1:11" x14ac:dyDescent="0.25">
      <c r="B52" s="27"/>
      <c r="C52" s="15" t="e">
        <f t="shared" ca="1" si="20"/>
        <v>#N/A</v>
      </c>
      <c r="D52" s="16"/>
      <c r="E52" s="30"/>
      <c r="F52" s="5"/>
      <c r="G52" s="18"/>
      <c r="H52" s="18"/>
      <c r="I52" s="74">
        <f t="shared" si="21"/>
        <v>0</v>
      </c>
      <c r="J52" s="2"/>
      <c r="K52" s="5" t="e">
        <f t="shared" ca="1" si="22"/>
        <v>#N/A</v>
      </c>
    </row>
    <row r="53" spans="1:11" x14ac:dyDescent="0.25">
      <c r="B53" s="27"/>
      <c r="C53" s="15" t="e">
        <f t="shared" ca="1" si="20"/>
        <v>#N/A</v>
      </c>
      <c r="D53" s="16"/>
      <c r="E53" s="30"/>
      <c r="F53" s="5"/>
      <c r="G53" s="18"/>
      <c r="H53" s="18"/>
      <c r="I53" s="74">
        <f t="shared" si="21"/>
        <v>0</v>
      </c>
      <c r="J53" s="2"/>
      <c r="K53" s="5" t="e">
        <f t="shared" ca="1" si="22"/>
        <v>#N/A</v>
      </c>
    </row>
    <row r="54" spans="1:11" x14ac:dyDescent="0.25">
      <c r="B54" s="27"/>
      <c r="C54" s="15" t="e">
        <f t="shared" ca="1" si="20"/>
        <v>#N/A</v>
      </c>
      <c r="D54" s="16"/>
      <c r="E54" s="30"/>
      <c r="F54" s="5"/>
      <c r="G54" s="18"/>
      <c r="H54" s="18"/>
      <c r="I54" s="74">
        <f t="shared" si="21"/>
        <v>0</v>
      </c>
      <c r="J54" s="2"/>
      <c r="K54" s="5" t="e">
        <f t="shared" ca="1" si="22"/>
        <v>#N/A</v>
      </c>
    </row>
    <row r="55" spans="1:11" x14ac:dyDescent="0.25">
      <c r="B55" s="17">
        <v>0</v>
      </c>
      <c r="C55" s="14">
        <v>0</v>
      </c>
      <c r="D55" s="17">
        <v>0</v>
      </c>
      <c r="E55" s="17">
        <v>0</v>
      </c>
      <c r="G55" s="17">
        <v>0</v>
      </c>
      <c r="H55" s="17">
        <v>0</v>
      </c>
      <c r="I55" s="75">
        <f>SommeGras(I6:I54)</f>
        <v>0</v>
      </c>
      <c r="J55" s="76" t="s">
        <v>654</v>
      </c>
    </row>
    <row r="56" spans="1:11" ht="30" customHeight="1" x14ac:dyDescent="0.25">
      <c r="B56" s="17">
        <v>0</v>
      </c>
      <c r="C56" s="14">
        <v>0</v>
      </c>
      <c r="D56" s="17">
        <v>0</v>
      </c>
      <c r="E56" s="17">
        <v>0</v>
      </c>
      <c r="G56" s="17">
        <v>0</v>
      </c>
      <c r="H56" s="17">
        <v>0</v>
      </c>
      <c r="I56" s="75">
        <v>0</v>
      </c>
    </row>
    <row r="57" spans="1:11" x14ac:dyDescent="0.25">
      <c r="B57" s="17">
        <v>0</v>
      </c>
      <c r="C57" s="14">
        <v>0</v>
      </c>
      <c r="D57" s="17">
        <v>0</v>
      </c>
      <c r="E57" s="17">
        <v>0</v>
      </c>
      <c r="G57" s="17">
        <v>0</v>
      </c>
      <c r="H57" s="17">
        <v>0</v>
      </c>
      <c r="I57" s="75">
        <v>0</v>
      </c>
    </row>
    <row r="58" spans="1:11" x14ac:dyDescent="0.25">
      <c r="B58" s="17">
        <v>0</v>
      </c>
      <c r="C58" s="14">
        <v>0</v>
      </c>
      <c r="D58" s="17">
        <v>0</v>
      </c>
      <c r="E58" s="17">
        <v>0</v>
      </c>
      <c r="G58" s="17">
        <v>0</v>
      </c>
      <c r="H58" s="17">
        <v>0</v>
      </c>
      <c r="I58" s="75">
        <v>0</v>
      </c>
    </row>
    <row r="59" spans="1:11" x14ac:dyDescent="0.25">
      <c r="A59" s="8"/>
      <c r="B59" s="17">
        <v>0</v>
      </c>
      <c r="C59" s="14">
        <v>0</v>
      </c>
      <c r="D59" s="17">
        <v>0</v>
      </c>
      <c r="E59" s="17">
        <v>0</v>
      </c>
      <c r="G59" s="17">
        <v>0</v>
      </c>
      <c r="H59" s="17">
        <v>0</v>
      </c>
      <c r="I59" s="75">
        <v>0</v>
      </c>
    </row>
    <row r="60" spans="1:11" x14ac:dyDescent="0.25">
      <c r="B60" s="17">
        <v>0</v>
      </c>
      <c r="C60" s="14">
        <v>0</v>
      </c>
      <c r="D60" s="17">
        <v>0</v>
      </c>
      <c r="E60" s="17">
        <v>0</v>
      </c>
      <c r="G60" s="17">
        <v>0</v>
      </c>
      <c r="H60" s="17">
        <v>0</v>
      </c>
      <c r="I60" s="75">
        <v>0</v>
      </c>
    </row>
    <row r="61" spans="1:11" x14ac:dyDescent="0.25">
      <c r="B61" s="17">
        <v>0</v>
      </c>
      <c r="C61" s="14">
        <v>0</v>
      </c>
      <c r="D61" s="17">
        <v>0</v>
      </c>
      <c r="E61" s="17">
        <v>0</v>
      </c>
      <c r="G61" s="17">
        <v>0</v>
      </c>
      <c r="H61" s="17">
        <v>0</v>
      </c>
      <c r="I61" s="75">
        <v>0</v>
      </c>
    </row>
    <row r="62" spans="1:11" x14ac:dyDescent="0.25">
      <c r="B62" s="17">
        <v>0</v>
      </c>
      <c r="C62" s="14">
        <v>0</v>
      </c>
      <c r="D62" s="17">
        <v>0</v>
      </c>
      <c r="E62" s="17">
        <v>0</v>
      </c>
      <c r="G62" s="17">
        <v>0</v>
      </c>
      <c r="H62" s="17">
        <v>0</v>
      </c>
      <c r="I62" s="75">
        <v>0</v>
      </c>
    </row>
    <row r="63" spans="1:11" x14ac:dyDescent="0.25">
      <c r="B63" s="17">
        <v>0</v>
      </c>
      <c r="C63" s="14">
        <v>0</v>
      </c>
      <c r="D63" s="17">
        <v>0</v>
      </c>
      <c r="E63" s="17">
        <v>0</v>
      </c>
      <c r="G63" s="17">
        <v>0</v>
      </c>
      <c r="H63" s="17">
        <v>0</v>
      </c>
      <c r="I63" s="75">
        <v>0</v>
      </c>
    </row>
    <row r="64" spans="1:11" x14ac:dyDescent="0.25">
      <c r="B64" s="17">
        <v>0</v>
      </c>
      <c r="C64" s="14">
        <v>0</v>
      </c>
      <c r="D64" s="17">
        <v>0</v>
      </c>
      <c r="E64" s="17">
        <v>0</v>
      </c>
      <c r="G64" s="17">
        <v>0</v>
      </c>
      <c r="H64" s="17">
        <v>0</v>
      </c>
      <c r="I64" s="75">
        <v>0</v>
      </c>
    </row>
    <row r="65" spans="2:9" x14ac:dyDescent="0.25">
      <c r="B65" s="17">
        <v>0</v>
      </c>
      <c r="C65" s="14">
        <v>0</v>
      </c>
      <c r="D65" s="17">
        <v>0</v>
      </c>
      <c r="E65" s="17">
        <v>0</v>
      </c>
      <c r="G65" s="17">
        <v>0</v>
      </c>
      <c r="H65" s="17">
        <v>0</v>
      </c>
      <c r="I65" s="75">
        <v>0</v>
      </c>
    </row>
    <row r="66" spans="2:9" x14ac:dyDescent="0.25">
      <c r="B66" s="17">
        <v>0</v>
      </c>
      <c r="C66" s="14">
        <v>0</v>
      </c>
      <c r="D66" s="17">
        <v>0</v>
      </c>
      <c r="E66" s="17">
        <v>0</v>
      </c>
      <c r="G66" s="17">
        <v>0</v>
      </c>
      <c r="H66" s="17">
        <v>0</v>
      </c>
      <c r="I66" s="75">
        <v>0</v>
      </c>
    </row>
    <row r="67" spans="2:9" x14ac:dyDescent="0.25">
      <c r="B67" s="17">
        <v>0</v>
      </c>
      <c r="C67" s="14">
        <v>0</v>
      </c>
      <c r="D67" s="17">
        <v>0</v>
      </c>
      <c r="E67" s="17">
        <v>0</v>
      </c>
      <c r="G67" s="17">
        <v>0</v>
      </c>
      <c r="H67" s="17">
        <v>0</v>
      </c>
      <c r="I67" s="17">
        <v>0</v>
      </c>
    </row>
    <row r="68" spans="2:9" x14ac:dyDescent="0.25">
      <c r="B68" s="17">
        <v>0</v>
      </c>
      <c r="C68" s="14">
        <v>0</v>
      </c>
      <c r="D68" s="17">
        <v>0</v>
      </c>
      <c r="E68" s="17">
        <v>0</v>
      </c>
      <c r="G68" s="17">
        <v>0</v>
      </c>
      <c r="H68" s="17">
        <v>0</v>
      </c>
      <c r="I68" s="17">
        <v>0</v>
      </c>
    </row>
    <row r="69" spans="2:9" x14ac:dyDescent="0.25">
      <c r="B69" s="17">
        <v>0</v>
      </c>
      <c r="C69" s="14">
        <v>0</v>
      </c>
      <c r="D69" s="17">
        <v>0</v>
      </c>
      <c r="E69" s="17">
        <v>0</v>
      </c>
      <c r="G69" s="17">
        <v>0</v>
      </c>
      <c r="H69" s="17">
        <v>0</v>
      </c>
      <c r="I69" s="17">
        <v>0</v>
      </c>
    </row>
    <row r="70" spans="2:9" x14ac:dyDescent="0.25">
      <c r="B70" s="17">
        <v>0</v>
      </c>
      <c r="C70" s="14">
        <v>0</v>
      </c>
      <c r="D70" s="17">
        <v>0</v>
      </c>
      <c r="E70" s="17">
        <v>0</v>
      </c>
      <c r="G70" s="17">
        <v>0</v>
      </c>
      <c r="H70" s="17">
        <v>0</v>
      </c>
      <c r="I70" s="17">
        <v>0</v>
      </c>
    </row>
    <row r="71" spans="2:9" x14ac:dyDescent="0.25">
      <c r="B71" s="17">
        <v>0</v>
      </c>
      <c r="C71" s="14">
        <v>0</v>
      </c>
      <c r="D71" s="17">
        <v>0</v>
      </c>
      <c r="E71" s="17">
        <v>0</v>
      </c>
      <c r="G71" s="17">
        <v>0</v>
      </c>
      <c r="H71" s="17">
        <v>0</v>
      </c>
      <c r="I71" s="17">
        <v>0</v>
      </c>
    </row>
    <row r="72" spans="2:9" x14ac:dyDescent="0.25">
      <c r="B72" s="17">
        <v>0</v>
      </c>
      <c r="C72" s="14">
        <v>0</v>
      </c>
      <c r="D72" s="17">
        <v>0</v>
      </c>
      <c r="E72" s="17">
        <v>0</v>
      </c>
      <c r="G72" s="17">
        <v>0</v>
      </c>
      <c r="H72" s="17">
        <v>0</v>
      </c>
      <c r="I72" s="17">
        <v>0</v>
      </c>
    </row>
    <row r="73" spans="2:9" x14ac:dyDescent="0.25">
      <c r="B73" s="17">
        <v>0</v>
      </c>
      <c r="C73" s="14">
        <v>0</v>
      </c>
      <c r="D73" s="17">
        <v>0</v>
      </c>
      <c r="E73" s="17">
        <v>0</v>
      </c>
      <c r="G73" s="17">
        <v>0</v>
      </c>
      <c r="H73" s="17">
        <v>0</v>
      </c>
      <c r="I73" s="17">
        <v>0</v>
      </c>
    </row>
    <row r="74" spans="2:9" x14ac:dyDescent="0.25">
      <c r="B74" s="17">
        <v>0</v>
      </c>
      <c r="C74" s="14">
        <v>0</v>
      </c>
      <c r="D74" s="17">
        <v>0</v>
      </c>
      <c r="E74" s="17">
        <v>0</v>
      </c>
      <c r="G74" s="17">
        <v>0</v>
      </c>
      <c r="H74" s="17">
        <v>0</v>
      </c>
      <c r="I74" s="17">
        <v>0</v>
      </c>
    </row>
    <row r="75" spans="2:9" x14ac:dyDescent="0.25">
      <c r="B75" s="17">
        <v>0</v>
      </c>
      <c r="C75" s="14">
        <v>0</v>
      </c>
      <c r="D75" s="17">
        <v>0</v>
      </c>
      <c r="E75" s="17">
        <v>0</v>
      </c>
      <c r="G75" s="17">
        <v>0</v>
      </c>
      <c r="H75" s="17">
        <v>0</v>
      </c>
      <c r="I75" s="17">
        <v>0</v>
      </c>
    </row>
    <row r="76" spans="2:9" x14ac:dyDescent="0.25">
      <c r="B76" s="17">
        <v>0</v>
      </c>
      <c r="C76" s="14">
        <v>0</v>
      </c>
      <c r="D76" s="17">
        <v>0</v>
      </c>
      <c r="E76" s="17">
        <v>0</v>
      </c>
      <c r="G76" s="17">
        <v>0</v>
      </c>
      <c r="H76" s="17">
        <v>0</v>
      </c>
      <c r="I76" s="17">
        <v>0</v>
      </c>
    </row>
    <row r="77" spans="2:9" x14ac:dyDescent="0.25">
      <c r="B77" s="17">
        <v>0</v>
      </c>
      <c r="C77" s="14">
        <v>0</v>
      </c>
      <c r="D77" s="17">
        <v>0</v>
      </c>
      <c r="E77" s="17">
        <v>0</v>
      </c>
      <c r="G77" s="17">
        <v>0</v>
      </c>
      <c r="H77" s="17">
        <v>0</v>
      </c>
      <c r="I77" s="17">
        <v>0</v>
      </c>
    </row>
    <row r="78" spans="2:9" x14ac:dyDescent="0.25">
      <c r="B78" s="17">
        <v>0</v>
      </c>
      <c r="C78" s="14">
        <v>0</v>
      </c>
      <c r="D78" s="17">
        <v>0</v>
      </c>
      <c r="E78" s="17">
        <v>0</v>
      </c>
      <c r="G78" s="17">
        <v>0</v>
      </c>
      <c r="H78" s="17">
        <v>0</v>
      </c>
      <c r="I78" s="17">
        <v>0</v>
      </c>
    </row>
    <row r="79" spans="2:9" x14ac:dyDescent="0.25">
      <c r="B79" s="17">
        <v>0</v>
      </c>
      <c r="C79" s="14">
        <v>0</v>
      </c>
      <c r="D79" s="17">
        <v>0</v>
      </c>
      <c r="E79" s="17">
        <v>0</v>
      </c>
      <c r="G79" s="17">
        <v>0</v>
      </c>
      <c r="H79" s="17">
        <v>0</v>
      </c>
      <c r="I79" s="17">
        <v>0</v>
      </c>
    </row>
    <row r="80" spans="2:9" x14ac:dyDescent="0.25">
      <c r="B80" s="17">
        <v>0</v>
      </c>
      <c r="C80" s="14">
        <v>0</v>
      </c>
      <c r="D80" s="17">
        <v>0</v>
      </c>
      <c r="E80" s="17">
        <v>0</v>
      </c>
      <c r="G80" s="17">
        <v>0</v>
      </c>
      <c r="H80" s="17">
        <v>0</v>
      </c>
      <c r="I80" s="17">
        <v>0</v>
      </c>
    </row>
    <row r="81" spans="2:9" x14ac:dyDescent="0.25">
      <c r="B81" s="17">
        <v>0</v>
      </c>
      <c r="C81" s="14">
        <v>0</v>
      </c>
      <c r="D81" s="17">
        <v>0</v>
      </c>
      <c r="E81" s="17">
        <v>0</v>
      </c>
      <c r="G81" s="17">
        <v>0</v>
      </c>
      <c r="H81" s="17">
        <v>0</v>
      </c>
      <c r="I81" s="17">
        <v>0</v>
      </c>
    </row>
    <row r="82" spans="2:9" x14ac:dyDescent="0.25">
      <c r="B82" s="17">
        <v>0</v>
      </c>
      <c r="C82" s="14">
        <v>0</v>
      </c>
      <c r="D82" s="17">
        <v>0</v>
      </c>
      <c r="E82" s="17">
        <v>0</v>
      </c>
      <c r="G82" s="17">
        <v>0</v>
      </c>
      <c r="H82" s="17">
        <v>0</v>
      </c>
      <c r="I82" s="17">
        <v>0</v>
      </c>
    </row>
    <row r="83" spans="2:9" x14ac:dyDescent="0.25">
      <c r="B83" s="17">
        <v>0</v>
      </c>
      <c r="C83" s="14">
        <v>0</v>
      </c>
      <c r="D83" s="17">
        <v>0</v>
      </c>
      <c r="E83" s="17">
        <v>0</v>
      </c>
      <c r="G83" s="17">
        <v>0</v>
      </c>
      <c r="H83" s="17">
        <v>0</v>
      </c>
      <c r="I83" s="17">
        <v>0</v>
      </c>
    </row>
    <row r="84" spans="2:9" x14ac:dyDescent="0.25">
      <c r="B84" s="17">
        <v>0</v>
      </c>
      <c r="C84" s="14">
        <v>0</v>
      </c>
      <c r="D84" s="17">
        <v>0</v>
      </c>
      <c r="E84" s="17">
        <v>0</v>
      </c>
      <c r="G84" s="17">
        <v>0</v>
      </c>
      <c r="H84" s="17">
        <v>0</v>
      </c>
      <c r="I84" s="17">
        <v>0</v>
      </c>
    </row>
    <row r="85" spans="2:9" x14ac:dyDescent="0.25">
      <c r="B85" s="17">
        <v>0</v>
      </c>
      <c r="C85" s="14">
        <v>0</v>
      </c>
      <c r="D85" s="17">
        <v>0</v>
      </c>
      <c r="E85" s="17">
        <v>0</v>
      </c>
      <c r="G85" s="17">
        <v>0</v>
      </c>
      <c r="H85" s="17">
        <v>0</v>
      </c>
      <c r="I85" s="17">
        <v>0</v>
      </c>
    </row>
    <row r="86" spans="2:9" x14ac:dyDescent="0.25">
      <c r="B86" s="17">
        <v>0</v>
      </c>
      <c r="C86" s="14">
        <v>0</v>
      </c>
      <c r="D86" s="17">
        <v>0</v>
      </c>
      <c r="E86" s="17">
        <v>0</v>
      </c>
      <c r="G86" s="17">
        <v>0</v>
      </c>
      <c r="H86" s="17">
        <v>0</v>
      </c>
      <c r="I86" s="17">
        <v>0</v>
      </c>
    </row>
    <row r="87" spans="2:9" x14ac:dyDescent="0.25">
      <c r="B87" s="17">
        <v>0</v>
      </c>
      <c r="C87" s="14">
        <v>0</v>
      </c>
      <c r="D87" s="17">
        <v>0</v>
      </c>
      <c r="E87" s="17">
        <v>0</v>
      </c>
      <c r="G87" s="17">
        <v>0</v>
      </c>
      <c r="H87" s="17">
        <v>0</v>
      </c>
      <c r="I87" s="17">
        <v>0</v>
      </c>
    </row>
    <row r="88" spans="2:9" x14ac:dyDescent="0.25">
      <c r="B88" s="17">
        <v>0</v>
      </c>
      <c r="C88" s="14">
        <v>0</v>
      </c>
      <c r="D88" s="17" t="e">
        <v>#N/A</v>
      </c>
      <c r="E88" s="17" t="e">
        <v>#N/A</v>
      </c>
      <c r="G88" s="17">
        <v>0</v>
      </c>
      <c r="H88" s="17">
        <v>0</v>
      </c>
      <c r="I88" s="17">
        <v>0</v>
      </c>
    </row>
    <row r="89" spans="2:9" x14ac:dyDescent="0.25">
      <c r="B89" s="17">
        <v>0</v>
      </c>
      <c r="C89" s="14">
        <v>0</v>
      </c>
      <c r="D89" s="17" t="e">
        <v>#N/A</v>
      </c>
      <c r="E89" s="17" t="e">
        <v>#N/A</v>
      </c>
      <c r="G89" s="17">
        <v>0</v>
      </c>
      <c r="H89" s="17">
        <v>0</v>
      </c>
      <c r="I89" s="17">
        <v>0</v>
      </c>
    </row>
    <row r="90" spans="2:9" x14ac:dyDescent="0.25">
      <c r="B90" s="17">
        <v>0</v>
      </c>
      <c r="C90" s="14">
        <v>0</v>
      </c>
      <c r="D90" s="17" t="e">
        <v>#N/A</v>
      </c>
      <c r="E90" s="17" t="e">
        <v>#N/A</v>
      </c>
      <c r="G90" s="17">
        <v>0</v>
      </c>
      <c r="H90" s="17">
        <v>0</v>
      </c>
      <c r="I90" s="17">
        <v>0</v>
      </c>
    </row>
    <row r="91" spans="2:9" x14ac:dyDescent="0.25">
      <c r="B91" s="17">
        <v>0</v>
      </c>
      <c r="C91" s="14">
        <v>0</v>
      </c>
      <c r="D91" s="17" t="e">
        <v>#N/A</v>
      </c>
      <c r="E91" s="17" t="e">
        <v>#N/A</v>
      </c>
      <c r="G91" s="17">
        <v>0</v>
      </c>
      <c r="H91" s="17">
        <v>0</v>
      </c>
      <c r="I91" s="17">
        <v>0</v>
      </c>
    </row>
    <row r="92" spans="2:9" x14ac:dyDescent="0.25">
      <c r="B92" s="14">
        <v>0</v>
      </c>
      <c r="C92" s="14">
        <v>0</v>
      </c>
      <c r="D92" s="17" t="e">
        <v>#N/A</v>
      </c>
      <c r="E92" s="17" t="e">
        <v>#N/A</v>
      </c>
      <c r="G92" s="17">
        <v>0</v>
      </c>
      <c r="H92" s="17">
        <v>0</v>
      </c>
      <c r="I92" s="17">
        <v>0</v>
      </c>
    </row>
    <row r="93" spans="2:9" x14ac:dyDescent="0.25">
      <c r="B93" s="14">
        <v>0</v>
      </c>
      <c r="C93" s="14">
        <v>0</v>
      </c>
      <c r="D93" s="17" t="e">
        <v>#N/A</v>
      </c>
      <c r="E93" s="17" t="e">
        <v>#N/A</v>
      </c>
      <c r="G93" s="17">
        <v>0</v>
      </c>
      <c r="H93" s="17">
        <v>0</v>
      </c>
      <c r="I93" s="17">
        <v>0</v>
      </c>
    </row>
    <row r="94" spans="2:9" x14ac:dyDescent="0.25">
      <c r="B94" s="14">
        <v>0</v>
      </c>
      <c r="C94" s="14">
        <v>0</v>
      </c>
      <c r="D94" s="17" t="e">
        <v>#N/A</v>
      </c>
      <c r="E94" s="17" t="e">
        <v>#N/A</v>
      </c>
      <c r="G94" s="17">
        <v>0</v>
      </c>
      <c r="H94" s="17">
        <v>0</v>
      </c>
      <c r="I94" s="17">
        <v>0</v>
      </c>
    </row>
    <row r="95" spans="2:9" x14ac:dyDescent="0.25">
      <c r="B95" s="14">
        <v>0</v>
      </c>
      <c r="C95" s="14">
        <v>0</v>
      </c>
      <c r="D95" s="17" t="e">
        <v>#N/A</v>
      </c>
      <c r="E95" s="17" t="e">
        <v>#N/A</v>
      </c>
      <c r="G95" s="17">
        <v>0</v>
      </c>
      <c r="H95" s="17">
        <v>0</v>
      </c>
      <c r="I95" s="17">
        <v>0</v>
      </c>
    </row>
    <row r="96" spans="2:9" x14ac:dyDescent="0.25">
      <c r="B96" s="14"/>
    </row>
    <row r="97" spans="2:2" x14ac:dyDescent="0.25">
      <c r="B97" s="14"/>
    </row>
    <row r="98" spans="2:2" x14ac:dyDescent="0.25">
      <c r="B98" s="14"/>
    </row>
    <row r="99" spans="2:2" x14ac:dyDescent="0.25">
      <c r="B99" s="14"/>
    </row>
    <row r="100" spans="2:2" x14ac:dyDescent="0.25">
      <c r="B100" s="14"/>
    </row>
    <row r="101" spans="2:2" x14ac:dyDescent="0.25">
      <c r="B101" s="14"/>
    </row>
    <row r="102" spans="2:2" x14ac:dyDescent="0.25">
      <c r="B102" s="14"/>
    </row>
    <row r="103" spans="2:2" x14ac:dyDescent="0.25">
      <c r="B103" s="14"/>
    </row>
    <row r="104" spans="2:2" x14ac:dyDescent="0.25">
      <c r="B104" s="14"/>
    </row>
    <row r="105" spans="2:2" x14ac:dyDescent="0.25">
      <c r="B105" s="14"/>
    </row>
    <row r="106" spans="2:2" x14ac:dyDescent="0.25">
      <c r="B106" s="14"/>
    </row>
    <row r="107" spans="2:2" x14ac:dyDescent="0.25">
      <c r="B107" s="14"/>
    </row>
  </sheetData>
  <dataValidations count="8">
    <dataValidation type="list" allowBlank="1" showInputMessage="1" showErrorMessage="1" sqref="J7:J11">
      <formula1>INDIRECT($B$6)</formula1>
    </dataValidation>
    <dataValidation type="list" allowBlank="1" showInputMessage="1" showErrorMessage="1" sqref="J13:J17">
      <formula1>INDIRECT($B$12)</formula1>
    </dataValidation>
    <dataValidation type="list" allowBlank="1" showInputMessage="1" showErrorMessage="1" sqref="J19:J24">
      <formula1>INDIRECT($B$18)</formula1>
    </dataValidation>
    <dataValidation type="list" allowBlank="1" showInputMessage="1" showErrorMessage="1" sqref="J26:J30">
      <formula1>INDIRECT($B$25)</formula1>
    </dataValidation>
    <dataValidation type="list" allowBlank="1" showInputMessage="1" showErrorMessage="1" sqref="J32:J36">
      <formula1>INDIRECT($B$31)</formula1>
    </dataValidation>
    <dataValidation type="list" allowBlank="1" showInputMessage="1" showErrorMessage="1" sqref="J38:J42">
      <formula1>INDIRECT($B$37)</formula1>
    </dataValidation>
    <dataValidation type="list" allowBlank="1" showInputMessage="1" showErrorMessage="1" sqref="J44:J48">
      <formula1>INDIRECT($B$43)</formula1>
    </dataValidation>
    <dataValidation type="list" allowBlank="1" showInputMessage="1" showErrorMessage="1" sqref="J50:J54">
      <formula1>INDIRECT($B$49)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'Transco Rubrique'!$G$1:$G$17</xm:f>
          </x14:formula1>
          <xm:sqref>E1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C4:Q188"/>
  <sheetViews>
    <sheetView workbookViewId="0">
      <selection activeCell="C9" sqref="C9"/>
    </sheetView>
  </sheetViews>
  <sheetFormatPr baseColWidth="10" defaultRowHeight="15" x14ac:dyDescent="0.25"/>
  <cols>
    <col min="1" max="16384" width="11.42578125" style="33"/>
  </cols>
  <sheetData>
    <row r="4" spans="4:17" x14ac:dyDescent="0.25">
      <c r="E4" s="33" t="s">
        <v>572</v>
      </c>
      <c r="F4" s="43" t="s">
        <v>573</v>
      </c>
      <c r="G4" s="44"/>
      <c r="H4" s="33" t="s">
        <v>574</v>
      </c>
    </row>
    <row r="5" spans="4:17" x14ac:dyDescent="0.25">
      <c r="M5" s="33" t="s">
        <v>575</v>
      </c>
      <c r="N5" s="43" t="s">
        <v>573</v>
      </c>
      <c r="O5" s="44"/>
      <c r="P5" s="33" t="s">
        <v>574</v>
      </c>
    </row>
    <row r="9" spans="4:17" x14ac:dyDescent="0.25">
      <c r="D9" s="34" t="s">
        <v>566</v>
      </c>
      <c r="E9" s="34" t="s">
        <v>567</v>
      </c>
      <c r="F9" s="34" t="s">
        <v>568</v>
      </c>
      <c r="G9" s="34" t="s">
        <v>569</v>
      </c>
      <c r="H9" s="34" t="s">
        <v>570</v>
      </c>
      <c r="I9" s="35" t="s">
        <v>571</v>
      </c>
      <c r="L9" s="34" t="s">
        <v>566</v>
      </c>
      <c r="M9" s="34" t="s">
        <v>567</v>
      </c>
      <c r="N9" s="34" t="s">
        <v>568</v>
      </c>
      <c r="O9" s="34" t="s">
        <v>569</v>
      </c>
      <c r="P9" s="34" t="s">
        <v>570</v>
      </c>
      <c r="Q9" s="35" t="s">
        <v>571</v>
      </c>
    </row>
    <row r="10" spans="4:17" x14ac:dyDescent="0.25">
      <c r="D10" s="36"/>
      <c r="E10" s="36"/>
      <c r="F10" s="37">
        <v>0</v>
      </c>
      <c r="G10" s="37"/>
      <c r="H10" s="38">
        <f t="shared" ref="H10:H73" si="0">+G10-F10</f>
        <v>0</v>
      </c>
      <c r="I10" s="39">
        <f>+H10*$G$4</f>
        <v>0</v>
      </c>
      <c r="L10" s="36"/>
      <c r="M10" s="36"/>
      <c r="N10" s="45">
        <v>0</v>
      </c>
      <c r="O10" s="45"/>
      <c r="P10" s="46">
        <f t="shared" ref="P10:P73" si="1">+O10-N10</f>
        <v>0</v>
      </c>
      <c r="Q10" s="39">
        <f>+P10*$O$5</f>
        <v>0</v>
      </c>
    </row>
    <row r="11" spans="4:17" x14ac:dyDescent="0.25">
      <c r="D11" s="36"/>
      <c r="E11" s="36"/>
      <c r="F11" s="37">
        <v>0</v>
      </c>
      <c r="G11" s="37"/>
      <c r="H11" s="38">
        <f t="shared" si="0"/>
        <v>0</v>
      </c>
      <c r="I11" s="39">
        <f t="shared" ref="I11:I74" si="2">+H11*$G$4</f>
        <v>0</v>
      </c>
      <c r="L11" s="36"/>
      <c r="M11" s="36"/>
      <c r="N11" s="45">
        <v>0</v>
      </c>
      <c r="O11" s="45"/>
      <c r="P11" s="46">
        <f t="shared" si="1"/>
        <v>0</v>
      </c>
      <c r="Q11" s="39">
        <f t="shared" ref="Q11:Q74" si="3">+P11*$O$5</f>
        <v>0</v>
      </c>
    </row>
    <row r="12" spans="4:17" x14ac:dyDescent="0.25">
      <c r="D12" s="40"/>
      <c r="E12" s="40"/>
      <c r="F12" s="37">
        <v>0</v>
      </c>
      <c r="G12" s="37"/>
      <c r="H12" s="38">
        <f t="shared" si="0"/>
        <v>0</v>
      </c>
      <c r="I12" s="39">
        <f t="shared" si="2"/>
        <v>0</v>
      </c>
      <c r="L12" s="40"/>
      <c r="M12" s="40"/>
      <c r="N12" s="45">
        <v>0</v>
      </c>
      <c r="O12" s="45"/>
      <c r="P12" s="46">
        <f t="shared" si="1"/>
        <v>0</v>
      </c>
      <c r="Q12" s="39">
        <f t="shared" si="3"/>
        <v>0</v>
      </c>
    </row>
    <row r="13" spans="4:17" x14ac:dyDescent="0.25">
      <c r="D13" s="40"/>
      <c r="E13" s="40"/>
      <c r="F13" s="37">
        <v>0</v>
      </c>
      <c r="G13" s="41"/>
      <c r="H13" s="38">
        <f t="shared" si="0"/>
        <v>0</v>
      </c>
      <c r="I13" s="39">
        <f t="shared" si="2"/>
        <v>0</v>
      </c>
      <c r="L13" s="40"/>
      <c r="M13" s="40"/>
      <c r="N13" s="45">
        <v>0</v>
      </c>
      <c r="O13" s="47"/>
      <c r="P13" s="46">
        <f t="shared" si="1"/>
        <v>0</v>
      </c>
      <c r="Q13" s="39">
        <f t="shared" si="3"/>
        <v>0</v>
      </c>
    </row>
    <row r="14" spans="4:17" x14ac:dyDescent="0.25">
      <c r="D14" s="40"/>
      <c r="E14" s="40"/>
      <c r="F14" s="37">
        <v>0</v>
      </c>
      <c r="G14" s="41"/>
      <c r="H14" s="38">
        <f t="shared" si="0"/>
        <v>0</v>
      </c>
      <c r="I14" s="39">
        <f t="shared" si="2"/>
        <v>0</v>
      </c>
      <c r="L14" s="40"/>
      <c r="M14" s="40"/>
      <c r="N14" s="45">
        <v>0</v>
      </c>
      <c r="O14" s="47"/>
      <c r="P14" s="46">
        <f t="shared" si="1"/>
        <v>0</v>
      </c>
      <c r="Q14" s="39">
        <f t="shared" si="3"/>
        <v>0</v>
      </c>
    </row>
    <row r="15" spans="4:17" x14ac:dyDescent="0.25">
      <c r="D15" s="36"/>
      <c r="E15" s="36"/>
      <c r="F15" s="37">
        <v>0</v>
      </c>
      <c r="G15" s="41"/>
      <c r="H15" s="38">
        <f t="shared" si="0"/>
        <v>0</v>
      </c>
      <c r="I15" s="39">
        <f t="shared" si="2"/>
        <v>0</v>
      </c>
      <c r="L15" s="36"/>
      <c r="M15" s="36"/>
      <c r="N15" s="45">
        <v>0</v>
      </c>
      <c r="O15" s="47"/>
      <c r="P15" s="46">
        <f t="shared" si="1"/>
        <v>0</v>
      </c>
      <c r="Q15" s="39">
        <f t="shared" si="3"/>
        <v>0</v>
      </c>
    </row>
    <row r="16" spans="4:17" x14ac:dyDescent="0.25">
      <c r="D16" s="40"/>
      <c r="E16" s="40"/>
      <c r="F16" s="37">
        <v>0</v>
      </c>
      <c r="G16" s="41"/>
      <c r="H16" s="38">
        <f t="shared" si="0"/>
        <v>0</v>
      </c>
      <c r="I16" s="39">
        <f t="shared" si="2"/>
        <v>0</v>
      </c>
      <c r="L16" s="40"/>
      <c r="M16" s="40"/>
      <c r="N16" s="45">
        <v>0</v>
      </c>
      <c r="O16" s="47"/>
      <c r="P16" s="46">
        <f t="shared" si="1"/>
        <v>0</v>
      </c>
      <c r="Q16" s="39">
        <f t="shared" si="3"/>
        <v>0</v>
      </c>
    </row>
    <row r="17" spans="3:17" x14ac:dyDescent="0.25">
      <c r="C17" s="42"/>
      <c r="D17" s="36"/>
      <c r="E17" s="36"/>
      <c r="F17" s="37">
        <v>0</v>
      </c>
      <c r="G17" s="37"/>
      <c r="H17" s="38">
        <f t="shared" si="0"/>
        <v>0</v>
      </c>
      <c r="I17" s="39">
        <f t="shared" si="2"/>
        <v>0</v>
      </c>
      <c r="L17" s="36"/>
      <c r="M17" s="36"/>
      <c r="N17" s="45">
        <v>0</v>
      </c>
      <c r="O17" s="45"/>
      <c r="P17" s="46">
        <f t="shared" si="1"/>
        <v>0</v>
      </c>
      <c r="Q17" s="39">
        <f t="shared" si="3"/>
        <v>0</v>
      </c>
    </row>
    <row r="18" spans="3:17" x14ac:dyDescent="0.25">
      <c r="D18" s="36"/>
      <c r="E18" s="36"/>
      <c r="F18" s="37">
        <v>0</v>
      </c>
      <c r="G18" s="37"/>
      <c r="H18" s="38">
        <f t="shared" si="0"/>
        <v>0</v>
      </c>
      <c r="I18" s="39">
        <f t="shared" si="2"/>
        <v>0</v>
      </c>
      <c r="L18" s="36"/>
      <c r="M18" s="36"/>
      <c r="N18" s="45">
        <v>0</v>
      </c>
      <c r="O18" s="45"/>
      <c r="P18" s="46">
        <f t="shared" si="1"/>
        <v>0</v>
      </c>
      <c r="Q18" s="39">
        <f t="shared" si="3"/>
        <v>0</v>
      </c>
    </row>
    <row r="19" spans="3:17" x14ac:dyDescent="0.25">
      <c r="D19" s="40"/>
      <c r="E19" s="40"/>
      <c r="F19" s="37">
        <v>0</v>
      </c>
      <c r="G19" s="37"/>
      <c r="H19" s="38">
        <f t="shared" si="0"/>
        <v>0</v>
      </c>
      <c r="I19" s="39">
        <f t="shared" si="2"/>
        <v>0</v>
      </c>
      <c r="L19" s="40"/>
      <c r="M19" s="40"/>
      <c r="N19" s="45">
        <v>0</v>
      </c>
      <c r="O19" s="45"/>
      <c r="P19" s="46">
        <f t="shared" si="1"/>
        <v>0</v>
      </c>
      <c r="Q19" s="39">
        <f t="shared" si="3"/>
        <v>0</v>
      </c>
    </row>
    <row r="20" spans="3:17" x14ac:dyDescent="0.25">
      <c r="D20" s="40"/>
      <c r="E20" s="40"/>
      <c r="F20" s="37">
        <v>0</v>
      </c>
      <c r="G20" s="41"/>
      <c r="H20" s="38">
        <f t="shared" si="0"/>
        <v>0</v>
      </c>
      <c r="I20" s="39">
        <f t="shared" si="2"/>
        <v>0</v>
      </c>
      <c r="L20" s="40"/>
      <c r="M20" s="40"/>
      <c r="N20" s="45">
        <v>0</v>
      </c>
      <c r="O20" s="47"/>
      <c r="P20" s="46">
        <f t="shared" si="1"/>
        <v>0</v>
      </c>
      <c r="Q20" s="39">
        <f t="shared" si="3"/>
        <v>0</v>
      </c>
    </row>
    <row r="21" spans="3:17" x14ac:dyDescent="0.25">
      <c r="D21" s="40"/>
      <c r="E21" s="40"/>
      <c r="F21" s="37">
        <v>0</v>
      </c>
      <c r="G21" s="41"/>
      <c r="H21" s="38">
        <f t="shared" si="0"/>
        <v>0</v>
      </c>
      <c r="I21" s="39">
        <f t="shared" si="2"/>
        <v>0</v>
      </c>
      <c r="L21" s="40"/>
      <c r="M21" s="40"/>
      <c r="N21" s="45">
        <v>0</v>
      </c>
      <c r="O21" s="47"/>
      <c r="P21" s="46">
        <f t="shared" si="1"/>
        <v>0</v>
      </c>
      <c r="Q21" s="39">
        <f t="shared" si="3"/>
        <v>0</v>
      </c>
    </row>
    <row r="22" spans="3:17" x14ac:dyDescent="0.25">
      <c r="D22" s="36"/>
      <c r="E22" s="36"/>
      <c r="F22" s="37">
        <v>0</v>
      </c>
      <c r="G22" s="41"/>
      <c r="H22" s="38">
        <f t="shared" si="0"/>
        <v>0</v>
      </c>
      <c r="I22" s="39">
        <f t="shared" si="2"/>
        <v>0</v>
      </c>
      <c r="L22" s="36"/>
      <c r="M22" s="36"/>
      <c r="N22" s="45">
        <v>0</v>
      </c>
      <c r="O22" s="47"/>
      <c r="P22" s="46">
        <f t="shared" si="1"/>
        <v>0</v>
      </c>
      <c r="Q22" s="39">
        <f t="shared" si="3"/>
        <v>0</v>
      </c>
    </row>
    <row r="23" spans="3:17" x14ac:dyDescent="0.25">
      <c r="D23" s="40"/>
      <c r="E23" s="40"/>
      <c r="F23" s="37">
        <v>0</v>
      </c>
      <c r="G23" s="41"/>
      <c r="H23" s="38">
        <f t="shared" si="0"/>
        <v>0</v>
      </c>
      <c r="I23" s="39">
        <f t="shared" si="2"/>
        <v>0</v>
      </c>
      <c r="L23" s="40"/>
      <c r="M23" s="40"/>
      <c r="N23" s="45">
        <v>0</v>
      </c>
      <c r="O23" s="47"/>
      <c r="P23" s="46">
        <f t="shared" si="1"/>
        <v>0</v>
      </c>
      <c r="Q23" s="39">
        <f t="shared" si="3"/>
        <v>0</v>
      </c>
    </row>
    <row r="24" spans="3:17" x14ac:dyDescent="0.25">
      <c r="D24" s="36"/>
      <c r="E24" s="36"/>
      <c r="F24" s="37">
        <v>0</v>
      </c>
      <c r="G24" s="37"/>
      <c r="H24" s="38">
        <f t="shared" si="0"/>
        <v>0</v>
      </c>
      <c r="I24" s="39">
        <f t="shared" si="2"/>
        <v>0</v>
      </c>
      <c r="L24" s="36"/>
      <c r="M24" s="36"/>
      <c r="N24" s="45">
        <v>0</v>
      </c>
      <c r="O24" s="45"/>
      <c r="P24" s="46">
        <f t="shared" si="1"/>
        <v>0</v>
      </c>
      <c r="Q24" s="39">
        <f t="shared" si="3"/>
        <v>0</v>
      </c>
    </row>
    <row r="25" spans="3:17" x14ac:dyDescent="0.25">
      <c r="D25" s="36"/>
      <c r="E25" s="36"/>
      <c r="F25" s="37">
        <v>0</v>
      </c>
      <c r="G25" s="37"/>
      <c r="H25" s="38">
        <f t="shared" si="0"/>
        <v>0</v>
      </c>
      <c r="I25" s="39">
        <f t="shared" si="2"/>
        <v>0</v>
      </c>
      <c r="L25" s="36"/>
      <c r="M25" s="36"/>
      <c r="N25" s="45">
        <v>0</v>
      </c>
      <c r="O25" s="45"/>
      <c r="P25" s="46">
        <f t="shared" si="1"/>
        <v>0</v>
      </c>
      <c r="Q25" s="39">
        <f t="shared" si="3"/>
        <v>0</v>
      </c>
    </row>
    <row r="26" spans="3:17" x14ac:dyDescent="0.25">
      <c r="D26" s="40"/>
      <c r="E26" s="40"/>
      <c r="F26" s="37">
        <v>0</v>
      </c>
      <c r="G26" s="37"/>
      <c r="H26" s="38">
        <f t="shared" si="0"/>
        <v>0</v>
      </c>
      <c r="I26" s="39">
        <f t="shared" si="2"/>
        <v>0</v>
      </c>
      <c r="L26" s="40"/>
      <c r="M26" s="40"/>
      <c r="N26" s="45">
        <v>0</v>
      </c>
      <c r="O26" s="45"/>
      <c r="P26" s="46">
        <f t="shared" si="1"/>
        <v>0</v>
      </c>
      <c r="Q26" s="39">
        <f t="shared" si="3"/>
        <v>0</v>
      </c>
    </row>
    <row r="27" spans="3:17" x14ac:dyDescent="0.25">
      <c r="D27" s="40"/>
      <c r="E27" s="40"/>
      <c r="F27" s="37">
        <v>0</v>
      </c>
      <c r="G27" s="41"/>
      <c r="H27" s="38">
        <f t="shared" si="0"/>
        <v>0</v>
      </c>
      <c r="I27" s="39">
        <f t="shared" si="2"/>
        <v>0</v>
      </c>
      <c r="L27" s="40"/>
      <c r="M27" s="40"/>
      <c r="N27" s="45">
        <v>0</v>
      </c>
      <c r="O27" s="47"/>
      <c r="P27" s="46">
        <f t="shared" si="1"/>
        <v>0</v>
      </c>
      <c r="Q27" s="39">
        <f t="shared" si="3"/>
        <v>0</v>
      </c>
    </row>
    <row r="28" spans="3:17" x14ac:dyDescent="0.25">
      <c r="D28" s="40"/>
      <c r="E28" s="40"/>
      <c r="F28" s="37">
        <v>0</v>
      </c>
      <c r="G28" s="41"/>
      <c r="H28" s="38">
        <f t="shared" si="0"/>
        <v>0</v>
      </c>
      <c r="I28" s="39">
        <f t="shared" si="2"/>
        <v>0</v>
      </c>
      <c r="L28" s="40"/>
      <c r="M28" s="40"/>
      <c r="N28" s="45">
        <v>0</v>
      </c>
      <c r="O28" s="47"/>
      <c r="P28" s="46">
        <f t="shared" si="1"/>
        <v>0</v>
      </c>
      <c r="Q28" s="39">
        <f t="shared" si="3"/>
        <v>0</v>
      </c>
    </row>
    <row r="29" spans="3:17" x14ac:dyDescent="0.25">
      <c r="D29" s="36"/>
      <c r="E29" s="36"/>
      <c r="F29" s="37">
        <v>0</v>
      </c>
      <c r="G29" s="41"/>
      <c r="H29" s="38">
        <f t="shared" si="0"/>
        <v>0</v>
      </c>
      <c r="I29" s="39">
        <f t="shared" si="2"/>
        <v>0</v>
      </c>
      <c r="L29" s="36"/>
      <c r="M29" s="36"/>
      <c r="N29" s="45">
        <v>0</v>
      </c>
      <c r="O29" s="47"/>
      <c r="P29" s="46">
        <f t="shared" si="1"/>
        <v>0</v>
      </c>
      <c r="Q29" s="39">
        <f t="shared" si="3"/>
        <v>0</v>
      </c>
    </row>
    <row r="30" spans="3:17" x14ac:dyDescent="0.25">
      <c r="D30" s="40"/>
      <c r="E30" s="40"/>
      <c r="F30" s="37">
        <v>0</v>
      </c>
      <c r="G30" s="41"/>
      <c r="H30" s="38">
        <f t="shared" si="0"/>
        <v>0</v>
      </c>
      <c r="I30" s="39">
        <f t="shared" si="2"/>
        <v>0</v>
      </c>
      <c r="L30" s="40"/>
      <c r="M30" s="40"/>
      <c r="N30" s="45">
        <v>0</v>
      </c>
      <c r="O30" s="47"/>
      <c r="P30" s="46">
        <f t="shared" si="1"/>
        <v>0</v>
      </c>
      <c r="Q30" s="39">
        <f t="shared" si="3"/>
        <v>0</v>
      </c>
    </row>
    <row r="31" spans="3:17" x14ac:dyDescent="0.25">
      <c r="D31" s="36"/>
      <c r="E31" s="36"/>
      <c r="F31" s="37">
        <v>0</v>
      </c>
      <c r="G31" s="37"/>
      <c r="H31" s="38">
        <f t="shared" si="0"/>
        <v>0</v>
      </c>
      <c r="I31" s="39">
        <f t="shared" si="2"/>
        <v>0</v>
      </c>
      <c r="L31" s="36"/>
      <c r="M31" s="36"/>
      <c r="N31" s="45">
        <v>0</v>
      </c>
      <c r="O31" s="45"/>
      <c r="P31" s="46">
        <f t="shared" si="1"/>
        <v>0</v>
      </c>
      <c r="Q31" s="39">
        <f t="shared" si="3"/>
        <v>0</v>
      </c>
    </row>
    <row r="32" spans="3:17" x14ac:dyDescent="0.25">
      <c r="D32" s="36"/>
      <c r="E32" s="36"/>
      <c r="F32" s="37">
        <v>0</v>
      </c>
      <c r="G32" s="37"/>
      <c r="H32" s="38">
        <f t="shared" si="0"/>
        <v>0</v>
      </c>
      <c r="I32" s="39">
        <f t="shared" si="2"/>
        <v>0</v>
      </c>
      <c r="L32" s="36"/>
      <c r="M32" s="36"/>
      <c r="N32" s="45">
        <v>0</v>
      </c>
      <c r="O32" s="45"/>
      <c r="P32" s="46">
        <f t="shared" si="1"/>
        <v>0</v>
      </c>
      <c r="Q32" s="39">
        <f t="shared" si="3"/>
        <v>0</v>
      </c>
    </row>
    <row r="33" spans="4:17" x14ac:dyDescent="0.25">
      <c r="D33" s="40"/>
      <c r="E33" s="40"/>
      <c r="F33" s="37">
        <v>0</v>
      </c>
      <c r="G33" s="37"/>
      <c r="H33" s="38">
        <f t="shared" si="0"/>
        <v>0</v>
      </c>
      <c r="I33" s="39">
        <f t="shared" si="2"/>
        <v>0</v>
      </c>
      <c r="L33" s="40"/>
      <c r="M33" s="40"/>
      <c r="N33" s="45">
        <v>0</v>
      </c>
      <c r="O33" s="45"/>
      <c r="P33" s="46">
        <f t="shared" si="1"/>
        <v>0</v>
      </c>
      <c r="Q33" s="39">
        <f t="shared" si="3"/>
        <v>0</v>
      </c>
    </row>
    <row r="34" spans="4:17" x14ac:dyDescent="0.25">
      <c r="D34" s="40"/>
      <c r="E34" s="40"/>
      <c r="F34" s="37">
        <v>0</v>
      </c>
      <c r="G34" s="41"/>
      <c r="H34" s="38">
        <f t="shared" si="0"/>
        <v>0</v>
      </c>
      <c r="I34" s="39">
        <f t="shared" si="2"/>
        <v>0</v>
      </c>
      <c r="L34" s="40"/>
      <c r="M34" s="40"/>
      <c r="N34" s="45">
        <v>0</v>
      </c>
      <c r="O34" s="47"/>
      <c r="P34" s="46">
        <f t="shared" si="1"/>
        <v>0</v>
      </c>
      <c r="Q34" s="39">
        <f t="shared" si="3"/>
        <v>0</v>
      </c>
    </row>
    <row r="35" spans="4:17" x14ac:dyDescent="0.25">
      <c r="D35" s="40"/>
      <c r="E35" s="40"/>
      <c r="F35" s="37">
        <v>0</v>
      </c>
      <c r="G35" s="41"/>
      <c r="H35" s="38">
        <f t="shared" si="0"/>
        <v>0</v>
      </c>
      <c r="I35" s="39">
        <f t="shared" si="2"/>
        <v>0</v>
      </c>
      <c r="L35" s="40"/>
      <c r="M35" s="40"/>
      <c r="N35" s="45">
        <v>0</v>
      </c>
      <c r="O35" s="47"/>
      <c r="P35" s="46">
        <f t="shared" si="1"/>
        <v>0</v>
      </c>
      <c r="Q35" s="39">
        <f t="shared" si="3"/>
        <v>0</v>
      </c>
    </row>
    <row r="36" spans="4:17" x14ac:dyDescent="0.25">
      <c r="D36" s="36"/>
      <c r="E36" s="36"/>
      <c r="F36" s="37">
        <v>0</v>
      </c>
      <c r="G36" s="41"/>
      <c r="H36" s="38">
        <f t="shared" si="0"/>
        <v>0</v>
      </c>
      <c r="I36" s="39">
        <f t="shared" si="2"/>
        <v>0</v>
      </c>
      <c r="L36" s="36"/>
      <c r="M36" s="36"/>
      <c r="N36" s="45">
        <v>0</v>
      </c>
      <c r="O36" s="47"/>
      <c r="P36" s="46">
        <f t="shared" si="1"/>
        <v>0</v>
      </c>
      <c r="Q36" s="39">
        <f t="shared" si="3"/>
        <v>0</v>
      </c>
    </row>
    <row r="37" spans="4:17" x14ac:dyDescent="0.25">
      <c r="D37" s="40"/>
      <c r="E37" s="40"/>
      <c r="F37" s="37">
        <v>0</v>
      </c>
      <c r="G37" s="41"/>
      <c r="H37" s="38">
        <f t="shared" si="0"/>
        <v>0</v>
      </c>
      <c r="I37" s="39">
        <f t="shared" si="2"/>
        <v>0</v>
      </c>
      <c r="L37" s="40"/>
      <c r="M37" s="40"/>
      <c r="N37" s="45">
        <v>0</v>
      </c>
      <c r="O37" s="47"/>
      <c r="P37" s="46">
        <f t="shared" si="1"/>
        <v>0</v>
      </c>
      <c r="Q37" s="39">
        <f t="shared" si="3"/>
        <v>0</v>
      </c>
    </row>
    <row r="38" spans="4:17" x14ac:dyDescent="0.25">
      <c r="D38" s="36"/>
      <c r="E38" s="36"/>
      <c r="F38" s="37">
        <v>0</v>
      </c>
      <c r="G38" s="37"/>
      <c r="H38" s="38">
        <f t="shared" si="0"/>
        <v>0</v>
      </c>
      <c r="I38" s="39">
        <f t="shared" si="2"/>
        <v>0</v>
      </c>
      <c r="L38" s="36"/>
      <c r="M38" s="36"/>
      <c r="N38" s="45">
        <v>0</v>
      </c>
      <c r="O38" s="45"/>
      <c r="P38" s="46">
        <f t="shared" si="1"/>
        <v>0</v>
      </c>
      <c r="Q38" s="39">
        <f t="shared" si="3"/>
        <v>0</v>
      </c>
    </row>
    <row r="39" spans="4:17" x14ac:dyDescent="0.25">
      <c r="D39" s="36"/>
      <c r="E39" s="36"/>
      <c r="F39" s="37">
        <v>0</v>
      </c>
      <c r="G39" s="37"/>
      <c r="H39" s="38">
        <f t="shared" si="0"/>
        <v>0</v>
      </c>
      <c r="I39" s="39">
        <f t="shared" si="2"/>
        <v>0</v>
      </c>
      <c r="L39" s="36"/>
      <c r="M39" s="36"/>
      <c r="N39" s="45">
        <v>0</v>
      </c>
      <c r="O39" s="45"/>
      <c r="P39" s="46">
        <f t="shared" si="1"/>
        <v>0</v>
      </c>
      <c r="Q39" s="39">
        <f t="shared" si="3"/>
        <v>0</v>
      </c>
    </row>
    <row r="40" spans="4:17" x14ac:dyDescent="0.25">
      <c r="D40" s="40"/>
      <c r="E40" s="40"/>
      <c r="F40" s="37">
        <v>0</v>
      </c>
      <c r="G40" s="37"/>
      <c r="H40" s="38">
        <f t="shared" si="0"/>
        <v>0</v>
      </c>
      <c r="I40" s="39">
        <f t="shared" si="2"/>
        <v>0</v>
      </c>
      <c r="L40" s="40"/>
      <c r="M40" s="40"/>
      <c r="N40" s="45">
        <v>0</v>
      </c>
      <c r="O40" s="45"/>
      <c r="P40" s="46">
        <f t="shared" si="1"/>
        <v>0</v>
      </c>
      <c r="Q40" s="39">
        <f t="shared" si="3"/>
        <v>0</v>
      </c>
    </row>
    <row r="41" spans="4:17" x14ac:dyDescent="0.25">
      <c r="D41" s="40"/>
      <c r="E41" s="40"/>
      <c r="F41" s="37">
        <v>0</v>
      </c>
      <c r="G41" s="41"/>
      <c r="H41" s="38">
        <f t="shared" si="0"/>
        <v>0</v>
      </c>
      <c r="I41" s="39">
        <f t="shared" si="2"/>
        <v>0</v>
      </c>
      <c r="L41" s="40"/>
      <c r="M41" s="40"/>
      <c r="N41" s="45">
        <v>0</v>
      </c>
      <c r="O41" s="47"/>
      <c r="P41" s="46">
        <f t="shared" si="1"/>
        <v>0</v>
      </c>
      <c r="Q41" s="39">
        <f t="shared" si="3"/>
        <v>0</v>
      </c>
    </row>
    <row r="42" spans="4:17" x14ac:dyDescent="0.25">
      <c r="D42" s="40"/>
      <c r="E42" s="40"/>
      <c r="F42" s="37">
        <v>0</v>
      </c>
      <c r="G42" s="41"/>
      <c r="H42" s="38">
        <f t="shared" si="0"/>
        <v>0</v>
      </c>
      <c r="I42" s="39">
        <f t="shared" si="2"/>
        <v>0</v>
      </c>
      <c r="L42" s="40"/>
      <c r="M42" s="40"/>
      <c r="N42" s="45">
        <v>0</v>
      </c>
      <c r="O42" s="47"/>
      <c r="P42" s="46">
        <f t="shared" si="1"/>
        <v>0</v>
      </c>
      <c r="Q42" s="39">
        <f t="shared" si="3"/>
        <v>0</v>
      </c>
    </row>
    <row r="43" spans="4:17" x14ac:dyDescent="0.25">
      <c r="D43" s="36"/>
      <c r="E43" s="36"/>
      <c r="F43" s="37">
        <v>0</v>
      </c>
      <c r="G43" s="41"/>
      <c r="H43" s="38">
        <f t="shared" si="0"/>
        <v>0</v>
      </c>
      <c r="I43" s="39">
        <f t="shared" si="2"/>
        <v>0</v>
      </c>
      <c r="L43" s="36"/>
      <c r="M43" s="36"/>
      <c r="N43" s="45">
        <v>0</v>
      </c>
      <c r="O43" s="47"/>
      <c r="P43" s="46">
        <f t="shared" si="1"/>
        <v>0</v>
      </c>
      <c r="Q43" s="39">
        <f t="shared" si="3"/>
        <v>0</v>
      </c>
    </row>
    <row r="44" spans="4:17" x14ac:dyDescent="0.25">
      <c r="D44" s="40"/>
      <c r="E44" s="40"/>
      <c r="F44" s="37">
        <v>0</v>
      </c>
      <c r="G44" s="41"/>
      <c r="H44" s="38">
        <f t="shared" si="0"/>
        <v>0</v>
      </c>
      <c r="I44" s="39">
        <f t="shared" si="2"/>
        <v>0</v>
      </c>
      <c r="L44" s="40"/>
      <c r="M44" s="40"/>
      <c r="N44" s="45">
        <v>0</v>
      </c>
      <c r="O44" s="47"/>
      <c r="P44" s="46">
        <f t="shared" si="1"/>
        <v>0</v>
      </c>
      <c r="Q44" s="39">
        <f t="shared" si="3"/>
        <v>0</v>
      </c>
    </row>
    <row r="45" spans="4:17" x14ac:dyDescent="0.25">
      <c r="D45" s="36"/>
      <c r="E45" s="36"/>
      <c r="F45" s="37">
        <v>0</v>
      </c>
      <c r="G45" s="37"/>
      <c r="H45" s="38">
        <f t="shared" si="0"/>
        <v>0</v>
      </c>
      <c r="I45" s="39">
        <f t="shared" si="2"/>
        <v>0</v>
      </c>
      <c r="L45" s="36"/>
      <c r="M45" s="36"/>
      <c r="N45" s="45">
        <v>0</v>
      </c>
      <c r="O45" s="45"/>
      <c r="P45" s="46">
        <f t="shared" si="1"/>
        <v>0</v>
      </c>
      <c r="Q45" s="39">
        <f t="shared" si="3"/>
        <v>0</v>
      </c>
    </row>
    <row r="46" spans="4:17" x14ac:dyDescent="0.25">
      <c r="D46" s="36"/>
      <c r="E46" s="36"/>
      <c r="F46" s="37">
        <v>0</v>
      </c>
      <c r="G46" s="37"/>
      <c r="H46" s="38">
        <f t="shared" si="0"/>
        <v>0</v>
      </c>
      <c r="I46" s="39">
        <f t="shared" si="2"/>
        <v>0</v>
      </c>
      <c r="L46" s="36"/>
      <c r="M46" s="36"/>
      <c r="N46" s="45">
        <v>0</v>
      </c>
      <c r="O46" s="45"/>
      <c r="P46" s="46">
        <f t="shared" si="1"/>
        <v>0</v>
      </c>
      <c r="Q46" s="39">
        <f t="shared" si="3"/>
        <v>0</v>
      </c>
    </row>
    <row r="47" spans="4:17" x14ac:dyDescent="0.25">
      <c r="D47" s="40"/>
      <c r="E47" s="40"/>
      <c r="F47" s="37">
        <v>0</v>
      </c>
      <c r="G47" s="37"/>
      <c r="H47" s="38">
        <f t="shared" si="0"/>
        <v>0</v>
      </c>
      <c r="I47" s="39">
        <f t="shared" si="2"/>
        <v>0</v>
      </c>
      <c r="L47" s="40"/>
      <c r="M47" s="40"/>
      <c r="N47" s="45">
        <v>0</v>
      </c>
      <c r="O47" s="45"/>
      <c r="P47" s="46">
        <f t="shared" si="1"/>
        <v>0</v>
      </c>
      <c r="Q47" s="39">
        <f t="shared" si="3"/>
        <v>0</v>
      </c>
    </row>
    <row r="48" spans="4:17" x14ac:dyDescent="0.25">
      <c r="D48" s="40"/>
      <c r="E48" s="40"/>
      <c r="F48" s="37">
        <v>0</v>
      </c>
      <c r="G48" s="41"/>
      <c r="H48" s="38">
        <f t="shared" si="0"/>
        <v>0</v>
      </c>
      <c r="I48" s="39">
        <f t="shared" si="2"/>
        <v>0</v>
      </c>
      <c r="L48" s="40"/>
      <c r="M48" s="40"/>
      <c r="N48" s="45">
        <v>0</v>
      </c>
      <c r="O48" s="47"/>
      <c r="P48" s="46">
        <f t="shared" si="1"/>
        <v>0</v>
      </c>
      <c r="Q48" s="39">
        <f t="shared" si="3"/>
        <v>0</v>
      </c>
    </row>
    <row r="49" spans="4:17" x14ac:dyDescent="0.25">
      <c r="D49" s="40"/>
      <c r="E49" s="40"/>
      <c r="F49" s="37">
        <v>0</v>
      </c>
      <c r="G49" s="41"/>
      <c r="H49" s="38">
        <f t="shared" si="0"/>
        <v>0</v>
      </c>
      <c r="I49" s="39">
        <f t="shared" si="2"/>
        <v>0</v>
      </c>
      <c r="L49" s="40"/>
      <c r="M49" s="40"/>
      <c r="N49" s="45">
        <v>0</v>
      </c>
      <c r="O49" s="47"/>
      <c r="P49" s="46">
        <f t="shared" si="1"/>
        <v>0</v>
      </c>
      <c r="Q49" s="39">
        <f t="shared" si="3"/>
        <v>0</v>
      </c>
    </row>
    <row r="50" spans="4:17" x14ac:dyDescent="0.25">
      <c r="D50" s="36"/>
      <c r="E50" s="36"/>
      <c r="F50" s="37">
        <v>0</v>
      </c>
      <c r="G50" s="41"/>
      <c r="H50" s="38">
        <f t="shared" si="0"/>
        <v>0</v>
      </c>
      <c r="I50" s="39">
        <f t="shared" si="2"/>
        <v>0</v>
      </c>
      <c r="L50" s="36"/>
      <c r="M50" s="36"/>
      <c r="N50" s="45">
        <v>0</v>
      </c>
      <c r="O50" s="47"/>
      <c r="P50" s="46">
        <f t="shared" si="1"/>
        <v>0</v>
      </c>
      <c r="Q50" s="39">
        <f t="shared" si="3"/>
        <v>0</v>
      </c>
    </row>
    <row r="51" spans="4:17" x14ac:dyDescent="0.25">
      <c r="D51" s="40"/>
      <c r="E51" s="40"/>
      <c r="F51" s="37">
        <v>0</v>
      </c>
      <c r="G51" s="41"/>
      <c r="H51" s="38">
        <f t="shared" si="0"/>
        <v>0</v>
      </c>
      <c r="I51" s="39">
        <f t="shared" si="2"/>
        <v>0</v>
      </c>
      <c r="L51" s="40"/>
      <c r="M51" s="40"/>
      <c r="N51" s="45">
        <v>0</v>
      </c>
      <c r="O51" s="47"/>
      <c r="P51" s="46">
        <f t="shared" si="1"/>
        <v>0</v>
      </c>
      <c r="Q51" s="39">
        <f t="shared" si="3"/>
        <v>0</v>
      </c>
    </row>
    <row r="52" spans="4:17" x14ac:dyDescent="0.25">
      <c r="D52" s="36"/>
      <c r="E52" s="36"/>
      <c r="F52" s="37">
        <v>0</v>
      </c>
      <c r="G52" s="37"/>
      <c r="H52" s="38">
        <f t="shared" si="0"/>
        <v>0</v>
      </c>
      <c r="I52" s="39">
        <f t="shared" si="2"/>
        <v>0</v>
      </c>
      <c r="L52" s="36"/>
      <c r="M52" s="36"/>
      <c r="N52" s="45">
        <v>0</v>
      </c>
      <c r="O52" s="45"/>
      <c r="P52" s="46">
        <f t="shared" si="1"/>
        <v>0</v>
      </c>
      <c r="Q52" s="39">
        <f t="shared" si="3"/>
        <v>0</v>
      </c>
    </row>
    <row r="53" spans="4:17" x14ac:dyDescent="0.25">
      <c r="D53" s="36"/>
      <c r="E53" s="36"/>
      <c r="F53" s="37">
        <v>0</v>
      </c>
      <c r="G53" s="37"/>
      <c r="H53" s="38">
        <f t="shared" si="0"/>
        <v>0</v>
      </c>
      <c r="I53" s="39">
        <f t="shared" si="2"/>
        <v>0</v>
      </c>
      <c r="L53" s="36"/>
      <c r="M53" s="36"/>
      <c r="N53" s="45">
        <v>0</v>
      </c>
      <c r="O53" s="45"/>
      <c r="P53" s="46">
        <f t="shared" si="1"/>
        <v>0</v>
      </c>
      <c r="Q53" s="39">
        <f t="shared" si="3"/>
        <v>0</v>
      </c>
    </row>
    <row r="54" spans="4:17" x14ac:dyDescent="0.25">
      <c r="D54" s="40"/>
      <c r="E54" s="40"/>
      <c r="F54" s="37">
        <v>0</v>
      </c>
      <c r="G54" s="37"/>
      <c r="H54" s="38">
        <f t="shared" si="0"/>
        <v>0</v>
      </c>
      <c r="I54" s="39">
        <f t="shared" si="2"/>
        <v>0</v>
      </c>
      <c r="L54" s="40"/>
      <c r="M54" s="40"/>
      <c r="N54" s="45">
        <v>0</v>
      </c>
      <c r="O54" s="45"/>
      <c r="P54" s="46">
        <f t="shared" si="1"/>
        <v>0</v>
      </c>
      <c r="Q54" s="39">
        <f t="shared" si="3"/>
        <v>0</v>
      </c>
    </row>
    <row r="55" spans="4:17" x14ac:dyDescent="0.25">
      <c r="D55" s="40"/>
      <c r="E55" s="40"/>
      <c r="F55" s="37">
        <v>0</v>
      </c>
      <c r="G55" s="41"/>
      <c r="H55" s="38">
        <f t="shared" si="0"/>
        <v>0</v>
      </c>
      <c r="I55" s="39">
        <f t="shared" si="2"/>
        <v>0</v>
      </c>
      <c r="L55" s="40"/>
      <c r="M55" s="40"/>
      <c r="N55" s="45">
        <v>0</v>
      </c>
      <c r="O55" s="47"/>
      <c r="P55" s="46">
        <f t="shared" si="1"/>
        <v>0</v>
      </c>
      <c r="Q55" s="39">
        <f t="shared" si="3"/>
        <v>0</v>
      </c>
    </row>
    <row r="56" spans="4:17" x14ac:dyDescent="0.25">
      <c r="D56" s="40"/>
      <c r="E56" s="40"/>
      <c r="F56" s="37">
        <v>0</v>
      </c>
      <c r="G56" s="41"/>
      <c r="H56" s="38">
        <f t="shared" si="0"/>
        <v>0</v>
      </c>
      <c r="I56" s="39">
        <f t="shared" si="2"/>
        <v>0</v>
      </c>
      <c r="L56" s="40"/>
      <c r="M56" s="40"/>
      <c r="N56" s="45">
        <v>0</v>
      </c>
      <c r="O56" s="47"/>
      <c r="P56" s="46">
        <f t="shared" si="1"/>
        <v>0</v>
      </c>
      <c r="Q56" s="39">
        <f t="shared" si="3"/>
        <v>0</v>
      </c>
    </row>
    <row r="57" spans="4:17" x14ac:dyDescent="0.25">
      <c r="D57" s="36"/>
      <c r="E57" s="36"/>
      <c r="F57" s="37">
        <v>0</v>
      </c>
      <c r="G57" s="41"/>
      <c r="H57" s="38">
        <f t="shared" si="0"/>
        <v>0</v>
      </c>
      <c r="I57" s="39">
        <f t="shared" si="2"/>
        <v>0</v>
      </c>
      <c r="L57" s="36"/>
      <c r="M57" s="36"/>
      <c r="N57" s="45">
        <v>0</v>
      </c>
      <c r="O57" s="47"/>
      <c r="P57" s="46">
        <f t="shared" si="1"/>
        <v>0</v>
      </c>
      <c r="Q57" s="39">
        <f t="shared" si="3"/>
        <v>0</v>
      </c>
    </row>
    <row r="58" spans="4:17" x14ac:dyDescent="0.25">
      <c r="D58" s="40"/>
      <c r="E58" s="40"/>
      <c r="F58" s="37">
        <v>0</v>
      </c>
      <c r="G58" s="41"/>
      <c r="H58" s="38">
        <f t="shared" si="0"/>
        <v>0</v>
      </c>
      <c r="I58" s="39">
        <f t="shared" si="2"/>
        <v>0</v>
      </c>
      <c r="L58" s="40"/>
      <c r="M58" s="40"/>
      <c r="N58" s="45">
        <v>0</v>
      </c>
      <c r="O58" s="47"/>
      <c r="P58" s="46">
        <f t="shared" si="1"/>
        <v>0</v>
      </c>
      <c r="Q58" s="39">
        <f t="shared" si="3"/>
        <v>0</v>
      </c>
    </row>
    <row r="59" spans="4:17" x14ac:dyDescent="0.25">
      <c r="D59" s="36"/>
      <c r="E59" s="36"/>
      <c r="F59" s="37">
        <v>0</v>
      </c>
      <c r="G59" s="37"/>
      <c r="H59" s="38">
        <f t="shared" si="0"/>
        <v>0</v>
      </c>
      <c r="I59" s="39">
        <f t="shared" si="2"/>
        <v>0</v>
      </c>
      <c r="L59" s="36"/>
      <c r="M59" s="36"/>
      <c r="N59" s="45">
        <v>0</v>
      </c>
      <c r="O59" s="45"/>
      <c r="P59" s="46">
        <f t="shared" si="1"/>
        <v>0</v>
      </c>
      <c r="Q59" s="39">
        <f t="shared" si="3"/>
        <v>0</v>
      </c>
    </row>
    <row r="60" spans="4:17" x14ac:dyDescent="0.25">
      <c r="D60" s="36"/>
      <c r="E60" s="36"/>
      <c r="F60" s="37">
        <v>0</v>
      </c>
      <c r="G60" s="37"/>
      <c r="H60" s="38">
        <f t="shared" si="0"/>
        <v>0</v>
      </c>
      <c r="I60" s="39">
        <f t="shared" si="2"/>
        <v>0</v>
      </c>
      <c r="L60" s="36"/>
      <c r="M60" s="36"/>
      <c r="N60" s="45">
        <v>0</v>
      </c>
      <c r="O60" s="45"/>
      <c r="P60" s="46">
        <f t="shared" si="1"/>
        <v>0</v>
      </c>
      <c r="Q60" s="39">
        <f t="shared" si="3"/>
        <v>0</v>
      </c>
    </row>
    <row r="61" spans="4:17" x14ac:dyDescent="0.25">
      <c r="D61" s="40"/>
      <c r="E61" s="40"/>
      <c r="F61" s="37">
        <v>0</v>
      </c>
      <c r="G61" s="37"/>
      <c r="H61" s="38">
        <f t="shared" si="0"/>
        <v>0</v>
      </c>
      <c r="I61" s="39">
        <f t="shared" si="2"/>
        <v>0</v>
      </c>
      <c r="L61" s="40"/>
      <c r="M61" s="40"/>
      <c r="N61" s="45">
        <v>0</v>
      </c>
      <c r="O61" s="45"/>
      <c r="P61" s="46">
        <f t="shared" si="1"/>
        <v>0</v>
      </c>
      <c r="Q61" s="39">
        <f t="shared" si="3"/>
        <v>0</v>
      </c>
    </row>
    <row r="62" spans="4:17" x14ac:dyDescent="0.25">
      <c r="D62" s="40"/>
      <c r="E62" s="40"/>
      <c r="F62" s="37">
        <v>0</v>
      </c>
      <c r="G62" s="41"/>
      <c r="H62" s="38">
        <f t="shared" si="0"/>
        <v>0</v>
      </c>
      <c r="I62" s="39">
        <f t="shared" si="2"/>
        <v>0</v>
      </c>
      <c r="L62" s="40"/>
      <c r="M62" s="40"/>
      <c r="N62" s="45">
        <v>0</v>
      </c>
      <c r="O62" s="47"/>
      <c r="P62" s="46">
        <f t="shared" si="1"/>
        <v>0</v>
      </c>
      <c r="Q62" s="39">
        <f t="shared" si="3"/>
        <v>0</v>
      </c>
    </row>
    <row r="63" spans="4:17" x14ac:dyDescent="0.25">
      <c r="D63" s="40"/>
      <c r="E63" s="40"/>
      <c r="F63" s="37">
        <v>0</v>
      </c>
      <c r="G63" s="41"/>
      <c r="H63" s="38">
        <f t="shared" si="0"/>
        <v>0</v>
      </c>
      <c r="I63" s="39">
        <f t="shared" si="2"/>
        <v>0</v>
      </c>
      <c r="L63" s="40"/>
      <c r="M63" s="40"/>
      <c r="N63" s="45">
        <v>0</v>
      </c>
      <c r="O63" s="47"/>
      <c r="P63" s="46">
        <f t="shared" si="1"/>
        <v>0</v>
      </c>
      <c r="Q63" s="39">
        <f t="shared" si="3"/>
        <v>0</v>
      </c>
    </row>
    <row r="64" spans="4:17" x14ac:dyDescent="0.25">
      <c r="D64" s="36"/>
      <c r="E64" s="36"/>
      <c r="F64" s="37">
        <v>0</v>
      </c>
      <c r="G64" s="41"/>
      <c r="H64" s="38">
        <f t="shared" si="0"/>
        <v>0</v>
      </c>
      <c r="I64" s="39">
        <f t="shared" si="2"/>
        <v>0</v>
      </c>
      <c r="L64" s="36"/>
      <c r="M64" s="36"/>
      <c r="N64" s="45">
        <v>0</v>
      </c>
      <c r="O64" s="47"/>
      <c r="P64" s="46">
        <f t="shared" si="1"/>
        <v>0</v>
      </c>
      <c r="Q64" s="39">
        <f t="shared" si="3"/>
        <v>0</v>
      </c>
    </row>
    <row r="65" spans="4:17" x14ac:dyDescent="0.25">
      <c r="D65" s="40"/>
      <c r="E65" s="40"/>
      <c r="F65" s="37">
        <v>0</v>
      </c>
      <c r="G65" s="41"/>
      <c r="H65" s="38">
        <f t="shared" si="0"/>
        <v>0</v>
      </c>
      <c r="I65" s="39">
        <f t="shared" si="2"/>
        <v>0</v>
      </c>
      <c r="L65" s="40"/>
      <c r="M65" s="40"/>
      <c r="N65" s="45">
        <v>0</v>
      </c>
      <c r="O65" s="47"/>
      <c r="P65" s="46">
        <f t="shared" si="1"/>
        <v>0</v>
      </c>
      <c r="Q65" s="39">
        <f t="shared" si="3"/>
        <v>0</v>
      </c>
    </row>
    <row r="66" spans="4:17" x14ac:dyDescent="0.25">
      <c r="D66" s="36"/>
      <c r="E66" s="36"/>
      <c r="F66" s="37">
        <v>0</v>
      </c>
      <c r="G66" s="37"/>
      <c r="H66" s="38">
        <f t="shared" si="0"/>
        <v>0</v>
      </c>
      <c r="I66" s="39">
        <f t="shared" si="2"/>
        <v>0</v>
      </c>
      <c r="L66" s="36"/>
      <c r="M66" s="36"/>
      <c r="N66" s="45">
        <v>0</v>
      </c>
      <c r="O66" s="45"/>
      <c r="P66" s="46">
        <f t="shared" si="1"/>
        <v>0</v>
      </c>
      <c r="Q66" s="39">
        <f t="shared" si="3"/>
        <v>0</v>
      </c>
    </row>
    <row r="67" spans="4:17" x14ac:dyDescent="0.25">
      <c r="D67" s="36"/>
      <c r="E67" s="36"/>
      <c r="F67" s="37">
        <v>0</v>
      </c>
      <c r="G67" s="37"/>
      <c r="H67" s="38">
        <f t="shared" si="0"/>
        <v>0</v>
      </c>
      <c r="I67" s="39">
        <f t="shared" si="2"/>
        <v>0</v>
      </c>
      <c r="L67" s="36"/>
      <c r="M67" s="36"/>
      <c r="N67" s="45">
        <v>0</v>
      </c>
      <c r="O67" s="45"/>
      <c r="P67" s="46">
        <f t="shared" si="1"/>
        <v>0</v>
      </c>
      <c r="Q67" s="39">
        <f t="shared" si="3"/>
        <v>0</v>
      </c>
    </row>
    <row r="68" spans="4:17" x14ac:dyDescent="0.25">
      <c r="D68" s="40"/>
      <c r="E68" s="40"/>
      <c r="F68" s="37">
        <v>0</v>
      </c>
      <c r="G68" s="37"/>
      <c r="H68" s="38">
        <f t="shared" si="0"/>
        <v>0</v>
      </c>
      <c r="I68" s="39">
        <f t="shared" si="2"/>
        <v>0</v>
      </c>
      <c r="L68" s="40"/>
      <c r="M68" s="40"/>
      <c r="N68" s="45">
        <v>0</v>
      </c>
      <c r="O68" s="45"/>
      <c r="P68" s="46">
        <f t="shared" si="1"/>
        <v>0</v>
      </c>
      <c r="Q68" s="39">
        <f t="shared" si="3"/>
        <v>0</v>
      </c>
    </row>
    <row r="69" spans="4:17" x14ac:dyDescent="0.25">
      <c r="D69" s="40"/>
      <c r="E69" s="40"/>
      <c r="F69" s="37">
        <v>0</v>
      </c>
      <c r="G69" s="41"/>
      <c r="H69" s="38">
        <f t="shared" si="0"/>
        <v>0</v>
      </c>
      <c r="I69" s="39">
        <f t="shared" si="2"/>
        <v>0</v>
      </c>
      <c r="L69" s="40"/>
      <c r="M69" s="40"/>
      <c r="N69" s="45">
        <v>0</v>
      </c>
      <c r="O69" s="47"/>
      <c r="P69" s="46">
        <f t="shared" si="1"/>
        <v>0</v>
      </c>
      <c r="Q69" s="39">
        <f t="shared" si="3"/>
        <v>0</v>
      </c>
    </row>
    <row r="70" spans="4:17" x14ac:dyDescent="0.25">
      <c r="D70" s="40"/>
      <c r="E70" s="40"/>
      <c r="F70" s="37">
        <v>0</v>
      </c>
      <c r="G70" s="41"/>
      <c r="H70" s="38">
        <f t="shared" si="0"/>
        <v>0</v>
      </c>
      <c r="I70" s="39">
        <f t="shared" si="2"/>
        <v>0</v>
      </c>
      <c r="L70" s="40"/>
      <c r="M70" s="40"/>
      <c r="N70" s="45">
        <v>0</v>
      </c>
      <c r="O70" s="47"/>
      <c r="P70" s="46">
        <f t="shared" si="1"/>
        <v>0</v>
      </c>
      <c r="Q70" s="39">
        <f t="shared" si="3"/>
        <v>0</v>
      </c>
    </row>
    <row r="71" spans="4:17" x14ac:dyDescent="0.25">
      <c r="D71" s="36"/>
      <c r="E71" s="36"/>
      <c r="F71" s="37">
        <v>0</v>
      </c>
      <c r="G71" s="41"/>
      <c r="H71" s="38">
        <f t="shared" si="0"/>
        <v>0</v>
      </c>
      <c r="I71" s="39">
        <f t="shared" si="2"/>
        <v>0</v>
      </c>
      <c r="L71" s="36"/>
      <c r="M71" s="36"/>
      <c r="N71" s="45">
        <v>0</v>
      </c>
      <c r="O71" s="47"/>
      <c r="P71" s="46">
        <f t="shared" si="1"/>
        <v>0</v>
      </c>
      <c r="Q71" s="39">
        <f t="shared" si="3"/>
        <v>0</v>
      </c>
    </row>
    <row r="72" spans="4:17" x14ac:dyDescent="0.25">
      <c r="D72" s="40"/>
      <c r="E72" s="40"/>
      <c r="F72" s="37">
        <v>0</v>
      </c>
      <c r="G72" s="41"/>
      <c r="H72" s="38">
        <f t="shared" si="0"/>
        <v>0</v>
      </c>
      <c r="I72" s="39">
        <f t="shared" si="2"/>
        <v>0</v>
      </c>
      <c r="L72" s="40"/>
      <c r="M72" s="40"/>
      <c r="N72" s="45">
        <v>0</v>
      </c>
      <c r="O72" s="47"/>
      <c r="P72" s="46">
        <f t="shared" si="1"/>
        <v>0</v>
      </c>
      <c r="Q72" s="39">
        <f t="shared" si="3"/>
        <v>0</v>
      </c>
    </row>
    <row r="73" spans="4:17" x14ac:dyDescent="0.25">
      <c r="D73" s="36"/>
      <c r="E73" s="36"/>
      <c r="F73" s="37">
        <v>0</v>
      </c>
      <c r="G73" s="37"/>
      <c r="H73" s="38">
        <f t="shared" si="0"/>
        <v>0</v>
      </c>
      <c r="I73" s="39">
        <f t="shared" si="2"/>
        <v>0</v>
      </c>
      <c r="L73" s="36"/>
      <c r="M73" s="36"/>
      <c r="N73" s="45">
        <v>0</v>
      </c>
      <c r="O73" s="45"/>
      <c r="P73" s="46">
        <f t="shared" si="1"/>
        <v>0</v>
      </c>
      <c r="Q73" s="39">
        <f t="shared" si="3"/>
        <v>0</v>
      </c>
    </row>
    <row r="74" spans="4:17" x14ac:dyDescent="0.25">
      <c r="D74" s="36"/>
      <c r="E74" s="36"/>
      <c r="F74" s="37">
        <v>0</v>
      </c>
      <c r="G74" s="37"/>
      <c r="H74" s="38">
        <f t="shared" ref="H74:H137" si="4">+G74-F74</f>
        <v>0</v>
      </c>
      <c r="I74" s="39">
        <f t="shared" si="2"/>
        <v>0</v>
      </c>
      <c r="L74" s="36"/>
      <c r="M74" s="36"/>
      <c r="N74" s="45">
        <v>0</v>
      </c>
      <c r="O74" s="45"/>
      <c r="P74" s="46">
        <f t="shared" ref="P74:P137" si="5">+O74-N74</f>
        <v>0</v>
      </c>
      <c r="Q74" s="39">
        <f t="shared" si="3"/>
        <v>0</v>
      </c>
    </row>
    <row r="75" spans="4:17" x14ac:dyDescent="0.25">
      <c r="D75" s="40"/>
      <c r="E75" s="40"/>
      <c r="F75" s="37">
        <v>0</v>
      </c>
      <c r="G75" s="37"/>
      <c r="H75" s="38">
        <f t="shared" si="4"/>
        <v>0</v>
      </c>
      <c r="I75" s="39">
        <f t="shared" ref="I75:I138" si="6">+H75*$G$4</f>
        <v>0</v>
      </c>
      <c r="L75" s="40"/>
      <c r="M75" s="40"/>
      <c r="N75" s="45">
        <v>0</v>
      </c>
      <c r="O75" s="45"/>
      <c r="P75" s="46">
        <f t="shared" si="5"/>
        <v>0</v>
      </c>
      <c r="Q75" s="39">
        <f t="shared" ref="Q75:Q138" si="7">+P75*$O$5</f>
        <v>0</v>
      </c>
    </row>
    <row r="76" spans="4:17" x14ac:dyDescent="0.25">
      <c r="D76" s="40"/>
      <c r="E76" s="40"/>
      <c r="F76" s="37">
        <v>0</v>
      </c>
      <c r="G76" s="41"/>
      <c r="H76" s="38">
        <f t="shared" si="4"/>
        <v>0</v>
      </c>
      <c r="I76" s="39">
        <f t="shared" si="6"/>
        <v>0</v>
      </c>
      <c r="L76" s="40"/>
      <c r="M76" s="40"/>
      <c r="N76" s="45">
        <v>0</v>
      </c>
      <c r="O76" s="47"/>
      <c r="P76" s="46">
        <f t="shared" si="5"/>
        <v>0</v>
      </c>
      <c r="Q76" s="39">
        <f t="shared" si="7"/>
        <v>0</v>
      </c>
    </row>
    <row r="77" spans="4:17" x14ac:dyDescent="0.25">
      <c r="D77" s="40"/>
      <c r="E77" s="40"/>
      <c r="F77" s="37">
        <v>0</v>
      </c>
      <c r="G77" s="41"/>
      <c r="H77" s="38">
        <f t="shared" si="4"/>
        <v>0</v>
      </c>
      <c r="I77" s="39">
        <f t="shared" si="6"/>
        <v>0</v>
      </c>
      <c r="L77" s="40"/>
      <c r="M77" s="40"/>
      <c r="N77" s="45">
        <v>0</v>
      </c>
      <c r="O77" s="47"/>
      <c r="P77" s="46">
        <f t="shared" si="5"/>
        <v>0</v>
      </c>
      <c r="Q77" s="39">
        <f t="shared" si="7"/>
        <v>0</v>
      </c>
    </row>
    <row r="78" spans="4:17" x14ac:dyDescent="0.25">
      <c r="D78" s="36"/>
      <c r="E78" s="36"/>
      <c r="F78" s="37">
        <v>0</v>
      </c>
      <c r="G78" s="41"/>
      <c r="H78" s="38">
        <f t="shared" si="4"/>
        <v>0</v>
      </c>
      <c r="I78" s="39">
        <f t="shared" si="6"/>
        <v>0</v>
      </c>
      <c r="L78" s="36"/>
      <c r="M78" s="36"/>
      <c r="N78" s="45">
        <v>0</v>
      </c>
      <c r="O78" s="47"/>
      <c r="P78" s="46">
        <f t="shared" si="5"/>
        <v>0</v>
      </c>
      <c r="Q78" s="39">
        <f t="shared" si="7"/>
        <v>0</v>
      </c>
    </row>
    <row r="79" spans="4:17" x14ac:dyDescent="0.25">
      <c r="D79" s="40"/>
      <c r="E79" s="40"/>
      <c r="F79" s="37">
        <v>0</v>
      </c>
      <c r="G79" s="41"/>
      <c r="H79" s="38">
        <f t="shared" si="4"/>
        <v>0</v>
      </c>
      <c r="I79" s="39">
        <f t="shared" si="6"/>
        <v>0</v>
      </c>
      <c r="L79" s="40"/>
      <c r="M79" s="40"/>
      <c r="N79" s="45">
        <v>0</v>
      </c>
      <c r="O79" s="47"/>
      <c r="P79" s="46">
        <f t="shared" si="5"/>
        <v>0</v>
      </c>
      <c r="Q79" s="39">
        <f t="shared" si="7"/>
        <v>0</v>
      </c>
    </row>
    <row r="80" spans="4:17" x14ac:dyDescent="0.25">
      <c r="D80" s="36"/>
      <c r="E80" s="36"/>
      <c r="F80" s="37">
        <v>0</v>
      </c>
      <c r="G80" s="37"/>
      <c r="H80" s="38">
        <f t="shared" si="4"/>
        <v>0</v>
      </c>
      <c r="I80" s="39">
        <f t="shared" si="6"/>
        <v>0</v>
      </c>
      <c r="L80" s="36"/>
      <c r="M80" s="36"/>
      <c r="N80" s="45">
        <v>0</v>
      </c>
      <c r="O80" s="45"/>
      <c r="P80" s="46">
        <f t="shared" si="5"/>
        <v>0</v>
      </c>
      <c r="Q80" s="39">
        <f t="shared" si="7"/>
        <v>0</v>
      </c>
    </row>
    <row r="81" spans="4:17" x14ac:dyDescent="0.25">
      <c r="D81" s="36"/>
      <c r="E81" s="36"/>
      <c r="F81" s="37">
        <v>0</v>
      </c>
      <c r="G81" s="37"/>
      <c r="H81" s="38">
        <f t="shared" si="4"/>
        <v>0</v>
      </c>
      <c r="I81" s="39">
        <f t="shared" si="6"/>
        <v>0</v>
      </c>
      <c r="L81" s="36"/>
      <c r="M81" s="36"/>
      <c r="N81" s="45">
        <v>0</v>
      </c>
      <c r="O81" s="45"/>
      <c r="P81" s="46">
        <f t="shared" si="5"/>
        <v>0</v>
      </c>
      <c r="Q81" s="39">
        <f t="shared" si="7"/>
        <v>0</v>
      </c>
    </row>
    <row r="82" spans="4:17" x14ac:dyDescent="0.25">
      <c r="D82" s="40"/>
      <c r="E82" s="40"/>
      <c r="F82" s="37">
        <v>0</v>
      </c>
      <c r="G82" s="37"/>
      <c r="H82" s="38">
        <f t="shared" si="4"/>
        <v>0</v>
      </c>
      <c r="I82" s="39">
        <f t="shared" si="6"/>
        <v>0</v>
      </c>
      <c r="L82" s="40"/>
      <c r="M82" s="40"/>
      <c r="N82" s="45">
        <v>0</v>
      </c>
      <c r="O82" s="45"/>
      <c r="P82" s="46">
        <f t="shared" si="5"/>
        <v>0</v>
      </c>
      <c r="Q82" s="39">
        <f t="shared" si="7"/>
        <v>0</v>
      </c>
    </row>
    <row r="83" spans="4:17" x14ac:dyDescent="0.25">
      <c r="D83" s="40"/>
      <c r="E83" s="40"/>
      <c r="F83" s="37">
        <v>0</v>
      </c>
      <c r="G83" s="41"/>
      <c r="H83" s="38">
        <f t="shared" si="4"/>
        <v>0</v>
      </c>
      <c r="I83" s="39">
        <f t="shared" si="6"/>
        <v>0</v>
      </c>
      <c r="L83" s="40"/>
      <c r="M83" s="40"/>
      <c r="N83" s="45">
        <v>0</v>
      </c>
      <c r="O83" s="47"/>
      <c r="P83" s="46">
        <f t="shared" si="5"/>
        <v>0</v>
      </c>
      <c r="Q83" s="39">
        <f t="shared" si="7"/>
        <v>0</v>
      </c>
    </row>
    <row r="84" spans="4:17" x14ac:dyDescent="0.25">
      <c r="D84" s="40"/>
      <c r="E84" s="40"/>
      <c r="F84" s="37">
        <v>0</v>
      </c>
      <c r="G84" s="41"/>
      <c r="H84" s="38">
        <f t="shared" si="4"/>
        <v>0</v>
      </c>
      <c r="I84" s="39">
        <f t="shared" si="6"/>
        <v>0</v>
      </c>
      <c r="L84" s="40"/>
      <c r="M84" s="40"/>
      <c r="N84" s="45">
        <v>0</v>
      </c>
      <c r="O84" s="47"/>
      <c r="P84" s="46">
        <f t="shared" si="5"/>
        <v>0</v>
      </c>
      <c r="Q84" s="39">
        <f t="shared" si="7"/>
        <v>0</v>
      </c>
    </row>
    <row r="85" spans="4:17" x14ac:dyDescent="0.25">
      <c r="D85" s="36"/>
      <c r="E85" s="36"/>
      <c r="F85" s="37">
        <v>0</v>
      </c>
      <c r="G85" s="41"/>
      <c r="H85" s="38">
        <f t="shared" si="4"/>
        <v>0</v>
      </c>
      <c r="I85" s="39">
        <f t="shared" si="6"/>
        <v>0</v>
      </c>
      <c r="L85" s="36"/>
      <c r="M85" s="36"/>
      <c r="N85" s="45">
        <v>0</v>
      </c>
      <c r="O85" s="47"/>
      <c r="P85" s="46">
        <f t="shared" si="5"/>
        <v>0</v>
      </c>
      <c r="Q85" s="39">
        <f t="shared" si="7"/>
        <v>0</v>
      </c>
    </row>
    <row r="86" spans="4:17" x14ac:dyDescent="0.25">
      <c r="D86" s="40"/>
      <c r="E86" s="40"/>
      <c r="F86" s="37">
        <v>0</v>
      </c>
      <c r="G86" s="41"/>
      <c r="H86" s="38">
        <f t="shared" si="4"/>
        <v>0</v>
      </c>
      <c r="I86" s="39">
        <f t="shared" si="6"/>
        <v>0</v>
      </c>
      <c r="L86" s="40"/>
      <c r="M86" s="40"/>
      <c r="N86" s="45">
        <v>0</v>
      </c>
      <c r="O86" s="47"/>
      <c r="P86" s="46">
        <f t="shared" si="5"/>
        <v>0</v>
      </c>
      <c r="Q86" s="39">
        <f t="shared" si="7"/>
        <v>0</v>
      </c>
    </row>
    <row r="87" spans="4:17" x14ac:dyDescent="0.25">
      <c r="D87" s="36"/>
      <c r="E87" s="36"/>
      <c r="F87" s="37">
        <v>0</v>
      </c>
      <c r="G87" s="37"/>
      <c r="H87" s="38">
        <f t="shared" si="4"/>
        <v>0</v>
      </c>
      <c r="I87" s="39">
        <f t="shared" si="6"/>
        <v>0</v>
      </c>
      <c r="L87" s="36"/>
      <c r="M87" s="36"/>
      <c r="N87" s="45">
        <v>0</v>
      </c>
      <c r="O87" s="45"/>
      <c r="P87" s="46">
        <f t="shared" si="5"/>
        <v>0</v>
      </c>
      <c r="Q87" s="39">
        <f t="shared" si="7"/>
        <v>0</v>
      </c>
    </row>
    <row r="88" spans="4:17" x14ac:dyDescent="0.25">
      <c r="D88" s="36"/>
      <c r="E88" s="36"/>
      <c r="F88" s="37">
        <v>0</v>
      </c>
      <c r="G88" s="37"/>
      <c r="H88" s="38">
        <f t="shared" si="4"/>
        <v>0</v>
      </c>
      <c r="I88" s="39">
        <f t="shared" si="6"/>
        <v>0</v>
      </c>
      <c r="L88" s="36"/>
      <c r="M88" s="36"/>
      <c r="N88" s="45">
        <v>0</v>
      </c>
      <c r="O88" s="45"/>
      <c r="P88" s="46">
        <f t="shared" si="5"/>
        <v>0</v>
      </c>
      <c r="Q88" s="39">
        <f t="shared" si="7"/>
        <v>0</v>
      </c>
    </row>
    <row r="89" spans="4:17" x14ac:dyDescent="0.25">
      <c r="D89" s="40"/>
      <c r="E89" s="40"/>
      <c r="F89" s="37">
        <v>0</v>
      </c>
      <c r="G89" s="37"/>
      <c r="H89" s="38">
        <f t="shared" si="4"/>
        <v>0</v>
      </c>
      <c r="I89" s="39">
        <f t="shared" si="6"/>
        <v>0</v>
      </c>
      <c r="L89" s="40"/>
      <c r="M89" s="40"/>
      <c r="N89" s="45">
        <v>0</v>
      </c>
      <c r="O89" s="45"/>
      <c r="P89" s="46">
        <f t="shared" si="5"/>
        <v>0</v>
      </c>
      <c r="Q89" s="39">
        <f t="shared" si="7"/>
        <v>0</v>
      </c>
    </row>
    <row r="90" spans="4:17" x14ac:dyDescent="0.25">
      <c r="D90" s="40"/>
      <c r="E90" s="40"/>
      <c r="F90" s="37">
        <v>0</v>
      </c>
      <c r="G90" s="41"/>
      <c r="H90" s="38">
        <f t="shared" si="4"/>
        <v>0</v>
      </c>
      <c r="I90" s="39">
        <f t="shared" si="6"/>
        <v>0</v>
      </c>
      <c r="L90" s="40"/>
      <c r="M90" s="40"/>
      <c r="N90" s="45">
        <v>0</v>
      </c>
      <c r="O90" s="47"/>
      <c r="P90" s="46">
        <f t="shared" si="5"/>
        <v>0</v>
      </c>
      <c r="Q90" s="39">
        <f t="shared" si="7"/>
        <v>0</v>
      </c>
    </row>
    <row r="91" spans="4:17" x14ac:dyDescent="0.25">
      <c r="D91" s="40"/>
      <c r="E91" s="40"/>
      <c r="F91" s="37">
        <v>0</v>
      </c>
      <c r="G91" s="41"/>
      <c r="H91" s="38">
        <f t="shared" si="4"/>
        <v>0</v>
      </c>
      <c r="I91" s="39">
        <f t="shared" si="6"/>
        <v>0</v>
      </c>
      <c r="L91" s="40"/>
      <c r="M91" s="40"/>
      <c r="N91" s="45">
        <v>0</v>
      </c>
      <c r="O91" s="47"/>
      <c r="P91" s="46">
        <f t="shared" si="5"/>
        <v>0</v>
      </c>
      <c r="Q91" s="39">
        <f t="shared" si="7"/>
        <v>0</v>
      </c>
    </row>
    <row r="92" spans="4:17" x14ac:dyDescent="0.25">
      <c r="D92" s="36"/>
      <c r="E92" s="36"/>
      <c r="F92" s="37">
        <v>0</v>
      </c>
      <c r="G92" s="41"/>
      <c r="H92" s="38">
        <f t="shared" si="4"/>
        <v>0</v>
      </c>
      <c r="I92" s="39">
        <f t="shared" si="6"/>
        <v>0</v>
      </c>
      <c r="L92" s="36"/>
      <c r="M92" s="36"/>
      <c r="N92" s="45">
        <v>0</v>
      </c>
      <c r="O92" s="47"/>
      <c r="P92" s="46">
        <f t="shared" si="5"/>
        <v>0</v>
      </c>
      <c r="Q92" s="39">
        <f t="shared" si="7"/>
        <v>0</v>
      </c>
    </row>
    <row r="93" spans="4:17" x14ac:dyDescent="0.25">
      <c r="D93" s="40"/>
      <c r="E93" s="40"/>
      <c r="F93" s="37">
        <v>0</v>
      </c>
      <c r="G93" s="41"/>
      <c r="H93" s="38">
        <f t="shared" si="4"/>
        <v>0</v>
      </c>
      <c r="I93" s="39">
        <f t="shared" si="6"/>
        <v>0</v>
      </c>
      <c r="L93" s="40"/>
      <c r="M93" s="40"/>
      <c r="N93" s="45">
        <v>0</v>
      </c>
      <c r="O93" s="47"/>
      <c r="P93" s="46">
        <f t="shared" si="5"/>
        <v>0</v>
      </c>
      <c r="Q93" s="39">
        <f t="shared" si="7"/>
        <v>0</v>
      </c>
    </row>
    <row r="94" spans="4:17" x14ac:dyDescent="0.25">
      <c r="D94" s="36"/>
      <c r="E94" s="36"/>
      <c r="F94" s="37">
        <v>0</v>
      </c>
      <c r="G94" s="37"/>
      <c r="H94" s="38">
        <f t="shared" si="4"/>
        <v>0</v>
      </c>
      <c r="I94" s="39">
        <f t="shared" si="6"/>
        <v>0</v>
      </c>
      <c r="L94" s="36"/>
      <c r="M94" s="36"/>
      <c r="N94" s="45">
        <v>0</v>
      </c>
      <c r="O94" s="45"/>
      <c r="P94" s="46">
        <f t="shared" si="5"/>
        <v>0</v>
      </c>
      <c r="Q94" s="39">
        <f t="shared" si="7"/>
        <v>0</v>
      </c>
    </row>
    <row r="95" spans="4:17" x14ac:dyDescent="0.25">
      <c r="D95" s="36"/>
      <c r="E95" s="36"/>
      <c r="F95" s="37">
        <v>0</v>
      </c>
      <c r="G95" s="37"/>
      <c r="H95" s="38">
        <f t="shared" si="4"/>
        <v>0</v>
      </c>
      <c r="I95" s="39">
        <f t="shared" si="6"/>
        <v>0</v>
      </c>
      <c r="L95" s="36"/>
      <c r="M95" s="36"/>
      <c r="N95" s="45">
        <v>0</v>
      </c>
      <c r="O95" s="45"/>
      <c r="P95" s="46">
        <f t="shared" si="5"/>
        <v>0</v>
      </c>
      <c r="Q95" s="39">
        <f t="shared" si="7"/>
        <v>0</v>
      </c>
    </row>
    <row r="96" spans="4:17" x14ac:dyDescent="0.25">
      <c r="D96" s="40"/>
      <c r="E96" s="40"/>
      <c r="F96" s="37">
        <v>0</v>
      </c>
      <c r="G96" s="37"/>
      <c r="H96" s="38">
        <f t="shared" si="4"/>
        <v>0</v>
      </c>
      <c r="I96" s="39">
        <f t="shared" si="6"/>
        <v>0</v>
      </c>
      <c r="L96" s="40"/>
      <c r="M96" s="40"/>
      <c r="N96" s="45">
        <v>0</v>
      </c>
      <c r="O96" s="45"/>
      <c r="P96" s="46">
        <f t="shared" si="5"/>
        <v>0</v>
      </c>
      <c r="Q96" s="39">
        <f t="shared" si="7"/>
        <v>0</v>
      </c>
    </row>
    <row r="97" spans="4:17" x14ac:dyDescent="0.25">
      <c r="D97" s="40"/>
      <c r="E97" s="40"/>
      <c r="F97" s="37">
        <v>0</v>
      </c>
      <c r="G97" s="41"/>
      <c r="H97" s="38">
        <f t="shared" si="4"/>
        <v>0</v>
      </c>
      <c r="I97" s="39">
        <f t="shared" si="6"/>
        <v>0</v>
      </c>
      <c r="L97" s="40"/>
      <c r="M97" s="40"/>
      <c r="N97" s="45">
        <v>0</v>
      </c>
      <c r="O97" s="47"/>
      <c r="P97" s="46">
        <f t="shared" si="5"/>
        <v>0</v>
      </c>
      <c r="Q97" s="39">
        <f t="shared" si="7"/>
        <v>0</v>
      </c>
    </row>
    <row r="98" spans="4:17" x14ac:dyDescent="0.25">
      <c r="D98" s="40"/>
      <c r="E98" s="40"/>
      <c r="F98" s="37">
        <v>0</v>
      </c>
      <c r="G98" s="41"/>
      <c r="H98" s="38">
        <f t="shared" si="4"/>
        <v>0</v>
      </c>
      <c r="I98" s="39">
        <f t="shared" si="6"/>
        <v>0</v>
      </c>
      <c r="L98" s="40"/>
      <c r="M98" s="40"/>
      <c r="N98" s="45">
        <v>0</v>
      </c>
      <c r="O98" s="47"/>
      <c r="P98" s="46">
        <f t="shared" si="5"/>
        <v>0</v>
      </c>
      <c r="Q98" s="39">
        <f t="shared" si="7"/>
        <v>0</v>
      </c>
    </row>
    <row r="99" spans="4:17" x14ac:dyDescent="0.25">
      <c r="D99" s="36"/>
      <c r="E99" s="36"/>
      <c r="F99" s="37">
        <v>0</v>
      </c>
      <c r="G99" s="41"/>
      <c r="H99" s="38">
        <f t="shared" si="4"/>
        <v>0</v>
      </c>
      <c r="I99" s="39">
        <f t="shared" si="6"/>
        <v>0</v>
      </c>
      <c r="L99" s="36"/>
      <c r="M99" s="36"/>
      <c r="N99" s="45">
        <v>0</v>
      </c>
      <c r="O99" s="47"/>
      <c r="P99" s="46">
        <f t="shared" si="5"/>
        <v>0</v>
      </c>
      <c r="Q99" s="39">
        <f t="shared" si="7"/>
        <v>0</v>
      </c>
    </row>
    <row r="100" spans="4:17" x14ac:dyDescent="0.25">
      <c r="D100" s="40"/>
      <c r="E100" s="40"/>
      <c r="F100" s="37">
        <v>0</v>
      </c>
      <c r="G100" s="41"/>
      <c r="H100" s="38">
        <f t="shared" si="4"/>
        <v>0</v>
      </c>
      <c r="I100" s="39">
        <f t="shared" si="6"/>
        <v>0</v>
      </c>
      <c r="L100" s="40"/>
      <c r="M100" s="40"/>
      <c r="N100" s="45">
        <v>0</v>
      </c>
      <c r="O100" s="47"/>
      <c r="P100" s="46">
        <f t="shared" si="5"/>
        <v>0</v>
      </c>
      <c r="Q100" s="39">
        <f t="shared" si="7"/>
        <v>0</v>
      </c>
    </row>
    <row r="101" spans="4:17" x14ac:dyDescent="0.25">
      <c r="D101" s="36"/>
      <c r="E101" s="36"/>
      <c r="F101" s="37">
        <v>0</v>
      </c>
      <c r="G101" s="37"/>
      <c r="H101" s="38">
        <f t="shared" si="4"/>
        <v>0</v>
      </c>
      <c r="I101" s="39">
        <f t="shared" si="6"/>
        <v>0</v>
      </c>
      <c r="L101" s="36"/>
      <c r="M101" s="36"/>
      <c r="N101" s="45">
        <v>0</v>
      </c>
      <c r="O101" s="45"/>
      <c r="P101" s="46">
        <f t="shared" si="5"/>
        <v>0</v>
      </c>
      <c r="Q101" s="39">
        <f t="shared" si="7"/>
        <v>0</v>
      </c>
    </row>
    <row r="102" spans="4:17" x14ac:dyDescent="0.25">
      <c r="D102" s="36"/>
      <c r="E102" s="36"/>
      <c r="F102" s="37">
        <v>0</v>
      </c>
      <c r="G102" s="37"/>
      <c r="H102" s="38">
        <f t="shared" si="4"/>
        <v>0</v>
      </c>
      <c r="I102" s="39">
        <f t="shared" si="6"/>
        <v>0</v>
      </c>
      <c r="L102" s="36"/>
      <c r="M102" s="36"/>
      <c r="N102" s="45">
        <v>0</v>
      </c>
      <c r="O102" s="45"/>
      <c r="P102" s="46">
        <f t="shared" si="5"/>
        <v>0</v>
      </c>
      <c r="Q102" s="39">
        <f t="shared" si="7"/>
        <v>0</v>
      </c>
    </row>
    <row r="103" spans="4:17" x14ac:dyDescent="0.25">
      <c r="D103" s="40"/>
      <c r="E103" s="40"/>
      <c r="F103" s="37">
        <v>0</v>
      </c>
      <c r="G103" s="37"/>
      <c r="H103" s="38">
        <f t="shared" si="4"/>
        <v>0</v>
      </c>
      <c r="I103" s="39">
        <f t="shared" si="6"/>
        <v>0</v>
      </c>
      <c r="L103" s="40"/>
      <c r="M103" s="40"/>
      <c r="N103" s="45">
        <v>0</v>
      </c>
      <c r="O103" s="45"/>
      <c r="P103" s="46">
        <f t="shared" si="5"/>
        <v>0</v>
      </c>
      <c r="Q103" s="39">
        <f t="shared" si="7"/>
        <v>0</v>
      </c>
    </row>
    <row r="104" spans="4:17" x14ac:dyDescent="0.25">
      <c r="D104" s="40"/>
      <c r="E104" s="40"/>
      <c r="F104" s="37">
        <v>0</v>
      </c>
      <c r="G104" s="41"/>
      <c r="H104" s="38">
        <f t="shared" si="4"/>
        <v>0</v>
      </c>
      <c r="I104" s="39">
        <f t="shared" si="6"/>
        <v>0</v>
      </c>
      <c r="L104" s="40"/>
      <c r="M104" s="40"/>
      <c r="N104" s="45">
        <v>0</v>
      </c>
      <c r="O104" s="47"/>
      <c r="P104" s="46">
        <f t="shared" si="5"/>
        <v>0</v>
      </c>
      <c r="Q104" s="39">
        <f t="shared" si="7"/>
        <v>0</v>
      </c>
    </row>
    <row r="105" spans="4:17" x14ac:dyDescent="0.25">
      <c r="D105" s="40"/>
      <c r="E105" s="40"/>
      <c r="F105" s="37">
        <v>0</v>
      </c>
      <c r="G105" s="41"/>
      <c r="H105" s="38">
        <f t="shared" si="4"/>
        <v>0</v>
      </c>
      <c r="I105" s="39">
        <f t="shared" si="6"/>
        <v>0</v>
      </c>
      <c r="L105" s="40"/>
      <c r="M105" s="40"/>
      <c r="N105" s="45">
        <v>0</v>
      </c>
      <c r="O105" s="47"/>
      <c r="P105" s="46">
        <f t="shared" si="5"/>
        <v>0</v>
      </c>
      <c r="Q105" s="39">
        <f t="shared" si="7"/>
        <v>0</v>
      </c>
    </row>
    <row r="106" spans="4:17" x14ac:dyDescent="0.25">
      <c r="D106" s="36"/>
      <c r="E106" s="36"/>
      <c r="F106" s="37">
        <v>0</v>
      </c>
      <c r="G106" s="41"/>
      <c r="H106" s="38">
        <f t="shared" si="4"/>
        <v>0</v>
      </c>
      <c r="I106" s="39">
        <f t="shared" si="6"/>
        <v>0</v>
      </c>
      <c r="L106" s="36"/>
      <c r="M106" s="36"/>
      <c r="N106" s="45">
        <v>0</v>
      </c>
      <c r="O106" s="47"/>
      <c r="P106" s="46">
        <f t="shared" si="5"/>
        <v>0</v>
      </c>
      <c r="Q106" s="39">
        <f t="shared" si="7"/>
        <v>0</v>
      </c>
    </row>
    <row r="107" spans="4:17" x14ac:dyDescent="0.25">
      <c r="D107" s="40"/>
      <c r="E107" s="40"/>
      <c r="F107" s="37">
        <v>0</v>
      </c>
      <c r="G107" s="41"/>
      <c r="H107" s="38">
        <f t="shared" si="4"/>
        <v>0</v>
      </c>
      <c r="I107" s="39">
        <f t="shared" si="6"/>
        <v>0</v>
      </c>
      <c r="L107" s="40"/>
      <c r="M107" s="40"/>
      <c r="N107" s="45">
        <v>0</v>
      </c>
      <c r="O107" s="47"/>
      <c r="P107" s="46">
        <f t="shared" si="5"/>
        <v>0</v>
      </c>
      <c r="Q107" s="39">
        <f t="shared" si="7"/>
        <v>0</v>
      </c>
    </row>
    <row r="108" spans="4:17" x14ac:dyDescent="0.25">
      <c r="D108" s="36"/>
      <c r="E108" s="36"/>
      <c r="F108" s="37">
        <v>0</v>
      </c>
      <c r="G108" s="37"/>
      <c r="H108" s="38">
        <f t="shared" si="4"/>
        <v>0</v>
      </c>
      <c r="I108" s="39">
        <f t="shared" si="6"/>
        <v>0</v>
      </c>
      <c r="L108" s="36"/>
      <c r="M108" s="36"/>
      <c r="N108" s="45">
        <v>0</v>
      </c>
      <c r="O108" s="45"/>
      <c r="P108" s="46">
        <f t="shared" si="5"/>
        <v>0</v>
      </c>
      <c r="Q108" s="39">
        <f t="shared" si="7"/>
        <v>0</v>
      </c>
    </row>
    <row r="109" spans="4:17" x14ac:dyDescent="0.25">
      <c r="D109" s="36"/>
      <c r="E109" s="36"/>
      <c r="F109" s="37">
        <v>0</v>
      </c>
      <c r="G109" s="37"/>
      <c r="H109" s="38">
        <f t="shared" si="4"/>
        <v>0</v>
      </c>
      <c r="I109" s="39">
        <f t="shared" si="6"/>
        <v>0</v>
      </c>
      <c r="L109" s="36"/>
      <c r="M109" s="36"/>
      <c r="N109" s="45">
        <v>0</v>
      </c>
      <c r="O109" s="45"/>
      <c r="P109" s="46">
        <f t="shared" si="5"/>
        <v>0</v>
      </c>
      <c r="Q109" s="39">
        <f t="shared" si="7"/>
        <v>0</v>
      </c>
    </row>
    <row r="110" spans="4:17" x14ac:dyDescent="0.25">
      <c r="D110" s="40"/>
      <c r="E110" s="40"/>
      <c r="F110" s="37">
        <v>0</v>
      </c>
      <c r="G110" s="37"/>
      <c r="H110" s="38">
        <f t="shared" si="4"/>
        <v>0</v>
      </c>
      <c r="I110" s="39">
        <f t="shared" si="6"/>
        <v>0</v>
      </c>
      <c r="L110" s="40"/>
      <c r="M110" s="40"/>
      <c r="N110" s="45">
        <v>0</v>
      </c>
      <c r="O110" s="45"/>
      <c r="P110" s="46">
        <f t="shared" si="5"/>
        <v>0</v>
      </c>
      <c r="Q110" s="39">
        <f t="shared" si="7"/>
        <v>0</v>
      </c>
    </row>
    <row r="111" spans="4:17" x14ac:dyDescent="0.25">
      <c r="D111" s="40"/>
      <c r="E111" s="40"/>
      <c r="F111" s="37">
        <v>0</v>
      </c>
      <c r="G111" s="41"/>
      <c r="H111" s="38">
        <f t="shared" si="4"/>
        <v>0</v>
      </c>
      <c r="I111" s="39">
        <f t="shared" si="6"/>
        <v>0</v>
      </c>
      <c r="L111" s="40"/>
      <c r="M111" s="40"/>
      <c r="N111" s="45">
        <v>0</v>
      </c>
      <c r="O111" s="47"/>
      <c r="P111" s="46">
        <f t="shared" si="5"/>
        <v>0</v>
      </c>
      <c r="Q111" s="39">
        <f t="shared" si="7"/>
        <v>0</v>
      </c>
    </row>
    <row r="112" spans="4:17" x14ac:dyDescent="0.25">
      <c r="D112" s="40"/>
      <c r="E112" s="40"/>
      <c r="F112" s="37">
        <v>0</v>
      </c>
      <c r="G112" s="41"/>
      <c r="H112" s="38">
        <f t="shared" si="4"/>
        <v>0</v>
      </c>
      <c r="I112" s="39">
        <f t="shared" si="6"/>
        <v>0</v>
      </c>
      <c r="L112" s="40"/>
      <c r="M112" s="40"/>
      <c r="N112" s="45">
        <v>0</v>
      </c>
      <c r="O112" s="47"/>
      <c r="P112" s="46">
        <f t="shared" si="5"/>
        <v>0</v>
      </c>
      <c r="Q112" s="39">
        <f t="shared" si="7"/>
        <v>0</v>
      </c>
    </row>
    <row r="113" spans="4:17" x14ac:dyDescent="0.25">
      <c r="D113" s="36"/>
      <c r="E113" s="36"/>
      <c r="F113" s="37">
        <v>0</v>
      </c>
      <c r="G113" s="41"/>
      <c r="H113" s="38">
        <f t="shared" si="4"/>
        <v>0</v>
      </c>
      <c r="I113" s="39">
        <f t="shared" si="6"/>
        <v>0</v>
      </c>
      <c r="L113" s="36"/>
      <c r="M113" s="36"/>
      <c r="N113" s="45">
        <v>0</v>
      </c>
      <c r="O113" s="47"/>
      <c r="P113" s="46">
        <f t="shared" si="5"/>
        <v>0</v>
      </c>
      <c r="Q113" s="39">
        <f t="shared" si="7"/>
        <v>0</v>
      </c>
    </row>
    <row r="114" spans="4:17" x14ac:dyDescent="0.25">
      <c r="D114" s="40"/>
      <c r="E114" s="40"/>
      <c r="F114" s="37">
        <v>0</v>
      </c>
      <c r="G114" s="41"/>
      <c r="H114" s="38">
        <f t="shared" si="4"/>
        <v>0</v>
      </c>
      <c r="I114" s="39">
        <f t="shared" si="6"/>
        <v>0</v>
      </c>
      <c r="L114" s="40"/>
      <c r="M114" s="40"/>
      <c r="N114" s="45">
        <v>0</v>
      </c>
      <c r="O114" s="47"/>
      <c r="P114" s="46">
        <f t="shared" si="5"/>
        <v>0</v>
      </c>
      <c r="Q114" s="39">
        <f t="shared" si="7"/>
        <v>0</v>
      </c>
    </row>
    <row r="115" spans="4:17" x14ac:dyDescent="0.25">
      <c r="D115" s="36"/>
      <c r="E115" s="36"/>
      <c r="F115" s="37">
        <v>0</v>
      </c>
      <c r="G115" s="37"/>
      <c r="H115" s="38">
        <f t="shared" si="4"/>
        <v>0</v>
      </c>
      <c r="I115" s="39">
        <f t="shared" si="6"/>
        <v>0</v>
      </c>
      <c r="L115" s="36"/>
      <c r="M115" s="36"/>
      <c r="N115" s="45">
        <v>0</v>
      </c>
      <c r="O115" s="45"/>
      <c r="P115" s="46">
        <f t="shared" si="5"/>
        <v>0</v>
      </c>
      <c r="Q115" s="39">
        <f t="shared" si="7"/>
        <v>0</v>
      </c>
    </row>
    <row r="116" spans="4:17" x14ac:dyDescent="0.25">
      <c r="D116" s="36"/>
      <c r="E116" s="36"/>
      <c r="F116" s="37">
        <v>0</v>
      </c>
      <c r="G116" s="37"/>
      <c r="H116" s="38">
        <f t="shared" si="4"/>
        <v>0</v>
      </c>
      <c r="I116" s="39">
        <f t="shared" si="6"/>
        <v>0</v>
      </c>
      <c r="L116" s="36"/>
      <c r="M116" s="36"/>
      <c r="N116" s="45">
        <v>0</v>
      </c>
      <c r="O116" s="45"/>
      <c r="P116" s="46">
        <f t="shared" si="5"/>
        <v>0</v>
      </c>
      <c r="Q116" s="39">
        <f t="shared" si="7"/>
        <v>0</v>
      </c>
    </row>
    <row r="117" spans="4:17" x14ac:dyDescent="0.25">
      <c r="D117" s="40"/>
      <c r="E117" s="40"/>
      <c r="F117" s="37">
        <v>0</v>
      </c>
      <c r="G117" s="37"/>
      <c r="H117" s="38">
        <f t="shared" si="4"/>
        <v>0</v>
      </c>
      <c r="I117" s="39">
        <f t="shared" si="6"/>
        <v>0</v>
      </c>
      <c r="L117" s="40"/>
      <c r="M117" s="40"/>
      <c r="N117" s="45">
        <v>0</v>
      </c>
      <c r="O117" s="45"/>
      <c r="P117" s="46">
        <f t="shared" si="5"/>
        <v>0</v>
      </c>
      <c r="Q117" s="39">
        <f t="shared" si="7"/>
        <v>0</v>
      </c>
    </row>
    <row r="118" spans="4:17" x14ac:dyDescent="0.25">
      <c r="D118" s="40"/>
      <c r="E118" s="40"/>
      <c r="F118" s="37">
        <v>0</v>
      </c>
      <c r="G118" s="41"/>
      <c r="H118" s="38">
        <f t="shared" si="4"/>
        <v>0</v>
      </c>
      <c r="I118" s="39">
        <f t="shared" si="6"/>
        <v>0</v>
      </c>
      <c r="L118" s="40"/>
      <c r="M118" s="40"/>
      <c r="N118" s="45">
        <v>0</v>
      </c>
      <c r="O118" s="47"/>
      <c r="P118" s="46">
        <f t="shared" si="5"/>
        <v>0</v>
      </c>
      <c r="Q118" s="39">
        <f t="shared" si="7"/>
        <v>0</v>
      </c>
    </row>
    <row r="119" spans="4:17" x14ac:dyDescent="0.25">
      <c r="D119" s="40"/>
      <c r="E119" s="40"/>
      <c r="F119" s="37">
        <v>0</v>
      </c>
      <c r="G119" s="41"/>
      <c r="H119" s="38">
        <f t="shared" si="4"/>
        <v>0</v>
      </c>
      <c r="I119" s="39">
        <f t="shared" si="6"/>
        <v>0</v>
      </c>
      <c r="L119" s="40"/>
      <c r="M119" s="40"/>
      <c r="N119" s="45">
        <v>0</v>
      </c>
      <c r="O119" s="47"/>
      <c r="P119" s="46">
        <f t="shared" si="5"/>
        <v>0</v>
      </c>
      <c r="Q119" s="39">
        <f t="shared" si="7"/>
        <v>0</v>
      </c>
    </row>
    <row r="120" spans="4:17" x14ac:dyDescent="0.25">
      <c r="D120" s="36"/>
      <c r="E120" s="36"/>
      <c r="F120" s="37">
        <v>0</v>
      </c>
      <c r="G120" s="41"/>
      <c r="H120" s="38">
        <f t="shared" si="4"/>
        <v>0</v>
      </c>
      <c r="I120" s="39">
        <f t="shared" si="6"/>
        <v>0</v>
      </c>
      <c r="L120" s="36"/>
      <c r="M120" s="36"/>
      <c r="N120" s="45">
        <v>0</v>
      </c>
      <c r="O120" s="47"/>
      <c r="P120" s="46">
        <f t="shared" si="5"/>
        <v>0</v>
      </c>
      <c r="Q120" s="39">
        <f t="shared" si="7"/>
        <v>0</v>
      </c>
    </row>
    <row r="121" spans="4:17" x14ac:dyDescent="0.25">
      <c r="D121" s="40"/>
      <c r="E121" s="40"/>
      <c r="F121" s="37">
        <v>0</v>
      </c>
      <c r="G121" s="41"/>
      <c r="H121" s="38">
        <f t="shared" si="4"/>
        <v>0</v>
      </c>
      <c r="I121" s="39">
        <f t="shared" si="6"/>
        <v>0</v>
      </c>
      <c r="L121" s="40"/>
      <c r="M121" s="40"/>
      <c r="N121" s="45">
        <v>0</v>
      </c>
      <c r="O121" s="47"/>
      <c r="P121" s="46">
        <f t="shared" si="5"/>
        <v>0</v>
      </c>
      <c r="Q121" s="39">
        <f t="shared" si="7"/>
        <v>0</v>
      </c>
    </row>
    <row r="122" spans="4:17" x14ac:dyDescent="0.25">
      <c r="D122" s="36"/>
      <c r="E122" s="36"/>
      <c r="F122" s="37">
        <v>0</v>
      </c>
      <c r="G122" s="37"/>
      <c r="H122" s="38">
        <f t="shared" si="4"/>
        <v>0</v>
      </c>
      <c r="I122" s="39">
        <f t="shared" si="6"/>
        <v>0</v>
      </c>
      <c r="L122" s="36"/>
      <c r="M122" s="36"/>
      <c r="N122" s="45">
        <v>0</v>
      </c>
      <c r="O122" s="45"/>
      <c r="P122" s="46">
        <f t="shared" si="5"/>
        <v>0</v>
      </c>
      <c r="Q122" s="39">
        <f t="shared" si="7"/>
        <v>0</v>
      </c>
    </row>
    <row r="123" spans="4:17" x14ac:dyDescent="0.25">
      <c r="D123" s="36"/>
      <c r="E123" s="36"/>
      <c r="F123" s="37">
        <v>0</v>
      </c>
      <c r="G123" s="37"/>
      <c r="H123" s="38">
        <f t="shared" si="4"/>
        <v>0</v>
      </c>
      <c r="I123" s="39">
        <f t="shared" si="6"/>
        <v>0</v>
      </c>
      <c r="L123" s="36"/>
      <c r="M123" s="36"/>
      <c r="N123" s="45">
        <v>0</v>
      </c>
      <c r="O123" s="45"/>
      <c r="P123" s="46">
        <f t="shared" si="5"/>
        <v>0</v>
      </c>
      <c r="Q123" s="39">
        <f t="shared" si="7"/>
        <v>0</v>
      </c>
    </row>
    <row r="124" spans="4:17" x14ac:dyDescent="0.25">
      <c r="D124" s="40"/>
      <c r="E124" s="40"/>
      <c r="F124" s="37">
        <v>0</v>
      </c>
      <c r="G124" s="37"/>
      <c r="H124" s="38">
        <f t="shared" si="4"/>
        <v>0</v>
      </c>
      <c r="I124" s="39">
        <f t="shared" si="6"/>
        <v>0</v>
      </c>
      <c r="L124" s="40"/>
      <c r="M124" s="40"/>
      <c r="N124" s="45">
        <v>0</v>
      </c>
      <c r="O124" s="45"/>
      <c r="P124" s="46">
        <f t="shared" si="5"/>
        <v>0</v>
      </c>
      <c r="Q124" s="39">
        <f t="shared" si="7"/>
        <v>0</v>
      </c>
    </row>
    <row r="125" spans="4:17" x14ac:dyDescent="0.25">
      <c r="D125" s="40"/>
      <c r="E125" s="40"/>
      <c r="F125" s="37">
        <v>0</v>
      </c>
      <c r="G125" s="41"/>
      <c r="H125" s="38">
        <f t="shared" si="4"/>
        <v>0</v>
      </c>
      <c r="I125" s="39">
        <f t="shared" si="6"/>
        <v>0</v>
      </c>
      <c r="L125" s="40"/>
      <c r="M125" s="40"/>
      <c r="N125" s="45">
        <v>0</v>
      </c>
      <c r="O125" s="47"/>
      <c r="P125" s="46">
        <f t="shared" si="5"/>
        <v>0</v>
      </c>
      <c r="Q125" s="39">
        <f t="shared" si="7"/>
        <v>0</v>
      </c>
    </row>
    <row r="126" spans="4:17" x14ac:dyDescent="0.25">
      <c r="D126" s="40"/>
      <c r="E126" s="40"/>
      <c r="F126" s="37">
        <v>0</v>
      </c>
      <c r="G126" s="41"/>
      <c r="H126" s="38">
        <f t="shared" si="4"/>
        <v>0</v>
      </c>
      <c r="I126" s="39">
        <f t="shared" si="6"/>
        <v>0</v>
      </c>
      <c r="L126" s="40"/>
      <c r="M126" s="40"/>
      <c r="N126" s="45">
        <v>0</v>
      </c>
      <c r="O126" s="47"/>
      <c r="P126" s="46">
        <f t="shared" si="5"/>
        <v>0</v>
      </c>
      <c r="Q126" s="39">
        <f t="shared" si="7"/>
        <v>0</v>
      </c>
    </row>
    <row r="127" spans="4:17" x14ac:dyDescent="0.25">
      <c r="D127" s="36"/>
      <c r="E127" s="36"/>
      <c r="F127" s="37">
        <v>0</v>
      </c>
      <c r="G127" s="41"/>
      <c r="H127" s="38">
        <f t="shared" si="4"/>
        <v>0</v>
      </c>
      <c r="I127" s="39">
        <f t="shared" si="6"/>
        <v>0</v>
      </c>
      <c r="L127" s="36"/>
      <c r="M127" s="36"/>
      <c r="N127" s="45">
        <v>0</v>
      </c>
      <c r="O127" s="47"/>
      <c r="P127" s="46">
        <f t="shared" si="5"/>
        <v>0</v>
      </c>
      <c r="Q127" s="39">
        <f t="shared" si="7"/>
        <v>0</v>
      </c>
    </row>
    <row r="128" spans="4:17" x14ac:dyDescent="0.25">
      <c r="D128" s="40"/>
      <c r="E128" s="40"/>
      <c r="F128" s="37">
        <v>0</v>
      </c>
      <c r="G128" s="41"/>
      <c r="H128" s="38">
        <f t="shared" si="4"/>
        <v>0</v>
      </c>
      <c r="I128" s="39">
        <f t="shared" si="6"/>
        <v>0</v>
      </c>
      <c r="L128" s="40"/>
      <c r="M128" s="40"/>
      <c r="N128" s="45">
        <v>0</v>
      </c>
      <c r="O128" s="47"/>
      <c r="P128" s="46">
        <f t="shared" si="5"/>
        <v>0</v>
      </c>
      <c r="Q128" s="39">
        <f t="shared" si="7"/>
        <v>0</v>
      </c>
    </row>
    <row r="129" spans="4:17" x14ac:dyDescent="0.25">
      <c r="D129" s="36"/>
      <c r="E129" s="36"/>
      <c r="F129" s="37">
        <v>0</v>
      </c>
      <c r="G129" s="37"/>
      <c r="H129" s="38">
        <f t="shared" si="4"/>
        <v>0</v>
      </c>
      <c r="I129" s="39">
        <f t="shared" si="6"/>
        <v>0</v>
      </c>
      <c r="L129" s="36"/>
      <c r="M129" s="36"/>
      <c r="N129" s="45">
        <v>0</v>
      </c>
      <c r="O129" s="45"/>
      <c r="P129" s="46">
        <f t="shared" si="5"/>
        <v>0</v>
      </c>
      <c r="Q129" s="39">
        <f t="shared" si="7"/>
        <v>0</v>
      </c>
    </row>
    <row r="130" spans="4:17" x14ac:dyDescent="0.25">
      <c r="D130" s="36"/>
      <c r="E130" s="36"/>
      <c r="F130" s="37">
        <v>0</v>
      </c>
      <c r="G130" s="37"/>
      <c r="H130" s="38">
        <f t="shared" si="4"/>
        <v>0</v>
      </c>
      <c r="I130" s="39">
        <f t="shared" si="6"/>
        <v>0</v>
      </c>
      <c r="L130" s="36"/>
      <c r="M130" s="36"/>
      <c r="N130" s="45">
        <v>0</v>
      </c>
      <c r="O130" s="45"/>
      <c r="P130" s="46">
        <f t="shared" si="5"/>
        <v>0</v>
      </c>
      <c r="Q130" s="39">
        <f t="shared" si="7"/>
        <v>0</v>
      </c>
    </row>
    <row r="131" spans="4:17" x14ac:dyDescent="0.25">
      <c r="D131" s="40"/>
      <c r="E131" s="40"/>
      <c r="F131" s="37">
        <v>0</v>
      </c>
      <c r="G131" s="37"/>
      <c r="H131" s="38">
        <f t="shared" si="4"/>
        <v>0</v>
      </c>
      <c r="I131" s="39">
        <f t="shared" si="6"/>
        <v>0</v>
      </c>
      <c r="L131" s="40"/>
      <c r="M131" s="40"/>
      <c r="N131" s="45">
        <v>0</v>
      </c>
      <c r="O131" s="45"/>
      <c r="P131" s="46">
        <f t="shared" si="5"/>
        <v>0</v>
      </c>
      <c r="Q131" s="39">
        <f t="shared" si="7"/>
        <v>0</v>
      </c>
    </row>
    <row r="132" spans="4:17" x14ac:dyDescent="0.25">
      <c r="D132" s="40"/>
      <c r="E132" s="40"/>
      <c r="F132" s="37">
        <v>0</v>
      </c>
      <c r="G132" s="41"/>
      <c r="H132" s="38">
        <f t="shared" si="4"/>
        <v>0</v>
      </c>
      <c r="I132" s="39">
        <f t="shared" si="6"/>
        <v>0</v>
      </c>
      <c r="L132" s="40"/>
      <c r="M132" s="40"/>
      <c r="N132" s="45">
        <v>0</v>
      </c>
      <c r="O132" s="47"/>
      <c r="P132" s="46">
        <f t="shared" si="5"/>
        <v>0</v>
      </c>
      <c r="Q132" s="39">
        <f t="shared" si="7"/>
        <v>0</v>
      </c>
    </row>
    <row r="133" spans="4:17" x14ac:dyDescent="0.25">
      <c r="D133" s="40"/>
      <c r="E133" s="40"/>
      <c r="F133" s="37">
        <v>0</v>
      </c>
      <c r="G133" s="41"/>
      <c r="H133" s="38">
        <f t="shared" si="4"/>
        <v>0</v>
      </c>
      <c r="I133" s="39">
        <f t="shared" si="6"/>
        <v>0</v>
      </c>
      <c r="L133" s="40"/>
      <c r="M133" s="40"/>
      <c r="N133" s="45">
        <v>0</v>
      </c>
      <c r="O133" s="47"/>
      <c r="P133" s="46">
        <f t="shared" si="5"/>
        <v>0</v>
      </c>
      <c r="Q133" s="39">
        <f t="shared" si="7"/>
        <v>0</v>
      </c>
    </row>
    <row r="134" spans="4:17" x14ac:dyDescent="0.25">
      <c r="D134" s="36"/>
      <c r="E134" s="36"/>
      <c r="F134" s="37">
        <v>0</v>
      </c>
      <c r="G134" s="41"/>
      <c r="H134" s="38">
        <f t="shared" si="4"/>
        <v>0</v>
      </c>
      <c r="I134" s="39">
        <f t="shared" si="6"/>
        <v>0</v>
      </c>
      <c r="L134" s="36"/>
      <c r="M134" s="36"/>
      <c r="N134" s="45">
        <v>0</v>
      </c>
      <c r="O134" s="47"/>
      <c r="P134" s="46">
        <f t="shared" si="5"/>
        <v>0</v>
      </c>
      <c r="Q134" s="39">
        <f t="shared" si="7"/>
        <v>0</v>
      </c>
    </row>
    <row r="135" spans="4:17" x14ac:dyDescent="0.25">
      <c r="D135" s="40"/>
      <c r="E135" s="40"/>
      <c r="F135" s="37">
        <v>0</v>
      </c>
      <c r="G135" s="41"/>
      <c r="H135" s="38">
        <f t="shared" si="4"/>
        <v>0</v>
      </c>
      <c r="I135" s="39">
        <f t="shared" si="6"/>
        <v>0</v>
      </c>
      <c r="L135" s="40"/>
      <c r="M135" s="40"/>
      <c r="N135" s="45">
        <v>0</v>
      </c>
      <c r="O135" s="47"/>
      <c r="P135" s="46">
        <f t="shared" si="5"/>
        <v>0</v>
      </c>
      <c r="Q135" s="39">
        <f t="shared" si="7"/>
        <v>0</v>
      </c>
    </row>
    <row r="136" spans="4:17" x14ac:dyDescent="0.25">
      <c r="D136" s="36"/>
      <c r="E136" s="36"/>
      <c r="F136" s="37">
        <v>0</v>
      </c>
      <c r="G136" s="37"/>
      <c r="H136" s="38">
        <f t="shared" si="4"/>
        <v>0</v>
      </c>
      <c r="I136" s="39">
        <f t="shared" si="6"/>
        <v>0</v>
      </c>
      <c r="L136" s="36"/>
      <c r="M136" s="36"/>
      <c r="N136" s="45">
        <v>0</v>
      </c>
      <c r="O136" s="45"/>
      <c r="P136" s="46">
        <f t="shared" si="5"/>
        <v>0</v>
      </c>
      <c r="Q136" s="39">
        <f t="shared" si="7"/>
        <v>0</v>
      </c>
    </row>
    <row r="137" spans="4:17" x14ac:dyDescent="0.25">
      <c r="D137" s="36"/>
      <c r="E137" s="36"/>
      <c r="F137" s="37">
        <v>0</v>
      </c>
      <c r="G137" s="37"/>
      <c r="H137" s="38">
        <f t="shared" si="4"/>
        <v>0</v>
      </c>
      <c r="I137" s="39">
        <f t="shared" si="6"/>
        <v>0</v>
      </c>
      <c r="L137" s="36"/>
      <c r="M137" s="36"/>
      <c r="N137" s="45">
        <v>0</v>
      </c>
      <c r="O137" s="45"/>
      <c r="P137" s="46">
        <f t="shared" si="5"/>
        <v>0</v>
      </c>
      <c r="Q137" s="39">
        <f t="shared" si="7"/>
        <v>0</v>
      </c>
    </row>
    <row r="138" spans="4:17" x14ac:dyDescent="0.25">
      <c r="D138" s="40"/>
      <c r="E138" s="40"/>
      <c r="F138" s="37">
        <v>0</v>
      </c>
      <c r="G138" s="37"/>
      <c r="H138" s="38">
        <f t="shared" ref="H138:H188" si="8">+G138-F138</f>
        <v>0</v>
      </c>
      <c r="I138" s="39">
        <f t="shared" si="6"/>
        <v>0</v>
      </c>
      <c r="L138" s="40"/>
      <c r="M138" s="40"/>
      <c r="N138" s="45">
        <v>0</v>
      </c>
      <c r="O138" s="45"/>
      <c r="P138" s="46">
        <f t="shared" ref="P138:P188" si="9">+O138-N138</f>
        <v>0</v>
      </c>
      <c r="Q138" s="39">
        <f t="shared" si="7"/>
        <v>0</v>
      </c>
    </row>
    <row r="139" spans="4:17" x14ac:dyDescent="0.25">
      <c r="D139" s="40"/>
      <c r="E139" s="40"/>
      <c r="F139" s="37">
        <v>0</v>
      </c>
      <c r="G139" s="41"/>
      <c r="H139" s="38">
        <f t="shared" si="8"/>
        <v>0</v>
      </c>
      <c r="I139" s="39">
        <f t="shared" ref="I139:I188" si="10">+H139*$G$4</f>
        <v>0</v>
      </c>
      <c r="L139" s="40"/>
      <c r="M139" s="40"/>
      <c r="N139" s="45">
        <v>0</v>
      </c>
      <c r="O139" s="47"/>
      <c r="P139" s="46">
        <f t="shared" si="9"/>
        <v>0</v>
      </c>
      <c r="Q139" s="39">
        <f t="shared" ref="Q139:Q188" si="11">+P139*$O$5</f>
        <v>0</v>
      </c>
    </row>
    <row r="140" spans="4:17" x14ac:dyDescent="0.25">
      <c r="D140" s="40"/>
      <c r="E140" s="40"/>
      <c r="F140" s="37">
        <v>0</v>
      </c>
      <c r="G140" s="41"/>
      <c r="H140" s="38">
        <f t="shared" si="8"/>
        <v>0</v>
      </c>
      <c r="I140" s="39">
        <f t="shared" si="10"/>
        <v>0</v>
      </c>
      <c r="L140" s="40"/>
      <c r="M140" s="40"/>
      <c r="N140" s="45">
        <v>0</v>
      </c>
      <c r="O140" s="47"/>
      <c r="P140" s="46">
        <f t="shared" si="9"/>
        <v>0</v>
      </c>
      <c r="Q140" s="39">
        <f t="shared" si="11"/>
        <v>0</v>
      </c>
    </row>
    <row r="141" spans="4:17" x14ac:dyDescent="0.25">
      <c r="D141" s="36"/>
      <c r="E141" s="36"/>
      <c r="F141" s="37">
        <v>0</v>
      </c>
      <c r="G141" s="41"/>
      <c r="H141" s="38">
        <f t="shared" si="8"/>
        <v>0</v>
      </c>
      <c r="I141" s="39">
        <f t="shared" si="10"/>
        <v>0</v>
      </c>
      <c r="L141" s="36"/>
      <c r="M141" s="36"/>
      <c r="N141" s="45">
        <v>0</v>
      </c>
      <c r="O141" s="47"/>
      <c r="P141" s="46">
        <f t="shared" si="9"/>
        <v>0</v>
      </c>
      <c r="Q141" s="39">
        <f t="shared" si="11"/>
        <v>0</v>
      </c>
    </row>
    <row r="142" spans="4:17" x14ac:dyDescent="0.25">
      <c r="D142" s="40"/>
      <c r="E142" s="40"/>
      <c r="F142" s="37">
        <v>0</v>
      </c>
      <c r="G142" s="41"/>
      <c r="H142" s="38">
        <f t="shared" si="8"/>
        <v>0</v>
      </c>
      <c r="I142" s="39">
        <f t="shared" si="10"/>
        <v>0</v>
      </c>
      <c r="L142" s="40"/>
      <c r="M142" s="40"/>
      <c r="N142" s="45">
        <v>0</v>
      </c>
      <c r="O142" s="47"/>
      <c r="P142" s="46">
        <f t="shared" si="9"/>
        <v>0</v>
      </c>
      <c r="Q142" s="39">
        <f t="shared" si="11"/>
        <v>0</v>
      </c>
    </row>
    <row r="143" spans="4:17" x14ac:dyDescent="0.25">
      <c r="D143" s="36"/>
      <c r="E143" s="36"/>
      <c r="F143" s="37">
        <v>0</v>
      </c>
      <c r="G143" s="37"/>
      <c r="H143" s="38">
        <f t="shared" si="8"/>
        <v>0</v>
      </c>
      <c r="I143" s="39">
        <f t="shared" si="10"/>
        <v>0</v>
      </c>
      <c r="L143" s="36"/>
      <c r="M143" s="36"/>
      <c r="N143" s="45">
        <v>0</v>
      </c>
      <c r="O143" s="45"/>
      <c r="P143" s="46">
        <f t="shared" si="9"/>
        <v>0</v>
      </c>
      <c r="Q143" s="39">
        <f t="shared" si="11"/>
        <v>0</v>
      </c>
    </row>
    <row r="144" spans="4:17" x14ac:dyDescent="0.25">
      <c r="D144" s="36"/>
      <c r="E144" s="36"/>
      <c r="F144" s="37">
        <v>0</v>
      </c>
      <c r="G144" s="37"/>
      <c r="H144" s="38">
        <f t="shared" si="8"/>
        <v>0</v>
      </c>
      <c r="I144" s="39">
        <f t="shared" si="10"/>
        <v>0</v>
      </c>
      <c r="L144" s="36"/>
      <c r="M144" s="36"/>
      <c r="N144" s="45">
        <v>0</v>
      </c>
      <c r="O144" s="45"/>
      <c r="P144" s="46">
        <f t="shared" si="9"/>
        <v>0</v>
      </c>
      <c r="Q144" s="39">
        <f t="shared" si="11"/>
        <v>0</v>
      </c>
    </row>
    <row r="145" spans="4:17" x14ac:dyDescent="0.25">
      <c r="D145" s="40"/>
      <c r="E145" s="40"/>
      <c r="F145" s="37">
        <v>0</v>
      </c>
      <c r="G145" s="37"/>
      <c r="H145" s="38">
        <f t="shared" si="8"/>
        <v>0</v>
      </c>
      <c r="I145" s="39">
        <f t="shared" si="10"/>
        <v>0</v>
      </c>
      <c r="L145" s="40"/>
      <c r="M145" s="40"/>
      <c r="N145" s="45">
        <v>0</v>
      </c>
      <c r="O145" s="45"/>
      <c r="P145" s="46">
        <f t="shared" si="9"/>
        <v>0</v>
      </c>
      <c r="Q145" s="39">
        <f t="shared" si="11"/>
        <v>0</v>
      </c>
    </row>
    <row r="146" spans="4:17" x14ac:dyDescent="0.25">
      <c r="D146" s="40"/>
      <c r="E146" s="40"/>
      <c r="F146" s="37">
        <v>0</v>
      </c>
      <c r="G146" s="41"/>
      <c r="H146" s="38">
        <f t="shared" si="8"/>
        <v>0</v>
      </c>
      <c r="I146" s="39">
        <f t="shared" si="10"/>
        <v>0</v>
      </c>
      <c r="L146" s="40"/>
      <c r="M146" s="40"/>
      <c r="N146" s="45">
        <v>0</v>
      </c>
      <c r="O146" s="47"/>
      <c r="P146" s="46">
        <f t="shared" si="9"/>
        <v>0</v>
      </c>
      <c r="Q146" s="39">
        <f t="shared" si="11"/>
        <v>0</v>
      </c>
    </row>
    <row r="147" spans="4:17" x14ac:dyDescent="0.25">
      <c r="D147" s="40"/>
      <c r="E147" s="40"/>
      <c r="F147" s="37">
        <v>0</v>
      </c>
      <c r="G147" s="41"/>
      <c r="H147" s="38">
        <f t="shared" si="8"/>
        <v>0</v>
      </c>
      <c r="I147" s="39">
        <f t="shared" si="10"/>
        <v>0</v>
      </c>
      <c r="L147" s="40"/>
      <c r="M147" s="40"/>
      <c r="N147" s="45">
        <v>0</v>
      </c>
      <c r="O147" s="47"/>
      <c r="P147" s="46">
        <f t="shared" si="9"/>
        <v>0</v>
      </c>
      <c r="Q147" s="39">
        <f t="shared" si="11"/>
        <v>0</v>
      </c>
    </row>
    <row r="148" spans="4:17" x14ac:dyDescent="0.25">
      <c r="D148" s="36"/>
      <c r="E148" s="36"/>
      <c r="F148" s="37">
        <v>0</v>
      </c>
      <c r="G148" s="41"/>
      <c r="H148" s="38">
        <f t="shared" si="8"/>
        <v>0</v>
      </c>
      <c r="I148" s="39">
        <f t="shared" si="10"/>
        <v>0</v>
      </c>
      <c r="L148" s="36"/>
      <c r="M148" s="36"/>
      <c r="N148" s="45">
        <v>0</v>
      </c>
      <c r="O148" s="47"/>
      <c r="P148" s="46">
        <f t="shared" si="9"/>
        <v>0</v>
      </c>
      <c r="Q148" s="39">
        <f t="shared" si="11"/>
        <v>0</v>
      </c>
    </row>
    <row r="149" spans="4:17" x14ac:dyDescent="0.25">
      <c r="D149" s="40"/>
      <c r="E149" s="40"/>
      <c r="F149" s="37">
        <v>0</v>
      </c>
      <c r="G149" s="41"/>
      <c r="H149" s="38">
        <f t="shared" si="8"/>
        <v>0</v>
      </c>
      <c r="I149" s="39">
        <f t="shared" si="10"/>
        <v>0</v>
      </c>
      <c r="L149" s="40"/>
      <c r="M149" s="40"/>
      <c r="N149" s="45">
        <v>0</v>
      </c>
      <c r="O149" s="47"/>
      <c r="P149" s="46">
        <f t="shared" si="9"/>
        <v>0</v>
      </c>
      <c r="Q149" s="39">
        <f t="shared" si="11"/>
        <v>0</v>
      </c>
    </row>
    <row r="150" spans="4:17" x14ac:dyDescent="0.25">
      <c r="D150" s="36"/>
      <c r="E150" s="36"/>
      <c r="F150" s="37">
        <v>0</v>
      </c>
      <c r="G150" s="37"/>
      <c r="H150" s="38">
        <f t="shared" si="8"/>
        <v>0</v>
      </c>
      <c r="I150" s="39">
        <f t="shared" si="10"/>
        <v>0</v>
      </c>
      <c r="L150" s="36"/>
      <c r="M150" s="36"/>
      <c r="N150" s="45">
        <v>0</v>
      </c>
      <c r="O150" s="45"/>
      <c r="P150" s="46">
        <f t="shared" si="9"/>
        <v>0</v>
      </c>
      <c r="Q150" s="39">
        <f t="shared" si="11"/>
        <v>0</v>
      </c>
    </row>
    <row r="151" spans="4:17" x14ac:dyDescent="0.25">
      <c r="D151" s="36"/>
      <c r="E151" s="36"/>
      <c r="F151" s="37">
        <v>0</v>
      </c>
      <c r="G151" s="37"/>
      <c r="H151" s="38">
        <f t="shared" si="8"/>
        <v>0</v>
      </c>
      <c r="I151" s="39">
        <f t="shared" si="10"/>
        <v>0</v>
      </c>
      <c r="L151" s="36"/>
      <c r="M151" s="36"/>
      <c r="N151" s="45">
        <v>0</v>
      </c>
      <c r="O151" s="45"/>
      <c r="P151" s="46">
        <f t="shared" si="9"/>
        <v>0</v>
      </c>
      <c r="Q151" s="39">
        <f t="shared" si="11"/>
        <v>0</v>
      </c>
    </row>
    <row r="152" spans="4:17" x14ac:dyDescent="0.25">
      <c r="D152" s="40"/>
      <c r="E152" s="40"/>
      <c r="F152" s="37">
        <v>0</v>
      </c>
      <c r="G152" s="37"/>
      <c r="H152" s="38">
        <f t="shared" si="8"/>
        <v>0</v>
      </c>
      <c r="I152" s="39">
        <f t="shared" si="10"/>
        <v>0</v>
      </c>
      <c r="L152" s="40"/>
      <c r="M152" s="40"/>
      <c r="N152" s="45">
        <v>0</v>
      </c>
      <c r="O152" s="45"/>
      <c r="P152" s="46">
        <f t="shared" si="9"/>
        <v>0</v>
      </c>
      <c r="Q152" s="39">
        <f t="shared" si="11"/>
        <v>0</v>
      </c>
    </row>
    <row r="153" spans="4:17" x14ac:dyDescent="0.25">
      <c r="D153" s="40"/>
      <c r="E153" s="40"/>
      <c r="F153" s="37">
        <v>0</v>
      </c>
      <c r="G153" s="41"/>
      <c r="H153" s="38">
        <f t="shared" si="8"/>
        <v>0</v>
      </c>
      <c r="I153" s="39">
        <f t="shared" si="10"/>
        <v>0</v>
      </c>
      <c r="L153" s="40"/>
      <c r="M153" s="40"/>
      <c r="N153" s="45">
        <v>0</v>
      </c>
      <c r="O153" s="47"/>
      <c r="P153" s="46">
        <f t="shared" si="9"/>
        <v>0</v>
      </c>
      <c r="Q153" s="39">
        <f t="shared" si="11"/>
        <v>0</v>
      </c>
    </row>
    <row r="154" spans="4:17" x14ac:dyDescent="0.25">
      <c r="D154" s="40"/>
      <c r="E154" s="40"/>
      <c r="F154" s="37">
        <v>0</v>
      </c>
      <c r="G154" s="41"/>
      <c r="H154" s="38">
        <f t="shared" si="8"/>
        <v>0</v>
      </c>
      <c r="I154" s="39">
        <f t="shared" si="10"/>
        <v>0</v>
      </c>
      <c r="L154" s="40"/>
      <c r="M154" s="40"/>
      <c r="N154" s="45">
        <v>0</v>
      </c>
      <c r="O154" s="47"/>
      <c r="P154" s="46">
        <f t="shared" si="9"/>
        <v>0</v>
      </c>
      <c r="Q154" s="39">
        <f t="shared" si="11"/>
        <v>0</v>
      </c>
    </row>
    <row r="155" spans="4:17" x14ac:dyDescent="0.25">
      <c r="D155" s="36"/>
      <c r="E155" s="36"/>
      <c r="F155" s="37">
        <v>0</v>
      </c>
      <c r="G155" s="41"/>
      <c r="H155" s="38">
        <f t="shared" si="8"/>
        <v>0</v>
      </c>
      <c r="I155" s="39">
        <f t="shared" si="10"/>
        <v>0</v>
      </c>
      <c r="L155" s="36"/>
      <c r="M155" s="36"/>
      <c r="N155" s="45">
        <v>0</v>
      </c>
      <c r="O155" s="47"/>
      <c r="P155" s="46">
        <f t="shared" si="9"/>
        <v>0</v>
      </c>
      <c r="Q155" s="39">
        <f t="shared" si="11"/>
        <v>0</v>
      </c>
    </row>
    <row r="156" spans="4:17" x14ac:dyDescent="0.25">
      <c r="D156" s="40"/>
      <c r="E156" s="40"/>
      <c r="F156" s="37">
        <v>0</v>
      </c>
      <c r="G156" s="41"/>
      <c r="H156" s="38">
        <f t="shared" si="8"/>
        <v>0</v>
      </c>
      <c r="I156" s="39">
        <f t="shared" si="10"/>
        <v>0</v>
      </c>
      <c r="L156" s="40"/>
      <c r="M156" s="40"/>
      <c r="N156" s="45">
        <v>0</v>
      </c>
      <c r="O156" s="47"/>
      <c r="P156" s="46">
        <f t="shared" si="9"/>
        <v>0</v>
      </c>
      <c r="Q156" s="39">
        <f t="shared" si="11"/>
        <v>0</v>
      </c>
    </row>
    <row r="157" spans="4:17" x14ac:dyDescent="0.25">
      <c r="D157" s="36"/>
      <c r="E157" s="36"/>
      <c r="F157" s="37">
        <v>0</v>
      </c>
      <c r="G157" s="37"/>
      <c r="H157" s="38">
        <f t="shared" si="8"/>
        <v>0</v>
      </c>
      <c r="I157" s="39">
        <f t="shared" si="10"/>
        <v>0</v>
      </c>
      <c r="L157" s="36"/>
      <c r="M157" s="36"/>
      <c r="N157" s="45">
        <v>0</v>
      </c>
      <c r="O157" s="45"/>
      <c r="P157" s="46">
        <f t="shared" si="9"/>
        <v>0</v>
      </c>
      <c r="Q157" s="39">
        <f t="shared" si="11"/>
        <v>0</v>
      </c>
    </row>
    <row r="158" spans="4:17" x14ac:dyDescent="0.25">
      <c r="D158" s="36"/>
      <c r="E158" s="36"/>
      <c r="F158" s="37">
        <v>0</v>
      </c>
      <c r="G158" s="37"/>
      <c r="H158" s="38">
        <f t="shared" si="8"/>
        <v>0</v>
      </c>
      <c r="I158" s="39">
        <f t="shared" si="10"/>
        <v>0</v>
      </c>
      <c r="L158" s="36"/>
      <c r="M158" s="36"/>
      <c r="N158" s="45">
        <v>0</v>
      </c>
      <c r="O158" s="45"/>
      <c r="P158" s="46">
        <f t="shared" si="9"/>
        <v>0</v>
      </c>
      <c r="Q158" s="39">
        <f t="shared" si="11"/>
        <v>0</v>
      </c>
    </row>
    <row r="159" spans="4:17" x14ac:dyDescent="0.25">
      <c r="D159" s="40"/>
      <c r="E159" s="40"/>
      <c r="F159" s="37">
        <v>0</v>
      </c>
      <c r="G159" s="37"/>
      <c r="H159" s="38">
        <f t="shared" si="8"/>
        <v>0</v>
      </c>
      <c r="I159" s="39">
        <f t="shared" si="10"/>
        <v>0</v>
      </c>
      <c r="L159" s="40"/>
      <c r="M159" s="40"/>
      <c r="N159" s="45">
        <v>0</v>
      </c>
      <c r="O159" s="45"/>
      <c r="P159" s="46">
        <f t="shared" si="9"/>
        <v>0</v>
      </c>
      <c r="Q159" s="39">
        <f t="shared" si="11"/>
        <v>0</v>
      </c>
    </row>
    <row r="160" spans="4:17" x14ac:dyDescent="0.25">
      <c r="D160" s="40"/>
      <c r="E160" s="40"/>
      <c r="F160" s="37">
        <v>0</v>
      </c>
      <c r="G160" s="41"/>
      <c r="H160" s="38">
        <f t="shared" si="8"/>
        <v>0</v>
      </c>
      <c r="I160" s="39">
        <f t="shared" si="10"/>
        <v>0</v>
      </c>
      <c r="L160" s="40"/>
      <c r="M160" s="40"/>
      <c r="N160" s="45">
        <v>0</v>
      </c>
      <c r="O160" s="47"/>
      <c r="P160" s="46">
        <f t="shared" si="9"/>
        <v>0</v>
      </c>
      <c r="Q160" s="39">
        <f t="shared" si="11"/>
        <v>0</v>
      </c>
    </row>
    <row r="161" spans="4:17" x14ac:dyDescent="0.25">
      <c r="D161" s="40"/>
      <c r="E161" s="40"/>
      <c r="F161" s="37">
        <v>0</v>
      </c>
      <c r="G161" s="41"/>
      <c r="H161" s="38">
        <f t="shared" si="8"/>
        <v>0</v>
      </c>
      <c r="I161" s="39">
        <f t="shared" si="10"/>
        <v>0</v>
      </c>
      <c r="L161" s="40"/>
      <c r="M161" s="40"/>
      <c r="N161" s="45">
        <v>0</v>
      </c>
      <c r="O161" s="47"/>
      <c r="P161" s="46">
        <f t="shared" si="9"/>
        <v>0</v>
      </c>
      <c r="Q161" s="39">
        <f t="shared" si="11"/>
        <v>0</v>
      </c>
    </row>
    <row r="162" spans="4:17" x14ac:dyDescent="0.25">
      <c r="D162" s="36"/>
      <c r="E162" s="36"/>
      <c r="F162" s="37">
        <v>0</v>
      </c>
      <c r="G162" s="41"/>
      <c r="H162" s="38">
        <f t="shared" si="8"/>
        <v>0</v>
      </c>
      <c r="I162" s="39">
        <f t="shared" si="10"/>
        <v>0</v>
      </c>
      <c r="L162" s="36"/>
      <c r="M162" s="36"/>
      <c r="N162" s="45">
        <v>0</v>
      </c>
      <c r="O162" s="47"/>
      <c r="P162" s="46">
        <f t="shared" si="9"/>
        <v>0</v>
      </c>
      <c r="Q162" s="39">
        <f t="shared" si="11"/>
        <v>0</v>
      </c>
    </row>
    <row r="163" spans="4:17" x14ac:dyDescent="0.25">
      <c r="D163" s="40"/>
      <c r="E163" s="40"/>
      <c r="F163" s="37">
        <v>0</v>
      </c>
      <c r="G163" s="41"/>
      <c r="H163" s="38">
        <f t="shared" si="8"/>
        <v>0</v>
      </c>
      <c r="I163" s="39">
        <f t="shared" si="10"/>
        <v>0</v>
      </c>
      <c r="L163" s="40"/>
      <c r="M163" s="40"/>
      <c r="N163" s="45">
        <v>0</v>
      </c>
      <c r="O163" s="47"/>
      <c r="P163" s="46">
        <f t="shared" si="9"/>
        <v>0</v>
      </c>
      <c r="Q163" s="39">
        <f t="shared" si="11"/>
        <v>0</v>
      </c>
    </row>
    <row r="164" spans="4:17" x14ac:dyDescent="0.25">
      <c r="D164" s="36"/>
      <c r="E164" s="36"/>
      <c r="F164" s="37">
        <v>0</v>
      </c>
      <c r="G164" s="37"/>
      <c r="H164" s="38">
        <f t="shared" si="8"/>
        <v>0</v>
      </c>
      <c r="I164" s="39">
        <f t="shared" si="10"/>
        <v>0</v>
      </c>
      <c r="L164" s="36"/>
      <c r="M164" s="36"/>
      <c r="N164" s="45">
        <v>0</v>
      </c>
      <c r="O164" s="45"/>
      <c r="P164" s="46">
        <f t="shared" si="9"/>
        <v>0</v>
      </c>
      <c r="Q164" s="39">
        <f t="shared" si="11"/>
        <v>0</v>
      </c>
    </row>
    <row r="165" spans="4:17" x14ac:dyDescent="0.25">
      <c r="D165" s="36"/>
      <c r="E165" s="36"/>
      <c r="F165" s="37">
        <v>0</v>
      </c>
      <c r="G165" s="37"/>
      <c r="H165" s="38">
        <f t="shared" si="8"/>
        <v>0</v>
      </c>
      <c r="I165" s="39">
        <f t="shared" si="10"/>
        <v>0</v>
      </c>
      <c r="L165" s="36"/>
      <c r="M165" s="36"/>
      <c r="N165" s="45">
        <v>0</v>
      </c>
      <c r="O165" s="45"/>
      <c r="P165" s="46">
        <f t="shared" si="9"/>
        <v>0</v>
      </c>
      <c r="Q165" s="39">
        <f t="shared" si="11"/>
        <v>0</v>
      </c>
    </row>
    <row r="166" spans="4:17" x14ac:dyDescent="0.25">
      <c r="D166" s="40"/>
      <c r="E166" s="40"/>
      <c r="F166" s="37">
        <v>0</v>
      </c>
      <c r="G166" s="37"/>
      <c r="H166" s="38">
        <f t="shared" si="8"/>
        <v>0</v>
      </c>
      <c r="I166" s="39">
        <f t="shared" si="10"/>
        <v>0</v>
      </c>
      <c r="L166" s="40"/>
      <c r="M166" s="40"/>
      <c r="N166" s="45">
        <v>0</v>
      </c>
      <c r="O166" s="45"/>
      <c r="P166" s="46">
        <f t="shared" si="9"/>
        <v>0</v>
      </c>
      <c r="Q166" s="39">
        <f t="shared" si="11"/>
        <v>0</v>
      </c>
    </row>
    <row r="167" spans="4:17" x14ac:dyDescent="0.25">
      <c r="D167" s="40"/>
      <c r="E167" s="40"/>
      <c r="F167" s="37">
        <v>0</v>
      </c>
      <c r="G167" s="41"/>
      <c r="H167" s="38">
        <f t="shared" si="8"/>
        <v>0</v>
      </c>
      <c r="I167" s="39">
        <f t="shared" si="10"/>
        <v>0</v>
      </c>
      <c r="L167" s="40"/>
      <c r="M167" s="40"/>
      <c r="N167" s="45">
        <v>0</v>
      </c>
      <c r="O167" s="47"/>
      <c r="P167" s="46">
        <f t="shared" si="9"/>
        <v>0</v>
      </c>
      <c r="Q167" s="39">
        <f t="shared" si="11"/>
        <v>0</v>
      </c>
    </row>
    <row r="168" spans="4:17" x14ac:dyDescent="0.25">
      <c r="D168" s="40"/>
      <c r="E168" s="40"/>
      <c r="F168" s="37">
        <v>0</v>
      </c>
      <c r="G168" s="41"/>
      <c r="H168" s="38">
        <f t="shared" si="8"/>
        <v>0</v>
      </c>
      <c r="I168" s="39">
        <f t="shared" si="10"/>
        <v>0</v>
      </c>
      <c r="L168" s="40"/>
      <c r="M168" s="40"/>
      <c r="N168" s="45">
        <v>0</v>
      </c>
      <c r="O168" s="47"/>
      <c r="P168" s="46">
        <f t="shared" si="9"/>
        <v>0</v>
      </c>
      <c r="Q168" s="39">
        <f t="shared" si="11"/>
        <v>0</v>
      </c>
    </row>
    <row r="169" spans="4:17" x14ac:dyDescent="0.25">
      <c r="D169" s="36"/>
      <c r="E169" s="36"/>
      <c r="F169" s="37">
        <v>0</v>
      </c>
      <c r="G169" s="41"/>
      <c r="H169" s="38">
        <f t="shared" si="8"/>
        <v>0</v>
      </c>
      <c r="I169" s="39">
        <f t="shared" si="10"/>
        <v>0</v>
      </c>
      <c r="L169" s="36"/>
      <c r="M169" s="36"/>
      <c r="N169" s="45">
        <v>0</v>
      </c>
      <c r="O169" s="47"/>
      <c r="P169" s="46">
        <f t="shared" si="9"/>
        <v>0</v>
      </c>
      <c r="Q169" s="39">
        <f t="shared" si="11"/>
        <v>0</v>
      </c>
    </row>
    <row r="170" spans="4:17" x14ac:dyDescent="0.25">
      <c r="D170" s="40"/>
      <c r="E170" s="40"/>
      <c r="F170" s="37">
        <v>0</v>
      </c>
      <c r="G170" s="41"/>
      <c r="H170" s="38">
        <f t="shared" si="8"/>
        <v>0</v>
      </c>
      <c r="I170" s="39">
        <f t="shared" si="10"/>
        <v>0</v>
      </c>
      <c r="L170" s="40"/>
      <c r="M170" s="40"/>
      <c r="N170" s="45">
        <v>0</v>
      </c>
      <c r="O170" s="47"/>
      <c r="P170" s="46">
        <f t="shared" si="9"/>
        <v>0</v>
      </c>
      <c r="Q170" s="39">
        <f t="shared" si="11"/>
        <v>0</v>
      </c>
    </row>
    <row r="171" spans="4:17" x14ac:dyDescent="0.25">
      <c r="D171" s="36"/>
      <c r="E171" s="36"/>
      <c r="F171" s="37">
        <v>0</v>
      </c>
      <c r="G171" s="37"/>
      <c r="H171" s="38">
        <f t="shared" si="8"/>
        <v>0</v>
      </c>
      <c r="I171" s="39">
        <f t="shared" si="10"/>
        <v>0</v>
      </c>
      <c r="L171" s="36"/>
      <c r="M171" s="36"/>
      <c r="N171" s="45">
        <v>0</v>
      </c>
      <c r="O171" s="45"/>
      <c r="P171" s="46">
        <f t="shared" si="9"/>
        <v>0</v>
      </c>
      <c r="Q171" s="39">
        <f t="shared" si="11"/>
        <v>0</v>
      </c>
    </row>
    <row r="172" spans="4:17" x14ac:dyDescent="0.25">
      <c r="D172" s="36"/>
      <c r="E172" s="36"/>
      <c r="F172" s="37">
        <v>0</v>
      </c>
      <c r="G172" s="37"/>
      <c r="H172" s="38">
        <f t="shared" si="8"/>
        <v>0</v>
      </c>
      <c r="I172" s="39">
        <f t="shared" si="10"/>
        <v>0</v>
      </c>
      <c r="L172" s="36"/>
      <c r="M172" s="36"/>
      <c r="N172" s="45">
        <v>0</v>
      </c>
      <c r="O172" s="45"/>
      <c r="P172" s="46">
        <f t="shared" si="9"/>
        <v>0</v>
      </c>
      <c r="Q172" s="39">
        <f t="shared" si="11"/>
        <v>0</v>
      </c>
    </row>
    <row r="173" spans="4:17" x14ac:dyDescent="0.25">
      <c r="D173" s="40"/>
      <c r="E173" s="40"/>
      <c r="F173" s="37">
        <v>0</v>
      </c>
      <c r="G173" s="37"/>
      <c r="H173" s="38">
        <f t="shared" si="8"/>
        <v>0</v>
      </c>
      <c r="I173" s="39">
        <f t="shared" si="10"/>
        <v>0</v>
      </c>
      <c r="L173" s="40"/>
      <c r="M173" s="40"/>
      <c r="N173" s="45">
        <v>0</v>
      </c>
      <c r="O173" s="45"/>
      <c r="P173" s="46">
        <f t="shared" si="9"/>
        <v>0</v>
      </c>
      <c r="Q173" s="39">
        <f t="shared" si="11"/>
        <v>0</v>
      </c>
    </row>
    <row r="174" spans="4:17" x14ac:dyDescent="0.25">
      <c r="D174" s="40"/>
      <c r="E174" s="40"/>
      <c r="F174" s="37">
        <v>0</v>
      </c>
      <c r="G174" s="41"/>
      <c r="H174" s="38">
        <f t="shared" si="8"/>
        <v>0</v>
      </c>
      <c r="I174" s="39">
        <f t="shared" si="10"/>
        <v>0</v>
      </c>
      <c r="L174" s="40"/>
      <c r="M174" s="40"/>
      <c r="N174" s="45">
        <v>0</v>
      </c>
      <c r="O174" s="47"/>
      <c r="P174" s="46">
        <f t="shared" si="9"/>
        <v>0</v>
      </c>
      <c r="Q174" s="39">
        <f t="shared" si="11"/>
        <v>0</v>
      </c>
    </row>
    <row r="175" spans="4:17" x14ac:dyDescent="0.25">
      <c r="D175" s="40"/>
      <c r="E175" s="40"/>
      <c r="F175" s="37">
        <v>0</v>
      </c>
      <c r="G175" s="41"/>
      <c r="H175" s="38">
        <f t="shared" si="8"/>
        <v>0</v>
      </c>
      <c r="I175" s="39">
        <f t="shared" si="10"/>
        <v>0</v>
      </c>
      <c r="L175" s="40"/>
      <c r="M175" s="40"/>
      <c r="N175" s="45">
        <v>0</v>
      </c>
      <c r="O175" s="47"/>
      <c r="P175" s="46">
        <f t="shared" si="9"/>
        <v>0</v>
      </c>
      <c r="Q175" s="39">
        <f t="shared" si="11"/>
        <v>0</v>
      </c>
    </row>
    <row r="176" spans="4:17" x14ac:dyDescent="0.25">
      <c r="D176" s="36"/>
      <c r="E176" s="36"/>
      <c r="F176" s="37">
        <v>0</v>
      </c>
      <c r="G176" s="41"/>
      <c r="H176" s="38">
        <f t="shared" si="8"/>
        <v>0</v>
      </c>
      <c r="I176" s="39">
        <f t="shared" si="10"/>
        <v>0</v>
      </c>
      <c r="L176" s="36"/>
      <c r="M176" s="36"/>
      <c r="N176" s="45">
        <v>0</v>
      </c>
      <c r="O176" s="47"/>
      <c r="P176" s="46">
        <f t="shared" si="9"/>
        <v>0</v>
      </c>
      <c r="Q176" s="39">
        <f t="shared" si="11"/>
        <v>0</v>
      </c>
    </row>
    <row r="177" spans="4:17" x14ac:dyDescent="0.25">
      <c r="D177" s="40"/>
      <c r="E177" s="40"/>
      <c r="F177" s="37">
        <v>0</v>
      </c>
      <c r="G177" s="41"/>
      <c r="H177" s="38">
        <f t="shared" si="8"/>
        <v>0</v>
      </c>
      <c r="I177" s="39">
        <f t="shared" si="10"/>
        <v>0</v>
      </c>
      <c r="L177" s="40"/>
      <c r="M177" s="40"/>
      <c r="N177" s="45">
        <v>0</v>
      </c>
      <c r="O177" s="47"/>
      <c r="P177" s="46">
        <f t="shared" si="9"/>
        <v>0</v>
      </c>
      <c r="Q177" s="39">
        <f t="shared" si="11"/>
        <v>0</v>
      </c>
    </row>
    <row r="178" spans="4:17" x14ac:dyDescent="0.25">
      <c r="D178" s="36"/>
      <c r="E178" s="36"/>
      <c r="F178" s="37">
        <v>0</v>
      </c>
      <c r="G178" s="37"/>
      <c r="H178" s="38">
        <f t="shared" si="8"/>
        <v>0</v>
      </c>
      <c r="I178" s="39">
        <f t="shared" si="10"/>
        <v>0</v>
      </c>
      <c r="L178" s="36"/>
      <c r="M178" s="36"/>
      <c r="N178" s="45">
        <v>0</v>
      </c>
      <c r="O178" s="45"/>
      <c r="P178" s="46">
        <f t="shared" si="9"/>
        <v>0</v>
      </c>
      <c r="Q178" s="39">
        <f t="shared" si="11"/>
        <v>0</v>
      </c>
    </row>
    <row r="179" spans="4:17" x14ac:dyDescent="0.25">
      <c r="D179" s="36"/>
      <c r="E179" s="36"/>
      <c r="F179" s="37">
        <v>0</v>
      </c>
      <c r="G179" s="37"/>
      <c r="H179" s="38">
        <f t="shared" si="8"/>
        <v>0</v>
      </c>
      <c r="I179" s="39">
        <f t="shared" si="10"/>
        <v>0</v>
      </c>
      <c r="L179" s="36"/>
      <c r="M179" s="36"/>
      <c r="N179" s="45">
        <v>0</v>
      </c>
      <c r="O179" s="45"/>
      <c r="P179" s="46">
        <f t="shared" si="9"/>
        <v>0</v>
      </c>
      <c r="Q179" s="39">
        <f t="shared" si="11"/>
        <v>0</v>
      </c>
    </row>
    <row r="180" spans="4:17" x14ac:dyDescent="0.25">
      <c r="D180" s="40"/>
      <c r="E180" s="40"/>
      <c r="F180" s="37">
        <v>0</v>
      </c>
      <c r="G180" s="37"/>
      <c r="H180" s="38">
        <f t="shared" si="8"/>
        <v>0</v>
      </c>
      <c r="I180" s="39">
        <f t="shared" si="10"/>
        <v>0</v>
      </c>
      <c r="L180" s="40"/>
      <c r="M180" s="40"/>
      <c r="N180" s="45">
        <v>0</v>
      </c>
      <c r="O180" s="45"/>
      <c r="P180" s="46">
        <f t="shared" si="9"/>
        <v>0</v>
      </c>
      <c r="Q180" s="39">
        <f t="shared" si="11"/>
        <v>0</v>
      </c>
    </row>
    <row r="181" spans="4:17" x14ac:dyDescent="0.25">
      <c r="D181" s="40"/>
      <c r="E181" s="40"/>
      <c r="F181" s="37">
        <v>0</v>
      </c>
      <c r="G181" s="41"/>
      <c r="H181" s="38">
        <f t="shared" si="8"/>
        <v>0</v>
      </c>
      <c r="I181" s="39">
        <f t="shared" si="10"/>
        <v>0</v>
      </c>
      <c r="L181" s="40"/>
      <c r="M181" s="40"/>
      <c r="N181" s="45">
        <v>0</v>
      </c>
      <c r="O181" s="47"/>
      <c r="P181" s="46">
        <f t="shared" si="9"/>
        <v>0</v>
      </c>
      <c r="Q181" s="39">
        <f t="shared" si="11"/>
        <v>0</v>
      </c>
    </row>
    <row r="182" spans="4:17" x14ac:dyDescent="0.25">
      <c r="D182" s="40"/>
      <c r="E182" s="40"/>
      <c r="F182" s="37">
        <v>0</v>
      </c>
      <c r="G182" s="41"/>
      <c r="H182" s="38">
        <f t="shared" si="8"/>
        <v>0</v>
      </c>
      <c r="I182" s="39">
        <f t="shared" si="10"/>
        <v>0</v>
      </c>
      <c r="L182" s="40"/>
      <c r="M182" s="40"/>
      <c r="N182" s="45">
        <v>0</v>
      </c>
      <c r="O182" s="47"/>
      <c r="P182" s="46">
        <f t="shared" si="9"/>
        <v>0</v>
      </c>
      <c r="Q182" s="39">
        <f t="shared" si="11"/>
        <v>0</v>
      </c>
    </row>
    <row r="183" spans="4:17" x14ac:dyDescent="0.25">
      <c r="D183" s="36"/>
      <c r="E183" s="36"/>
      <c r="F183" s="37">
        <v>0</v>
      </c>
      <c r="G183" s="41"/>
      <c r="H183" s="38">
        <f t="shared" si="8"/>
        <v>0</v>
      </c>
      <c r="I183" s="39">
        <f t="shared" si="10"/>
        <v>0</v>
      </c>
      <c r="L183" s="36"/>
      <c r="M183" s="36"/>
      <c r="N183" s="45">
        <v>0</v>
      </c>
      <c r="O183" s="47"/>
      <c r="P183" s="46">
        <f t="shared" si="9"/>
        <v>0</v>
      </c>
      <c r="Q183" s="39">
        <f t="shared" si="11"/>
        <v>0</v>
      </c>
    </row>
    <row r="184" spans="4:17" x14ac:dyDescent="0.25">
      <c r="D184" s="40"/>
      <c r="E184" s="40"/>
      <c r="F184" s="37">
        <v>0</v>
      </c>
      <c r="G184" s="41"/>
      <c r="H184" s="38">
        <f t="shared" si="8"/>
        <v>0</v>
      </c>
      <c r="I184" s="39">
        <f t="shared" si="10"/>
        <v>0</v>
      </c>
      <c r="L184" s="40"/>
      <c r="M184" s="40"/>
      <c r="N184" s="45">
        <v>0</v>
      </c>
      <c r="O184" s="47"/>
      <c r="P184" s="46">
        <f t="shared" si="9"/>
        <v>0</v>
      </c>
      <c r="Q184" s="39">
        <f t="shared" si="11"/>
        <v>0</v>
      </c>
    </row>
    <row r="185" spans="4:17" x14ac:dyDescent="0.25">
      <c r="D185" s="36"/>
      <c r="E185" s="36"/>
      <c r="F185" s="37">
        <v>0</v>
      </c>
      <c r="G185" s="37"/>
      <c r="H185" s="38">
        <f t="shared" si="8"/>
        <v>0</v>
      </c>
      <c r="I185" s="39">
        <f t="shared" si="10"/>
        <v>0</v>
      </c>
      <c r="L185" s="36"/>
      <c r="M185" s="36"/>
      <c r="N185" s="45">
        <v>0</v>
      </c>
      <c r="O185" s="45"/>
      <c r="P185" s="46">
        <f t="shared" si="9"/>
        <v>0</v>
      </c>
      <c r="Q185" s="39">
        <f t="shared" si="11"/>
        <v>0</v>
      </c>
    </row>
    <row r="186" spans="4:17" x14ac:dyDescent="0.25">
      <c r="D186" s="36"/>
      <c r="E186" s="36"/>
      <c r="F186" s="37">
        <v>0</v>
      </c>
      <c r="G186" s="37"/>
      <c r="H186" s="38">
        <f t="shared" si="8"/>
        <v>0</v>
      </c>
      <c r="I186" s="39">
        <f t="shared" si="10"/>
        <v>0</v>
      </c>
      <c r="L186" s="36"/>
      <c r="M186" s="36"/>
      <c r="N186" s="45">
        <v>0</v>
      </c>
      <c r="O186" s="45"/>
      <c r="P186" s="46">
        <f t="shared" si="9"/>
        <v>0</v>
      </c>
      <c r="Q186" s="39">
        <f t="shared" si="11"/>
        <v>0</v>
      </c>
    </row>
    <row r="187" spans="4:17" x14ac:dyDescent="0.25">
      <c r="D187" s="40"/>
      <c r="E187" s="40"/>
      <c r="F187" s="37">
        <v>0</v>
      </c>
      <c r="G187" s="37"/>
      <c r="H187" s="38">
        <f t="shared" si="8"/>
        <v>0</v>
      </c>
      <c r="I187" s="39">
        <f t="shared" si="10"/>
        <v>0</v>
      </c>
      <c r="L187" s="40"/>
      <c r="M187" s="40"/>
      <c r="N187" s="45">
        <v>0</v>
      </c>
      <c r="O187" s="45"/>
      <c r="P187" s="46">
        <f t="shared" si="9"/>
        <v>0</v>
      </c>
      <c r="Q187" s="39">
        <f t="shared" si="11"/>
        <v>0</v>
      </c>
    </row>
    <row r="188" spans="4:17" x14ac:dyDescent="0.25">
      <c r="D188" s="40"/>
      <c r="E188" s="40"/>
      <c r="F188" s="37">
        <v>0</v>
      </c>
      <c r="G188" s="41"/>
      <c r="H188" s="38">
        <f t="shared" si="8"/>
        <v>0</v>
      </c>
      <c r="I188" s="39">
        <f t="shared" si="10"/>
        <v>0</v>
      </c>
      <c r="L188" s="40"/>
      <c r="M188" s="40"/>
      <c r="N188" s="45">
        <v>0</v>
      </c>
      <c r="O188" s="47"/>
      <c r="P188" s="46">
        <f t="shared" si="9"/>
        <v>0</v>
      </c>
      <c r="Q188" s="39">
        <f t="shared" si="11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BY52"/>
  <sheetViews>
    <sheetView tabSelected="1" workbookViewId="0">
      <pane ySplit="1" topLeftCell="A2" activePane="bottomLeft" state="frozen"/>
      <selection activeCell="I26" sqref="I26"/>
      <selection pane="bottomLeft" activeCell="B12" sqref="B12"/>
    </sheetView>
  </sheetViews>
  <sheetFormatPr baseColWidth="10" defaultRowHeight="15" x14ac:dyDescent="0.25"/>
  <cols>
    <col min="1" max="16384" width="11.42578125" style="80"/>
  </cols>
  <sheetData>
    <row r="1" spans="1:77" ht="32.25" customHeight="1" x14ac:dyDescent="0.25">
      <c r="A1" s="80" t="s">
        <v>792</v>
      </c>
      <c r="B1" s="80" t="s">
        <v>792</v>
      </c>
      <c r="C1" s="80" t="s">
        <v>793</v>
      </c>
      <c r="D1" s="80" t="s">
        <v>793</v>
      </c>
      <c r="E1" s="80" t="s">
        <v>794</v>
      </c>
      <c r="F1" s="80" t="s">
        <v>794</v>
      </c>
      <c r="G1" s="80" t="s">
        <v>795</v>
      </c>
      <c r="H1" s="80" t="s">
        <v>795</v>
      </c>
      <c r="I1" s="80" t="s">
        <v>796</v>
      </c>
      <c r="J1" s="80" t="s">
        <v>796</v>
      </c>
      <c r="K1" s="80" t="s">
        <v>797</v>
      </c>
      <c r="L1" s="80" t="s">
        <v>797</v>
      </c>
      <c r="M1" s="80" t="s">
        <v>798</v>
      </c>
      <c r="N1" s="80" t="s">
        <v>798</v>
      </c>
      <c r="O1" s="83" t="s">
        <v>799</v>
      </c>
      <c r="P1" s="83" t="s">
        <v>799</v>
      </c>
      <c r="Q1" s="80" t="s">
        <v>645</v>
      </c>
      <c r="R1" s="80" t="s">
        <v>645</v>
      </c>
      <c r="S1" s="80" t="s">
        <v>646</v>
      </c>
      <c r="T1" s="80" t="s">
        <v>646</v>
      </c>
      <c r="U1" s="80" t="s">
        <v>647</v>
      </c>
      <c r="V1" s="80" t="s">
        <v>647</v>
      </c>
      <c r="W1" s="80" t="s">
        <v>800</v>
      </c>
      <c r="X1" s="80" t="s">
        <v>800</v>
      </c>
      <c r="Y1" s="80" t="s">
        <v>801</v>
      </c>
      <c r="Z1" s="80" t="s">
        <v>801</v>
      </c>
      <c r="AA1" s="80" t="s">
        <v>802</v>
      </c>
      <c r="AB1" s="80" t="s">
        <v>802</v>
      </c>
      <c r="AC1" s="80" t="s">
        <v>803</v>
      </c>
      <c r="AD1" s="80" t="s">
        <v>803</v>
      </c>
      <c r="AE1" s="80" t="s">
        <v>804</v>
      </c>
      <c r="AF1" s="80" t="s">
        <v>804</v>
      </c>
      <c r="AG1" s="80" t="s">
        <v>805</v>
      </c>
      <c r="AH1" s="80" t="s">
        <v>805</v>
      </c>
      <c r="AI1" s="80" t="s">
        <v>649</v>
      </c>
      <c r="AJ1" s="80" t="s">
        <v>649</v>
      </c>
      <c r="AK1" s="80" t="s">
        <v>806</v>
      </c>
      <c r="AL1" s="80" t="s">
        <v>806</v>
      </c>
      <c r="AM1" s="80" t="s">
        <v>807</v>
      </c>
      <c r="AN1" s="80" t="s">
        <v>807</v>
      </c>
      <c r="AO1" s="80" t="s">
        <v>808</v>
      </c>
      <c r="AP1" s="80" t="s">
        <v>808</v>
      </c>
      <c r="AQ1" s="80" t="s">
        <v>809</v>
      </c>
      <c r="AR1" s="80" t="s">
        <v>809</v>
      </c>
      <c r="AS1" s="80" t="s">
        <v>810</v>
      </c>
      <c r="AT1" s="80" t="s">
        <v>810</v>
      </c>
      <c r="AU1" s="80" t="s">
        <v>811</v>
      </c>
      <c r="AV1" s="80" t="s">
        <v>811</v>
      </c>
      <c r="AW1" s="80" t="s">
        <v>812</v>
      </c>
      <c r="AX1" s="80" t="s">
        <v>812</v>
      </c>
      <c r="AY1" s="80" t="s">
        <v>813</v>
      </c>
      <c r="AZ1" s="80" t="s">
        <v>813</v>
      </c>
      <c r="BA1" s="80" t="s">
        <v>814</v>
      </c>
      <c r="BB1" s="80" t="s">
        <v>814</v>
      </c>
      <c r="BC1" s="80" t="s">
        <v>815</v>
      </c>
      <c r="BD1" s="80" t="s">
        <v>815</v>
      </c>
      <c r="BE1" s="80" t="s">
        <v>816</v>
      </c>
      <c r="BF1" s="80" t="s">
        <v>816</v>
      </c>
      <c r="BG1" s="80" t="s">
        <v>817</v>
      </c>
      <c r="BH1" s="80" t="s">
        <v>817</v>
      </c>
      <c r="BI1" s="80" t="s">
        <v>818</v>
      </c>
      <c r="BJ1" s="80" t="s">
        <v>818</v>
      </c>
      <c r="BK1" s="80" t="s">
        <v>819</v>
      </c>
      <c r="BL1" s="80" t="s">
        <v>819</v>
      </c>
      <c r="BM1" s="80" t="s">
        <v>820</v>
      </c>
      <c r="BN1" s="80" t="s">
        <v>820</v>
      </c>
      <c r="BO1" s="80" t="s">
        <v>821</v>
      </c>
      <c r="BP1" s="80" t="s">
        <v>821</v>
      </c>
      <c r="BQ1" s="80" t="s">
        <v>822</v>
      </c>
      <c r="BR1" s="80" t="s">
        <v>822</v>
      </c>
      <c r="BS1" s="80" t="s">
        <v>823</v>
      </c>
      <c r="BT1" s="80" t="s">
        <v>823</v>
      </c>
      <c r="BU1" s="80" t="s">
        <v>824</v>
      </c>
      <c r="BV1" s="80" t="s">
        <v>824</v>
      </c>
      <c r="BW1" s="80" t="s">
        <v>825</v>
      </c>
      <c r="BX1" s="80" t="s">
        <v>825</v>
      </c>
      <c r="BY1" s="78" t="s">
        <v>1027</v>
      </c>
    </row>
    <row r="2" spans="1:77" x14ac:dyDescent="0.25">
      <c r="A2" s="80" t="s">
        <v>65</v>
      </c>
      <c r="B2" s="80" t="s">
        <v>66</v>
      </c>
      <c r="C2" s="80" t="s">
        <v>483</v>
      </c>
      <c r="D2" s="80" t="s">
        <v>484</v>
      </c>
      <c r="E2" s="80" t="s">
        <v>471</v>
      </c>
      <c r="F2" s="80" t="s">
        <v>472</v>
      </c>
      <c r="G2" s="80" t="s">
        <v>795</v>
      </c>
      <c r="H2" s="80" t="s">
        <v>826</v>
      </c>
      <c r="I2" s="80" t="s">
        <v>192</v>
      </c>
      <c r="J2" s="80" t="s">
        <v>193</v>
      </c>
      <c r="K2" s="80" t="s">
        <v>25</v>
      </c>
      <c r="L2" s="80" t="s">
        <v>26</v>
      </c>
      <c r="M2" s="80" t="s">
        <v>194</v>
      </c>
      <c r="N2" s="80" t="s">
        <v>195</v>
      </c>
      <c r="O2" s="83" t="s">
        <v>21</v>
      </c>
      <c r="P2" s="83" t="s">
        <v>22</v>
      </c>
      <c r="Q2" s="80" t="s">
        <v>23</v>
      </c>
      <c r="R2" s="80" t="s">
        <v>24</v>
      </c>
      <c r="S2" s="80" t="s">
        <v>27</v>
      </c>
      <c r="T2" s="80" t="s">
        <v>28</v>
      </c>
      <c r="U2" s="80" t="s">
        <v>29</v>
      </c>
      <c r="V2" s="80" t="s">
        <v>30</v>
      </c>
      <c r="W2" s="80" t="s">
        <v>31</v>
      </c>
      <c r="X2" s="80" t="s">
        <v>32</v>
      </c>
      <c r="Y2" s="80" t="s">
        <v>33</v>
      </c>
      <c r="Z2" s="80" t="s">
        <v>827</v>
      </c>
      <c r="AA2" s="80" t="s">
        <v>34</v>
      </c>
      <c r="AB2" s="80" t="s">
        <v>828</v>
      </c>
      <c r="AC2" s="80" t="s">
        <v>35</v>
      </c>
      <c r="AD2" s="80" t="s">
        <v>829</v>
      </c>
      <c r="AE2" s="80" t="s">
        <v>71</v>
      </c>
      <c r="AF2" s="80" t="s">
        <v>72</v>
      </c>
      <c r="AG2" s="80">
        <v>8904</v>
      </c>
      <c r="AH2" s="80" t="s">
        <v>181</v>
      </c>
      <c r="AI2" s="80" t="s">
        <v>248</v>
      </c>
      <c r="AJ2" s="80" t="s">
        <v>830</v>
      </c>
      <c r="AK2" s="80" t="s">
        <v>500</v>
      </c>
      <c r="AL2" s="80" t="s">
        <v>501</v>
      </c>
      <c r="AM2" s="80">
        <v>8061</v>
      </c>
      <c r="AN2" s="80" t="s">
        <v>20</v>
      </c>
      <c r="AO2" s="80" t="s">
        <v>74</v>
      </c>
      <c r="AP2" s="80" t="s">
        <v>75</v>
      </c>
      <c r="AQ2" s="80" t="s">
        <v>76</v>
      </c>
      <c r="AR2" s="80" t="s">
        <v>77</v>
      </c>
      <c r="AS2" s="80" t="s">
        <v>78</v>
      </c>
      <c r="AT2" s="80" t="s">
        <v>79</v>
      </c>
      <c r="AU2" s="80" t="s">
        <v>80</v>
      </c>
      <c r="AV2" s="80" t="s">
        <v>81</v>
      </c>
      <c r="AW2" s="80" t="s">
        <v>82</v>
      </c>
      <c r="AX2" s="80" t="s">
        <v>83</v>
      </c>
      <c r="AY2" s="80" t="s">
        <v>84</v>
      </c>
      <c r="AZ2" s="80" t="s">
        <v>85</v>
      </c>
      <c r="BA2" s="80" t="s">
        <v>86</v>
      </c>
      <c r="BB2" s="80" t="s">
        <v>87</v>
      </c>
      <c r="BC2" s="80" t="s">
        <v>88</v>
      </c>
      <c r="BD2" s="80" t="s">
        <v>89</v>
      </c>
      <c r="BE2" s="80" t="s">
        <v>90</v>
      </c>
      <c r="BF2" s="80" t="s">
        <v>91</v>
      </c>
      <c r="BG2" s="80" t="s">
        <v>92</v>
      </c>
      <c r="BH2" s="80" t="s">
        <v>93</v>
      </c>
      <c r="BI2" s="80" t="s">
        <v>94</v>
      </c>
      <c r="BJ2" s="80" t="s">
        <v>95</v>
      </c>
      <c r="BK2" s="80" t="s">
        <v>96</v>
      </c>
      <c r="BL2" s="80" t="s">
        <v>97</v>
      </c>
      <c r="BM2" s="80" t="s">
        <v>100</v>
      </c>
      <c r="BN2" s="80" t="s">
        <v>101</v>
      </c>
      <c r="BO2" s="80" t="s">
        <v>102</v>
      </c>
      <c r="BP2" s="80" t="s">
        <v>103</v>
      </c>
      <c r="BQ2" s="80" t="s">
        <v>104</v>
      </c>
      <c r="BR2" s="80" t="s">
        <v>105</v>
      </c>
      <c r="BS2" s="80" t="s">
        <v>98</v>
      </c>
      <c r="BT2" s="80" t="s">
        <v>99</v>
      </c>
      <c r="BU2" s="80" t="s">
        <v>106</v>
      </c>
      <c r="BV2" s="80" t="s">
        <v>107</v>
      </c>
      <c r="BW2" s="80" t="s">
        <v>108</v>
      </c>
      <c r="BX2" s="80" t="s">
        <v>109</v>
      </c>
      <c r="BY2" s="78" t="s">
        <v>1028</v>
      </c>
    </row>
    <row r="3" spans="1:77" x14ac:dyDescent="0.25">
      <c r="A3" s="80" t="s">
        <v>67</v>
      </c>
      <c r="B3" s="80" t="s">
        <v>68</v>
      </c>
      <c r="C3" s="80" t="s">
        <v>831</v>
      </c>
      <c r="D3" s="80" t="s">
        <v>832</v>
      </c>
      <c r="G3" s="80" t="s">
        <v>795</v>
      </c>
      <c r="H3" s="80" t="s">
        <v>833</v>
      </c>
      <c r="I3" s="80" t="s">
        <v>235</v>
      </c>
      <c r="J3" s="80" t="s">
        <v>236</v>
      </c>
      <c r="K3" s="80" t="s">
        <v>251</v>
      </c>
      <c r="L3" s="80" t="s">
        <v>252</v>
      </c>
      <c r="M3" s="80" t="s">
        <v>196</v>
      </c>
      <c r="N3" s="80" t="s">
        <v>197</v>
      </c>
      <c r="O3" s="83" t="s">
        <v>36</v>
      </c>
      <c r="P3" s="83" t="s">
        <v>37</v>
      </c>
      <c r="Q3" s="80" t="s">
        <v>202</v>
      </c>
      <c r="R3" s="80" t="s">
        <v>203</v>
      </c>
      <c r="S3" s="80" t="s">
        <v>273</v>
      </c>
      <c r="T3" s="80" t="s">
        <v>274</v>
      </c>
      <c r="U3" s="80" t="s">
        <v>249</v>
      </c>
      <c r="V3" s="80" t="s">
        <v>250</v>
      </c>
      <c r="W3" s="80" t="s">
        <v>268</v>
      </c>
      <c r="X3" s="80" t="s">
        <v>269</v>
      </c>
      <c r="Y3" s="80" t="s">
        <v>265</v>
      </c>
      <c r="Z3" s="80" t="s">
        <v>834</v>
      </c>
      <c r="AA3" s="80" t="s">
        <v>272</v>
      </c>
      <c r="AB3" s="80" t="s">
        <v>835</v>
      </c>
      <c r="AC3" s="80" t="s">
        <v>267</v>
      </c>
      <c r="AD3" s="80" t="s">
        <v>836</v>
      </c>
      <c r="AE3" s="80" t="s">
        <v>275</v>
      </c>
      <c r="AF3" s="80" t="s">
        <v>276</v>
      </c>
      <c r="AG3" s="80">
        <v>8452</v>
      </c>
      <c r="AH3" s="80" t="s">
        <v>234</v>
      </c>
      <c r="AI3" s="80" t="s">
        <v>270</v>
      </c>
      <c r="AJ3" s="80" t="s">
        <v>271</v>
      </c>
      <c r="AM3" s="80">
        <v>8510</v>
      </c>
      <c r="AN3" s="80" t="s">
        <v>54</v>
      </c>
    </row>
    <row r="4" spans="1:77" x14ac:dyDescent="0.25">
      <c r="A4" s="80" t="s">
        <v>837</v>
      </c>
      <c r="B4" s="80" t="s">
        <v>838</v>
      </c>
      <c r="C4" s="80" t="s">
        <v>485</v>
      </c>
      <c r="D4" s="80" t="s">
        <v>486</v>
      </c>
      <c r="G4" s="80" t="s">
        <v>505</v>
      </c>
      <c r="H4" s="80" t="s">
        <v>506</v>
      </c>
      <c r="I4" s="80" t="s">
        <v>237</v>
      </c>
      <c r="J4" s="80" t="s">
        <v>238</v>
      </c>
      <c r="K4" s="80" t="s">
        <v>286</v>
      </c>
      <c r="L4" s="80" t="s">
        <v>839</v>
      </c>
      <c r="M4" s="80" t="s">
        <v>198</v>
      </c>
      <c r="N4" s="80" t="s">
        <v>199</v>
      </c>
      <c r="O4" s="83" t="s">
        <v>116</v>
      </c>
      <c r="P4" s="83" t="s">
        <v>117</v>
      </c>
      <c r="Q4" s="80" t="s">
        <v>254</v>
      </c>
      <c r="R4" s="80" t="s">
        <v>255</v>
      </c>
      <c r="S4" s="80" t="s">
        <v>284</v>
      </c>
      <c r="T4" s="80" t="s">
        <v>285</v>
      </c>
      <c r="U4" s="80" t="s">
        <v>304</v>
      </c>
      <c r="V4" s="80" t="s">
        <v>305</v>
      </c>
      <c r="W4" s="80" t="s">
        <v>306</v>
      </c>
      <c r="X4" s="80" t="s">
        <v>307</v>
      </c>
      <c r="Y4" s="80" t="s">
        <v>300</v>
      </c>
      <c r="Z4" s="80" t="s">
        <v>840</v>
      </c>
      <c r="AA4" s="80" t="s">
        <v>299</v>
      </c>
      <c r="AB4" s="80" t="s">
        <v>841</v>
      </c>
      <c r="AC4" s="80" t="s">
        <v>298</v>
      </c>
      <c r="AD4" s="80" t="s">
        <v>842</v>
      </c>
      <c r="AE4" s="80" t="s">
        <v>301</v>
      </c>
      <c r="AF4" s="80" t="s">
        <v>302</v>
      </c>
      <c r="AG4" s="80">
        <v>8620</v>
      </c>
      <c r="AH4" s="80" t="s">
        <v>247</v>
      </c>
      <c r="AI4" s="80" t="s">
        <v>289</v>
      </c>
      <c r="AJ4" s="80" t="s">
        <v>290</v>
      </c>
      <c r="AM4" s="80">
        <v>8520</v>
      </c>
      <c r="AN4" s="80" t="s">
        <v>55</v>
      </c>
    </row>
    <row r="5" spans="1:77" x14ac:dyDescent="0.25">
      <c r="C5" s="80" t="s">
        <v>487</v>
      </c>
      <c r="D5" s="80" t="s">
        <v>488</v>
      </c>
      <c r="I5" s="80" t="s">
        <v>239</v>
      </c>
      <c r="J5" s="80" t="s">
        <v>240</v>
      </c>
      <c r="K5" s="80" t="s">
        <v>340</v>
      </c>
      <c r="L5" s="80" t="s">
        <v>341</v>
      </c>
      <c r="O5" s="83" t="s">
        <v>187</v>
      </c>
      <c r="P5" s="83" t="s">
        <v>188</v>
      </c>
      <c r="Q5" s="80" t="s">
        <v>291</v>
      </c>
      <c r="R5" s="80" t="s">
        <v>292</v>
      </c>
      <c r="S5" s="80" t="s">
        <v>352</v>
      </c>
      <c r="T5" s="80" t="s">
        <v>353</v>
      </c>
      <c r="U5" s="80" t="s">
        <v>308</v>
      </c>
      <c r="V5" s="80" t="s">
        <v>309</v>
      </c>
      <c r="W5" s="80" t="s">
        <v>310</v>
      </c>
      <c r="X5" s="80" t="s">
        <v>311</v>
      </c>
      <c r="Y5" s="80" t="s">
        <v>316</v>
      </c>
      <c r="Z5" s="80" t="s">
        <v>843</v>
      </c>
      <c r="AA5" s="80" t="s">
        <v>317</v>
      </c>
      <c r="AB5" s="80" t="s">
        <v>844</v>
      </c>
      <c r="AC5" s="80" t="s">
        <v>318</v>
      </c>
      <c r="AD5" s="80" t="s">
        <v>845</v>
      </c>
      <c r="AE5" s="80" t="s">
        <v>342</v>
      </c>
      <c r="AF5" s="80" t="s">
        <v>343</v>
      </c>
      <c r="AG5" s="80">
        <v>8150</v>
      </c>
      <c r="AH5" s="80" t="s">
        <v>357</v>
      </c>
      <c r="AI5" s="80" t="s">
        <v>330</v>
      </c>
      <c r="AJ5" s="80" t="s">
        <v>331</v>
      </c>
      <c r="AM5" s="80">
        <v>8540</v>
      </c>
      <c r="AN5" s="80" t="s">
        <v>57</v>
      </c>
    </row>
    <row r="6" spans="1:77" x14ac:dyDescent="0.25">
      <c r="C6" s="80" t="s">
        <v>489</v>
      </c>
      <c r="D6" s="80" t="s">
        <v>481</v>
      </c>
      <c r="I6" s="80" t="s">
        <v>241</v>
      </c>
      <c r="J6" s="80" t="s">
        <v>242</v>
      </c>
      <c r="K6" s="80" t="s">
        <v>404</v>
      </c>
      <c r="L6" s="80" t="s">
        <v>405</v>
      </c>
      <c r="O6" s="83" t="s">
        <v>846</v>
      </c>
      <c r="P6" s="83" t="s">
        <v>847</v>
      </c>
      <c r="Q6" s="80" t="s">
        <v>334</v>
      </c>
      <c r="R6" s="80" t="s">
        <v>335</v>
      </c>
      <c r="S6" s="80" t="s">
        <v>354</v>
      </c>
      <c r="T6" s="80" t="s">
        <v>355</v>
      </c>
      <c r="U6" s="80" t="s">
        <v>312</v>
      </c>
      <c r="V6" s="80" t="s">
        <v>313</v>
      </c>
      <c r="W6" s="80" t="s">
        <v>314</v>
      </c>
      <c r="X6" s="80" t="s">
        <v>315</v>
      </c>
      <c r="Y6" s="80" t="s">
        <v>319</v>
      </c>
      <c r="Z6" s="80" t="s">
        <v>848</v>
      </c>
      <c r="AA6" s="80" t="s">
        <v>320</v>
      </c>
      <c r="AB6" s="80" t="s">
        <v>849</v>
      </c>
      <c r="AC6" s="80" t="s">
        <v>321</v>
      </c>
      <c r="AD6" s="80" t="s">
        <v>850</v>
      </c>
      <c r="AE6" s="80" t="s">
        <v>348</v>
      </c>
      <c r="AF6" s="80" t="s">
        <v>349</v>
      </c>
      <c r="AG6" s="80">
        <v>8104</v>
      </c>
      <c r="AH6" s="80" t="s">
        <v>366</v>
      </c>
      <c r="AI6" s="80" t="s">
        <v>344</v>
      </c>
      <c r="AJ6" s="80" t="s">
        <v>345</v>
      </c>
      <c r="AM6" s="80">
        <v>8522</v>
      </c>
      <c r="AN6" s="80" t="s">
        <v>73</v>
      </c>
    </row>
    <row r="7" spans="1:77" x14ac:dyDescent="0.25">
      <c r="C7" s="80" t="s">
        <v>490</v>
      </c>
      <c r="D7" s="80" t="s">
        <v>851</v>
      </c>
      <c r="K7" s="80" t="s">
        <v>430</v>
      </c>
      <c r="L7" s="80" t="s">
        <v>431</v>
      </c>
      <c r="O7" s="83" t="s">
        <v>258</v>
      </c>
      <c r="P7" s="83" t="s">
        <v>259</v>
      </c>
      <c r="Q7" s="80" t="s">
        <v>350</v>
      </c>
      <c r="R7" s="80" t="s">
        <v>351</v>
      </c>
      <c r="S7" s="80" t="s">
        <v>386</v>
      </c>
      <c r="T7" s="80" t="s">
        <v>387</v>
      </c>
      <c r="U7" s="80" t="s">
        <v>374</v>
      </c>
      <c r="V7" s="80" t="s">
        <v>375</v>
      </c>
      <c r="W7" s="80" t="s">
        <v>376</v>
      </c>
      <c r="X7" s="80" t="s">
        <v>377</v>
      </c>
      <c r="Y7" s="80" t="s">
        <v>378</v>
      </c>
      <c r="Z7" s="80" t="s">
        <v>852</v>
      </c>
      <c r="AA7" s="80" t="s">
        <v>379</v>
      </c>
      <c r="AB7" s="80" t="s">
        <v>853</v>
      </c>
      <c r="AC7" s="80" t="s">
        <v>380</v>
      </c>
      <c r="AD7" s="80" t="s">
        <v>854</v>
      </c>
      <c r="AE7" s="80" t="s">
        <v>384</v>
      </c>
      <c r="AF7" s="80" t="s">
        <v>385</v>
      </c>
      <c r="AG7" s="80">
        <v>8920</v>
      </c>
      <c r="AH7" s="80" t="s">
        <v>370</v>
      </c>
      <c r="AI7" s="80" t="s">
        <v>382</v>
      </c>
      <c r="AJ7" s="80" t="s">
        <v>383</v>
      </c>
      <c r="AM7" s="80">
        <v>8001</v>
      </c>
      <c r="AN7" s="80" t="s">
        <v>855</v>
      </c>
    </row>
    <row r="8" spans="1:77" x14ac:dyDescent="0.25">
      <c r="C8" s="80" t="s">
        <v>491</v>
      </c>
      <c r="D8" s="80" t="s">
        <v>492</v>
      </c>
      <c r="K8" s="80" t="s">
        <v>444</v>
      </c>
      <c r="L8" s="80" t="s">
        <v>445</v>
      </c>
      <c r="O8" s="80" t="s">
        <v>287</v>
      </c>
      <c r="P8" s="80" t="s">
        <v>288</v>
      </c>
      <c r="Q8" s="80" t="s">
        <v>363</v>
      </c>
      <c r="R8" s="80" t="s">
        <v>364</v>
      </c>
      <c r="S8" s="80" t="s">
        <v>452</v>
      </c>
      <c r="T8" s="80" t="s">
        <v>453</v>
      </c>
      <c r="U8" s="80" t="s">
        <v>388</v>
      </c>
      <c r="V8" s="80" t="s">
        <v>389</v>
      </c>
      <c r="W8" s="80" t="s">
        <v>390</v>
      </c>
      <c r="X8" s="80" t="s">
        <v>391</v>
      </c>
      <c r="Y8" s="80" t="s">
        <v>551</v>
      </c>
      <c r="Z8" s="80" t="s">
        <v>856</v>
      </c>
      <c r="AA8" s="80" t="s">
        <v>552</v>
      </c>
      <c r="AB8" s="80" t="s">
        <v>857</v>
      </c>
      <c r="AC8" s="80" t="s">
        <v>553</v>
      </c>
      <c r="AD8" s="80" t="s">
        <v>858</v>
      </c>
      <c r="AE8" s="80" t="s">
        <v>436</v>
      </c>
      <c r="AF8" s="80" t="s">
        <v>437</v>
      </c>
      <c r="AG8" s="80">
        <v>8291</v>
      </c>
      <c r="AH8" s="80" t="s">
        <v>373</v>
      </c>
      <c r="AI8" s="80" t="s">
        <v>406</v>
      </c>
      <c r="AJ8" s="80" t="s">
        <v>407</v>
      </c>
      <c r="AM8" s="80">
        <v>8903</v>
      </c>
      <c r="AN8" s="80" t="s">
        <v>180</v>
      </c>
    </row>
    <row r="9" spans="1:77" x14ac:dyDescent="0.25">
      <c r="C9" s="80" t="s">
        <v>494</v>
      </c>
      <c r="D9" s="80" t="s">
        <v>478</v>
      </c>
      <c r="K9" s="80" t="s">
        <v>528</v>
      </c>
      <c r="L9" s="80" t="s">
        <v>859</v>
      </c>
      <c r="O9" s="80" t="s">
        <v>293</v>
      </c>
      <c r="P9" s="80" t="s">
        <v>294</v>
      </c>
      <c r="Q9" s="80" t="s">
        <v>402</v>
      </c>
      <c r="R9" s="80" t="s">
        <v>403</v>
      </c>
      <c r="S9" s="80" t="s">
        <v>546</v>
      </c>
      <c r="T9" s="80" t="s">
        <v>860</v>
      </c>
      <c r="U9" s="80" t="s">
        <v>547</v>
      </c>
      <c r="V9" s="80" t="s">
        <v>861</v>
      </c>
      <c r="W9" s="80" t="s">
        <v>548</v>
      </c>
      <c r="X9" s="80" t="s">
        <v>862</v>
      </c>
      <c r="AE9" s="80" t="s">
        <v>540</v>
      </c>
      <c r="AF9" s="80" t="s">
        <v>541</v>
      </c>
      <c r="AG9" s="80">
        <v>8360</v>
      </c>
      <c r="AH9" s="80" t="s">
        <v>399</v>
      </c>
      <c r="AI9" s="80" t="s">
        <v>412</v>
      </c>
      <c r="AJ9" s="80" t="s">
        <v>413</v>
      </c>
      <c r="AM9" s="80">
        <v>8051</v>
      </c>
      <c r="AN9" s="80" t="s">
        <v>183</v>
      </c>
    </row>
    <row r="10" spans="1:77" x14ac:dyDescent="0.25">
      <c r="C10" s="80" t="s">
        <v>495</v>
      </c>
      <c r="D10" s="80" t="s">
        <v>496</v>
      </c>
      <c r="K10" s="80" t="s">
        <v>535</v>
      </c>
      <c r="L10" s="80" t="s">
        <v>519</v>
      </c>
      <c r="O10" s="80" t="s">
        <v>295</v>
      </c>
      <c r="P10" s="80" t="s">
        <v>296</v>
      </c>
      <c r="Q10" s="80" t="s">
        <v>410</v>
      </c>
      <c r="R10" s="80" t="s">
        <v>411</v>
      </c>
      <c r="S10" s="80" t="s">
        <v>554</v>
      </c>
      <c r="T10" s="80" t="s">
        <v>555</v>
      </c>
      <c r="U10" s="80" t="s">
        <v>556</v>
      </c>
      <c r="V10" s="80" t="s">
        <v>557</v>
      </c>
      <c r="W10" s="80" t="s">
        <v>558</v>
      </c>
      <c r="X10" s="80" t="s">
        <v>559</v>
      </c>
      <c r="AE10" s="80" t="s">
        <v>549</v>
      </c>
      <c r="AF10" s="80" t="s">
        <v>550</v>
      </c>
      <c r="AG10" s="80">
        <v>8100</v>
      </c>
      <c r="AH10" s="80" t="s">
        <v>429</v>
      </c>
      <c r="AI10" s="80" t="s">
        <v>418</v>
      </c>
      <c r="AJ10" s="80" t="s">
        <v>419</v>
      </c>
      <c r="AM10" s="80">
        <v>8456</v>
      </c>
      <c r="AN10" s="80" t="s">
        <v>186</v>
      </c>
    </row>
    <row r="11" spans="1:77" x14ac:dyDescent="0.25">
      <c r="C11" s="80" t="s">
        <v>497</v>
      </c>
      <c r="D11" s="80" t="s">
        <v>498</v>
      </c>
      <c r="K11" s="80" t="s">
        <v>542</v>
      </c>
      <c r="L11" s="80" t="s">
        <v>543</v>
      </c>
      <c r="O11" s="80" t="s">
        <v>322</v>
      </c>
      <c r="P11" s="80" t="s">
        <v>323</v>
      </c>
      <c r="Q11" s="80" t="s">
        <v>416</v>
      </c>
      <c r="R11" s="80" t="s">
        <v>417</v>
      </c>
      <c r="AG11" s="80">
        <v>8120</v>
      </c>
      <c r="AH11" s="80" t="s">
        <v>455</v>
      </c>
      <c r="AI11" s="80" t="s">
        <v>428</v>
      </c>
      <c r="AJ11" s="80" t="s">
        <v>429</v>
      </c>
      <c r="AM11" s="80">
        <v>8457</v>
      </c>
      <c r="AN11" s="80" t="s">
        <v>863</v>
      </c>
    </row>
    <row r="12" spans="1:77" x14ac:dyDescent="0.25">
      <c r="O12" s="80" t="s">
        <v>324</v>
      </c>
      <c r="P12" s="80" t="s">
        <v>325</v>
      </c>
      <c r="Q12" s="80" t="s">
        <v>424</v>
      </c>
      <c r="R12" s="80" t="s">
        <v>425</v>
      </c>
      <c r="AG12" s="80">
        <v>8350</v>
      </c>
      <c r="AH12" s="80" t="s">
        <v>456</v>
      </c>
      <c r="AI12" s="80" t="s">
        <v>438</v>
      </c>
      <c r="AJ12" s="80" t="s">
        <v>439</v>
      </c>
      <c r="AM12" s="80">
        <v>8410</v>
      </c>
      <c r="AN12" s="80" t="s">
        <v>212</v>
      </c>
    </row>
    <row r="13" spans="1:77" x14ac:dyDescent="0.25">
      <c r="O13" s="80" t="s">
        <v>332</v>
      </c>
      <c r="P13" s="80" t="s">
        <v>333</v>
      </c>
      <c r="Q13" s="80" t="s">
        <v>434</v>
      </c>
      <c r="R13" s="80" t="s">
        <v>435</v>
      </c>
      <c r="AG13" s="80">
        <v>8300</v>
      </c>
      <c r="AH13" s="80" t="s">
        <v>439</v>
      </c>
      <c r="AI13" s="80" t="s">
        <v>440</v>
      </c>
      <c r="AJ13" s="80" t="s">
        <v>441</v>
      </c>
      <c r="AM13" s="80">
        <v>8420</v>
      </c>
      <c r="AN13" s="80" t="s">
        <v>213</v>
      </c>
    </row>
    <row r="14" spans="1:77" x14ac:dyDescent="0.25">
      <c r="O14" s="80" t="s">
        <v>336</v>
      </c>
      <c r="P14" s="80" t="s">
        <v>337</v>
      </c>
      <c r="Q14" s="80" t="s">
        <v>448</v>
      </c>
      <c r="R14" s="80" t="s">
        <v>449</v>
      </c>
      <c r="AG14" s="80">
        <v>8280</v>
      </c>
      <c r="AH14" s="80" t="s">
        <v>458</v>
      </c>
      <c r="AI14" s="80" t="s">
        <v>450</v>
      </c>
      <c r="AJ14" s="80" t="s">
        <v>451</v>
      </c>
      <c r="AM14" s="80">
        <v>8480</v>
      </c>
      <c r="AN14" s="80" t="s">
        <v>864</v>
      </c>
    </row>
    <row r="15" spans="1:77" x14ac:dyDescent="0.25">
      <c r="O15" s="80" t="s">
        <v>346</v>
      </c>
      <c r="P15" s="80" t="s">
        <v>347</v>
      </c>
      <c r="Q15" s="80" t="s">
        <v>527</v>
      </c>
      <c r="R15" s="80" t="s">
        <v>865</v>
      </c>
      <c r="AG15" s="80">
        <v>8101</v>
      </c>
      <c r="AH15" s="80" t="s">
        <v>459</v>
      </c>
      <c r="AI15" s="80" t="s">
        <v>530</v>
      </c>
      <c r="AJ15" s="80" t="s">
        <v>531</v>
      </c>
      <c r="AM15" s="80">
        <v>8430</v>
      </c>
      <c r="AN15" s="80" t="s">
        <v>214</v>
      </c>
    </row>
    <row r="16" spans="1:77" x14ac:dyDescent="0.25">
      <c r="O16" s="80" t="s">
        <v>866</v>
      </c>
      <c r="P16" s="80" t="s">
        <v>867</v>
      </c>
      <c r="Q16" s="80" t="s">
        <v>534</v>
      </c>
      <c r="R16" s="80" t="s">
        <v>519</v>
      </c>
      <c r="AG16" s="80">
        <v>8301</v>
      </c>
      <c r="AH16" s="80" t="s">
        <v>460</v>
      </c>
      <c r="AI16" s="80" t="s">
        <v>544</v>
      </c>
      <c r="AJ16" s="80" t="s">
        <v>545</v>
      </c>
      <c r="AM16" s="80">
        <v>8440</v>
      </c>
      <c r="AN16" s="80" t="s">
        <v>215</v>
      </c>
    </row>
    <row r="17" spans="15:40" x14ac:dyDescent="0.25">
      <c r="O17" s="80" t="s">
        <v>381</v>
      </c>
      <c r="P17" s="80" t="s">
        <v>868</v>
      </c>
      <c r="Q17" s="80" t="s">
        <v>536</v>
      </c>
      <c r="R17" s="80" t="s">
        <v>537</v>
      </c>
      <c r="AG17" s="80">
        <v>8031</v>
      </c>
      <c r="AH17" s="80" t="s">
        <v>464</v>
      </c>
      <c r="AM17" s="80">
        <v>8450</v>
      </c>
      <c r="AN17" s="80" t="s">
        <v>216</v>
      </c>
    </row>
    <row r="18" spans="15:40" x14ac:dyDescent="0.25">
      <c r="O18" s="80" t="s">
        <v>400</v>
      </c>
      <c r="P18" s="80" t="s">
        <v>401</v>
      </c>
      <c r="Q18" s="80" t="s">
        <v>650</v>
      </c>
      <c r="R18" s="80" t="s">
        <v>869</v>
      </c>
      <c r="AG18" s="80">
        <v>8032</v>
      </c>
      <c r="AH18" s="80" t="s">
        <v>465</v>
      </c>
      <c r="AM18" s="80">
        <v>8460</v>
      </c>
      <c r="AN18" s="80" t="s">
        <v>217</v>
      </c>
    </row>
    <row r="19" spans="15:40" x14ac:dyDescent="0.25">
      <c r="O19" s="80" t="s">
        <v>408</v>
      </c>
      <c r="P19" s="80" t="s">
        <v>409</v>
      </c>
      <c r="AG19" s="80">
        <v>8033</v>
      </c>
      <c r="AH19" s="80" t="s">
        <v>466</v>
      </c>
      <c r="AM19" s="80">
        <v>8490</v>
      </c>
      <c r="AN19" s="80" t="s">
        <v>230</v>
      </c>
    </row>
    <row r="20" spans="15:40" x14ac:dyDescent="0.25">
      <c r="O20" s="80" t="s">
        <v>414</v>
      </c>
      <c r="P20" s="80" t="s">
        <v>415</v>
      </c>
      <c r="AG20" s="80">
        <v>8035</v>
      </c>
      <c r="AH20" s="80" t="s">
        <v>467</v>
      </c>
      <c r="AM20" s="80">
        <v>8040</v>
      </c>
      <c r="AN20" s="80" t="s">
        <v>256</v>
      </c>
    </row>
    <row r="21" spans="15:40" x14ac:dyDescent="0.25">
      <c r="O21" s="80" t="s">
        <v>420</v>
      </c>
      <c r="P21" s="80" t="s">
        <v>421</v>
      </c>
      <c r="AG21" s="80">
        <v>8037</v>
      </c>
      <c r="AH21" s="80" t="s">
        <v>851</v>
      </c>
      <c r="AM21" s="80">
        <v>8010</v>
      </c>
      <c r="AN21" s="80" t="s">
        <v>283</v>
      </c>
    </row>
    <row r="22" spans="15:40" x14ac:dyDescent="0.25">
      <c r="O22" s="80" t="s">
        <v>422</v>
      </c>
      <c r="P22" s="80" t="s">
        <v>423</v>
      </c>
      <c r="AG22" s="80">
        <v>8036</v>
      </c>
      <c r="AH22" s="80" t="s">
        <v>473</v>
      </c>
      <c r="AM22" s="80">
        <v>8020</v>
      </c>
      <c r="AN22" s="80" t="s">
        <v>278</v>
      </c>
    </row>
    <row r="23" spans="15:40" x14ac:dyDescent="0.25">
      <c r="O23" s="80" t="s">
        <v>426</v>
      </c>
      <c r="P23" s="80" t="s">
        <v>427</v>
      </c>
      <c r="AG23" s="80">
        <v>8034</v>
      </c>
      <c r="AH23" s="80" t="s">
        <v>870</v>
      </c>
      <c r="AM23" s="80">
        <v>8027</v>
      </c>
      <c r="AN23" s="80" t="s">
        <v>303</v>
      </c>
    </row>
    <row r="24" spans="15:40" x14ac:dyDescent="0.25">
      <c r="O24" s="80" t="s">
        <v>432</v>
      </c>
      <c r="P24" s="80" t="s">
        <v>433</v>
      </c>
      <c r="AG24" s="80">
        <v>8038</v>
      </c>
      <c r="AH24" s="80" t="s">
        <v>474</v>
      </c>
      <c r="AM24" s="80">
        <v>8002</v>
      </c>
      <c r="AN24" s="80" t="s">
        <v>325</v>
      </c>
    </row>
    <row r="25" spans="15:40" x14ac:dyDescent="0.25">
      <c r="O25" s="80" t="s">
        <v>442</v>
      </c>
      <c r="P25" s="80" t="s">
        <v>443</v>
      </c>
      <c r="AG25" s="80">
        <v>8137</v>
      </c>
      <c r="AH25" s="80" t="s">
        <v>476</v>
      </c>
      <c r="AM25" s="80">
        <v>8900</v>
      </c>
      <c r="AN25" s="80" t="s">
        <v>356</v>
      </c>
    </row>
    <row r="26" spans="15:40" x14ac:dyDescent="0.25">
      <c r="O26" s="80" t="s">
        <v>446</v>
      </c>
      <c r="P26" s="80" t="s">
        <v>447</v>
      </c>
      <c r="AG26" s="80">
        <v>8333</v>
      </c>
      <c r="AH26" s="80" t="s">
        <v>478</v>
      </c>
      <c r="AM26" s="80">
        <v>8160</v>
      </c>
      <c r="AN26" s="80" t="s">
        <v>359</v>
      </c>
    </row>
    <row r="27" spans="15:40" x14ac:dyDescent="0.25">
      <c r="O27" s="80" t="s">
        <v>504</v>
      </c>
      <c r="P27" s="80" t="s">
        <v>503</v>
      </c>
      <c r="AG27" s="80">
        <v>8134</v>
      </c>
      <c r="AH27" s="80" t="s">
        <v>480</v>
      </c>
      <c r="AM27" s="80">
        <v>8901</v>
      </c>
      <c r="AN27" s="80" t="s">
        <v>360</v>
      </c>
    </row>
    <row r="28" spans="15:40" x14ac:dyDescent="0.25">
      <c r="O28" s="80" t="s">
        <v>526</v>
      </c>
      <c r="P28" s="80" t="s">
        <v>871</v>
      </c>
      <c r="AG28" s="80">
        <v>8335</v>
      </c>
      <c r="AH28" s="80" t="s">
        <v>872</v>
      </c>
      <c r="AM28" s="80">
        <v>8906</v>
      </c>
      <c r="AN28" s="80" t="s">
        <v>361</v>
      </c>
    </row>
    <row r="29" spans="15:40" x14ac:dyDescent="0.25">
      <c r="O29" s="80" t="s">
        <v>529</v>
      </c>
      <c r="P29" s="80" t="s">
        <v>873</v>
      </c>
      <c r="AG29" s="80">
        <v>8330</v>
      </c>
      <c r="AH29" s="80" t="s">
        <v>481</v>
      </c>
      <c r="AM29" s="80">
        <v>8907</v>
      </c>
      <c r="AN29" s="80" t="s">
        <v>874</v>
      </c>
    </row>
    <row r="30" spans="15:40" x14ac:dyDescent="0.25">
      <c r="O30" s="80" t="s">
        <v>532</v>
      </c>
      <c r="P30" s="80" t="s">
        <v>875</v>
      </c>
      <c r="AG30" s="80">
        <v>8190</v>
      </c>
      <c r="AH30" s="80" t="s">
        <v>510</v>
      </c>
      <c r="AM30" s="80">
        <v>8908</v>
      </c>
      <c r="AN30" s="80" t="s">
        <v>876</v>
      </c>
    </row>
    <row r="31" spans="15:40" x14ac:dyDescent="0.25">
      <c r="O31" s="80" t="s">
        <v>533</v>
      </c>
      <c r="P31" s="80" t="s">
        <v>519</v>
      </c>
      <c r="AG31" s="80">
        <v>8211</v>
      </c>
      <c r="AH31" s="80" t="s">
        <v>877</v>
      </c>
      <c r="AM31" s="80">
        <v>8102</v>
      </c>
      <c r="AN31" s="80" t="s">
        <v>371</v>
      </c>
    </row>
    <row r="32" spans="15:40" x14ac:dyDescent="0.25">
      <c r="O32" s="80" t="s">
        <v>538</v>
      </c>
      <c r="P32" s="80" t="s">
        <v>539</v>
      </c>
      <c r="AG32" s="80">
        <v>8270</v>
      </c>
      <c r="AH32" s="80" t="s">
        <v>520</v>
      </c>
      <c r="AM32" s="80">
        <v>8105</v>
      </c>
      <c r="AN32" s="80" t="s">
        <v>878</v>
      </c>
    </row>
    <row r="33" spans="15:40" x14ac:dyDescent="0.25">
      <c r="O33" s="80" t="s">
        <v>651</v>
      </c>
      <c r="P33" s="80" t="s">
        <v>879</v>
      </c>
      <c r="AG33" s="80">
        <v>8210</v>
      </c>
      <c r="AH33" s="80" t="s">
        <v>525</v>
      </c>
      <c r="AM33" s="80">
        <v>8106</v>
      </c>
      <c r="AN33" s="80" t="s">
        <v>392</v>
      </c>
    </row>
    <row r="34" spans="15:40" x14ac:dyDescent="0.25">
      <c r="O34" s="78" t="s">
        <v>1029</v>
      </c>
      <c r="P34" s="78" t="s">
        <v>1030</v>
      </c>
      <c r="AM34" s="80">
        <v>8073</v>
      </c>
      <c r="AN34" s="80" t="s">
        <v>398</v>
      </c>
    </row>
    <row r="35" spans="15:40" x14ac:dyDescent="0.25">
      <c r="O35" s="78" t="s">
        <v>1031</v>
      </c>
      <c r="P35" s="78" t="s">
        <v>1032</v>
      </c>
      <c r="AM35" s="80">
        <v>8071</v>
      </c>
      <c r="AN35" s="80" t="s">
        <v>454</v>
      </c>
    </row>
    <row r="36" spans="15:40" x14ac:dyDescent="0.25">
      <c r="AM36" s="80">
        <v>8070</v>
      </c>
      <c r="AN36" s="80" t="s">
        <v>398</v>
      </c>
    </row>
    <row r="37" spans="15:40" x14ac:dyDescent="0.25">
      <c r="AM37" s="80">
        <v>8290</v>
      </c>
      <c r="AN37" s="80" t="s">
        <v>372</v>
      </c>
    </row>
    <row r="38" spans="15:40" x14ac:dyDescent="0.25">
      <c r="AM38" s="80">
        <v>8220</v>
      </c>
      <c r="AN38" s="80" t="s">
        <v>365</v>
      </c>
    </row>
    <row r="39" spans="15:40" x14ac:dyDescent="0.25">
      <c r="AM39" s="80">
        <v>8260</v>
      </c>
      <c r="AN39" s="80" t="s">
        <v>457</v>
      </c>
    </row>
    <row r="40" spans="15:40" x14ac:dyDescent="0.25">
      <c r="AM40" s="80">
        <v>8334</v>
      </c>
      <c r="AN40" s="80" t="s">
        <v>461</v>
      </c>
    </row>
    <row r="41" spans="15:40" x14ac:dyDescent="0.25">
      <c r="AM41" s="80">
        <v>8050</v>
      </c>
      <c r="AN41" s="80" t="s">
        <v>507</v>
      </c>
    </row>
    <row r="42" spans="15:40" x14ac:dyDescent="0.25">
      <c r="AM42" s="80">
        <v>8180</v>
      </c>
      <c r="AN42" s="80" t="s">
        <v>508</v>
      </c>
    </row>
    <row r="43" spans="15:40" x14ac:dyDescent="0.25">
      <c r="AM43" s="80">
        <v>8191</v>
      </c>
      <c r="AN43" s="80" t="s">
        <v>511</v>
      </c>
    </row>
    <row r="44" spans="15:40" x14ac:dyDescent="0.25">
      <c r="AM44" s="80">
        <v>8182</v>
      </c>
      <c r="AN44" s="80" t="s">
        <v>880</v>
      </c>
    </row>
    <row r="45" spans="15:40" x14ac:dyDescent="0.25">
      <c r="AM45" s="80">
        <v>8193</v>
      </c>
      <c r="AN45" s="80" t="s">
        <v>511</v>
      </c>
    </row>
    <row r="46" spans="15:40" x14ac:dyDescent="0.25">
      <c r="AM46" s="80">
        <v>8080</v>
      </c>
      <c r="AN46" s="80" t="s">
        <v>518</v>
      </c>
    </row>
    <row r="47" spans="15:40" x14ac:dyDescent="0.25">
      <c r="AM47" s="80">
        <v>8140</v>
      </c>
      <c r="AN47" s="80" t="s">
        <v>519</v>
      </c>
    </row>
    <row r="48" spans="15:40" x14ac:dyDescent="0.25">
      <c r="AM48" s="80">
        <v>8130</v>
      </c>
      <c r="AN48" s="80" t="s">
        <v>521</v>
      </c>
    </row>
    <row r="49" spans="39:40" x14ac:dyDescent="0.25">
      <c r="AM49" s="80">
        <v>8230</v>
      </c>
      <c r="AN49" s="80" t="s">
        <v>881</v>
      </c>
    </row>
    <row r="50" spans="39:40" x14ac:dyDescent="0.25">
      <c r="AM50" s="80">
        <v>8214</v>
      </c>
      <c r="AN50" s="80" t="s">
        <v>525</v>
      </c>
    </row>
    <row r="51" spans="39:40" x14ac:dyDescent="0.25">
      <c r="AM51" s="80" t="s">
        <v>882</v>
      </c>
      <c r="AN51" s="80" t="s">
        <v>652</v>
      </c>
    </row>
    <row r="52" spans="39:40" x14ac:dyDescent="0.25">
      <c r="AM52" s="80" t="s">
        <v>883</v>
      </c>
      <c r="AN52" s="80" t="s">
        <v>884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B507"/>
  <sheetViews>
    <sheetView topLeftCell="A469" workbookViewId="0">
      <selection activeCell="I26" sqref="I26"/>
    </sheetView>
  </sheetViews>
  <sheetFormatPr baseColWidth="10" defaultRowHeight="15" x14ac:dyDescent="0.25"/>
  <cols>
    <col min="1" max="16384" width="11.42578125" style="80"/>
  </cols>
  <sheetData>
    <row r="1" spans="1:2" x14ac:dyDescent="0.25">
      <c r="A1" s="84">
        <v>8060</v>
      </c>
      <c r="B1" s="80" t="s">
        <v>16</v>
      </c>
    </row>
    <row r="2" spans="1:2" x14ac:dyDescent="0.25">
      <c r="A2" s="84" t="s">
        <v>17</v>
      </c>
      <c r="B2" s="80" t="s">
        <v>18</v>
      </c>
    </row>
    <row r="3" spans="1:2" x14ac:dyDescent="0.25">
      <c r="A3" s="84">
        <v>8062</v>
      </c>
      <c r="B3" s="80" t="s">
        <v>19</v>
      </c>
    </row>
    <row r="4" spans="1:2" x14ac:dyDescent="0.25">
      <c r="A4" s="84">
        <v>8065</v>
      </c>
      <c r="B4" s="80" t="s">
        <v>20</v>
      </c>
    </row>
    <row r="5" spans="1:2" x14ac:dyDescent="0.25">
      <c r="A5" s="84" t="s">
        <v>21</v>
      </c>
      <c r="B5" s="80" t="s">
        <v>22</v>
      </c>
    </row>
    <row r="6" spans="1:2" x14ac:dyDescent="0.25">
      <c r="A6" s="84" t="s">
        <v>23</v>
      </c>
      <c r="B6" s="80" t="s">
        <v>24</v>
      </c>
    </row>
    <row r="7" spans="1:2" x14ac:dyDescent="0.25">
      <c r="A7" s="84" t="s">
        <v>25</v>
      </c>
      <c r="B7" s="80" t="s">
        <v>26</v>
      </c>
    </row>
    <row r="8" spans="1:2" x14ac:dyDescent="0.25">
      <c r="A8" s="84">
        <v>8000</v>
      </c>
      <c r="B8" s="80" t="s">
        <v>885</v>
      </c>
    </row>
    <row r="9" spans="1:2" x14ac:dyDescent="0.25">
      <c r="A9" s="84" t="s">
        <v>27</v>
      </c>
      <c r="B9" s="80" t="s">
        <v>28</v>
      </c>
    </row>
    <row r="10" spans="1:2" x14ac:dyDescent="0.25">
      <c r="A10" s="84" t="s">
        <v>29</v>
      </c>
      <c r="B10" s="80" t="s">
        <v>30</v>
      </c>
    </row>
    <row r="11" spans="1:2" x14ac:dyDescent="0.25">
      <c r="A11" s="84" t="s">
        <v>31</v>
      </c>
      <c r="B11" s="80" t="s">
        <v>32</v>
      </c>
    </row>
    <row r="12" spans="1:2" x14ac:dyDescent="0.25">
      <c r="A12" s="84" t="s">
        <v>33</v>
      </c>
      <c r="B12" s="80" t="s">
        <v>827</v>
      </c>
    </row>
    <row r="13" spans="1:2" x14ac:dyDescent="0.25">
      <c r="A13" s="84" t="s">
        <v>34</v>
      </c>
      <c r="B13" s="80" t="s">
        <v>828</v>
      </c>
    </row>
    <row r="14" spans="1:2" x14ac:dyDescent="0.25">
      <c r="A14" s="84" t="s">
        <v>35</v>
      </c>
      <c r="B14" s="80" t="s">
        <v>829</v>
      </c>
    </row>
    <row r="15" spans="1:2" x14ac:dyDescent="0.25">
      <c r="A15" s="84">
        <v>8061</v>
      </c>
      <c r="B15" s="80" t="s">
        <v>20</v>
      </c>
    </row>
    <row r="16" spans="1:2" x14ac:dyDescent="0.25">
      <c r="A16" s="84" t="s">
        <v>36</v>
      </c>
      <c r="B16" s="80" t="s">
        <v>37</v>
      </c>
    </row>
    <row r="17" spans="1:2" x14ac:dyDescent="0.25">
      <c r="A17" s="84" t="s">
        <v>38</v>
      </c>
      <c r="B17" s="80" t="s">
        <v>39</v>
      </c>
    </row>
    <row r="18" spans="1:2" x14ac:dyDescent="0.25">
      <c r="A18" s="84" t="s">
        <v>40</v>
      </c>
      <c r="B18" s="80" t="s">
        <v>41</v>
      </c>
    </row>
    <row r="19" spans="1:2" x14ac:dyDescent="0.25">
      <c r="A19" s="84" t="s">
        <v>42</v>
      </c>
      <c r="B19" s="80" t="s">
        <v>43</v>
      </c>
    </row>
    <row r="20" spans="1:2" x14ac:dyDescent="0.25">
      <c r="A20" s="84" t="s">
        <v>44</v>
      </c>
      <c r="B20" s="80" t="s">
        <v>45</v>
      </c>
    </row>
    <row r="21" spans="1:2" x14ac:dyDescent="0.25">
      <c r="A21" s="84" t="s">
        <v>46</v>
      </c>
      <c r="B21" s="80" t="s">
        <v>47</v>
      </c>
    </row>
    <row r="22" spans="1:2" x14ac:dyDescent="0.25">
      <c r="A22" s="84" t="s">
        <v>48</v>
      </c>
      <c r="B22" s="80" t="s">
        <v>49</v>
      </c>
    </row>
    <row r="23" spans="1:2" x14ac:dyDescent="0.25">
      <c r="A23" s="84" t="s">
        <v>50</v>
      </c>
      <c r="B23" s="80" t="s">
        <v>51</v>
      </c>
    </row>
    <row r="24" spans="1:2" x14ac:dyDescent="0.25">
      <c r="A24" s="84" t="s">
        <v>52</v>
      </c>
      <c r="B24" s="80" t="s">
        <v>53</v>
      </c>
    </row>
    <row r="25" spans="1:2" x14ac:dyDescent="0.25">
      <c r="A25" s="84">
        <v>8510</v>
      </c>
      <c r="B25" s="80" t="s">
        <v>54</v>
      </c>
    </row>
    <row r="26" spans="1:2" x14ac:dyDescent="0.25">
      <c r="A26" s="84">
        <v>8520</v>
      </c>
      <c r="B26" s="80" t="s">
        <v>55</v>
      </c>
    </row>
    <row r="27" spans="1:2" x14ac:dyDescent="0.25">
      <c r="A27" s="84">
        <v>8530</v>
      </c>
      <c r="B27" s="80" t="s">
        <v>56</v>
      </c>
    </row>
    <row r="28" spans="1:2" x14ac:dyDescent="0.25">
      <c r="A28" s="84">
        <v>8540</v>
      </c>
      <c r="B28" s="80" t="s">
        <v>57</v>
      </c>
    </row>
    <row r="29" spans="1:2" x14ac:dyDescent="0.25">
      <c r="A29" s="84">
        <v>8511</v>
      </c>
      <c r="B29" s="80" t="s">
        <v>58</v>
      </c>
    </row>
    <row r="30" spans="1:2" x14ac:dyDescent="0.25">
      <c r="A30" s="84">
        <v>8521</v>
      </c>
      <c r="B30" s="80" t="s">
        <v>59</v>
      </c>
    </row>
    <row r="31" spans="1:2" x14ac:dyDescent="0.25">
      <c r="A31" s="84">
        <v>5006</v>
      </c>
      <c r="B31" s="80" t="s">
        <v>60</v>
      </c>
    </row>
    <row r="32" spans="1:2" x14ac:dyDescent="0.25">
      <c r="A32" s="84">
        <v>5007</v>
      </c>
      <c r="B32" s="80" t="s">
        <v>61</v>
      </c>
    </row>
    <row r="33" spans="1:2" x14ac:dyDescent="0.25">
      <c r="A33" s="84">
        <v>8515</v>
      </c>
      <c r="B33" s="80" t="s">
        <v>54</v>
      </c>
    </row>
    <row r="34" spans="1:2" x14ac:dyDescent="0.25">
      <c r="A34" s="84" t="s">
        <v>886</v>
      </c>
      <c r="B34" s="80" t="s">
        <v>887</v>
      </c>
    </row>
    <row r="35" spans="1:2" x14ac:dyDescent="0.25">
      <c r="A35" s="84" t="s">
        <v>888</v>
      </c>
      <c r="B35" s="80" t="s">
        <v>887</v>
      </c>
    </row>
    <row r="36" spans="1:2" x14ac:dyDescent="0.25">
      <c r="A36" s="84" t="s">
        <v>889</v>
      </c>
      <c r="B36" s="80" t="s">
        <v>62</v>
      </c>
    </row>
    <row r="37" spans="1:2" x14ac:dyDescent="0.25">
      <c r="A37" s="84" t="s">
        <v>890</v>
      </c>
      <c r="B37" s="80" t="s">
        <v>887</v>
      </c>
    </row>
    <row r="38" spans="1:2" x14ac:dyDescent="0.25">
      <c r="A38" s="84" t="s">
        <v>891</v>
      </c>
      <c r="B38" s="80" t="s">
        <v>887</v>
      </c>
    </row>
    <row r="39" spans="1:2" x14ac:dyDescent="0.25">
      <c r="A39" s="84" t="s">
        <v>892</v>
      </c>
      <c r="B39" s="80" t="s">
        <v>887</v>
      </c>
    </row>
    <row r="40" spans="1:2" x14ac:dyDescent="0.25">
      <c r="A40" s="84">
        <v>8525</v>
      </c>
      <c r="B40" s="80" t="s">
        <v>55</v>
      </c>
    </row>
    <row r="41" spans="1:2" x14ac:dyDescent="0.25">
      <c r="A41" s="84">
        <v>8535</v>
      </c>
      <c r="B41" s="80" t="s">
        <v>56</v>
      </c>
    </row>
    <row r="42" spans="1:2" x14ac:dyDescent="0.25">
      <c r="A42" s="84">
        <v>8545</v>
      </c>
      <c r="B42" s="80" t="s">
        <v>57</v>
      </c>
    </row>
    <row r="43" spans="1:2" x14ac:dyDescent="0.25">
      <c r="A43" s="84" t="s">
        <v>63</v>
      </c>
      <c r="B43" s="80" t="s">
        <v>12</v>
      </c>
    </row>
    <row r="44" spans="1:2" x14ac:dyDescent="0.25">
      <c r="A44" s="84">
        <v>5012</v>
      </c>
      <c r="B44" s="80" t="s">
        <v>64</v>
      </c>
    </row>
    <row r="45" spans="1:2" x14ac:dyDescent="0.25">
      <c r="A45" s="84">
        <v>5013</v>
      </c>
      <c r="B45" s="80" t="s">
        <v>62</v>
      </c>
    </row>
    <row r="46" spans="1:2" x14ac:dyDescent="0.25">
      <c r="A46" s="84" t="s">
        <v>65</v>
      </c>
      <c r="B46" s="80" t="s">
        <v>66</v>
      </c>
    </row>
    <row r="47" spans="1:2" x14ac:dyDescent="0.25">
      <c r="A47" s="84" t="s">
        <v>67</v>
      </c>
      <c r="B47" s="80" t="s">
        <v>68</v>
      </c>
    </row>
    <row r="48" spans="1:2" x14ac:dyDescent="0.25">
      <c r="A48" s="84" t="s">
        <v>69</v>
      </c>
      <c r="B48" s="80" t="s">
        <v>70</v>
      </c>
    </row>
    <row r="49" spans="1:2" x14ac:dyDescent="0.25">
      <c r="A49" s="84" t="s">
        <v>837</v>
      </c>
      <c r="B49" s="80" t="s">
        <v>838</v>
      </c>
    </row>
    <row r="50" spans="1:2" x14ac:dyDescent="0.25">
      <c r="A50" s="84" t="s">
        <v>71</v>
      </c>
      <c r="B50" s="80" t="s">
        <v>72</v>
      </c>
    </row>
    <row r="51" spans="1:2" x14ac:dyDescent="0.25">
      <c r="A51" s="84">
        <v>8522</v>
      </c>
      <c r="B51" s="80" t="s">
        <v>73</v>
      </c>
    </row>
    <row r="52" spans="1:2" x14ac:dyDescent="0.25">
      <c r="A52" s="84" t="s">
        <v>74</v>
      </c>
      <c r="B52" s="80" t="s">
        <v>75</v>
      </c>
    </row>
    <row r="53" spans="1:2" x14ac:dyDescent="0.25">
      <c r="A53" s="84" t="s">
        <v>76</v>
      </c>
      <c r="B53" s="80" t="s">
        <v>77</v>
      </c>
    </row>
    <row r="54" spans="1:2" x14ac:dyDescent="0.25">
      <c r="A54" s="84" t="s">
        <v>78</v>
      </c>
      <c r="B54" s="80" t="s">
        <v>79</v>
      </c>
    </row>
    <row r="55" spans="1:2" x14ac:dyDescent="0.25">
      <c r="A55" s="84" t="s">
        <v>80</v>
      </c>
      <c r="B55" s="80" t="s">
        <v>81</v>
      </c>
    </row>
    <row r="56" spans="1:2" x14ac:dyDescent="0.25">
      <c r="A56" s="84" t="s">
        <v>82</v>
      </c>
      <c r="B56" s="80" t="s">
        <v>83</v>
      </c>
    </row>
    <row r="57" spans="1:2" x14ac:dyDescent="0.25">
      <c r="A57" s="84" t="s">
        <v>84</v>
      </c>
      <c r="B57" s="80" t="s">
        <v>85</v>
      </c>
    </row>
    <row r="58" spans="1:2" x14ac:dyDescent="0.25">
      <c r="A58" s="84" t="s">
        <v>86</v>
      </c>
      <c r="B58" s="80" t="s">
        <v>87</v>
      </c>
    </row>
    <row r="59" spans="1:2" x14ac:dyDescent="0.25">
      <c r="A59" s="84" t="s">
        <v>88</v>
      </c>
      <c r="B59" s="80" t="s">
        <v>89</v>
      </c>
    </row>
    <row r="60" spans="1:2" x14ac:dyDescent="0.25">
      <c r="A60" s="84" t="s">
        <v>90</v>
      </c>
      <c r="B60" s="80" t="s">
        <v>91</v>
      </c>
    </row>
    <row r="61" spans="1:2" x14ac:dyDescent="0.25">
      <c r="A61" s="84" t="s">
        <v>92</v>
      </c>
      <c r="B61" s="80" t="s">
        <v>93</v>
      </c>
    </row>
    <row r="62" spans="1:2" x14ac:dyDescent="0.25">
      <c r="A62" s="84" t="s">
        <v>94</v>
      </c>
      <c r="B62" s="80" t="s">
        <v>95</v>
      </c>
    </row>
    <row r="63" spans="1:2" x14ac:dyDescent="0.25">
      <c r="A63" s="84" t="s">
        <v>96</v>
      </c>
      <c r="B63" s="80" t="s">
        <v>97</v>
      </c>
    </row>
    <row r="64" spans="1:2" x14ac:dyDescent="0.25">
      <c r="A64" s="84" t="s">
        <v>98</v>
      </c>
      <c r="B64" s="80" t="s">
        <v>99</v>
      </c>
    </row>
    <row r="65" spans="1:2" x14ac:dyDescent="0.25">
      <c r="A65" s="84" t="s">
        <v>100</v>
      </c>
      <c r="B65" s="80" t="s">
        <v>101</v>
      </c>
    </row>
    <row r="66" spans="1:2" x14ac:dyDescent="0.25">
      <c r="A66" s="84" t="s">
        <v>102</v>
      </c>
      <c r="B66" s="80" t="s">
        <v>103</v>
      </c>
    </row>
    <row r="67" spans="1:2" x14ac:dyDescent="0.25">
      <c r="A67" s="84" t="s">
        <v>104</v>
      </c>
      <c r="B67" s="80" t="s">
        <v>105</v>
      </c>
    </row>
    <row r="68" spans="1:2" x14ac:dyDescent="0.25">
      <c r="A68" s="84" t="s">
        <v>106</v>
      </c>
      <c r="B68" s="80" t="s">
        <v>107</v>
      </c>
    </row>
    <row r="69" spans="1:2" x14ac:dyDescent="0.25">
      <c r="A69" s="84" t="s">
        <v>108</v>
      </c>
      <c r="B69" s="80" t="s">
        <v>109</v>
      </c>
    </row>
    <row r="70" spans="1:2" x14ac:dyDescent="0.25">
      <c r="A70" s="84" t="s">
        <v>110</v>
      </c>
      <c r="B70" s="80" t="s">
        <v>111</v>
      </c>
    </row>
    <row r="71" spans="1:2" x14ac:dyDescent="0.25">
      <c r="A71" s="84" t="s">
        <v>112</v>
      </c>
      <c r="B71" s="80" t="s">
        <v>113</v>
      </c>
    </row>
    <row r="72" spans="1:2" x14ac:dyDescent="0.25">
      <c r="A72" s="84" t="s">
        <v>114</v>
      </c>
      <c r="B72" s="80" t="s">
        <v>115</v>
      </c>
    </row>
    <row r="73" spans="1:2" x14ac:dyDescent="0.25">
      <c r="A73" s="84" t="s">
        <v>893</v>
      </c>
      <c r="B73" s="80" t="s">
        <v>894</v>
      </c>
    </row>
    <row r="74" spans="1:2" x14ac:dyDescent="0.25">
      <c r="A74" s="84">
        <v>8001</v>
      </c>
      <c r="B74" s="80" t="s">
        <v>855</v>
      </c>
    </row>
    <row r="75" spans="1:2" x14ac:dyDescent="0.25">
      <c r="A75" s="84" t="s">
        <v>116</v>
      </c>
      <c r="B75" s="80" t="s">
        <v>117</v>
      </c>
    </row>
    <row r="76" spans="1:2" x14ac:dyDescent="0.25">
      <c r="A76" s="84" t="s">
        <v>118</v>
      </c>
      <c r="B76" s="80" t="s">
        <v>119</v>
      </c>
    </row>
    <row r="77" spans="1:2" x14ac:dyDescent="0.25">
      <c r="A77" s="84" t="s">
        <v>120</v>
      </c>
      <c r="B77" s="80" t="s">
        <v>121</v>
      </c>
    </row>
    <row r="78" spans="1:2" x14ac:dyDescent="0.25">
      <c r="A78" s="84" t="s">
        <v>122</v>
      </c>
      <c r="B78" s="80" t="s">
        <v>123</v>
      </c>
    </row>
    <row r="79" spans="1:2" x14ac:dyDescent="0.25">
      <c r="A79" s="84" t="s">
        <v>124</v>
      </c>
      <c r="B79" s="80" t="s">
        <v>125</v>
      </c>
    </row>
    <row r="80" spans="1:2" x14ac:dyDescent="0.25">
      <c r="A80" s="84" t="s">
        <v>126</v>
      </c>
      <c r="B80" s="80" t="s">
        <v>127</v>
      </c>
    </row>
    <row r="81" spans="1:2" x14ac:dyDescent="0.25">
      <c r="A81" s="84" t="s">
        <v>128</v>
      </c>
      <c r="B81" s="80" t="s">
        <v>129</v>
      </c>
    </row>
    <row r="82" spans="1:2" x14ac:dyDescent="0.25">
      <c r="A82" s="84" t="s">
        <v>130</v>
      </c>
      <c r="B82" s="80" t="s">
        <v>131</v>
      </c>
    </row>
    <row r="83" spans="1:2" x14ac:dyDescent="0.25">
      <c r="A83" s="84" t="s">
        <v>132</v>
      </c>
      <c r="B83" s="80" t="s">
        <v>133</v>
      </c>
    </row>
    <row r="84" spans="1:2" x14ac:dyDescent="0.25">
      <c r="A84" s="84" t="s">
        <v>134</v>
      </c>
      <c r="B84" s="80" t="s">
        <v>135</v>
      </c>
    </row>
    <row r="85" spans="1:2" x14ac:dyDescent="0.25">
      <c r="A85" s="84" t="s">
        <v>136</v>
      </c>
      <c r="B85" s="80" t="s">
        <v>137</v>
      </c>
    </row>
    <row r="86" spans="1:2" x14ac:dyDescent="0.25">
      <c r="A86" s="84" t="s">
        <v>138</v>
      </c>
      <c r="B86" s="80" t="s">
        <v>139</v>
      </c>
    </row>
    <row r="87" spans="1:2" x14ac:dyDescent="0.25">
      <c r="A87" s="84" t="s">
        <v>140</v>
      </c>
      <c r="B87" s="80" t="s">
        <v>141</v>
      </c>
    </row>
    <row r="88" spans="1:2" x14ac:dyDescent="0.25">
      <c r="A88" s="84" t="s">
        <v>142</v>
      </c>
      <c r="B88" s="80" t="s">
        <v>143</v>
      </c>
    </row>
    <row r="89" spans="1:2" x14ac:dyDescent="0.25">
      <c r="A89" s="84" t="s">
        <v>144</v>
      </c>
      <c r="B89" s="80" t="s">
        <v>145</v>
      </c>
    </row>
    <row r="90" spans="1:2" x14ac:dyDescent="0.25">
      <c r="A90" s="84" t="s">
        <v>146</v>
      </c>
      <c r="B90" s="80" t="s">
        <v>147</v>
      </c>
    </row>
    <row r="91" spans="1:2" x14ac:dyDescent="0.25">
      <c r="A91" s="84" t="s">
        <v>148</v>
      </c>
      <c r="B91" s="80" t="s">
        <v>149</v>
      </c>
    </row>
    <row r="92" spans="1:2" x14ac:dyDescent="0.25">
      <c r="A92" s="84" t="s">
        <v>150</v>
      </c>
      <c r="B92" s="80" t="s">
        <v>151</v>
      </c>
    </row>
    <row r="93" spans="1:2" x14ac:dyDescent="0.25">
      <c r="A93" s="84" t="s">
        <v>152</v>
      </c>
      <c r="B93" s="80" t="s">
        <v>153</v>
      </c>
    </row>
    <row r="94" spans="1:2" x14ac:dyDescent="0.25">
      <c r="A94" s="84" t="s">
        <v>154</v>
      </c>
      <c r="B94" s="80" t="s">
        <v>155</v>
      </c>
    </row>
    <row r="95" spans="1:2" x14ac:dyDescent="0.25">
      <c r="A95" s="84" t="s">
        <v>156</v>
      </c>
      <c r="B95" s="80" t="s">
        <v>157</v>
      </c>
    </row>
    <row r="96" spans="1:2" x14ac:dyDescent="0.25">
      <c r="A96" s="84" t="s">
        <v>158</v>
      </c>
      <c r="B96" s="80" t="s">
        <v>159</v>
      </c>
    </row>
    <row r="97" spans="1:2" x14ac:dyDescent="0.25">
      <c r="A97" s="84" t="s">
        <v>160</v>
      </c>
      <c r="B97" s="80" t="s">
        <v>161</v>
      </c>
    </row>
    <row r="98" spans="1:2" x14ac:dyDescent="0.25">
      <c r="A98" s="84" t="s">
        <v>162</v>
      </c>
      <c r="B98" s="80" t="s">
        <v>163</v>
      </c>
    </row>
    <row r="99" spans="1:2" x14ac:dyDescent="0.25">
      <c r="A99" s="84" t="s">
        <v>164</v>
      </c>
      <c r="B99" s="80" t="s">
        <v>165</v>
      </c>
    </row>
    <row r="100" spans="1:2" x14ac:dyDescent="0.25">
      <c r="A100" s="84" t="s">
        <v>166</v>
      </c>
      <c r="B100" s="80" t="s">
        <v>167</v>
      </c>
    </row>
    <row r="101" spans="1:2" x14ac:dyDescent="0.25">
      <c r="A101" s="84" t="s">
        <v>168</v>
      </c>
      <c r="B101" s="80" t="s">
        <v>169</v>
      </c>
    </row>
    <row r="102" spans="1:2" x14ac:dyDescent="0.25">
      <c r="A102" s="84" t="s">
        <v>170</v>
      </c>
      <c r="B102" s="80" t="s">
        <v>171</v>
      </c>
    </row>
    <row r="103" spans="1:2" x14ac:dyDescent="0.25">
      <c r="A103" s="84" t="s">
        <v>172</v>
      </c>
      <c r="B103" s="80" t="s">
        <v>173</v>
      </c>
    </row>
    <row r="104" spans="1:2" x14ac:dyDescent="0.25">
      <c r="A104" s="84" t="s">
        <v>174</v>
      </c>
      <c r="B104" s="80" t="s">
        <v>175</v>
      </c>
    </row>
    <row r="105" spans="1:2" x14ac:dyDescent="0.25">
      <c r="A105" s="84" t="s">
        <v>895</v>
      </c>
      <c r="B105" s="80" t="s">
        <v>896</v>
      </c>
    </row>
    <row r="106" spans="1:2" x14ac:dyDescent="0.25">
      <c r="A106" s="84">
        <v>8281</v>
      </c>
      <c r="B106" s="80" t="s">
        <v>897</v>
      </c>
    </row>
    <row r="107" spans="1:2" x14ac:dyDescent="0.25">
      <c r="A107" s="84">
        <v>8072</v>
      </c>
      <c r="B107" s="80" t="s">
        <v>826</v>
      </c>
    </row>
    <row r="108" spans="1:2" x14ac:dyDescent="0.25">
      <c r="A108" s="84">
        <v>5000</v>
      </c>
      <c r="B108" s="80" t="s">
        <v>12</v>
      </c>
    </row>
    <row r="109" spans="1:2" x14ac:dyDescent="0.25">
      <c r="A109" s="84">
        <v>5001</v>
      </c>
      <c r="B109" s="80" t="s">
        <v>13</v>
      </c>
    </row>
    <row r="110" spans="1:2" x14ac:dyDescent="0.25">
      <c r="A110" s="84">
        <v>5002</v>
      </c>
      <c r="B110" s="80" t="s">
        <v>898</v>
      </c>
    </row>
    <row r="111" spans="1:2" x14ac:dyDescent="0.25">
      <c r="A111" s="84">
        <v>5003</v>
      </c>
      <c r="B111" s="80" t="s">
        <v>176</v>
      </c>
    </row>
    <row r="112" spans="1:2" x14ac:dyDescent="0.25">
      <c r="A112" s="84">
        <v>5004</v>
      </c>
      <c r="B112" s="80" t="s">
        <v>177</v>
      </c>
    </row>
    <row r="113" spans="1:2" x14ac:dyDescent="0.25">
      <c r="A113" s="84">
        <v>5005</v>
      </c>
      <c r="B113" s="80" t="s">
        <v>178</v>
      </c>
    </row>
    <row r="114" spans="1:2" x14ac:dyDescent="0.25">
      <c r="A114" s="84">
        <v>5011</v>
      </c>
      <c r="B114" s="80" t="s">
        <v>179</v>
      </c>
    </row>
    <row r="115" spans="1:2" x14ac:dyDescent="0.25">
      <c r="A115" s="84">
        <v>8903</v>
      </c>
      <c r="B115" s="80" t="s">
        <v>180</v>
      </c>
    </row>
    <row r="116" spans="1:2" x14ac:dyDescent="0.25">
      <c r="A116" s="84">
        <v>8904</v>
      </c>
      <c r="B116" s="80" t="s">
        <v>181</v>
      </c>
    </row>
    <row r="117" spans="1:2" x14ac:dyDescent="0.25">
      <c r="A117" s="84">
        <v>5014</v>
      </c>
      <c r="B117" s="80" t="s">
        <v>182</v>
      </c>
    </row>
    <row r="118" spans="1:2" x14ac:dyDescent="0.25">
      <c r="A118" s="84">
        <v>8051</v>
      </c>
      <c r="B118" s="80" t="s">
        <v>183</v>
      </c>
    </row>
    <row r="119" spans="1:2" x14ac:dyDescent="0.25">
      <c r="A119" s="84">
        <v>5015</v>
      </c>
      <c r="B119" s="80" t="s">
        <v>177</v>
      </c>
    </row>
    <row r="120" spans="1:2" x14ac:dyDescent="0.25">
      <c r="A120" s="84" t="s">
        <v>184</v>
      </c>
      <c r="B120" s="80" t="s">
        <v>185</v>
      </c>
    </row>
    <row r="121" spans="1:2" x14ac:dyDescent="0.25">
      <c r="A121" s="84">
        <v>8456</v>
      </c>
      <c r="B121" s="80" t="s">
        <v>186</v>
      </c>
    </row>
    <row r="122" spans="1:2" x14ac:dyDescent="0.25">
      <c r="A122" s="84" t="s">
        <v>899</v>
      </c>
      <c r="B122" s="80" t="s">
        <v>900</v>
      </c>
    </row>
    <row r="123" spans="1:2" x14ac:dyDescent="0.25">
      <c r="A123" s="84" t="s">
        <v>901</v>
      </c>
      <c r="B123" s="80" t="s">
        <v>902</v>
      </c>
    </row>
    <row r="124" spans="1:2" x14ac:dyDescent="0.25">
      <c r="A124" s="84" t="s">
        <v>903</v>
      </c>
      <c r="B124" s="80" t="s">
        <v>904</v>
      </c>
    </row>
    <row r="125" spans="1:2" x14ac:dyDescent="0.25">
      <c r="A125" s="84" t="s">
        <v>187</v>
      </c>
      <c r="B125" s="80" t="s">
        <v>188</v>
      </c>
    </row>
    <row r="126" spans="1:2" x14ac:dyDescent="0.25">
      <c r="A126" s="84">
        <v>8816</v>
      </c>
      <c r="B126" s="80" t="s">
        <v>189</v>
      </c>
    </row>
    <row r="127" spans="1:2" x14ac:dyDescent="0.25">
      <c r="A127" s="84">
        <v>8457</v>
      </c>
      <c r="B127" s="80" t="s">
        <v>863</v>
      </c>
    </row>
    <row r="128" spans="1:2" x14ac:dyDescent="0.25">
      <c r="A128" s="84" t="s">
        <v>190</v>
      </c>
      <c r="B128" s="80" t="s">
        <v>191</v>
      </c>
    </row>
    <row r="129" spans="1:2" x14ac:dyDescent="0.25">
      <c r="A129" s="84" t="s">
        <v>192</v>
      </c>
      <c r="B129" s="80" t="s">
        <v>193</v>
      </c>
    </row>
    <row r="130" spans="1:2" x14ac:dyDescent="0.25">
      <c r="A130" s="84" t="s">
        <v>194</v>
      </c>
      <c r="B130" s="80" t="s">
        <v>195</v>
      </c>
    </row>
    <row r="131" spans="1:2" x14ac:dyDescent="0.25">
      <c r="A131" s="84" t="s">
        <v>196</v>
      </c>
      <c r="B131" s="80" t="s">
        <v>197</v>
      </c>
    </row>
    <row r="132" spans="1:2" x14ac:dyDescent="0.25">
      <c r="A132" s="84" t="s">
        <v>198</v>
      </c>
      <c r="B132" s="80" t="s">
        <v>199</v>
      </c>
    </row>
    <row r="133" spans="1:2" x14ac:dyDescent="0.25">
      <c r="A133" s="84" t="s">
        <v>200</v>
      </c>
      <c r="B133" s="80" t="s">
        <v>201</v>
      </c>
    </row>
    <row r="134" spans="1:2" x14ac:dyDescent="0.25">
      <c r="A134" s="84" t="s">
        <v>202</v>
      </c>
      <c r="B134" s="80" t="s">
        <v>203</v>
      </c>
    </row>
    <row r="135" spans="1:2" x14ac:dyDescent="0.25">
      <c r="A135" s="84" t="s">
        <v>204</v>
      </c>
      <c r="B135" s="80" t="s">
        <v>205</v>
      </c>
    </row>
    <row r="136" spans="1:2" x14ac:dyDescent="0.25">
      <c r="A136" s="84" t="s">
        <v>905</v>
      </c>
      <c r="B136" s="80" t="s">
        <v>906</v>
      </c>
    </row>
    <row r="137" spans="1:2" x14ac:dyDescent="0.25">
      <c r="A137" s="84" t="s">
        <v>206</v>
      </c>
      <c r="B137" s="80" t="s">
        <v>207</v>
      </c>
    </row>
    <row r="138" spans="1:2" x14ac:dyDescent="0.25">
      <c r="A138" s="84" t="s">
        <v>208</v>
      </c>
      <c r="B138" s="80" t="s">
        <v>209</v>
      </c>
    </row>
    <row r="139" spans="1:2" x14ac:dyDescent="0.25">
      <c r="A139" s="84" t="s">
        <v>210</v>
      </c>
      <c r="B139" s="80" t="s">
        <v>211</v>
      </c>
    </row>
    <row r="140" spans="1:2" x14ac:dyDescent="0.25">
      <c r="A140" s="84">
        <v>8410</v>
      </c>
      <c r="B140" s="80" t="s">
        <v>212</v>
      </c>
    </row>
    <row r="141" spans="1:2" x14ac:dyDescent="0.25">
      <c r="A141" s="84">
        <v>8420</v>
      </c>
      <c r="B141" s="80" t="s">
        <v>213</v>
      </c>
    </row>
    <row r="142" spans="1:2" x14ac:dyDescent="0.25">
      <c r="A142" s="84">
        <v>8480</v>
      </c>
      <c r="B142" s="80" t="s">
        <v>864</v>
      </c>
    </row>
    <row r="143" spans="1:2" x14ac:dyDescent="0.25">
      <c r="A143" s="84">
        <v>8430</v>
      </c>
      <c r="B143" s="80" t="s">
        <v>214</v>
      </c>
    </row>
    <row r="144" spans="1:2" x14ac:dyDescent="0.25">
      <c r="A144" s="84">
        <v>8440</v>
      </c>
      <c r="B144" s="80" t="s">
        <v>215</v>
      </c>
    </row>
    <row r="145" spans="1:2" x14ac:dyDescent="0.25">
      <c r="A145" s="84">
        <v>8450</v>
      </c>
      <c r="B145" s="80" t="s">
        <v>216</v>
      </c>
    </row>
    <row r="146" spans="1:2" x14ac:dyDescent="0.25">
      <c r="A146" s="84">
        <v>8460</v>
      </c>
      <c r="B146" s="80" t="s">
        <v>217</v>
      </c>
    </row>
    <row r="147" spans="1:2" x14ac:dyDescent="0.25">
      <c r="A147" s="84">
        <v>8470</v>
      </c>
      <c r="B147" s="80" t="s">
        <v>218</v>
      </c>
    </row>
    <row r="148" spans="1:2" x14ac:dyDescent="0.25">
      <c r="A148" s="84">
        <v>8700</v>
      </c>
      <c r="B148" s="80" t="s">
        <v>219</v>
      </c>
    </row>
    <row r="149" spans="1:2" x14ac:dyDescent="0.25">
      <c r="A149" s="84">
        <v>8701</v>
      </c>
      <c r="B149" s="80" t="s">
        <v>220</v>
      </c>
    </row>
    <row r="150" spans="1:2" x14ac:dyDescent="0.25">
      <c r="A150" s="84">
        <v>8702</v>
      </c>
      <c r="B150" s="80" t="s">
        <v>221</v>
      </c>
    </row>
    <row r="151" spans="1:2" x14ac:dyDescent="0.25">
      <c r="A151" s="84">
        <v>8703</v>
      </c>
      <c r="B151" s="80" t="s">
        <v>222</v>
      </c>
    </row>
    <row r="152" spans="1:2" x14ac:dyDescent="0.25">
      <c r="A152" s="84">
        <v>8704</v>
      </c>
      <c r="B152" s="80" t="s">
        <v>223</v>
      </c>
    </row>
    <row r="153" spans="1:2" x14ac:dyDescent="0.25">
      <c r="A153" s="84">
        <v>8810</v>
      </c>
      <c r="B153" s="80" t="s">
        <v>224</v>
      </c>
    </row>
    <row r="154" spans="1:2" x14ac:dyDescent="0.25">
      <c r="A154" s="84">
        <v>8411</v>
      </c>
      <c r="B154" s="80" t="s">
        <v>225</v>
      </c>
    </row>
    <row r="155" spans="1:2" x14ac:dyDescent="0.25">
      <c r="A155" s="84">
        <v>8431</v>
      </c>
      <c r="B155" s="80" t="s">
        <v>214</v>
      </c>
    </row>
    <row r="156" spans="1:2" x14ac:dyDescent="0.25">
      <c r="A156" s="84">
        <v>8451</v>
      </c>
      <c r="B156" s="80" t="s">
        <v>216</v>
      </c>
    </row>
    <row r="157" spans="1:2" x14ac:dyDescent="0.25">
      <c r="A157" s="84">
        <v>8461</v>
      </c>
      <c r="B157" s="80" t="s">
        <v>217</v>
      </c>
    </row>
    <row r="158" spans="1:2" x14ac:dyDescent="0.25">
      <c r="A158" s="84">
        <v>8471</v>
      </c>
      <c r="B158" s="80" t="s">
        <v>226</v>
      </c>
    </row>
    <row r="159" spans="1:2" x14ac:dyDescent="0.25">
      <c r="A159" s="84" t="s">
        <v>907</v>
      </c>
      <c r="B159" s="80" t="s">
        <v>227</v>
      </c>
    </row>
    <row r="160" spans="1:2" x14ac:dyDescent="0.25">
      <c r="A160" s="84">
        <v>8453</v>
      </c>
      <c r="B160" s="80" t="s">
        <v>228</v>
      </c>
    </row>
    <row r="161" spans="1:2" x14ac:dyDescent="0.25">
      <c r="A161" s="84">
        <v>8812</v>
      </c>
      <c r="B161" s="80" t="s">
        <v>183</v>
      </c>
    </row>
    <row r="162" spans="1:2" x14ac:dyDescent="0.25">
      <c r="A162" s="84">
        <v>8813</v>
      </c>
      <c r="B162" s="80" t="s">
        <v>229</v>
      </c>
    </row>
    <row r="163" spans="1:2" x14ac:dyDescent="0.25">
      <c r="A163" s="84">
        <v>5008</v>
      </c>
      <c r="B163" s="80" t="s">
        <v>227</v>
      </c>
    </row>
    <row r="164" spans="1:2" x14ac:dyDescent="0.25">
      <c r="A164" s="84" t="s">
        <v>908</v>
      </c>
      <c r="B164" s="80" t="s">
        <v>227</v>
      </c>
    </row>
    <row r="165" spans="1:2" x14ac:dyDescent="0.25">
      <c r="A165" s="84" t="s">
        <v>909</v>
      </c>
      <c r="B165" s="80" t="s">
        <v>227</v>
      </c>
    </row>
    <row r="166" spans="1:2" x14ac:dyDescent="0.25">
      <c r="A166" s="84">
        <v>8415</v>
      </c>
      <c r="B166" s="80" t="s">
        <v>225</v>
      </c>
    </row>
    <row r="167" spans="1:2" x14ac:dyDescent="0.25">
      <c r="A167" s="84">
        <v>8435</v>
      </c>
      <c r="B167" s="80" t="s">
        <v>214</v>
      </c>
    </row>
    <row r="168" spans="1:2" x14ac:dyDescent="0.25">
      <c r="A168" s="84">
        <v>8455</v>
      </c>
      <c r="B168" s="80" t="s">
        <v>216</v>
      </c>
    </row>
    <row r="169" spans="1:2" x14ac:dyDescent="0.25">
      <c r="A169" s="84">
        <v>8465</v>
      </c>
      <c r="B169" s="80" t="s">
        <v>217</v>
      </c>
    </row>
    <row r="170" spans="1:2" x14ac:dyDescent="0.25">
      <c r="A170" s="84" t="s">
        <v>910</v>
      </c>
      <c r="B170" s="80" t="s">
        <v>227</v>
      </c>
    </row>
    <row r="171" spans="1:2" x14ac:dyDescent="0.25">
      <c r="A171" s="84">
        <v>8490</v>
      </c>
      <c r="B171" s="80" t="s">
        <v>230</v>
      </c>
    </row>
    <row r="172" spans="1:2" x14ac:dyDescent="0.25">
      <c r="A172" s="84">
        <v>8429</v>
      </c>
      <c r="B172" s="80" t="s">
        <v>231</v>
      </c>
    </row>
    <row r="173" spans="1:2" x14ac:dyDescent="0.25">
      <c r="A173" s="84">
        <v>8441</v>
      </c>
      <c r="B173" s="80" t="s">
        <v>215</v>
      </c>
    </row>
    <row r="174" spans="1:2" x14ac:dyDescent="0.25">
      <c r="A174" s="84">
        <v>8811</v>
      </c>
      <c r="B174" s="80" t="s">
        <v>232</v>
      </c>
    </row>
    <row r="175" spans="1:2" x14ac:dyDescent="0.25">
      <c r="A175" s="84">
        <v>8437</v>
      </c>
      <c r="B175" s="80" t="s">
        <v>233</v>
      </c>
    </row>
    <row r="176" spans="1:2" x14ac:dyDescent="0.25">
      <c r="A176" s="84">
        <v>8454</v>
      </c>
      <c r="B176" s="80" t="s">
        <v>911</v>
      </c>
    </row>
    <row r="177" spans="1:2" x14ac:dyDescent="0.25">
      <c r="A177" s="84">
        <v>8452</v>
      </c>
      <c r="B177" s="80" t="s">
        <v>234</v>
      </c>
    </row>
    <row r="178" spans="1:2" x14ac:dyDescent="0.25">
      <c r="A178" s="84" t="s">
        <v>235</v>
      </c>
      <c r="B178" s="80" t="s">
        <v>236</v>
      </c>
    </row>
    <row r="179" spans="1:2" x14ac:dyDescent="0.25">
      <c r="A179" s="84" t="s">
        <v>237</v>
      </c>
      <c r="B179" s="80" t="s">
        <v>238</v>
      </c>
    </row>
    <row r="180" spans="1:2" x14ac:dyDescent="0.25">
      <c r="A180" s="84" t="s">
        <v>239</v>
      </c>
      <c r="B180" s="80" t="s">
        <v>240</v>
      </c>
    </row>
    <row r="181" spans="1:2" x14ac:dyDescent="0.25">
      <c r="A181" s="84" t="s">
        <v>241</v>
      </c>
      <c r="B181" s="80" t="s">
        <v>242</v>
      </c>
    </row>
    <row r="182" spans="1:2" x14ac:dyDescent="0.25">
      <c r="A182" s="84" t="s">
        <v>912</v>
      </c>
      <c r="B182" s="80" t="s">
        <v>913</v>
      </c>
    </row>
    <row r="183" spans="1:2" x14ac:dyDescent="0.25">
      <c r="A183" s="84" t="s">
        <v>243</v>
      </c>
      <c r="B183" s="80" t="s">
        <v>244</v>
      </c>
    </row>
    <row r="184" spans="1:2" x14ac:dyDescent="0.25">
      <c r="A184" s="84" t="s">
        <v>245</v>
      </c>
      <c r="B184" s="80" t="s">
        <v>833</v>
      </c>
    </row>
    <row r="185" spans="1:2" x14ac:dyDescent="0.25">
      <c r="A185" s="84" t="s">
        <v>914</v>
      </c>
      <c r="B185" s="80" t="s">
        <v>915</v>
      </c>
    </row>
    <row r="186" spans="1:2" x14ac:dyDescent="0.25">
      <c r="A186" s="84">
        <v>8621</v>
      </c>
      <c r="B186" s="80" t="s">
        <v>246</v>
      </c>
    </row>
    <row r="187" spans="1:2" x14ac:dyDescent="0.25">
      <c r="A187" s="84">
        <v>8625</v>
      </c>
      <c r="B187" s="80" t="s">
        <v>247</v>
      </c>
    </row>
    <row r="188" spans="1:2" x14ac:dyDescent="0.25">
      <c r="A188" s="84">
        <v>8622</v>
      </c>
      <c r="B188" s="80" t="s">
        <v>246</v>
      </c>
    </row>
    <row r="189" spans="1:2" x14ac:dyDescent="0.25">
      <c r="A189" s="84" t="s">
        <v>248</v>
      </c>
      <c r="B189" s="80" t="s">
        <v>830</v>
      </c>
    </row>
    <row r="190" spans="1:2" x14ac:dyDescent="0.25">
      <c r="A190" s="84">
        <v>8620</v>
      </c>
      <c r="B190" s="80" t="s">
        <v>247</v>
      </c>
    </row>
    <row r="191" spans="1:2" x14ac:dyDescent="0.25">
      <c r="A191" s="84" t="s">
        <v>846</v>
      </c>
      <c r="B191" s="80" t="s">
        <v>847</v>
      </c>
    </row>
    <row r="192" spans="1:2" x14ac:dyDescent="0.25">
      <c r="A192" s="84" t="s">
        <v>249</v>
      </c>
      <c r="B192" s="80" t="s">
        <v>250</v>
      </c>
    </row>
    <row r="193" spans="1:2" x14ac:dyDescent="0.25">
      <c r="A193" s="84">
        <v>8046</v>
      </c>
      <c r="B193" s="80" t="s">
        <v>916</v>
      </c>
    </row>
    <row r="194" spans="1:2" x14ac:dyDescent="0.25">
      <c r="A194" s="84" t="s">
        <v>251</v>
      </c>
      <c r="B194" s="80" t="s">
        <v>252</v>
      </c>
    </row>
    <row r="195" spans="1:2" x14ac:dyDescent="0.25">
      <c r="A195" s="84">
        <v>8044</v>
      </c>
      <c r="B195" s="80" t="s">
        <v>253</v>
      </c>
    </row>
    <row r="196" spans="1:2" x14ac:dyDescent="0.25">
      <c r="A196" s="84" t="s">
        <v>254</v>
      </c>
      <c r="B196" s="80" t="s">
        <v>255</v>
      </c>
    </row>
    <row r="197" spans="1:2" x14ac:dyDescent="0.25">
      <c r="A197" s="84">
        <v>8043</v>
      </c>
      <c r="B197" s="80" t="s">
        <v>256</v>
      </c>
    </row>
    <row r="198" spans="1:2" x14ac:dyDescent="0.25">
      <c r="A198" s="84">
        <v>8042</v>
      </c>
      <c r="B198" s="80" t="s">
        <v>257</v>
      </c>
    </row>
    <row r="199" spans="1:2" x14ac:dyDescent="0.25">
      <c r="A199" s="84" t="s">
        <v>258</v>
      </c>
      <c r="B199" s="80" t="s">
        <v>259</v>
      </c>
    </row>
    <row r="200" spans="1:2" x14ac:dyDescent="0.25">
      <c r="A200" s="84">
        <v>8045</v>
      </c>
      <c r="B200" s="80" t="s">
        <v>256</v>
      </c>
    </row>
    <row r="201" spans="1:2" x14ac:dyDescent="0.25">
      <c r="A201" s="84">
        <v>8712</v>
      </c>
      <c r="B201" s="80" t="s">
        <v>260</v>
      </c>
    </row>
    <row r="202" spans="1:2" x14ac:dyDescent="0.25">
      <c r="A202" s="84">
        <v>8612</v>
      </c>
      <c r="B202" s="80" t="s">
        <v>261</v>
      </c>
    </row>
    <row r="203" spans="1:2" x14ac:dyDescent="0.25">
      <c r="A203" s="84">
        <v>8047</v>
      </c>
      <c r="B203" s="80" t="s">
        <v>916</v>
      </c>
    </row>
    <row r="204" spans="1:2" x14ac:dyDescent="0.25">
      <c r="A204" s="84">
        <v>8711</v>
      </c>
      <c r="B204" s="80" t="s">
        <v>917</v>
      </c>
    </row>
    <row r="205" spans="1:2" x14ac:dyDescent="0.25">
      <c r="A205" s="84">
        <v>8611</v>
      </c>
      <c r="B205" s="80" t="s">
        <v>918</v>
      </c>
    </row>
    <row r="206" spans="1:2" x14ac:dyDescent="0.25">
      <c r="A206" s="84">
        <v>8710</v>
      </c>
      <c r="B206" s="80" t="s">
        <v>262</v>
      </c>
    </row>
    <row r="207" spans="1:2" x14ac:dyDescent="0.25">
      <c r="A207" s="84">
        <v>8610</v>
      </c>
      <c r="B207" s="80" t="s">
        <v>261</v>
      </c>
    </row>
    <row r="208" spans="1:2" x14ac:dyDescent="0.25">
      <c r="A208" s="84" t="s">
        <v>263</v>
      </c>
      <c r="B208" s="80" t="s">
        <v>264</v>
      </c>
    </row>
    <row r="209" spans="1:2" x14ac:dyDescent="0.25">
      <c r="A209" s="84" t="s">
        <v>265</v>
      </c>
      <c r="B209" s="80" t="s">
        <v>834</v>
      </c>
    </row>
    <row r="210" spans="1:2" x14ac:dyDescent="0.25">
      <c r="A210" s="84">
        <v>8041</v>
      </c>
      <c r="B210" s="80" t="s">
        <v>266</v>
      </c>
    </row>
    <row r="211" spans="1:2" x14ac:dyDescent="0.25">
      <c r="A211" s="84">
        <v>8040</v>
      </c>
      <c r="B211" s="80" t="s">
        <v>256</v>
      </c>
    </row>
    <row r="212" spans="1:2" x14ac:dyDescent="0.25">
      <c r="A212" s="84">
        <v>8720</v>
      </c>
      <c r="B212" s="80" t="s">
        <v>919</v>
      </c>
    </row>
    <row r="213" spans="1:2" x14ac:dyDescent="0.25">
      <c r="A213" s="84" t="s">
        <v>267</v>
      </c>
      <c r="B213" s="80" t="s">
        <v>836</v>
      </c>
    </row>
    <row r="214" spans="1:2" x14ac:dyDescent="0.25">
      <c r="A214" s="84" t="s">
        <v>268</v>
      </c>
      <c r="B214" s="80" t="s">
        <v>269</v>
      </c>
    </row>
    <row r="215" spans="1:2" x14ac:dyDescent="0.25">
      <c r="A215" s="84">
        <v>8048</v>
      </c>
      <c r="B215" s="80" t="s">
        <v>920</v>
      </c>
    </row>
    <row r="216" spans="1:2" x14ac:dyDescent="0.25">
      <c r="A216" s="84" t="s">
        <v>270</v>
      </c>
      <c r="B216" s="80" t="s">
        <v>271</v>
      </c>
    </row>
    <row r="217" spans="1:2" x14ac:dyDescent="0.25">
      <c r="A217" s="84" t="s">
        <v>272</v>
      </c>
      <c r="B217" s="80" t="s">
        <v>835</v>
      </c>
    </row>
    <row r="218" spans="1:2" x14ac:dyDescent="0.25">
      <c r="A218" s="84" t="s">
        <v>273</v>
      </c>
      <c r="B218" s="80" t="s">
        <v>274</v>
      </c>
    </row>
    <row r="219" spans="1:2" x14ac:dyDescent="0.25">
      <c r="A219" s="84" t="s">
        <v>275</v>
      </c>
      <c r="B219" s="80" t="s">
        <v>276</v>
      </c>
    </row>
    <row r="220" spans="1:2" x14ac:dyDescent="0.25">
      <c r="A220" s="84">
        <v>8012</v>
      </c>
      <c r="B220" s="80" t="s">
        <v>277</v>
      </c>
    </row>
    <row r="221" spans="1:2" x14ac:dyDescent="0.25">
      <c r="A221" s="84">
        <v>8026</v>
      </c>
      <c r="B221" s="80" t="s">
        <v>278</v>
      </c>
    </row>
    <row r="222" spans="1:2" x14ac:dyDescent="0.25">
      <c r="A222" s="84">
        <v>8024</v>
      </c>
      <c r="B222" s="80" t="s">
        <v>279</v>
      </c>
    </row>
    <row r="223" spans="1:2" x14ac:dyDescent="0.25">
      <c r="A223" s="84">
        <v>8023</v>
      </c>
      <c r="B223" s="80" t="s">
        <v>921</v>
      </c>
    </row>
    <row r="224" spans="1:2" x14ac:dyDescent="0.25">
      <c r="A224" s="84">
        <v>8025</v>
      </c>
      <c r="B224" s="80" t="s">
        <v>280</v>
      </c>
    </row>
    <row r="225" spans="1:2" x14ac:dyDescent="0.25">
      <c r="A225" s="84">
        <v>8022</v>
      </c>
      <c r="B225" s="80" t="s">
        <v>278</v>
      </c>
    </row>
    <row r="226" spans="1:2" x14ac:dyDescent="0.25">
      <c r="A226" s="84">
        <v>8011</v>
      </c>
      <c r="B226" s="80" t="s">
        <v>281</v>
      </c>
    </row>
    <row r="227" spans="1:2" x14ac:dyDescent="0.25">
      <c r="A227" s="84">
        <v>8021</v>
      </c>
      <c r="B227" s="80" t="s">
        <v>282</v>
      </c>
    </row>
    <row r="228" spans="1:2" x14ac:dyDescent="0.25">
      <c r="A228" s="84">
        <v>8010</v>
      </c>
      <c r="B228" s="80" t="s">
        <v>283</v>
      </c>
    </row>
    <row r="229" spans="1:2" x14ac:dyDescent="0.25">
      <c r="A229" s="84">
        <v>8020</v>
      </c>
      <c r="B229" s="80" t="s">
        <v>278</v>
      </c>
    </row>
    <row r="230" spans="1:2" x14ac:dyDescent="0.25">
      <c r="A230" s="84" t="s">
        <v>284</v>
      </c>
      <c r="B230" s="80" t="s">
        <v>285</v>
      </c>
    </row>
    <row r="231" spans="1:2" x14ac:dyDescent="0.25">
      <c r="A231" s="84" t="s">
        <v>286</v>
      </c>
      <c r="B231" s="80" t="s">
        <v>839</v>
      </c>
    </row>
    <row r="232" spans="1:2" x14ac:dyDescent="0.25">
      <c r="A232" s="84" t="s">
        <v>287</v>
      </c>
      <c r="B232" s="80" t="s">
        <v>288</v>
      </c>
    </row>
    <row r="233" spans="1:2" x14ac:dyDescent="0.25">
      <c r="A233" s="84" t="s">
        <v>289</v>
      </c>
      <c r="B233" s="80" t="s">
        <v>290</v>
      </c>
    </row>
    <row r="234" spans="1:2" x14ac:dyDescent="0.25">
      <c r="A234" s="84" t="s">
        <v>291</v>
      </c>
      <c r="B234" s="80" t="s">
        <v>292</v>
      </c>
    </row>
    <row r="235" spans="1:2" x14ac:dyDescent="0.25">
      <c r="A235" s="84" t="s">
        <v>293</v>
      </c>
      <c r="B235" s="80" t="s">
        <v>294</v>
      </c>
    </row>
    <row r="236" spans="1:2" x14ac:dyDescent="0.25">
      <c r="A236" s="84" t="s">
        <v>295</v>
      </c>
      <c r="B236" s="80" t="s">
        <v>296</v>
      </c>
    </row>
    <row r="237" spans="1:2" x14ac:dyDescent="0.25">
      <c r="A237" s="84" t="s">
        <v>297</v>
      </c>
      <c r="B237" s="80" t="s">
        <v>922</v>
      </c>
    </row>
    <row r="238" spans="1:2" x14ac:dyDescent="0.25">
      <c r="A238" s="84" t="s">
        <v>298</v>
      </c>
      <c r="B238" s="80" t="s">
        <v>842</v>
      </c>
    </row>
    <row r="239" spans="1:2" x14ac:dyDescent="0.25">
      <c r="A239" s="84" t="s">
        <v>299</v>
      </c>
      <c r="B239" s="80" t="s">
        <v>841</v>
      </c>
    </row>
    <row r="240" spans="1:2" x14ac:dyDescent="0.25">
      <c r="A240" s="84" t="s">
        <v>300</v>
      </c>
      <c r="B240" s="80" t="s">
        <v>840</v>
      </c>
    </row>
    <row r="241" spans="1:2" x14ac:dyDescent="0.25">
      <c r="A241" s="84" t="s">
        <v>301</v>
      </c>
      <c r="B241" s="80" t="s">
        <v>302</v>
      </c>
    </row>
    <row r="242" spans="1:2" x14ac:dyDescent="0.25">
      <c r="A242" s="84">
        <v>8027</v>
      </c>
      <c r="B242" s="80" t="s">
        <v>303</v>
      </c>
    </row>
    <row r="243" spans="1:2" x14ac:dyDescent="0.25">
      <c r="A243" s="84" t="s">
        <v>304</v>
      </c>
      <c r="B243" s="80" t="s">
        <v>305</v>
      </c>
    </row>
    <row r="244" spans="1:2" x14ac:dyDescent="0.25">
      <c r="A244" s="84" t="s">
        <v>306</v>
      </c>
      <c r="B244" s="80" t="s">
        <v>307</v>
      </c>
    </row>
    <row r="245" spans="1:2" x14ac:dyDescent="0.25">
      <c r="A245" s="84" t="s">
        <v>308</v>
      </c>
      <c r="B245" s="80" t="s">
        <v>309</v>
      </c>
    </row>
    <row r="246" spans="1:2" x14ac:dyDescent="0.25">
      <c r="A246" s="84" t="s">
        <v>310</v>
      </c>
      <c r="B246" s="80" t="s">
        <v>311</v>
      </c>
    </row>
    <row r="247" spans="1:2" x14ac:dyDescent="0.25">
      <c r="A247" s="84" t="s">
        <v>312</v>
      </c>
      <c r="B247" s="80" t="s">
        <v>313</v>
      </c>
    </row>
    <row r="248" spans="1:2" x14ac:dyDescent="0.25">
      <c r="A248" s="84" t="s">
        <v>314</v>
      </c>
      <c r="B248" s="80" t="s">
        <v>315</v>
      </c>
    </row>
    <row r="249" spans="1:2" x14ac:dyDescent="0.25">
      <c r="A249" s="84" t="s">
        <v>316</v>
      </c>
      <c r="B249" s="80" t="s">
        <v>843</v>
      </c>
    </row>
    <row r="250" spans="1:2" x14ac:dyDescent="0.25">
      <c r="A250" s="84" t="s">
        <v>317</v>
      </c>
      <c r="B250" s="80" t="s">
        <v>844</v>
      </c>
    </row>
    <row r="251" spans="1:2" x14ac:dyDescent="0.25">
      <c r="A251" s="84" t="s">
        <v>318</v>
      </c>
      <c r="B251" s="80" t="s">
        <v>845</v>
      </c>
    </row>
    <row r="252" spans="1:2" x14ac:dyDescent="0.25">
      <c r="A252" s="84" t="s">
        <v>319</v>
      </c>
      <c r="B252" s="80" t="s">
        <v>848</v>
      </c>
    </row>
    <row r="253" spans="1:2" x14ac:dyDescent="0.25">
      <c r="A253" s="84" t="s">
        <v>320</v>
      </c>
      <c r="B253" s="80" t="s">
        <v>849</v>
      </c>
    </row>
    <row r="254" spans="1:2" x14ac:dyDescent="0.25">
      <c r="A254" s="84" t="s">
        <v>321</v>
      </c>
      <c r="B254" s="80" t="s">
        <v>850</v>
      </c>
    </row>
    <row r="255" spans="1:2" x14ac:dyDescent="0.25">
      <c r="A255" s="84" t="s">
        <v>322</v>
      </c>
      <c r="B255" s="80" t="s">
        <v>323</v>
      </c>
    </row>
    <row r="256" spans="1:2" x14ac:dyDescent="0.25">
      <c r="A256" s="84" t="s">
        <v>324</v>
      </c>
      <c r="B256" s="80" t="s">
        <v>325</v>
      </c>
    </row>
    <row r="257" spans="1:2" x14ac:dyDescent="0.25">
      <c r="A257" s="84" t="s">
        <v>326</v>
      </c>
      <c r="B257" s="80" t="s">
        <v>327</v>
      </c>
    </row>
    <row r="258" spans="1:2" x14ac:dyDescent="0.25">
      <c r="A258" s="84" t="s">
        <v>328</v>
      </c>
      <c r="B258" s="80" t="s">
        <v>329</v>
      </c>
    </row>
    <row r="259" spans="1:2" x14ac:dyDescent="0.25">
      <c r="A259" s="84">
        <v>8002</v>
      </c>
      <c r="B259" s="80" t="s">
        <v>325</v>
      </c>
    </row>
    <row r="260" spans="1:2" x14ac:dyDescent="0.25">
      <c r="A260" s="84" t="s">
        <v>330</v>
      </c>
      <c r="B260" s="80" t="s">
        <v>331</v>
      </c>
    </row>
    <row r="261" spans="1:2" x14ac:dyDescent="0.25">
      <c r="A261" s="84" t="s">
        <v>332</v>
      </c>
      <c r="B261" s="80" t="s">
        <v>333</v>
      </c>
    </row>
    <row r="262" spans="1:2" x14ac:dyDescent="0.25">
      <c r="A262" s="84" t="s">
        <v>334</v>
      </c>
      <c r="B262" s="80" t="s">
        <v>335</v>
      </c>
    </row>
    <row r="263" spans="1:2" x14ac:dyDescent="0.25">
      <c r="A263" s="84" t="s">
        <v>336</v>
      </c>
      <c r="B263" s="80" t="s">
        <v>337</v>
      </c>
    </row>
    <row r="264" spans="1:2" x14ac:dyDescent="0.25">
      <c r="A264" s="84" t="s">
        <v>338</v>
      </c>
      <c r="B264" s="80" t="s">
        <v>339</v>
      </c>
    </row>
    <row r="265" spans="1:2" x14ac:dyDescent="0.25">
      <c r="A265" s="84" t="s">
        <v>340</v>
      </c>
      <c r="B265" s="80" t="s">
        <v>341</v>
      </c>
    </row>
    <row r="266" spans="1:2" x14ac:dyDescent="0.25">
      <c r="A266" s="84" t="s">
        <v>342</v>
      </c>
      <c r="B266" s="80" t="s">
        <v>343</v>
      </c>
    </row>
    <row r="267" spans="1:2" x14ac:dyDescent="0.25">
      <c r="A267" s="84" t="s">
        <v>344</v>
      </c>
      <c r="B267" s="80" t="s">
        <v>345</v>
      </c>
    </row>
    <row r="268" spans="1:2" x14ac:dyDescent="0.25">
      <c r="A268" s="84" t="s">
        <v>346</v>
      </c>
      <c r="B268" s="80" t="s">
        <v>347</v>
      </c>
    </row>
    <row r="269" spans="1:2" x14ac:dyDescent="0.25">
      <c r="A269" s="84" t="s">
        <v>866</v>
      </c>
      <c r="B269" s="80" t="s">
        <v>867</v>
      </c>
    </row>
    <row r="270" spans="1:2" x14ac:dyDescent="0.25">
      <c r="A270" s="84" t="s">
        <v>348</v>
      </c>
      <c r="B270" s="80" t="s">
        <v>349</v>
      </c>
    </row>
    <row r="271" spans="1:2" x14ac:dyDescent="0.25">
      <c r="A271" s="84" t="s">
        <v>350</v>
      </c>
      <c r="B271" s="80" t="s">
        <v>351</v>
      </c>
    </row>
    <row r="272" spans="1:2" x14ac:dyDescent="0.25">
      <c r="A272" s="84" t="s">
        <v>352</v>
      </c>
      <c r="B272" s="80" t="s">
        <v>353</v>
      </c>
    </row>
    <row r="273" spans="1:2" x14ac:dyDescent="0.25">
      <c r="A273" s="84" t="s">
        <v>354</v>
      </c>
      <c r="B273" s="80" t="s">
        <v>355</v>
      </c>
    </row>
    <row r="274" spans="1:2" x14ac:dyDescent="0.25">
      <c r="A274" s="84">
        <v>8900</v>
      </c>
      <c r="B274" s="80" t="s">
        <v>356</v>
      </c>
    </row>
    <row r="275" spans="1:2" x14ac:dyDescent="0.25">
      <c r="A275" s="84">
        <v>8150</v>
      </c>
      <c r="B275" s="80" t="s">
        <v>357</v>
      </c>
    </row>
    <row r="276" spans="1:2" x14ac:dyDescent="0.25">
      <c r="A276" s="84">
        <v>8090</v>
      </c>
      <c r="B276" s="80" t="s">
        <v>358</v>
      </c>
    </row>
    <row r="277" spans="1:2" x14ac:dyDescent="0.25">
      <c r="A277" s="84">
        <v>8160</v>
      </c>
      <c r="B277" s="80" t="s">
        <v>359</v>
      </c>
    </row>
    <row r="278" spans="1:2" x14ac:dyDescent="0.25">
      <c r="A278" s="84">
        <v>8901</v>
      </c>
      <c r="B278" s="80" t="s">
        <v>360</v>
      </c>
    </row>
    <row r="279" spans="1:2" x14ac:dyDescent="0.25">
      <c r="A279" s="84">
        <v>8905</v>
      </c>
      <c r="B279" s="80" t="s">
        <v>923</v>
      </c>
    </row>
    <row r="280" spans="1:2" x14ac:dyDescent="0.25">
      <c r="A280" s="84">
        <v>8906</v>
      </c>
      <c r="B280" s="80" t="s">
        <v>361</v>
      </c>
    </row>
    <row r="281" spans="1:2" x14ac:dyDescent="0.25">
      <c r="A281" s="84">
        <v>8907</v>
      </c>
      <c r="B281" s="80" t="s">
        <v>874</v>
      </c>
    </row>
    <row r="282" spans="1:2" x14ac:dyDescent="0.25">
      <c r="A282" s="84">
        <v>8908</v>
      </c>
      <c r="B282" s="80" t="s">
        <v>876</v>
      </c>
    </row>
    <row r="283" spans="1:2" x14ac:dyDescent="0.25">
      <c r="A283" s="84">
        <v>8815</v>
      </c>
      <c r="B283" s="80" t="s">
        <v>362</v>
      </c>
    </row>
    <row r="284" spans="1:2" x14ac:dyDescent="0.25">
      <c r="A284" s="84" t="s">
        <v>363</v>
      </c>
      <c r="B284" s="80" t="s">
        <v>364</v>
      </c>
    </row>
    <row r="285" spans="1:2" x14ac:dyDescent="0.25">
      <c r="A285" s="84" t="s">
        <v>924</v>
      </c>
      <c r="B285" s="80" t="s">
        <v>925</v>
      </c>
    </row>
    <row r="286" spans="1:2" x14ac:dyDescent="0.25">
      <c r="A286" s="84">
        <v>7000</v>
      </c>
      <c r="B286" s="80" t="s">
        <v>926</v>
      </c>
    </row>
    <row r="287" spans="1:2" x14ac:dyDescent="0.25">
      <c r="A287" s="84">
        <v>2001</v>
      </c>
      <c r="B287" s="80" t="s">
        <v>927</v>
      </c>
    </row>
    <row r="288" spans="1:2" x14ac:dyDescent="0.25">
      <c r="A288" s="84">
        <v>2002</v>
      </c>
      <c r="B288" s="80" t="s">
        <v>928</v>
      </c>
    </row>
    <row r="289" spans="1:2" x14ac:dyDescent="0.25">
      <c r="A289" s="84">
        <v>2000</v>
      </c>
      <c r="B289" s="80" t="s">
        <v>929</v>
      </c>
    </row>
    <row r="290" spans="1:2" x14ac:dyDescent="0.25">
      <c r="A290" s="84">
        <v>8221</v>
      </c>
      <c r="B290" s="80" t="s">
        <v>365</v>
      </c>
    </row>
    <row r="291" spans="1:2" x14ac:dyDescent="0.25">
      <c r="A291" s="84">
        <v>8104</v>
      </c>
      <c r="B291" s="80" t="s">
        <v>366</v>
      </c>
    </row>
    <row r="292" spans="1:2" x14ac:dyDescent="0.25">
      <c r="A292" s="84">
        <v>8222</v>
      </c>
      <c r="B292" s="80" t="s">
        <v>365</v>
      </c>
    </row>
    <row r="293" spans="1:2" x14ac:dyDescent="0.25">
      <c r="A293" s="84">
        <v>8223</v>
      </c>
      <c r="B293" s="80" t="s">
        <v>367</v>
      </c>
    </row>
    <row r="294" spans="1:2" x14ac:dyDescent="0.25">
      <c r="A294" s="84">
        <v>8121</v>
      </c>
      <c r="B294" s="80" t="s">
        <v>368</v>
      </c>
    </row>
    <row r="295" spans="1:2" x14ac:dyDescent="0.25">
      <c r="A295" s="84">
        <v>8103</v>
      </c>
      <c r="B295" s="80" t="s">
        <v>369</v>
      </c>
    </row>
    <row r="296" spans="1:2" x14ac:dyDescent="0.25">
      <c r="A296" s="84">
        <v>8225</v>
      </c>
      <c r="B296" s="80" t="s">
        <v>365</v>
      </c>
    </row>
    <row r="297" spans="1:2" x14ac:dyDescent="0.25">
      <c r="A297" s="84">
        <v>8920</v>
      </c>
      <c r="B297" s="80" t="s">
        <v>370</v>
      </c>
    </row>
    <row r="298" spans="1:2" x14ac:dyDescent="0.25">
      <c r="A298" s="84">
        <v>8102</v>
      </c>
      <c r="B298" s="80" t="s">
        <v>371</v>
      </c>
    </row>
    <row r="299" spans="1:2" x14ac:dyDescent="0.25">
      <c r="A299" s="84">
        <v>8295</v>
      </c>
      <c r="B299" s="80" t="s">
        <v>372</v>
      </c>
    </row>
    <row r="300" spans="1:2" x14ac:dyDescent="0.25">
      <c r="A300" s="84">
        <v>8291</v>
      </c>
      <c r="B300" s="80" t="s">
        <v>373</v>
      </c>
    </row>
    <row r="301" spans="1:2" x14ac:dyDescent="0.25">
      <c r="A301" s="84" t="s">
        <v>930</v>
      </c>
      <c r="B301" s="80" t="s">
        <v>931</v>
      </c>
    </row>
    <row r="302" spans="1:2" x14ac:dyDescent="0.25">
      <c r="A302" s="84" t="s">
        <v>374</v>
      </c>
      <c r="B302" s="80" t="s">
        <v>375</v>
      </c>
    </row>
    <row r="303" spans="1:2" x14ac:dyDescent="0.25">
      <c r="A303" s="84" t="s">
        <v>376</v>
      </c>
      <c r="B303" s="80" t="s">
        <v>377</v>
      </c>
    </row>
    <row r="304" spans="1:2" x14ac:dyDescent="0.25">
      <c r="A304" s="84" t="s">
        <v>378</v>
      </c>
      <c r="B304" s="80" t="s">
        <v>852</v>
      </c>
    </row>
    <row r="305" spans="1:2" x14ac:dyDescent="0.25">
      <c r="A305" s="84" t="s">
        <v>379</v>
      </c>
      <c r="B305" s="80" t="s">
        <v>853</v>
      </c>
    </row>
    <row r="306" spans="1:2" x14ac:dyDescent="0.25">
      <c r="A306" s="84" t="s">
        <v>380</v>
      </c>
      <c r="B306" s="80" t="s">
        <v>854</v>
      </c>
    </row>
    <row r="307" spans="1:2" x14ac:dyDescent="0.25">
      <c r="A307" s="84" t="s">
        <v>381</v>
      </c>
      <c r="B307" s="80" t="s">
        <v>868</v>
      </c>
    </row>
    <row r="308" spans="1:2" x14ac:dyDescent="0.25">
      <c r="A308" s="84" t="s">
        <v>382</v>
      </c>
      <c r="B308" s="80" t="s">
        <v>383</v>
      </c>
    </row>
    <row r="309" spans="1:2" x14ac:dyDescent="0.25">
      <c r="A309" s="84" t="s">
        <v>384</v>
      </c>
      <c r="B309" s="80" t="s">
        <v>385</v>
      </c>
    </row>
    <row r="310" spans="1:2" x14ac:dyDescent="0.25">
      <c r="A310" s="84" t="s">
        <v>386</v>
      </c>
      <c r="B310" s="80" t="s">
        <v>387</v>
      </c>
    </row>
    <row r="311" spans="1:2" x14ac:dyDescent="0.25">
      <c r="A311" s="84" t="s">
        <v>388</v>
      </c>
      <c r="B311" s="80" t="s">
        <v>389</v>
      </c>
    </row>
    <row r="312" spans="1:2" x14ac:dyDescent="0.25">
      <c r="A312" s="84" t="s">
        <v>390</v>
      </c>
      <c r="B312" s="80" t="s">
        <v>391</v>
      </c>
    </row>
    <row r="313" spans="1:2" x14ac:dyDescent="0.25">
      <c r="A313" s="84">
        <v>8105</v>
      </c>
      <c r="B313" s="80" t="s">
        <v>878</v>
      </c>
    </row>
    <row r="314" spans="1:2" x14ac:dyDescent="0.25">
      <c r="A314" s="84">
        <v>8106</v>
      </c>
      <c r="B314" s="80" t="s">
        <v>392</v>
      </c>
    </row>
    <row r="315" spans="1:2" x14ac:dyDescent="0.25">
      <c r="A315" s="84" t="s">
        <v>393</v>
      </c>
      <c r="B315" s="80" t="s">
        <v>394</v>
      </c>
    </row>
    <row r="316" spans="1:2" x14ac:dyDescent="0.25">
      <c r="A316" s="84" t="s">
        <v>395</v>
      </c>
      <c r="B316" s="80" t="s">
        <v>932</v>
      </c>
    </row>
    <row r="317" spans="1:2" x14ac:dyDescent="0.25">
      <c r="A317" s="84" t="s">
        <v>396</v>
      </c>
      <c r="B317" s="80" t="s">
        <v>397</v>
      </c>
    </row>
    <row r="318" spans="1:2" x14ac:dyDescent="0.25">
      <c r="A318" s="84" t="s">
        <v>933</v>
      </c>
      <c r="B318" s="80" t="s">
        <v>934</v>
      </c>
    </row>
    <row r="319" spans="1:2" x14ac:dyDescent="0.25">
      <c r="A319" s="84" t="s">
        <v>935</v>
      </c>
      <c r="B319" s="80" t="s">
        <v>936</v>
      </c>
    </row>
    <row r="320" spans="1:2" x14ac:dyDescent="0.25">
      <c r="A320" s="84" t="s">
        <v>937</v>
      </c>
      <c r="B320" s="80" t="s">
        <v>938</v>
      </c>
    </row>
    <row r="321" spans="1:2" x14ac:dyDescent="0.25">
      <c r="A321" s="84" t="s">
        <v>939</v>
      </c>
      <c r="B321" s="80" t="s">
        <v>940</v>
      </c>
    </row>
    <row r="322" spans="1:2" x14ac:dyDescent="0.25">
      <c r="A322" s="84">
        <v>8073</v>
      </c>
      <c r="B322" s="80" t="s">
        <v>398</v>
      </c>
    </row>
    <row r="323" spans="1:2" x14ac:dyDescent="0.25">
      <c r="A323" s="84">
        <v>8360</v>
      </c>
      <c r="B323" s="80" t="s">
        <v>399</v>
      </c>
    </row>
    <row r="324" spans="1:2" x14ac:dyDescent="0.25">
      <c r="A324" s="84" t="s">
        <v>400</v>
      </c>
      <c r="B324" s="80" t="s">
        <v>401</v>
      </c>
    </row>
    <row r="325" spans="1:2" x14ac:dyDescent="0.25">
      <c r="A325" s="84" t="s">
        <v>402</v>
      </c>
      <c r="B325" s="80" t="s">
        <v>403</v>
      </c>
    </row>
    <row r="326" spans="1:2" x14ac:dyDescent="0.25">
      <c r="A326" s="84" t="s">
        <v>404</v>
      </c>
      <c r="B326" s="80" t="s">
        <v>405</v>
      </c>
    </row>
    <row r="327" spans="1:2" x14ac:dyDescent="0.25">
      <c r="A327" s="84" t="s">
        <v>406</v>
      </c>
      <c r="B327" s="80" t="s">
        <v>407</v>
      </c>
    </row>
    <row r="328" spans="1:2" x14ac:dyDescent="0.25">
      <c r="A328" s="84" t="s">
        <v>408</v>
      </c>
      <c r="B328" s="80" t="s">
        <v>409</v>
      </c>
    </row>
    <row r="329" spans="1:2" x14ac:dyDescent="0.25">
      <c r="A329" s="84" t="s">
        <v>410</v>
      </c>
      <c r="B329" s="80" t="s">
        <v>411</v>
      </c>
    </row>
    <row r="330" spans="1:2" x14ac:dyDescent="0.25">
      <c r="A330" s="84">
        <v>3100</v>
      </c>
      <c r="B330" s="80" t="s">
        <v>941</v>
      </c>
    </row>
    <row r="331" spans="1:2" x14ac:dyDescent="0.25">
      <c r="A331" s="84" t="s">
        <v>412</v>
      </c>
      <c r="B331" s="80" t="s">
        <v>413</v>
      </c>
    </row>
    <row r="332" spans="1:2" x14ac:dyDescent="0.25">
      <c r="A332" s="84" t="s">
        <v>414</v>
      </c>
      <c r="B332" s="80" t="s">
        <v>415</v>
      </c>
    </row>
    <row r="333" spans="1:2" x14ac:dyDescent="0.25">
      <c r="A333" s="84" t="s">
        <v>416</v>
      </c>
      <c r="B333" s="80" t="s">
        <v>417</v>
      </c>
    </row>
    <row r="334" spans="1:2" x14ac:dyDescent="0.25">
      <c r="A334" s="84" t="s">
        <v>418</v>
      </c>
      <c r="B334" s="80" t="s">
        <v>419</v>
      </c>
    </row>
    <row r="335" spans="1:2" x14ac:dyDescent="0.25">
      <c r="A335" s="84" t="s">
        <v>420</v>
      </c>
      <c r="B335" s="80" t="s">
        <v>421</v>
      </c>
    </row>
    <row r="336" spans="1:2" x14ac:dyDescent="0.25">
      <c r="A336" s="84" t="s">
        <v>422</v>
      </c>
      <c r="B336" s="80" t="s">
        <v>423</v>
      </c>
    </row>
    <row r="337" spans="1:2" x14ac:dyDescent="0.25">
      <c r="A337" s="84" t="s">
        <v>424</v>
      </c>
      <c r="B337" s="80" t="s">
        <v>425</v>
      </c>
    </row>
    <row r="338" spans="1:2" x14ac:dyDescent="0.25">
      <c r="A338" s="84" t="s">
        <v>426</v>
      </c>
      <c r="B338" s="80" t="s">
        <v>427</v>
      </c>
    </row>
    <row r="339" spans="1:2" x14ac:dyDescent="0.25">
      <c r="A339" s="84" t="s">
        <v>428</v>
      </c>
      <c r="B339" s="80" t="s">
        <v>429</v>
      </c>
    </row>
    <row r="340" spans="1:2" x14ac:dyDescent="0.25">
      <c r="A340" s="84" t="s">
        <v>430</v>
      </c>
      <c r="B340" s="80" t="s">
        <v>431</v>
      </c>
    </row>
    <row r="341" spans="1:2" x14ac:dyDescent="0.25">
      <c r="A341" s="84" t="s">
        <v>432</v>
      </c>
      <c r="B341" s="80" t="s">
        <v>433</v>
      </c>
    </row>
    <row r="342" spans="1:2" x14ac:dyDescent="0.25">
      <c r="A342" s="84" t="s">
        <v>434</v>
      </c>
      <c r="B342" s="80" t="s">
        <v>435</v>
      </c>
    </row>
    <row r="343" spans="1:2" x14ac:dyDescent="0.25">
      <c r="A343" s="84" t="s">
        <v>436</v>
      </c>
      <c r="B343" s="80" t="s">
        <v>437</v>
      </c>
    </row>
    <row r="344" spans="1:2" x14ac:dyDescent="0.25">
      <c r="A344" s="84" t="s">
        <v>438</v>
      </c>
      <c r="B344" s="80" t="s">
        <v>439</v>
      </c>
    </row>
    <row r="345" spans="1:2" x14ac:dyDescent="0.25">
      <c r="A345" s="84" t="s">
        <v>440</v>
      </c>
      <c r="B345" s="80" t="s">
        <v>441</v>
      </c>
    </row>
    <row r="346" spans="1:2" x14ac:dyDescent="0.25">
      <c r="A346" s="84" t="s">
        <v>442</v>
      </c>
      <c r="B346" s="80" t="s">
        <v>443</v>
      </c>
    </row>
    <row r="347" spans="1:2" x14ac:dyDescent="0.25">
      <c r="A347" s="84" t="s">
        <v>444</v>
      </c>
      <c r="B347" s="80" t="s">
        <v>445</v>
      </c>
    </row>
    <row r="348" spans="1:2" x14ac:dyDescent="0.25">
      <c r="A348" s="84" t="s">
        <v>446</v>
      </c>
      <c r="B348" s="80" t="s">
        <v>447</v>
      </c>
    </row>
    <row r="349" spans="1:2" x14ac:dyDescent="0.25">
      <c r="A349" s="84" t="s">
        <v>448</v>
      </c>
      <c r="B349" s="80" t="s">
        <v>449</v>
      </c>
    </row>
    <row r="350" spans="1:2" x14ac:dyDescent="0.25">
      <c r="A350" s="84" t="s">
        <v>450</v>
      </c>
      <c r="B350" s="80" t="s">
        <v>451</v>
      </c>
    </row>
    <row r="351" spans="1:2" x14ac:dyDescent="0.25">
      <c r="A351" s="84" t="s">
        <v>452</v>
      </c>
      <c r="B351" s="80" t="s">
        <v>453</v>
      </c>
    </row>
    <row r="352" spans="1:2" x14ac:dyDescent="0.25">
      <c r="A352" s="84">
        <v>8071</v>
      </c>
      <c r="B352" s="80" t="s">
        <v>454</v>
      </c>
    </row>
    <row r="353" spans="1:2" x14ac:dyDescent="0.25">
      <c r="A353" s="84">
        <v>8100</v>
      </c>
      <c r="B353" s="80" t="s">
        <v>429</v>
      </c>
    </row>
    <row r="354" spans="1:2" x14ac:dyDescent="0.25">
      <c r="A354" s="84">
        <v>8070</v>
      </c>
      <c r="B354" s="80" t="s">
        <v>398</v>
      </c>
    </row>
    <row r="355" spans="1:2" x14ac:dyDescent="0.25">
      <c r="A355" s="84">
        <v>8290</v>
      </c>
      <c r="B355" s="80" t="s">
        <v>372</v>
      </c>
    </row>
    <row r="356" spans="1:2" x14ac:dyDescent="0.25">
      <c r="A356" s="84">
        <v>8120</v>
      </c>
      <c r="B356" s="80" t="s">
        <v>455</v>
      </c>
    </row>
    <row r="357" spans="1:2" x14ac:dyDescent="0.25">
      <c r="A357" s="84">
        <v>8350</v>
      </c>
      <c r="B357" s="80" t="s">
        <v>456</v>
      </c>
    </row>
    <row r="358" spans="1:2" x14ac:dyDescent="0.25">
      <c r="A358" s="84">
        <v>8220</v>
      </c>
      <c r="B358" s="80" t="s">
        <v>365</v>
      </c>
    </row>
    <row r="359" spans="1:2" x14ac:dyDescent="0.25">
      <c r="A359" s="84">
        <v>8300</v>
      </c>
      <c r="B359" s="80" t="s">
        <v>439</v>
      </c>
    </row>
    <row r="360" spans="1:2" x14ac:dyDescent="0.25">
      <c r="A360" s="84">
        <v>8260</v>
      </c>
      <c r="B360" s="80" t="s">
        <v>457</v>
      </c>
    </row>
    <row r="361" spans="1:2" x14ac:dyDescent="0.25">
      <c r="A361" s="84">
        <v>8280</v>
      </c>
      <c r="B361" s="80" t="s">
        <v>458</v>
      </c>
    </row>
    <row r="362" spans="1:2" x14ac:dyDescent="0.25">
      <c r="A362" s="84">
        <v>8101</v>
      </c>
      <c r="B362" s="80" t="s">
        <v>459</v>
      </c>
    </row>
    <row r="363" spans="1:2" x14ac:dyDescent="0.25">
      <c r="A363" s="84">
        <v>8301</v>
      </c>
      <c r="B363" s="80" t="s">
        <v>460</v>
      </c>
    </row>
    <row r="364" spans="1:2" x14ac:dyDescent="0.25">
      <c r="A364" s="84">
        <v>8334</v>
      </c>
      <c r="B364" s="80" t="s">
        <v>461</v>
      </c>
    </row>
    <row r="365" spans="1:2" x14ac:dyDescent="0.25">
      <c r="A365" s="84">
        <v>8075</v>
      </c>
      <c r="B365" s="80" t="s">
        <v>398</v>
      </c>
    </row>
    <row r="366" spans="1:2" x14ac:dyDescent="0.25">
      <c r="A366" s="84">
        <v>8030</v>
      </c>
      <c r="B366" s="80" t="s">
        <v>462</v>
      </c>
    </row>
    <row r="367" spans="1:2" x14ac:dyDescent="0.25">
      <c r="A367" s="84" t="s">
        <v>463</v>
      </c>
      <c r="B367" s="80" t="s">
        <v>942</v>
      </c>
    </row>
    <row r="368" spans="1:2" x14ac:dyDescent="0.25">
      <c r="A368" s="84">
        <v>8031</v>
      </c>
      <c r="B368" s="80" t="s">
        <v>464</v>
      </c>
    </row>
    <row r="369" spans="1:2" x14ac:dyDescent="0.25">
      <c r="A369" s="84">
        <v>8032</v>
      </c>
      <c r="B369" s="80" t="s">
        <v>465</v>
      </c>
    </row>
    <row r="370" spans="1:2" x14ac:dyDescent="0.25">
      <c r="A370" s="84">
        <v>8033</v>
      </c>
      <c r="B370" s="80" t="s">
        <v>466</v>
      </c>
    </row>
    <row r="371" spans="1:2" x14ac:dyDescent="0.25">
      <c r="A371" s="84">
        <v>8035</v>
      </c>
      <c r="B371" s="80" t="s">
        <v>467</v>
      </c>
    </row>
    <row r="372" spans="1:2" x14ac:dyDescent="0.25">
      <c r="A372" s="84">
        <v>8037</v>
      </c>
      <c r="B372" s="80" t="s">
        <v>851</v>
      </c>
    </row>
    <row r="373" spans="1:2" x14ac:dyDescent="0.25">
      <c r="A373" s="84" t="s">
        <v>943</v>
      </c>
      <c r="B373" s="80" t="s">
        <v>944</v>
      </c>
    </row>
    <row r="374" spans="1:2" x14ac:dyDescent="0.25">
      <c r="A374" s="84" t="s">
        <v>468</v>
      </c>
      <c r="B374" s="80" t="s">
        <v>945</v>
      </c>
    </row>
    <row r="375" spans="1:2" x14ac:dyDescent="0.25">
      <c r="A375" s="84" t="s">
        <v>469</v>
      </c>
      <c r="B375" s="80" t="s">
        <v>470</v>
      </c>
    </row>
    <row r="376" spans="1:2" x14ac:dyDescent="0.25">
      <c r="A376" s="84" t="s">
        <v>471</v>
      </c>
      <c r="B376" s="80" t="s">
        <v>472</v>
      </c>
    </row>
    <row r="377" spans="1:2" x14ac:dyDescent="0.25">
      <c r="A377" s="84">
        <v>8036</v>
      </c>
      <c r="B377" s="80" t="s">
        <v>473</v>
      </c>
    </row>
    <row r="378" spans="1:2" x14ac:dyDescent="0.25">
      <c r="A378" s="84">
        <v>8034</v>
      </c>
      <c r="B378" s="80" t="s">
        <v>870</v>
      </c>
    </row>
    <row r="379" spans="1:2" x14ac:dyDescent="0.25">
      <c r="A379" s="84">
        <v>8038</v>
      </c>
      <c r="B379" s="80" t="s">
        <v>474</v>
      </c>
    </row>
    <row r="380" spans="1:2" x14ac:dyDescent="0.25">
      <c r="A380" s="84">
        <v>8039</v>
      </c>
      <c r="B380" s="80" t="s">
        <v>475</v>
      </c>
    </row>
    <row r="381" spans="1:2" x14ac:dyDescent="0.25">
      <c r="A381" s="84">
        <v>8137</v>
      </c>
      <c r="B381" s="80" t="s">
        <v>476</v>
      </c>
    </row>
    <row r="382" spans="1:2" x14ac:dyDescent="0.25">
      <c r="A382" s="84">
        <v>8814</v>
      </c>
      <c r="B382" s="80" t="s">
        <v>477</v>
      </c>
    </row>
    <row r="383" spans="1:2" x14ac:dyDescent="0.25">
      <c r="A383" s="84">
        <v>8333</v>
      </c>
      <c r="B383" s="80" t="s">
        <v>478</v>
      </c>
    </row>
    <row r="384" spans="1:2" x14ac:dyDescent="0.25">
      <c r="A384" s="84">
        <v>5009</v>
      </c>
      <c r="B384" s="80" t="s">
        <v>479</v>
      </c>
    </row>
    <row r="385" spans="1:2" x14ac:dyDescent="0.25">
      <c r="A385" s="84">
        <v>8134</v>
      </c>
      <c r="B385" s="80" t="s">
        <v>480</v>
      </c>
    </row>
    <row r="386" spans="1:2" x14ac:dyDescent="0.25">
      <c r="A386" s="84">
        <v>8335</v>
      </c>
      <c r="B386" s="80" t="s">
        <v>872</v>
      </c>
    </row>
    <row r="387" spans="1:2" x14ac:dyDescent="0.25">
      <c r="A387" s="84">
        <v>8933</v>
      </c>
      <c r="B387" s="80" t="s">
        <v>946</v>
      </c>
    </row>
    <row r="388" spans="1:2" x14ac:dyDescent="0.25">
      <c r="A388" s="84">
        <v>8330</v>
      </c>
      <c r="B388" s="80" t="s">
        <v>481</v>
      </c>
    </row>
    <row r="389" spans="1:2" x14ac:dyDescent="0.25">
      <c r="A389" s="84">
        <v>5010</v>
      </c>
      <c r="B389" s="80" t="s">
        <v>482</v>
      </c>
    </row>
    <row r="390" spans="1:2" x14ac:dyDescent="0.25">
      <c r="A390" s="84" t="s">
        <v>483</v>
      </c>
      <c r="B390" s="80" t="s">
        <v>484</v>
      </c>
    </row>
    <row r="391" spans="1:2" x14ac:dyDescent="0.25">
      <c r="A391" s="84" t="s">
        <v>831</v>
      </c>
      <c r="B391" s="80" t="s">
        <v>832</v>
      </c>
    </row>
    <row r="392" spans="1:2" x14ac:dyDescent="0.25">
      <c r="A392" s="84" t="s">
        <v>485</v>
      </c>
      <c r="B392" s="80" t="s">
        <v>486</v>
      </c>
    </row>
    <row r="393" spans="1:2" x14ac:dyDescent="0.25">
      <c r="A393" s="84" t="s">
        <v>487</v>
      </c>
      <c r="B393" s="80" t="s">
        <v>488</v>
      </c>
    </row>
    <row r="394" spans="1:2" x14ac:dyDescent="0.25">
      <c r="A394" s="84" t="s">
        <v>489</v>
      </c>
      <c r="B394" s="80" t="s">
        <v>481</v>
      </c>
    </row>
    <row r="395" spans="1:2" x14ac:dyDescent="0.25">
      <c r="A395" s="84" t="s">
        <v>490</v>
      </c>
      <c r="B395" s="80" t="s">
        <v>851</v>
      </c>
    </row>
    <row r="396" spans="1:2" x14ac:dyDescent="0.25">
      <c r="A396" s="84" t="s">
        <v>491</v>
      </c>
      <c r="B396" s="80" t="s">
        <v>492</v>
      </c>
    </row>
    <row r="397" spans="1:2" x14ac:dyDescent="0.25">
      <c r="A397" s="84" t="s">
        <v>493</v>
      </c>
      <c r="B397" s="80" t="s">
        <v>475</v>
      </c>
    </row>
    <row r="398" spans="1:2" x14ac:dyDescent="0.25">
      <c r="A398" s="84" t="s">
        <v>494</v>
      </c>
      <c r="B398" s="80" t="s">
        <v>478</v>
      </c>
    </row>
    <row r="399" spans="1:2" x14ac:dyDescent="0.25">
      <c r="A399" s="84" t="s">
        <v>495</v>
      </c>
      <c r="B399" s="80" t="s">
        <v>496</v>
      </c>
    </row>
    <row r="400" spans="1:2" x14ac:dyDescent="0.25">
      <c r="A400" s="84" t="s">
        <v>497</v>
      </c>
      <c r="B400" s="80" t="s">
        <v>498</v>
      </c>
    </row>
    <row r="401" spans="1:2" x14ac:dyDescent="0.25">
      <c r="A401" s="84" t="s">
        <v>947</v>
      </c>
      <c r="B401" s="80" t="s">
        <v>948</v>
      </c>
    </row>
    <row r="402" spans="1:2" x14ac:dyDescent="0.25">
      <c r="A402" s="84" t="s">
        <v>499</v>
      </c>
      <c r="B402" s="80" t="s">
        <v>949</v>
      </c>
    </row>
    <row r="403" spans="1:2" x14ac:dyDescent="0.25">
      <c r="A403" s="84" t="s">
        <v>500</v>
      </c>
      <c r="B403" s="80" t="s">
        <v>501</v>
      </c>
    </row>
    <row r="404" spans="1:2" x14ac:dyDescent="0.25">
      <c r="A404" s="84" t="s">
        <v>502</v>
      </c>
      <c r="B404" s="80" t="s">
        <v>503</v>
      </c>
    </row>
    <row r="405" spans="1:2" x14ac:dyDescent="0.25">
      <c r="A405" s="84" t="s">
        <v>504</v>
      </c>
      <c r="B405" s="80" t="s">
        <v>503</v>
      </c>
    </row>
    <row r="406" spans="1:2" x14ac:dyDescent="0.25">
      <c r="A406" s="84" t="s">
        <v>505</v>
      </c>
      <c r="B406" s="80" t="s">
        <v>506</v>
      </c>
    </row>
    <row r="407" spans="1:2" x14ac:dyDescent="0.25">
      <c r="A407" s="84">
        <v>8050</v>
      </c>
      <c r="B407" s="80" t="s">
        <v>507</v>
      </c>
    </row>
    <row r="408" spans="1:2" x14ac:dyDescent="0.25">
      <c r="A408" s="84">
        <v>8180</v>
      </c>
      <c r="B408" s="80" t="s">
        <v>508</v>
      </c>
    </row>
    <row r="409" spans="1:2" x14ac:dyDescent="0.25">
      <c r="A409" s="84" t="s">
        <v>509</v>
      </c>
      <c r="B409" s="80" t="s">
        <v>950</v>
      </c>
    </row>
    <row r="410" spans="1:2" x14ac:dyDescent="0.25">
      <c r="A410" s="84">
        <v>8190</v>
      </c>
      <c r="B410" s="80" t="s">
        <v>510</v>
      </c>
    </row>
    <row r="411" spans="1:2" x14ac:dyDescent="0.25">
      <c r="A411" s="84">
        <v>8191</v>
      </c>
      <c r="B411" s="80" t="s">
        <v>511</v>
      </c>
    </row>
    <row r="412" spans="1:2" x14ac:dyDescent="0.25">
      <c r="A412" s="84">
        <v>8181</v>
      </c>
      <c r="B412" s="80" t="s">
        <v>512</v>
      </c>
    </row>
    <row r="413" spans="1:2" x14ac:dyDescent="0.25">
      <c r="A413" s="84">
        <v>8182</v>
      </c>
      <c r="B413" s="80" t="s">
        <v>880</v>
      </c>
    </row>
    <row r="414" spans="1:2" x14ac:dyDescent="0.25">
      <c r="A414" s="84">
        <v>8184</v>
      </c>
      <c r="B414" s="80" t="s">
        <v>951</v>
      </c>
    </row>
    <row r="415" spans="1:2" x14ac:dyDescent="0.25">
      <c r="A415" s="84">
        <v>8185</v>
      </c>
      <c r="B415" s="80" t="s">
        <v>513</v>
      </c>
    </row>
    <row r="416" spans="1:2" x14ac:dyDescent="0.25">
      <c r="A416" s="84">
        <v>8186</v>
      </c>
      <c r="B416" s="80" t="s">
        <v>952</v>
      </c>
    </row>
    <row r="417" spans="1:2" x14ac:dyDescent="0.25">
      <c r="A417" s="84">
        <v>8187</v>
      </c>
      <c r="B417" s="80" t="s">
        <v>953</v>
      </c>
    </row>
    <row r="418" spans="1:2" x14ac:dyDescent="0.25">
      <c r="A418" s="84" t="s">
        <v>514</v>
      </c>
      <c r="B418" s="80" t="s">
        <v>954</v>
      </c>
    </row>
    <row r="419" spans="1:2" x14ac:dyDescent="0.25">
      <c r="A419" s="84">
        <v>8183</v>
      </c>
      <c r="B419" s="80" t="s">
        <v>955</v>
      </c>
    </row>
    <row r="420" spans="1:2" x14ac:dyDescent="0.25">
      <c r="A420" s="84">
        <v>8193</v>
      </c>
      <c r="B420" s="80" t="s">
        <v>511</v>
      </c>
    </row>
    <row r="421" spans="1:2" x14ac:dyDescent="0.25">
      <c r="A421" s="84" t="s">
        <v>956</v>
      </c>
      <c r="B421" s="80" t="s">
        <v>957</v>
      </c>
    </row>
    <row r="422" spans="1:2" x14ac:dyDescent="0.25">
      <c r="A422" s="84" t="s">
        <v>958</v>
      </c>
      <c r="B422" s="80" t="s">
        <v>959</v>
      </c>
    </row>
    <row r="423" spans="1:2" x14ac:dyDescent="0.25">
      <c r="A423" s="84" t="s">
        <v>960</v>
      </c>
      <c r="B423" s="80" t="s">
        <v>961</v>
      </c>
    </row>
    <row r="424" spans="1:2" x14ac:dyDescent="0.25">
      <c r="A424" s="84" t="s">
        <v>962</v>
      </c>
      <c r="B424" s="80" t="s">
        <v>963</v>
      </c>
    </row>
    <row r="425" spans="1:2" x14ac:dyDescent="0.25">
      <c r="A425" s="84" t="s">
        <v>964</v>
      </c>
      <c r="B425" s="80" t="s">
        <v>965</v>
      </c>
    </row>
    <row r="426" spans="1:2" x14ac:dyDescent="0.25">
      <c r="A426" s="84" t="s">
        <v>966</v>
      </c>
      <c r="B426" s="80" t="s">
        <v>967</v>
      </c>
    </row>
    <row r="427" spans="1:2" x14ac:dyDescent="0.25">
      <c r="A427" s="84" t="s">
        <v>968</v>
      </c>
      <c r="B427" s="80" t="s">
        <v>969</v>
      </c>
    </row>
    <row r="428" spans="1:2" x14ac:dyDescent="0.25">
      <c r="A428" s="84" t="s">
        <v>970</v>
      </c>
      <c r="B428" s="80" t="s">
        <v>971</v>
      </c>
    </row>
    <row r="429" spans="1:2" x14ac:dyDescent="0.25">
      <c r="A429" s="84" t="s">
        <v>972</v>
      </c>
      <c r="B429" s="80" t="s">
        <v>973</v>
      </c>
    </row>
    <row r="430" spans="1:2" x14ac:dyDescent="0.25">
      <c r="A430" s="84" t="s">
        <v>974</v>
      </c>
      <c r="B430" s="80" t="s">
        <v>975</v>
      </c>
    </row>
    <row r="431" spans="1:2" x14ac:dyDescent="0.25">
      <c r="A431" s="84" t="s">
        <v>976</v>
      </c>
      <c r="B431" s="80" t="s">
        <v>977</v>
      </c>
    </row>
    <row r="432" spans="1:2" x14ac:dyDescent="0.25">
      <c r="A432" s="84" t="s">
        <v>978</v>
      </c>
      <c r="B432" s="80" t="s">
        <v>979</v>
      </c>
    </row>
    <row r="433" spans="1:2" x14ac:dyDescent="0.25">
      <c r="A433" s="84" t="s">
        <v>980</v>
      </c>
      <c r="B433" s="80" t="s">
        <v>981</v>
      </c>
    </row>
    <row r="434" spans="1:2" x14ac:dyDescent="0.25">
      <c r="A434" s="84" t="s">
        <v>982</v>
      </c>
      <c r="B434" s="80" t="s">
        <v>983</v>
      </c>
    </row>
    <row r="435" spans="1:2" x14ac:dyDescent="0.25">
      <c r="A435" s="84" t="s">
        <v>984</v>
      </c>
      <c r="B435" s="80" t="s">
        <v>985</v>
      </c>
    </row>
    <row r="436" spans="1:2" x14ac:dyDescent="0.25">
      <c r="A436" s="84" t="s">
        <v>986</v>
      </c>
      <c r="B436" s="80" t="s">
        <v>987</v>
      </c>
    </row>
    <row r="437" spans="1:2" x14ac:dyDescent="0.25">
      <c r="A437" s="84" t="s">
        <v>988</v>
      </c>
      <c r="B437" s="80" t="s">
        <v>989</v>
      </c>
    </row>
    <row r="438" spans="1:2" x14ac:dyDescent="0.25">
      <c r="A438" s="84" t="s">
        <v>990</v>
      </c>
      <c r="B438" s="80" t="s">
        <v>991</v>
      </c>
    </row>
    <row r="439" spans="1:2" x14ac:dyDescent="0.25">
      <c r="A439" s="84" t="s">
        <v>515</v>
      </c>
      <c r="B439" s="80" t="s">
        <v>954</v>
      </c>
    </row>
    <row r="440" spans="1:2" x14ac:dyDescent="0.25">
      <c r="A440" s="84">
        <v>8188</v>
      </c>
      <c r="B440" s="80" t="s">
        <v>508</v>
      </c>
    </row>
    <row r="441" spans="1:2" x14ac:dyDescent="0.25">
      <c r="A441" s="84" t="s">
        <v>992</v>
      </c>
      <c r="B441" s="80" t="s">
        <v>993</v>
      </c>
    </row>
    <row r="442" spans="1:2" x14ac:dyDescent="0.25">
      <c r="A442" s="84" t="s">
        <v>994</v>
      </c>
      <c r="B442" s="80" t="s">
        <v>995</v>
      </c>
    </row>
    <row r="443" spans="1:2" x14ac:dyDescent="0.25">
      <c r="A443" s="84" t="s">
        <v>996</v>
      </c>
      <c r="B443" s="80" t="s">
        <v>997</v>
      </c>
    </row>
    <row r="444" spans="1:2" x14ac:dyDescent="0.25">
      <c r="A444" s="84" t="s">
        <v>998</v>
      </c>
      <c r="B444" s="80" t="s">
        <v>999</v>
      </c>
    </row>
    <row r="445" spans="1:2" x14ac:dyDescent="0.25">
      <c r="A445" s="84" t="s">
        <v>1000</v>
      </c>
      <c r="B445" s="80" t="s">
        <v>1001</v>
      </c>
    </row>
    <row r="446" spans="1:2" x14ac:dyDescent="0.25">
      <c r="A446" s="84" t="s">
        <v>1002</v>
      </c>
      <c r="B446" s="80" t="s">
        <v>1003</v>
      </c>
    </row>
    <row r="447" spans="1:2" x14ac:dyDescent="0.25">
      <c r="A447" s="84" t="s">
        <v>1004</v>
      </c>
      <c r="B447" s="80" t="s">
        <v>1005</v>
      </c>
    </row>
    <row r="448" spans="1:2" x14ac:dyDescent="0.25">
      <c r="A448" s="84" t="s">
        <v>1006</v>
      </c>
      <c r="B448" s="80" t="s">
        <v>1007</v>
      </c>
    </row>
    <row r="449" spans="1:2" x14ac:dyDescent="0.25">
      <c r="A449" s="84" t="s">
        <v>516</v>
      </c>
      <c r="B449" s="80" t="s">
        <v>517</v>
      </c>
    </row>
    <row r="450" spans="1:2" x14ac:dyDescent="0.25">
      <c r="A450" s="84" t="s">
        <v>1008</v>
      </c>
      <c r="B450" s="80" t="s">
        <v>954</v>
      </c>
    </row>
    <row r="451" spans="1:2" x14ac:dyDescent="0.25">
      <c r="A451" s="84">
        <v>8211</v>
      </c>
      <c r="B451" s="80" t="s">
        <v>877</v>
      </c>
    </row>
    <row r="452" spans="1:2" x14ac:dyDescent="0.25">
      <c r="A452" s="84" t="s">
        <v>1009</v>
      </c>
      <c r="B452" s="80" t="s">
        <v>1010</v>
      </c>
    </row>
    <row r="453" spans="1:2" x14ac:dyDescent="0.25">
      <c r="A453" s="84">
        <v>8080</v>
      </c>
      <c r="B453" s="80" t="s">
        <v>518</v>
      </c>
    </row>
    <row r="454" spans="1:2" x14ac:dyDescent="0.25">
      <c r="A454" s="84">
        <v>8140</v>
      </c>
      <c r="B454" s="80" t="s">
        <v>519</v>
      </c>
    </row>
    <row r="455" spans="1:2" x14ac:dyDescent="0.25">
      <c r="A455" s="84">
        <v>8270</v>
      </c>
      <c r="B455" s="80" t="s">
        <v>520</v>
      </c>
    </row>
    <row r="456" spans="1:2" x14ac:dyDescent="0.25">
      <c r="A456" s="84">
        <v>8130</v>
      </c>
      <c r="B456" s="80" t="s">
        <v>521</v>
      </c>
    </row>
    <row r="457" spans="1:2" x14ac:dyDescent="0.25">
      <c r="A457" s="84">
        <v>8230</v>
      </c>
      <c r="B457" s="80" t="s">
        <v>881</v>
      </c>
    </row>
    <row r="458" spans="1:2" x14ac:dyDescent="0.25">
      <c r="A458" s="84" t="s">
        <v>1011</v>
      </c>
      <c r="B458" s="80" t="s">
        <v>519</v>
      </c>
    </row>
    <row r="459" spans="1:2" x14ac:dyDescent="0.25">
      <c r="A459" s="84">
        <v>8081</v>
      </c>
      <c r="B459" s="80" t="s">
        <v>522</v>
      </c>
    </row>
    <row r="460" spans="1:2" x14ac:dyDescent="0.25">
      <c r="A460" s="84">
        <v>8141</v>
      </c>
      <c r="B460" s="80" t="s">
        <v>523</v>
      </c>
    </row>
    <row r="461" spans="1:2" x14ac:dyDescent="0.25">
      <c r="A461" s="84">
        <v>8212</v>
      </c>
      <c r="B461" s="80" t="s">
        <v>524</v>
      </c>
    </row>
    <row r="462" spans="1:2" x14ac:dyDescent="0.25">
      <c r="A462" s="84" t="s">
        <v>1012</v>
      </c>
      <c r="B462" s="80" t="s">
        <v>13</v>
      </c>
    </row>
    <row r="463" spans="1:2" x14ac:dyDescent="0.25">
      <c r="A463" s="84">
        <v>8235</v>
      </c>
      <c r="B463" s="80" t="s">
        <v>881</v>
      </c>
    </row>
    <row r="464" spans="1:2" x14ac:dyDescent="0.25">
      <c r="A464" s="84">
        <v>8213</v>
      </c>
      <c r="B464" s="80" t="s">
        <v>1013</v>
      </c>
    </row>
    <row r="465" spans="1:2" x14ac:dyDescent="0.25">
      <c r="A465" s="84">
        <v>8214</v>
      </c>
      <c r="B465" s="80" t="s">
        <v>525</v>
      </c>
    </row>
    <row r="466" spans="1:2" x14ac:dyDescent="0.25">
      <c r="A466" s="84">
        <v>8914</v>
      </c>
      <c r="B466" s="80" t="s">
        <v>1014</v>
      </c>
    </row>
    <row r="467" spans="1:2" x14ac:dyDescent="0.25">
      <c r="A467" s="84">
        <v>8085</v>
      </c>
      <c r="B467" s="80" t="s">
        <v>518</v>
      </c>
    </row>
    <row r="468" spans="1:2" x14ac:dyDescent="0.25">
      <c r="A468" s="84">
        <v>8980</v>
      </c>
      <c r="B468" s="80" t="s">
        <v>1015</v>
      </c>
    </row>
    <row r="469" spans="1:2" x14ac:dyDescent="0.25">
      <c r="A469" s="84">
        <v>8145</v>
      </c>
      <c r="B469" s="80" t="s">
        <v>519</v>
      </c>
    </row>
    <row r="470" spans="1:2" x14ac:dyDescent="0.25">
      <c r="A470" s="84">
        <v>8217</v>
      </c>
      <c r="B470" s="80" t="s">
        <v>525</v>
      </c>
    </row>
    <row r="471" spans="1:2" x14ac:dyDescent="0.25">
      <c r="A471" s="84">
        <v>8231</v>
      </c>
      <c r="B471" s="80" t="s">
        <v>1016</v>
      </c>
    </row>
    <row r="472" spans="1:2" x14ac:dyDescent="0.25">
      <c r="A472" s="84">
        <v>8215</v>
      </c>
      <c r="B472" s="80" t="s">
        <v>524</v>
      </c>
    </row>
    <row r="473" spans="1:2" x14ac:dyDescent="0.25">
      <c r="A473" s="84">
        <v>8216</v>
      </c>
      <c r="B473" s="80" t="s">
        <v>525</v>
      </c>
    </row>
    <row r="474" spans="1:2" x14ac:dyDescent="0.25">
      <c r="A474" s="84">
        <v>8142</v>
      </c>
      <c r="B474" s="80" t="s">
        <v>519</v>
      </c>
    </row>
    <row r="475" spans="1:2" x14ac:dyDescent="0.25">
      <c r="A475" s="84" t="s">
        <v>526</v>
      </c>
      <c r="B475" s="80" t="s">
        <v>871</v>
      </c>
    </row>
    <row r="476" spans="1:2" x14ac:dyDescent="0.25">
      <c r="A476" s="84" t="s">
        <v>527</v>
      </c>
      <c r="B476" s="80" t="s">
        <v>865</v>
      </c>
    </row>
    <row r="477" spans="1:2" x14ac:dyDescent="0.25">
      <c r="A477" s="84" t="s">
        <v>528</v>
      </c>
      <c r="B477" s="80" t="s">
        <v>859</v>
      </c>
    </row>
    <row r="478" spans="1:2" x14ac:dyDescent="0.25">
      <c r="A478" s="84" t="s">
        <v>529</v>
      </c>
      <c r="B478" s="80" t="s">
        <v>873</v>
      </c>
    </row>
    <row r="479" spans="1:2" x14ac:dyDescent="0.25">
      <c r="A479" s="84" t="s">
        <v>530</v>
      </c>
      <c r="B479" s="80" t="s">
        <v>531</v>
      </c>
    </row>
    <row r="480" spans="1:2" x14ac:dyDescent="0.25">
      <c r="A480" s="84" t="s">
        <v>532</v>
      </c>
      <c r="B480" s="80" t="s">
        <v>875</v>
      </c>
    </row>
    <row r="481" spans="1:2" x14ac:dyDescent="0.25">
      <c r="A481" s="84" t="s">
        <v>533</v>
      </c>
      <c r="B481" s="80" t="s">
        <v>519</v>
      </c>
    </row>
    <row r="482" spans="1:2" x14ac:dyDescent="0.25">
      <c r="A482" s="84" t="s">
        <v>534</v>
      </c>
      <c r="B482" s="80" t="s">
        <v>519</v>
      </c>
    </row>
    <row r="483" spans="1:2" x14ac:dyDescent="0.25">
      <c r="A483" s="84" t="s">
        <v>535</v>
      </c>
      <c r="B483" s="80" t="s">
        <v>519</v>
      </c>
    </row>
    <row r="484" spans="1:2" x14ac:dyDescent="0.25">
      <c r="A484" s="84" t="s">
        <v>536</v>
      </c>
      <c r="B484" s="80" t="s">
        <v>537</v>
      </c>
    </row>
    <row r="485" spans="1:2" x14ac:dyDescent="0.25">
      <c r="A485" s="84" t="s">
        <v>538</v>
      </c>
      <c r="B485" s="80" t="s">
        <v>539</v>
      </c>
    </row>
    <row r="486" spans="1:2" x14ac:dyDescent="0.25">
      <c r="A486" s="84" t="s">
        <v>540</v>
      </c>
      <c r="B486" s="80" t="s">
        <v>541</v>
      </c>
    </row>
    <row r="487" spans="1:2" x14ac:dyDescent="0.25">
      <c r="A487" s="84" t="s">
        <v>1017</v>
      </c>
      <c r="B487" s="80" t="s">
        <v>1018</v>
      </c>
    </row>
    <row r="488" spans="1:2" x14ac:dyDescent="0.25">
      <c r="A488" s="84" t="s">
        <v>1019</v>
      </c>
      <c r="B488" s="80" t="s">
        <v>1020</v>
      </c>
    </row>
    <row r="489" spans="1:2" x14ac:dyDescent="0.25">
      <c r="A489" s="84" t="s">
        <v>542</v>
      </c>
      <c r="B489" s="80" t="s">
        <v>543</v>
      </c>
    </row>
    <row r="490" spans="1:2" x14ac:dyDescent="0.25">
      <c r="A490" s="84">
        <v>8273</v>
      </c>
      <c r="B490" s="80" t="s">
        <v>520</v>
      </c>
    </row>
    <row r="491" spans="1:2" x14ac:dyDescent="0.25">
      <c r="A491" s="84" t="s">
        <v>544</v>
      </c>
      <c r="B491" s="80" t="s">
        <v>545</v>
      </c>
    </row>
    <row r="492" spans="1:2" x14ac:dyDescent="0.25">
      <c r="A492" s="84" t="s">
        <v>546</v>
      </c>
      <c r="B492" s="80" t="s">
        <v>860</v>
      </c>
    </row>
    <row r="493" spans="1:2" x14ac:dyDescent="0.25">
      <c r="A493" s="84" t="s">
        <v>547</v>
      </c>
      <c r="B493" s="80" t="s">
        <v>861</v>
      </c>
    </row>
    <row r="494" spans="1:2" x14ac:dyDescent="0.25">
      <c r="A494" s="84" t="s">
        <v>548</v>
      </c>
      <c r="B494" s="80" t="s">
        <v>862</v>
      </c>
    </row>
    <row r="495" spans="1:2" x14ac:dyDescent="0.25">
      <c r="A495" s="84" t="s">
        <v>549</v>
      </c>
      <c r="B495" s="80" t="s">
        <v>550</v>
      </c>
    </row>
    <row r="496" spans="1:2" x14ac:dyDescent="0.25">
      <c r="A496" s="84" t="s">
        <v>551</v>
      </c>
      <c r="B496" s="80" t="s">
        <v>856</v>
      </c>
    </row>
    <row r="497" spans="1:2" x14ac:dyDescent="0.25">
      <c r="A497" s="84" t="s">
        <v>552</v>
      </c>
      <c r="B497" s="80" t="s">
        <v>857</v>
      </c>
    </row>
    <row r="498" spans="1:2" x14ac:dyDescent="0.25">
      <c r="A498" s="84" t="s">
        <v>553</v>
      </c>
      <c r="B498" s="80" t="s">
        <v>858</v>
      </c>
    </row>
    <row r="499" spans="1:2" x14ac:dyDescent="0.25">
      <c r="A499" s="84" t="s">
        <v>554</v>
      </c>
      <c r="B499" s="80" t="s">
        <v>555</v>
      </c>
    </row>
    <row r="500" spans="1:2" x14ac:dyDescent="0.25">
      <c r="A500" s="84" t="s">
        <v>556</v>
      </c>
      <c r="B500" s="80" t="s">
        <v>557</v>
      </c>
    </row>
    <row r="501" spans="1:2" x14ac:dyDescent="0.25">
      <c r="A501" s="84" t="s">
        <v>558</v>
      </c>
      <c r="B501" s="80" t="s">
        <v>559</v>
      </c>
    </row>
    <row r="502" spans="1:2" x14ac:dyDescent="0.25">
      <c r="A502" s="84" t="s">
        <v>560</v>
      </c>
      <c r="B502" s="80" t="s">
        <v>561</v>
      </c>
    </row>
    <row r="503" spans="1:2" x14ac:dyDescent="0.25">
      <c r="A503" s="84" t="s">
        <v>562</v>
      </c>
      <c r="B503" s="80" t="s">
        <v>1021</v>
      </c>
    </row>
    <row r="504" spans="1:2" x14ac:dyDescent="0.25">
      <c r="A504" s="84" t="s">
        <v>563</v>
      </c>
      <c r="B504" s="80" t="s">
        <v>1022</v>
      </c>
    </row>
    <row r="505" spans="1:2" x14ac:dyDescent="0.25">
      <c r="A505" s="84" t="s">
        <v>564</v>
      </c>
      <c r="B505" s="80" t="s">
        <v>1023</v>
      </c>
    </row>
    <row r="506" spans="1:2" x14ac:dyDescent="0.25">
      <c r="A506" s="84" t="s">
        <v>565</v>
      </c>
      <c r="B506" s="80" t="s">
        <v>1024</v>
      </c>
    </row>
    <row r="507" spans="1:2" x14ac:dyDescent="0.25">
      <c r="A507" s="84" t="s">
        <v>1025</v>
      </c>
      <c r="B507" s="80" t="s">
        <v>1026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2:C455"/>
  <sheetViews>
    <sheetView workbookViewId="0">
      <selection activeCell="I26" sqref="I26"/>
    </sheetView>
  </sheetViews>
  <sheetFormatPr baseColWidth="10" defaultRowHeight="15" x14ac:dyDescent="0.25"/>
  <cols>
    <col min="1" max="16384" width="11.42578125" style="80"/>
  </cols>
  <sheetData>
    <row r="2" spans="1:3" x14ac:dyDescent="0.25">
      <c r="A2" s="80">
        <v>8360</v>
      </c>
      <c r="B2" s="80" t="s">
        <v>659</v>
      </c>
      <c r="C2" s="80" t="s">
        <v>399</v>
      </c>
    </row>
    <row r="3" spans="1:3" x14ac:dyDescent="0.25">
      <c r="A3" s="80" t="s">
        <v>25</v>
      </c>
      <c r="B3" s="80" t="s">
        <v>660</v>
      </c>
      <c r="C3" s="80" t="s">
        <v>26</v>
      </c>
    </row>
    <row r="4" spans="1:3" x14ac:dyDescent="0.25">
      <c r="A4" s="80" t="s">
        <v>17</v>
      </c>
      <c r="B4" s="80" t="s">
        <v>660</v>
      </c>
      <c r="C4" s="80" t="s">
        <v>18</v>
      </c>
    </row>
    <row r="5" spans="1:3" x14ac:dyDescent="0.25">
      <c r="A5" s="80" t="s">
        <v>35</v>
      </c>
      <c r="B5" s="80" t="s">
        <v>660</v>
      </c>
      <c r="C5" s="80" t="s">
        <v>32</v>
      </c>
    </row>
    <row r="6" spans="1:3" x14ac:dyDescent="0.25">
      <c r="A6" s="80" t="s">
        <v>34</v>
      </c>
      <c r="B6" s="80" t="s">
        <v>660</v>
      </c>
      <c r="C6" s="80" t="s">
        <v>32</v>
      </c>
    </row>
    <row r="7" spans="1:3" x14ac:dyDescent="0.25">
      <c r="A7" s="80" t="s">
        <v>33</v>
      </c>
      <c r="B7" s="80" t="s">
        <v>660</v>
      </c>
      <c r="C7" s="80" t="s">
        <v>32</v>
      </c>
    </row>
    <row r="8" spans="1:3" x14ac:dyDescent="0.25">
      <c r="A8" s="80" t="s">
        <v>31</v>
      </c>
      <c r="B8" s="80" t="s">
        <v>660</v>
      </c>
      <c r="C8" s="80" t="s">
        <v>32</v>
      </c>
    </row>
    <row r="9" spans="1:3" x14ac:dyDescent="0.25">
      <c r="A9" s="80" t="s">
        <v>29</v>
      </c>
      <c r="B9" s="80" t="s">
        <v>660</v>
      </c>
      <c r="C9" s="80" t="s">
        <v>30</v>
      </c>
    </row>
    <row r="10" spans="1:3" x14ac:dyDescent="0.25">
      <c r="A10" s="80" t="s">
        <v>27</v>
      </c>
      <c r="B10" s="80" t="s">
        <v>660</v>
      </c>
      <c r="C10" s="80" t="s">
        <v>28</v>
      </c>
    </row>
    <row r="11" spans="1:3" x14ac:dyDescent="0.25">
      <c r="A11" s="80" t="s">
        <v>23</v>
      </c>
      <c r="B11" s="80" t="s">
        <v>660</v>
      </c>
      <c r="C11" s="80" t="s">
        <v>24</v>
      </c>
    </row>
    <row r="12" spans="1:3" x14ac:dyDescent="0.25">
      <c r="A12" s="80" t="s">
        <v>21</v>
      </c>
      <c r="B12" s="80" t="s">
        <v>660</v>
      </c>
      <c r="C12" s="80" t="s">
        <v>22</v>
      </c>
    </row>
    <row r="13" spans="1:3" x14ac:dyDescent="0.25">
      <c r="A13" s="80">
        <v>8450</v>
      </c>
      <c r="B13" s="80" t="s">
        <v>660</v>
      </c>
      <c r="C13" s="80" t="s">
        <v>216</v>
      </c>
    </row>
    <row r="14" spans="1:3" x14ac:dyDescent="0.25">
      <c r="A14" s="80">
        <v>8062</v>
      </c>
      <c r="B14" s="80" t="s">
        <v>660</v>
      </c>
      <c r="C14" s="80" t="s">
        <v>19</v>
      </c>
    </row>
    <row r="15" spans="1:3" x14ac:dyDescent="0.25">
      <c r="A15" s="80">
        <v>8061</v>
      </c>
      <c r="B15" s="80" t="s">
        <v>660</v>
      </c>
      <c r="C15" s="80" t="s">
        <v>20</v>
      </c>
    </row>
    <row r="16" spans="1:3" x14ac:dyDescent="0.25">
      <c r="A16" s="80">
        <v>8060</v>
      </c>
      <c r="B16" s="80" t="s">
        <v>660</v>
      </c>
      <c r="C16" s="80" t="s">
        <v>16</v>
      </c>
    </row>
    <row r="17" spans="1:3" x14ac:dyDescent="0.25">
      <c r="A17" s="80">
        <v>8545</v>
      </c>
      <c r="B17" s="80" t="s">
        <v>661</v>
      </c>
      <c r="C17" s="80" t="s">
        <v>57</v>
      </c>
    </row>
    <row r="18" spans="1:3" x14ac:dyDescent="0.25">
      <c r="A18" s="80">
        <v>8535</v>
      </c>
      <c r="B18" s="80" t="s">
        <v>661</v>
      </c>
      <c r="C18" s="80" t="s">
        <v>56</v>
      </c>
    </row>
    <row r="19" spans="1:3" x14ac:dyDescent="0.25">
      <c r="A19" s="80">
        <v>8525</v>
      </c>
      <c r="B19" s="80" t="s">
        <v>661</v>
      </c>
      <c r="C19" s="80" t="s">
        <v>55</v>
      </c>
    </row>
    <row r="20" spans="1:3" x14ac:dyDescent="0.25">
      <c r="A20" s="80">
        <v>8510</v>
      </c>
      <c r="B20" s="80" t="s">
        <v>662</v>
      </c>
      <c r="C20" s="80" t="s">
        <v>54</v>
      </c>
    </row>
    <row r="21" spans="1:3" x14ac:dyDescent="0.25">
      <c r="A21" s="80" t="s">
        <v>65</v>
      </c>
      <c r="B21" s="80" t="s">
        <v>662</v>
      </c>
      <c r="C21" s="80" t="s">
        <v>66</v>
      </c>
    </row>
    <row r="22" spans="1:3" x14ac:dyDescent="0.25">
      <c r="A22" s="80">
        <v>8511</v>
      </c>
      <c r="B22" s="80" t="s">
        <v>662</v>
      </c>
      <c r="C22" s="80" t="s">
        <v>58</v>
      </c>
    </row>
    <row r="23" spans="1:3" x14ac:dyDescent="0.25">
      <c r="A23" s="80" t="s">
        <v>106</v>
      </c>
      <c r="B23" s="80" t="s">
        <v>663</v>
      </c>
      <c r="C23" s="80" t="s">
        <v>107</v>
      </c>
    </row>
    <row r="24" spans="1:3" x14ac:dyDescent="0.25">
      <c r="A24" s="80" t="s">
        <v>108</v>
      </c>
      <c r="B24" s="80" t="s">
        <v>663</v>
      </c>
      <c r="C24" s="80" t="s">
        <v>109</v>
      </c>
    </row>
    <row r="25" spans="1:3" x14ac:dyDescent="0.25">
      <c r="A25" s="80" t="s">
        <v>36</v>
      </c>
      <c r="B25" s="80" t="s">
        <v>663</v>
      </c>
      <c r="C25" s="80" t="s">
        <v>37</v>
      </c>
    </row>
    <row r="26" spans="1:3" x14ac:dyDescent="0.25">
      <c r="A26" s="80" t="s">
        <v>110</v>
      </c>
      <c r="B26" s="80" t="s">
        <v>663</v>
      </c>
      <c r="C26" s="80" t="s">
        <v>111</v>
      </c>
    </row>
    <row r="27" spans="1:3" x14ac:dyDescent="0.25">
      <c r="A27" s="80" t="s">
        <v>112</v>
      </c>
      <c r="B27" s="80" t="s">
        <v>663</v>
      </c>
      <c r="C27" s="80" t="s">
        <v>113</v>
      </c>
    </row>
    <row r="28" spans="1:3" x14ac:dyDescent="0.25">
      <c r="A28" s="80" t="s">
        <v>114</v>
      </c>
      <c r="B28" s="80" t="s">
        <v>663</v>
      </c>
      <c r="C28" s="80" t="s">
        <v>115</v>
      </c>
    </row>
    <row r="29" spans="1:3" x14ac:dyDescent="0.25">
      <c r="A29" s="80" t="s">
        <v>74</v>
      </c>
      <c r="B29" s="80" t="s">
        <v>663</v>
      </c>
      <c r="C29" s="80" t="s">
        <v>75</v>
      </c>
    </row>
    <row r="30" spans="1:3" x14ac:dyDescent="0.25">
      <c r="A30" s="80" t="s">
        <v>76</v>
      </c>
      <c r="B30" s="80" t="s">
        <v>663</v>
      </c>
      <c r="C30" s="80" t="s">
        <v>77</v>
      </c>
    </row>
    <row r="31" spans="1:3" x14ac:dyDescent="0.25">
      <c r="A31" s="80" t="s">
        <v>78</v>
      </c>
      <c r="B31" s="80" t="s">
        <v>663</v>
      </c>
      <c r="C31" s="80" t="s">
        <v>79</v>
      </c>
    </row>
    <row r="32" spans="1:3" x14ac:dyDescent="0.25">
      <c r="A32" s="80" t="s">
        <v>80</v>
      </c>
      <c r="B32" s="80" t="s">
        <v>663</v>
      </c>
      <c r="C32" s="80" t="s">
        <v>81</v>
      </c>
    </row>
    <row r="33" spans="1:3" x14ac:dyDescent="0.25">
      <c r="A33" s="80" t="s">
        <v>40</v>
      </c>
      <c r="B33" s="80" t="s">
        <v>663</v>
      </c>
      <c r="C33" s="80" t="s">
        <v>41</v>
      </c>
    </row>
    <row r="34" spans="1:3" x14ac:dyDescent="0.25">
      <c r="A34" s="80" t="s">
        <v>84</v>
      </c>
      <c r="B34" s="80" t="s">
        <v>663</v>
      </c>
      <c r="C34" s="80" t="s">
        <v>85</v>
      </c>
    </row>
    <row r="35" spans="1:3" x14ac:dyDescent="0.25">
      <c r="A35" s="80" t="s">
        <v>86</v>
      </c>
      <c r="B35" s="80" t="s">
        <v>663</v>
      </c>
      <c r="C35" s="80" t="s">
        <v>87</v>
      </c>
    </row>
    <row r="36" spans="1:3" x14ac:dyDescent="0.25">
      <c r="A36" s="80" t="s">
        <v>88</v>
      </c>
      <c r="B36" s="80" t="s">
        <v>663</v>
      </c>
      <c r="C36" s="80" t="s">
        <v>89</v>
      </c>
    </row>
    <row r="37" spans="1:3" x14ac:dyDescent="0.25">
      <c r="A37" s="80" t="s">
        <v>90</v>
      </c>
      <c r="B37" s="80" t="s">
        <v>663</v>
      </c>
      <c r="C37" s="80" t="s">
        <v>91</v>
      </c>
    </row>
    <row r="38" spans="1:3" x14ac:dyDescent="0.25">
      <c r="A38" s="80" t="s">
        <v>92</v>
      </c>
      <c r="B38" s="80" t="s">
        <v>663</v>
      </c>
      <c r="C38" s="80" t="s">
        <v>93</v>
      </c>
    </row>
    <row r="39" spans="1:3" x14ac:dyDescent="0.25">
      <c r="A39" s="80" t="s">
        <v>94</v>
      </c>
      <c r="B39" s="80" t="s">
        <v>663</v>
      </c>
      <c r="C39" s="80" t="s">
        <v>95</v>
      </c>
    </row>
    <row r="40" spans="1:3" x14ac:dyDescent="0.25">
      <c r="A40" s="80" t="s">
        <v>96</v>
      </c>
      <c r="B40" s="80" t="s">
        <v>663</v>
      </c>
      <c r="C40" s="80" t="s">
        <v>97</v>
      </c>
    </row>
    <row r="41" spans="1:3" x14ac:dyDescent="0.25">
      <c r="A41" s="80" t="s">
        <v>98</v>
      </c>
      <c r="B41" s="80" t="s">
        <v>663</v>
      </c>
      <c r="C41" s="80" t="s">
        <v>99</v>
      </c>
    </row>
    <row r="42" spans="1:3" x14ac:dyDescent="0.25">
      <c r="A42" s="80">
        <v>8522</v>
      </c>
      <c r="B42" s="80" t="s">
        <v>663</v>
      </c>
      <c r="C42" s="80" t="s">
        <v>73</v>
      </c>
    </row>
    <row r="43" spans="1:3" x14ac:dyDescent="0.25">
      <c r="A43" s="80" t="s">
        <v>71</v>
      </c>
      <c r="B43" s="80" t="s">
        <v>663</v>
      </c>
      <c r="C43" s="80" t="s">
        <v>72</v>
      </c>
    </row>
    <row r="44" spans="1:3" x14ac:dyDescent="0.25">
      <c r="A44" s="80" t="s">
        <v>67</v>
      </c>
      <c r="B44" s="80" t="s">
        <v>663</v>
      </c>
      <c r="C44" s="80" t="s">
        <v>68</v>
      </c>
    </row>
    <row r="45" spans="1:3" x14ac:dyDescent="0.25">
      <c r="A45" s="80">
        <v>8521</v>
      </c>
      <c r="B45" s="80" t="s">
        <v>663</v>
      </c>
      <c r="C45" s="80" t="s">
        <v>59</v>
      </c>
    </row>
    <row r="46" spans="1:3" x14ac:dyDescent="0.25">
      <c r="A46" s="80">
        <v>8520</v>
      </c>
      <c r="B46" s="80" t="s">
        <v>663</v>
      </c>
      <c r="C46" s="80" t="s">
        <v>55</v>
      </c>
    </row>
    <row r="47" spans="1:3" x14ac:dyDescent="0.25">
      <c r="A47" s="80" t="s">
        <v>82</v>
      </c>
      <c r="B47" s="80" t="s">
        <v>663</v>
      </c>
      <c r="C47" s="80" t="s">
        <v>83</v>
      </c>
    </row>
    <row r="48" spans="1:3" x14ac:dyDescent="0.25">
      <c r="A48" s="80" t="s">
        <v>46</v>
      </c>
      <c r="B48" s="80" t="s">
        <v>663</v>
      </c>
      <c r="C48" s="80" t="s">
        <v>47</v>
      </c>
    </row>
    <row r="49" spans="1:3" x14ac:dyDescent="0.25">
      <c r="A49" s="80" t="s">
        <v>104</v>
      </c>
      <c r="B49" s="80" t="s">
        <v>663</v>
      </c>
      <c r="C49" s="80" t="s">
        <v>105</v>
      </c>
    </row>
    <row r="50" spans="1:3" x14ac:dyDescent="0.25">
      <c r="A50" s="80" t="s">
        <v>102</v>
      </c>
      <c r="B50" s="80" t="s">
        <v>663</v>
      </c>
      <c r="C50" s="80" t="s">
        <v>103</v>
      </c>
    </row>
    <row r="51" spans="1:3" x14ac:dyDescent="0.25">
      <c r="A51" s="80" t="s">
        <v>100</v>
      </c>
      <c r="B51" s="80" t="s">
        <v>663</v>
      </c>
      <c r="C51" s="80" t="s">
        <v>101</v>
      </c>
    </row>
    <row r="52" spans="1:3" x14ac:dyDescent="0.25">
      <c r="A52" s="80" t="s">
        <v>38</v>
      </c>
      <c r="B52" s="80" t="s">
        <v>663</v>
      </c>
      <c r="C52" s="80" t="s">
        <v>39</v>
      </c>
    </row>
    <row r="53" spans="1:3" x14ac:dyDescent="0.25">
      <c r="A53" s="80" t="s">
        <v>44</v>
      </c>
      <c r="B53" s="80" t="s">
        <v>663</v>
      </c>
      <c r="C53" s="80" t="s">
        <v>45</v>
      </c>
    </row>
    <row r="54" spans="1:3" x14ac:dyDescent="0.25">
      <c r="A54" s="80" t="s">
        <v>42</v>
      </c>
      <c r="B54" s="80" t="s">
        <v>663</v>
      </c>
      <c r="C54" s="80" t="s">
        <v>43</v>
      </c>
    </row>
    <row r="55" spans="1:3" x14ac:dyDescent="0.25">
      <c r="A55" s="80" t="s">
        <v>52</v>
      </c>
      <c r="B55" s="80" t="s">
        <v>663</v>
      </c>
      <c r="C55" s="80" t="s">
        <v>53</v>
      </c>
    </row>
    <row r="56" spans="1:3" x14ac:dyDescent="0.25">
      <c r="A56" s="80" t="s">
        <v>50</v>
      </c>
      <c r="B56" s="80" t="s">
        <v>663</v>
      </c>
      <c r="C56" s="80" t="s">
        <v>51</v>
      </c>
    </row>
    <row r="57" spans="1:3" x14ac:dyDescent="0.25">
      <c r="A57" s="80" t="s">
        <v>48</v>
      </c>
      <c r="B57" s="80" t="s">
        <v>663</v>
      </c>
      <c r="C57" s="80" t="s">
        <v>49</v>
      </c>
    </row>
    <row r="58" spans="1:3" x14ac:dyDescent="0.25">
      <c r="A58" s="80">
        <v>8530</v>
      </c>
      <c r="B58" s="80" t="s">
        <v>664</v>
      </c>
      <c r="C58" s="80" t="s">
        <v>56</v>
      </c>
    </row>
    <row r="59" spans="1:3" x14ac:dyDescent="0.25">
      <c r="A59" s="80" t="s">
        <v>69</v>
      </c>
      <c r="B59" s="80" t="s">
        <v>664</v>
      </c>
      <c r="C59" s="80" t="s">
        <v>70</v>
      </c>
    </row>
    <row r="60" spans="1:3" x14ac:dyDescent="0.25">
      <c r="A60" s="80">
        <v>8465</v>
      </c>
      <c r="B60" s="80" t="s">
        <v>665</v>
      </c>
      <c r="C60" s="80" t="s">
        <v>217</v>
      </c>
    </row>
    <row r="61" spans="1:3" x14ac:dyDescent="0.25">
      <c r="A61" s="80">
        <v>8455</v>
      </c>
      <c r="B61" s="80" t="s">
        <v>665</v>
      </c>
      <c r="C61" s="80" t="s">
        <v>216</v>
      </c>
    </row>
    <row r="62" spans="1:3" x14ac:dyDescent="0.25">
      <c r="A62" s="80">
        <v>8415</v>
      </c>
      <c r="B62" s="80" t="s">
        <v>665</v>
      </c>
      <c r="C62" s="80" t="s">
        <v>225</v>
      </c>
    </row>
    <row r="63" spans="1:3" x14ac:dyDescent="0.25">
      <c r="A63" s="80">
        <v>8435</v>
      </c>
      <c r="B63" s="80" t="s">
        <v>665</v>
      </c>
      <c r="C63" s="80" t="s">
        <v>214</v>
      </c>
    </row>
    <row r="64" spans="1:3" x14ac:dyDescent="0.25">
      <c r="A64" s="80" t="s">
        <v>241</v>
      </c>
      <c r="B64" s="80" t="s">
        <v>666</v>
      </c>
      <c r="C64" s="80" t="s">
        <v>242</v>
      </c>
    </row>
    <row r="65" spans="1:3" x14ac:dyDescent="0.25">
      <c r="A65" s="80">
        <v>8460</v>
      </c>
      <c r="B65" s="80" t="s">
        <v>666</v>
      </c>
      <c r="C65" s="80" t="s">
        <v>217</v>
      </c>
    </row>
    <row r="66" spans="1:3" x14ac:dyDescent="0.25">
      <c r="A66" s="80">
        <v>8461</v>
      </c>
      <c r="B66" s="80" t="s">
        <v>666</v>
      </c>
      <c r="C66" s="80" t="s">
        <v>217</v>
      </c>
    </row>
    <row r="67" spans="1:3" x14ac:dyDescent="0.25">
      <c r="A67" s="80">
        <v>8703</v>
      </c>
      <c r="B67" s="80" t="s">
        <v>666</v>
      </c>
      <c r="C67" s="80" t="s">
        <v>222</v>
      </c>
    </row>
    <row r="68" spans="1:3" x14ac:dyDescent="0.25">
      <c r="A68" s="80">
        <v>8420</v>
      </c>
      <c r="B68" s="80" t="s">
        <v>667</v>
      </c>
      <c r="C68" s="80" t="s">
        <v>213</v>
      </c>
    </row>
    <row r="69" spans="1:3" x14ac:dyDescent="0.25">
      <c r="A69" s="80" t="s">
        <v>235</v>
      </c>
      <c r="B69" s="80" t="s">
        <v>668</v>
      </c>
      <c r="C69" s="80" t="s">
        <v>236</v>
      </c>
    </row>
    <row r="70" spans="1:3" x14ac:dyDescent="0.25">
      <c r="A70" s="80">
        <v>8700</v>
      </c>
      <c r="B70" s="80" t="s">
        <v>668</v>
      </c>
      <c r="C70" s="80" t="s">
        <v>219</v>
      </c>
    </row>
    <row r="71" spans="1:3" x14ac:dyDescent="0.25">
      <c r="A71" s="80">
        <v>8411</v>
      </c>
      <c r="B71" s="80" t="s">
        <v>668</v>
      </c>
      <c r="C71" s="80" t="s">
        <v>225</v>
      </c>
    </row>
    <row r="72" spans="1:3" x14ac:dyDescent="0.25">
      <c r="A72" s="80">
        <v>8410</v>
      </c>
      <c r="B72" s="80" t="s">
        <v>668</v>
      </c>
      <c r="C72" s="80" t="s">
        <v>212</v>
      </c>
    </row>
    <row r="73" spans="1:3" x14ac:dyDescent="0.25">
      <c r="A73" s="80" t="s">
        <v>194</v>
      </c>
      <c r="B73" s="80" t="s">
        <v>668</v>
      </c>
      <c r="C73" s="80" t="s">
        <v>195</v>
      </c>
    </row>
    <row r="74" spans="1:3" x14ac:dyDescent="0.25">
      <c r="A74" s="80">
        <v>8450</v>
      </c>
      <c r="B74" s="80" t="s">
        <v>668</v>
      </c>
      <c r="C74" s="80" t="s">
        <v>216</v>
      </c>
    </row>
    <row r="75" spans="1:3" x14ac:dyDescent="0.25">
      <c r="A75" s="80">
        <v>8453</v>
      </c>
      <c r="B75" s="80" t="s">
        <v>668</v>
      </c>
      <c r="C75" s="80" t="s">
        <v>228</v>
      </c>
    </row>
    <row r="76" spans="1:3" x14ac:dyDescent="0.25">
      <c r="A76" s="80">
        <v>8451</v>
      </c>
      <c r="B76" s="80" t="s">
        <v>668</v>
      </c>
      <c r="C76" s="80" t="s">
        <v>216</v>
      </c>
    </row>
    <row r="77" spans="1:3" x14ac:dyDescent="0.25">
      <c r="A77" s="80">
        <v>8451</v>
      </c>
      <c r="B77" s="80" t="s">
        <v>669</v>
      </c>
      <c r="C77" s="80" t="s">
        <v>216</v>
      </c>
    </row>
    <row r="78" spans="1:3" x14ac:dyDescent="0.25">
      <c r="A78" s="80">
        <v>8450</v>
      </c>
      <c r="B78" s="80" t="s">
        <v>669</v>
      </c>
      <c r="C78" s="80" t="s">
        <v>216</v>
      </c>
    </row>
    <row r="79" spans="1:3" x14ac:dyDescent="0.25">
      <c r="A79" s="80">
        <v>8453</v>
      </c>
      <c r="B79" s="80" t="s">
        <v>669</v>
      </c>
      <c r="C79" s="80" t="s">
        <v>228</v>
      </c>
    </row>
    <row r="80" spans="1:3" x14ac:dyDescent="0.25">
      <c r="A80" s="80" t="s">
        <v>200</v>
      </c>
      <c r="B80" s="80" t="s">
        <v>669</v>
      </c>
      <c r="C80" s="80" t="s">
        <v>201</v>
      </c>
    </row>
    <row r="81" spans="1:3" x14ac:dyDescent="0.25">
      <c r="A81" s="80">
        <v>8702</v>
      </c>
      <c r="B81" s="80" t="s">
        <v>669</v>
      </c>
      <c r="C81" s="80" t="s">
        <v>221</v>
      </c>
    </row>
    <row r="82" spans="1:3" x14ac:dyDescent="0.25">
      <c r="A82" s="80" t="s">
        <v>239</v>
      </c>
      <c r="B82" s="80" t="s">
        <v>669</v>
      </c>
      <c r="C82" s="80" t="s">
        <v>240</v>
      </c>
    </row>
    <row r="83" spans="1:3" x14ac:dyDescent="0.25">
      <c r="A83" s="80" t="s">
        <v>198</v>
      </c>
      <c r="B83" s="80" t="s">
        <v>669</v>
      </c>
      <c r="C83" s="80" t="s">
        <v>199</v>
      </c>
    </row>
    <row r="84" spans="1:3" x14ac:dyDescent="0.25">
      <c r="A84" s="80">
        <v>8025</v>
      </c>
      <c r="B84" s="80" t="s">
        <v>63</v>
      </c>
      <c r="C84" s="80" t="s">
        <v>280</v>
      </c>
    </row>
    <row r="85" spans="1:3" x14ac:dyDescent="0.25">
      <c r="A85" s="80">
        <v>8270</v>
      </c>
      <c r="B85" s="80" t="s">
        <v>63</v>
      </c>
      <c r="C85" s="80" t="s">
        <v>520</v>
      </c>
    </row>
    <row r="86" spans="1:3" x14ac:dyDescent="0.25">
      <c r="A86" s="80">
        <v>8225</v>
      </c>
      <c r="B86" s="80" t="s">
        <v>63</v>
      </c>
      <c r="C86" s="80" t="s">
        <v>365</v>
      </c>
    </row>
    <row r="87" spans="1:3" x14ac:dyDescent="0.25">
      <c r="A87" s="80">
        <v>8065</v>
      </c>
      <c r="B87" s="80" t="s">
        <v>63</v>
      </c>
      <c r="C87" s="80" t="s">
        <v>20</v>
      </c>
    </row>
    <row r="88" spans="1:3" x14ac:dyDescent="0.25">
      <c r="A88" s="80">
        <v>8045</v>
      </c>
      <c r="B88" s="80" t="s">
        <v>63</v>
      </c>
      <c r="C88" s="80" t="s">
        <v>256</v>
      </c>
    </row>
    <row r="89" spans="1:3" x14ac:dyDescent="0.25">
      <c r="A89" s="80">
        <v>8905</v>
      </c>
      <c r="B89" s="80" t="s">
        <v>63</v>
      </c>
      <c r="C89" s="80" t="s">
        <v>670</v>
      </c>
    </row>
    <row r="90" spans="1:3" x14ac:dyDescent="0.25">
      <c r="A90" s="80" t="s">
        <v>237</v>
      </c>
      <c r="B90" s="80" t="s">
        <v>671</v>
      </c>
      <c r="C90" s="80" t="s">
        <v>238</v>
      </c>
    </row>
    <row r="91" spans="1:3" x14ac:dyDescent="0.25">
      <c r="A91" s="80">
        <v>8701</v>
      </c>
      <c r="B91" s="80" t="s">
        <v>671</v>
      </c>
      <c r="C91" s="80" t="s">
        <v>220</v>
      </c>
    </row>
    <row r="92" spans="1:3" x14ac:dyDescent="0.25">
      <c r="A92" s="80">
        <v>8490</v>
      </c>
      <c r="B92" s="80" t="s">
        <v>671</v>
      </c>
      <c r="C92" s="80" t="s">
        <v>230</v>
      </c>
    </row>
    <row r="93" spans="1:3" x14ac:dyDescent="0.25">
      <c r="A93" s="80">
        <v>8430</v>
      </c>
      <c r="B93" s="80" t="s">
        <v>671</v>
      </c>
      <c r="C93" s="80" t="s">
        <v>214</v>
      </c>
    </row>
    <row r="94" spans="1:3" x14ac:dyDescent="0.25">
      <c r="A94" s="80">
        <v>8431</v>
      </c>
      <c r="B94" s="80" t="s">
        <v>671</v>
      </c>
      <c r="C94" s="80" t="s">
        <v>214</v>
      </c>
    </row>
    <row r="95" spans="1:3" x14ac:dyDescent="0.25">
      <c r="A95" s="80" t="s">
        <v>204</v>
      </c>
      <c r="B95" s="80" t="s">
        <v>671</v>
      </c>
      <c r="C95" s="80" t="s">
        <v>205</v>
      </c>
    </row>
    <row r="96" spans="1:3" x14ac:dyDescent="0.25">
      <c r="A96" s="80" t="s">
        <v>196</v>
      </c>
      <c r="B96" s="80" t="s">
        <v>671</v>
      </c>
      <c r="C96" s="80" t="s">
        <v>197</v>
      </c>
    </row>
    <row r="97" spans="1:3" x14ac:dyDescent="0.25">
      <c r="A97" s="80">
        <v>8812</v>
      </c>
      <c r="B97" s="80" t="s">
        <v>671</v>
      </c>
      <c r="C97" s="80" t="s">
        <v>183</v>
      </c>
    </row>
    <row r="98" spans="1:3" x14ac:dyDescent="0.25">
      <c r="A98" s="80">
        <v>8811</v>
      </c>
      <c r="B98" s="80" t="s">
        <v>671</v>
      </c>
      <c r="C98" s="80" t="s">
        <v>232</v>
      </c>
    </row>
    <row r="99" spans="1:3" x14ac:dyDescent="0.25">
      <c r="A99" s="80">
        <v>8810</v>
      </c>
      <c r="B99" s="80" t="s">
        <v>671</v>
      </c>
      <c r="C99" s="80" t="s">
        <v>224</v>
      </c>
    </row>
    <row r="100" spans="1:3" x14ac:dyDescent="0.25">
      <c r="A100" s="80">
        <v>8429</v>
      </c>
      <c r="B100" s="80" t="s">
        <v>671</v>
      </c>
      <c r="C100" s="80" t="s">
        <v>231</v>
      </c>
    </row>
    <row r="101" spans="1:3" x14ac:dyDescent="0.25">
      <c r="A101" s="80" t="s">
        <v>190</v>
      </c>
      <c r="B101" s="80" t="s">
        <v>671</v>
      </c>
      <c r="C101" s="80" t="s">
        <v>191</v>
      </c>
    </row>
    <row r="102" spans="1:3" x14ac:dyDescent="0.25">
      <c r="A102" s="80" t="s">
        <v>208</v>
      </c>
      <c r="B102" s="80" t="s">
        <v>672</v>
      </c>
      <c r="C102" s="80" t="s">
        <v>209</v>
      </c>
    </row>
    <row r="103" spans="1:3" x14ac:dyDescent="0.25">
      <c r="A103" s="80" t="s">
        <v>206</v>
      </c>
      <c r="B103" s="80" t="s">
        <v>672</v>
      </c>
      <c r="C103" s="80" t="s">
        <v>207</v>
      </c>
    </row>
    <row r="104" spans="1:3" x14ac:dyDescent="0.25">
      <c r="A104" s="80">
        <v>8440</v>
      </c>
      <c r="B104" s="80" t="s">
        <v>672</v>
      </c>
      <c r="C104" s="80" t="s">
        <v>215</v>
      </c>
    </row>
    <row r="105" spans="1:3" x14ac:dyDescent="0.25">
      <c r="A105" s="80" t="s">
        <v>210</v>
      </c>
      <c r="B105" s="80" t="s">
        <v>672</v>
      </c>
      <c r="C105" s="80" t="s">
        <v>211</v>
      </c>
    </row>
    <row r="106" spans="1:3" x14ac:dyDescent="0.25">
      <c r="A106" s="80" t="s">
        <v>248</v>
      </c>
      <c r="B106" s="80" t="s">
        <v>657</v>
      </c>
      <c r="C106" s="80" t="s">
        <v>673</v>
      </c>
    </row>
    <row r="107" spans="1:3" x14ac:dyDescent="0.25">
      <c r="A107" s="80">
        <v>8625</v>
      </c>
      <c r="B107" s="80" t="s">
        <v>657</v>
      </c>
      <c r="C107" s="80" t="s">
        <v>247</v>
      </c>
    </row>
    <row r="108" spans="1:3" x14ac:dyDescent="0.25">
      <c r="A108" s="80">
        <v>8621</v>
      </c>
      <c r="B108" s="80" t="s">
        <v>657</v>
      </c>
      <c r="C108" s="80" t="s">
        <v>246</v>
      </c>
    </row>
    <row r="109" spans="1:3" x14ac:dyDescent="0.25">
      <c r="A109" s="80">
        <v>8622</v>
      </c>
      <c r="B109" s="80" t="s">
        <v>657</v>
      </c>
      <c r="C109" s="80" t="s">
        <v>246</v>
      </c>
    </row>
    <row r="110" spans="1:3" x14ac:dyDescent="0.25">
      <c r="A110" s="80" t="s">
        <v>245</v>
      </c>
      <c r="B110" s="80" t="s">
        <v>657</v>
      </c>
      <c r="C110" s="80" t="s">
        <v>674</v>
      </c>
    </row>
    <row r="111" spans="1:3" x14ac:dyDescent="0.25">
      <c r="A111" s="80">
        <v>8620</v>
      </c>
      <c r="B111" s="80" t="s">
        <v>657</v>
      </c>
      <c r="C111" s="80" t="s">
        <v>247</v>
      </c>
    </row>
    <row r="112" spans="1:3" x14ac:dyDescent="0.25">
      <c r="A112" s="80">
        <v>5000</v>
      </c>
      <c r="B112" s="80" t="s">
        <v>656</v>
      </c>
      <c r="C112" s="80" t="s">
        <v>12</v>
      </c>
    </row>
    <row r="113" spans="1:3" x14ac:dyDescent="0.25">
      <c r="A113" s="80" t="s">
        <v>348</v>
      </c>
      <c r="B113" s="80" t="s">
        <v>656</v>
      </c>
      <c r="C113" s="80" t="s">
        <v>349</v>
      </c>
    </row>
    <row r="114" spans="1:3" x14ac:dyDescent="0.25">
      <c r="A114" s="80">
        <v>5002</v>
      </c>
      <c r="B114" s="80" t="s">
        <v>656</v>
      </c>
      <c r="C114" s="80" t="s">
        <v>675</v>
      </c>
    </row>
    <row r="115" spans="1:3" x14ac:dyDescent="0.25">
      <c r="A115" s="80">
        <v>5003</v>
      </c>
      <c r="B115" s="80" t="s">
        <v>656</v>
      </c>
      <c r="C115" s="80" t="s">
        <v>176</v>
      </c>
    </row>
    <row r="116" spans="1:3" x14ac:dyDescent="0.25">
      <c r="A116" s="80">
        <v>5004</v>
      </c>
      <c r="B116" s="80" t="s">
        <v>656</v>
      </c>
      <c r="C116" s="80" t="s">
        <v>177</v>
      </c>
    </row>
    <row r="117" spans="1:3" x14ac:dyDescent="0.25">
      <c r="A117" s="80">
        <v>5005</v>
      </c>
      <c r="B117" s="80" t="s">
        <v>656</v>
      </c>
      <c r="C117" s="80" t="s">
        <v>178</v>
      </c>
    </row>
    <row r="118" spans="1:3" x14ac:dyDescent="0.25">
      <c r="A118" s="80">
        <v>5006</v>
      </c>
      <c r="B118" s="80" t="s">
        <v>656</v>
      </c>
      <c r="C118" s="80" t="s">
        <v>60</v>
      </c>
    </row>
    <row r="119" spans="1:3" x14ac:dyDescent="0.25">
      <c r="A119" s="80">
        <v>5007</v>
      </c>
      <c r="B119" s="80" t="s">
        <v>656</v>
      </c>
      <c r="C119" s="80" t="s">
        <v>61</v>
      </c>
    </row>
    <row r="120" spans="1:3" x14ac:dyDescent="0.25">
      <c r="A120" s="80">
        <v>5008</v>
      </c>
      <c r="B120" s="80" t="s">
        <v>656</v>
      </c>
      <c r="C120" s="80" t="s">
        <v>227</v>
      </c>
    </row>
    <row r="121" spans="1:3" x14ac:dyDescent="0.25">
      <c r="A121" s="80">
        <v>5009</v>
      </c>
      <c r="B121" s="80" t="s">
        <v>656</v>
      </c>
      <c r="C121" s="80" t="s">
        <v>479</v>
      </c>
    </row>
    <row r="122" spans="1:3" x14ac:dyDescent="0.25">
      <c r="A122" s="80">
        <v>5010</v>
      </c>
      <c r="B122" s="80" t="s">
        <v>656</v>
      </c>
      <c r="C122" s="80" t="s">
        <v>482</v>
      </c>
    </row>
    <row r="123" spans="1:3" x14ac:dyDescent="0.25">
      <c r="A123" s="80">
        <v>5011</v>
      </c>
      <c r="B123" s="80" t="s">
        <v>656</v>
      </c>
      <c r="C123" s="80" t="s">
        <v>179</v>
      </c>
    </row>
    <row r="124" spans="1:3" x14ac:dyDescent="0.25">
      <c r="A124" s="80">
        <v>5012</v>
      </c>
      <c r="B124" s="80" t="s">
        <v>656</v>
      </c>
      <c r="C124" s="80" t="s">
        <v>64</v>
      </c>
    </row>
    <row r="125" spans="1:3" x14ac:dyDescent="0.25">
      <c r="A125" s="80">
        <v>5013</v>
      </c>
      <c r="B125" s="80" t="s">
        <v>656</v>
      </c>
      <c r="C125" s="80" t="s">
        <v>62</v>
      </c>
    </row>
    <row r="126" spans="1:3" x14ac:dyDescent="0.25">
      <c r="A126" s="80">
        <v>5014</v>
      </c>
      <c r="B126" s="80" t="s">
        <v>656</v>
      </c>
      <c r="C126" s="80" t="s">
        <v>182</v>
      </c>
    </row>
    <row r="127" spans="1:3" x14ac:dyDescent="0.25">
      <c r="A127" s="80">
        <v>5015</v>
      </c>
      <c r="B127" s="80" t="s">
        <v>656</v>
      </c>
      <c r="C127" s="80" t="s">
        <v>177</v>
      </c>
    </row>
    <row r="128" spans="1:3" x14ac:dyDescent="0.25">
      <c r="A128" s="80" t="s">
        <v>499</v>
      </c>
      <c r="B128" s="80" t="s">
        <v>656</v>
      </c>
      <c r="C128" s="80" t="s">
        <v>676</v>
      </c>
    </row>
    <row r="129" spans="1:3" x14ac:dyDescent="0.25">
      <c r="A129" s="80">
        <v>5001</v>
      </c>
      <c r="B129" s="80" t="s">
        <v>656</v>
      </c>
      <c r="C129" s="80" t="s">
        <v>13</v>
      </c>
    </row>
    <row r="130" spans="1:3" x14ac:dyDescent="0.25">
      <c r="A130" s="80">
        <v>8040</v>
      </c>
      <c r="B130" s="80" t="s">
        <v>677</v>
      </c>
      <c r="C130" s="80" t="s">
        <v>256</v>
      </c>
    </row>
    <row r="131" spans="1:3" x14ac:dyDescent="0.25">
      <c r="A131" s="80" t="s">
        <v>270</v>
      </c>
      <c r="B131" s="80" t="s">
        <v>677</v>
      </c>
      <c r="C131" s="80" t="s">
        <v>271</v>
      </c>
    </row>
    <row r="132" spans="1:3" x14ac:dyDescent="0.25">
      <c r="A132" s="80">
        <v>8042</v>
      </c>
      <c r="B132" s="80" t="s">
        <v>677</v>
      </c>
      <c r="C132" s="80" t="s">
        <v>257</v>
      </c>
    </row>
    <row r="133" spans="1:3" x14ac:dyDescent="0.25">
      <c r="A133" s="80">
        <v>8044</v>
      </c>
      <c r="B133" s="80" t="s">
        <v>677</v>
      </c>
      <c r="C133" s="80" t="s">
        <v>253</v>
      </c>
    </row>
    <row r="134" spans="1:3" x14ac:dyDescent="0.25">
      <c r="A134" s="80" t="s">
        <v>258</v>
      </c>
      <c r="B134" s="80" t="s">
        <v>677</v>
      </c>
      <c r="C134" s="80" t="s">
        <v>259</v>
      </c>
    </row>
    <row r="135" spans="1:3" x14ac:dyDescent="0.25">
      <c r="A135" s="80" t="s">
        <v>254</v>
      </c>
      <c r="B135" s="80" t="s">
        <v>677</v>
      </c>
      <c r="C135" s="80" t="s">
        <v>255</v>
      </c>
    </row>
    <row r="136" spans="1:3" x14ac:dyDescent="0.25">
      <c r="A136" s="80" t="s">
        <v>251</v>
      </c>
      <c r="B136" s="80" t="s">
        <v>677</v>
      </c>
      <c r="C136" s="80" t="s">
        <v>252</v>
      </c>
    </row>
    <row r="137" spans="1:3" x14ac:dyDescent="0.25">
      <c r="A137" s="80" t="s">
        <v>275</v>
      </c>
      <c r="B137" s="80" t="s">
        <v>677</v>
      </c>
      <c r="C137" s="80" t="s">
        <v>276</v>
      </c>
    </row>
    <row r="138" spans="1:3" x14ac:dyDescent="0.25">
      <c r="A138" s="80">
        <v>8041</v>
      </c>
      <c r="B138" s="80" t="s">
        <v>677</v>
      </c>
      <c r="C138" s="80" t="s">
        <v>266</v>
      </c>
    </row>
    <row r="139" spans="1:3" x14ac:dyDescent="0.25">
      <c r="A139" s="80" t="s">
        <v>273</v>
      </c>
      <c r="B139" s="80" t="s">
        <v>677</v>
      </c>
      <c r="C139" s="80" t="s">
        <v>274</v>
      </c>
    </row>
    <row r="140" spans="1:3" x14ac:dyDescent="0.25">
      <c r="A140" s="80" t="s">
        <v>249</v>
      </c>
      <c r="B140" s="80" t="s">
        <v>677</v>
      </c>
      <c r="C140" s="80" t="s">
        <v>250</v>
      </c>
    </row>
    <row r="141" spans="1:3" x14ac:dyDescent="0.25">
      <c r="A141" s="80" t="s">
        <v>268</v>
      </c>
      <c r="B141" s="80" t="s">
        <v>677</v>
      </c>
      <c r="C141" s="80" t="s">
        <v>269</v>
      </c>
    </row>
    <row r="142" spans="1:3" x14ac:dyDescent="0.25">
      <c r="A142" s="80" t="s">
        <v>265</v>
      </c>
      <c r="B142" s="80" t="s">
        <v>677</v>
      </c>
      <c r="C142" s="80" t="s">
        <v>269</v>
      </c>
    </row>
    <row r="143" spans="1:3" x14ac:dyDescent="0.25">
      <c r="A143" s="80" t="s">
        <v>272</v>
      </c>
      <c r="B143" s="80" t="s">
        <v>677</v>
      </c>
      <c r="C143" s="80" t="s">
        <v>269</v>
      </c>
    </row>
    <row r="144" spans="1:3" x14ac:dyDescent="0.25">
      <c r="A144" s="80" t="s">
        <v>267</v>
      </c>
      <c r="B144" s="80" t="s">
        <v>677</v>
      </c>
      <c r="C144" s="80" t="s">
        <v>269</v>
      </c>
    </row>
    <row r="145" spans="1:3" x14ac:dyDescent="0.25">
      <c r="A145" s="80">
        <v>8610</v>
      </c>
      <c r="B145" s="80" t="s">
        <v>677</v>
      </c>
      <c r="C145" s="80" t="s">
        <v>261</v>
      </c>
    </row>
    <row r="146" spans="1:3" x14ac:dyDescent="0.25">
      <c r="A146" s="80">
        <v>8710</v>
      </c>
      <c r="B146" s="80" t="s">
        <v>677</v>
      </c>
      <c r="C146" s="80" t="s">
        <v>262</v>
      </c>
    </row>
    <row r="147" spans="1:3" x14ac:dyDescent="0.25">
      <c r="A147" s="80">
        <v>8712</v>
      </c>
      <c r="B147" s="80" t="s">
        <v>677</v>
      </c>
      <c r="C147" s="80" t="s">
        <v>260</v>
      </c>
    </row>
    <row r="148" spans="1:3" x14ac:dyDescent="0.25">
      <c r="A148" s="80" t="s">
        <v>263</v>
      </c>
      <c r="B148" s="80" t="s">
        <v>677</v>
      </c>
      <c r="C148" s="80" t="s">
        <v>264</v>
      </c>
    </row>
    <row r="149" spans="1:3" x14ac:dyDescent="0.25">
      <c r="A149" s="80">
        <v>8906</v>
      </c>
      <c r="B149" s="80" t="s">
        <v>678</v>
      </c>
      <c r="C149" s="80" t="s">
        <v>361</v>
      </c>
    </row>
    <row r="150" spans="1:3" x14ac:dyDescent="0.25">
      <c r="A150" s="80">
        <v>8010</v>
      </c>
      <c r="B150" s="80" t="s">
        <v>679</v>
      </c>
      <c r="C150" s="80" t="s">
        <v>283</v>
      </c>
    </row>
    <row r="151" spans="1:3" x14ac:dyDescent="0.25">
      <c r="A151" s="80">
        <v>8011</v>
      </c>
      <c r="B151" s="80" t="s">
        <v>679</v>
      </c>
      <c r="C151" s="80" t="s">
        <v>281</v>
      </c>
    </row>
    <row r="152" spans="1:3" x14ac:dyDescent="0.25">
      <c r="A152" s="80">
        <v>8012</v>
      </c>
      <c r="B152" s="80" t="s">
        <v>679</v>
      </c>
      <c r="C152" s="80" t="s">
        <v>277</v>
      </c>
    </row>
    <row r="153" spans="1:3" x14ac:dyDescent="0.25">
      <c r="A153" s="80">
        <v>8540</v>
      </c>
      <c r="B153" s="80" t="s">
        <v>679</v>
      </c>
      <c r="C153" s="80" t="s">
        <v>57</v>
      </c>
    </row>
    <row r="154" spans="1:3" x14ac:dyDescent="0.25">
      <c r="A154" s="80" t="s">
        <v>21</v>
      </c>
      <c r="B154" s="80" t="s">
        <v>679</v>
      </c>
      <c r="C154" s="80" t="s">
        <v>22</v>
      </c>
    </row>
    <row r="155" spans="1:3" x14ac:dyDescent="0.25">
      <c r="A155" s="80" t="s">
        <v>23</v>
      </c>
      <c r="B155" s="80" t="s">
        <v>679</v>
      </c>
      <c r="C155" s="80" t="s">
        <v>24</v>
      </c>
    </row>
    <row r="156" spans="1:3" x14ac:dyDescent="0.25">
      <c r="A156" s="80" t="s">
        <v>25</v>
      </c>
      <c r="B156" s="80" t="s">
        <v>679</v>
      </c>
      <c r="C156" s="80" t="s">
        <v>26</v>
      </c>
    </row>
    <row r="157" spans="1:3" x14ac:dyDescent="0.25">
      <c r="A157" s="80" t="s">
        <v>295</v>
      </c>
      <c r="B157" s="80" t="s">
        <v>679</v>
      </c>
      <c r="C157" s="80" t="s">
        <v>296</v>
      </c>
    </row>
    <row r="158" spans="1:3" x14ac:dyDescent="0.25">
      <c r="A158" s="80" t="s">
        <v>287</v>
      </c>
      <c r="B158" s="80" t="s">
        <v>679</v>
      </c>
      <c r="C158" s="80" t="s">
        <v>288</v>
      </c>
    </row>
    <row r="159" spans="1:3" x14ac:dyDescent="0.25">
      <c r="A159" s="80" t="s">
        <v>289</v>
      </c>
      <c r="B159" s="80" t="s">
        <v>679</v>
      </c>
      <c r="C159" s="80" t="s">
        <v>290</v>
      </c>
    </row>
    <row r="160" spans="1:3" x14ac:dyDescent="0.25">
      <c r="A160" s="80">
        <v>8813</v>
      </c>
      <c r="B160" s="80" t="s">
        <v>680</v>
      </c>
      <c r="C160" s="80" t="s">
        <v>229</v>
      </c>
    </row>
    <row r="161" spans="1:3" x14ac:dyDescent="0.25">
      <c r="A161" s="80">
        <v>8816</v>
      </c>
      <c r="B161" s="80" t="s">
        <v>680</v>
      </c>
      <c r="C161" s="80" t="s">
        <v>189</v>
      </c>
    </row>
    <row r="162" spans="1:3" x14ac:dyDescent="0.25">
      <c r="A162" s="80" t="s">
        <v>286</v>
      </c>
      <c r="B162" s="80" t="s">
        <v>680</v>
      </c>
      <c r="C162" s="80" t="s">
        <v>681</v>
      </c>
    </row>
    <row r="163" spans="1:3" x14ac:dyDescent="0.25">
      <c r="A163" s="80" t="s">
        <v>291</v>
      </c>
      <c r="B163" s="80" t="s">
        <v>680</v>
      </c>
      <c r="C163" s="80" t="s">
        <v>292</v>
      </c>
    </row>
    <row r="164" spans="1:3" x14ac:dyDescent="0.25">
      <c r="A164" s="80" t="s">
        <v>293</v>
      </c>
      <c r="B164" s="80" t="s">
        <v>680</v>
      </c>
      <c r="C164" s="80" t="s">
        <v>294</v>
      </c>
    </row>
    <row r="165" spans="1:3" x14ac:dyDescent="0.25">
      <c r="A165" s="80">
        <v>8027</v>
      </c>
      <c r="B165" s="80" t="s">
        <v>680</v>
      </c>
      <c r="C165" s="80" t="s">
        <v>303</v>
      </c>
    </row>
    <row r="166" spans="1:3" x14ac:dyDescent="0.25">
      <c r="A166" s="80">
        <v>8026</v>
      </c>
      <c r="B166" s="80" t="s">
        <v>680</v>
      </c>
      <c r="C166" s="80" t="s">
        <v>278</v>
      </c>
    </row>
    <row r="167" spans="1:3" x14ac:dyDescent="0.25">
      <c r="A167" s="80">
        <v>8022</v>
      </c>
      <c r="B167" s="80" t="s">
        <v>680</v>
      </c>
      <c r="C167" s="80" t="s">
        <v>278</v>
      </c>
    </row>
    <row r="168" spans="1:3" x14ac:dyDescent="0.25">
      <c r="A168" s="80">
        <v>8021</v>
      </c>
      <c r="B168" s="80" t="s">
        <v>680</v>
      </c>
      <c r="C168" s="80" t="s">
        <v>282</v>
      </c>
    </row>
    <row r="169" spans="1:3" x14ac:dyDescent="0.25">
      <c r="A169" s="80">
        <v>8020</v>
      </c>
      <c r="B169" s="80" t="s">
        <v>680</v>
      </c>
      <c r="C169" s="80" t="s">
        <v>278</v>
      </c>
    </row>
    <row r="170" spans="1:3" x14ac:dyDescent="0.25">
      <c r="A170" s="80" t="s">
        <v>298</v>
      </c>
      <c r="B170" s="80" t="s">
        <v>680</v>
      </c>
      <c r="C170" s="80" t="s">
        <v>307</v>
      </c>
    </row>
    <row r="171" spans="1:3" x14ac:dyDescent="0.25">
      <c r="A171" s="80" t="s">
        <v>299</v>
      </c>
      <c r="B171" s="80" t="s">
        <v>680</v>
      </c>
      <c r="C171" s="80" t="s">
        <v>307</v>
      </c>
    </row>
    <row r="172" spans="1:3" x14ac:dyDescent="0.25">
      <c r="A172" s="80" t="s">
        <v>300</v>
      </c>
      <c r="B172" s="80" t="s">
        <v>680</v>
      </c>
      <c r="C172" s="80" t="s">
        <v>307</v>
      </c>
    </row>
    <row r="173" spans="1:3" x14ac:dyDescent="0.25">
      <c r="A173" s="80" t="s">
        <v>306</v>
      </c>
      <c r="B173" s="80" t="s">
        <v>680</v>
      </c>
      <c r="C173" s="80" t="s">
        <v>307</v>
      </c>
    </row>
    <row r="174" spans="1:3" x14ac:dyDescent="0.25">
      <c r="A174" s="80" t="s">
        <v>304</v>
      </c>
      <c r="B174" s="80" t="s">
        <v>680</v>
      </c>
      <c r="C174" s="80" t="s">
        <v>305</v>
      </c>
    </row>
    <row r="175" spans="1:3" x14ac:dyDescent="0.25">
      <c r="A175" s="80" t="s">
        <v>284</v>
      </c>
      <c r="B175" s="80" t="s">
        <v>680</v>
      </c>
      <c r="C175" s="80" t="s">
        <v>285</v>
      </c>
    </row>
    <row r="176" spans="1:3" x14ac:dyDescent="0.25">
      <c r="A176" s="80" t="s">
        <v>301</v>
      </c>
      <c r="B176" s="80" t="s">
        <v>680</v>
      </c>
      <c r="C176" s="80" t="s">
        <v>302</v>
      </c>
    </row>
    <row r="177" spans="1:3" x14ac:dyDescent="0.25">
      <c r="A177" s="80" t="s">
        <v>297</v>
      </c>
      <c r="B177" s="80" t="s">
        <v>680</v>
      </c>
      <c r="C177" s="80" t="s">
        <v>682</v>
      </c>
    </row>
    <row r="178" spans="1:3" x14ac:dyDescent="0.25">
      <c r="A178" s="80">
        <v>8815</v>
      </c>
      <c r="B178" s="80" t="s">
        <v>680</v>
      </c>
      <c r="C178" s="80" t="s">
        <v>362</v>
      </c>
    </row>
    <row r="179" spans="1:3" x14ac:dyDescent="0.25">
      <c r="A179" s="80">
        <v>8920</v>
      </c>
      <c r="B179" s="80" t="s">
        <v>683</v>
      </c>
      <c r="C179" s="80" t="s">
        <v>370</v>
      </c>
    </row>
    <row r="180" spans="1:3" x14ac:dyDescent="0.25">
      <c r="A180" s="80">
        <v>8120</v>
      </c>
      <c r="B180" s="80" t="s">
        <v>684</v>
      </c>
      <c r="C180" s="80" t="s">
        <v>455</v>
      </c>
    </row>
    <row r="181" spans="1:3" x14ac:dyDescent="0.25">
      <c r="A181" s="80">
        <v>8121</v>
      </c>
      <c r="B181" s="80" t="s">
        <v>684</v>
      </c>
      <c r="C181" s="80" t="s">
        <v>368</v>
      </c>
    </row>
    <row r="182" spans="1:3" x14ac:dyDescent="0.25">
      <c r="A182" s="80" t="s">
        <v>412</v>
      </c>
      <c r="B182" s="80" t="s">
        <v>684</v>
      </c>
      <c r="C182" s="80" t="s">
        <v>413</v>
      </c>
    </row>
    <row r="183" spans="1:3" x14ac:dyDescent="0.25">
      <c r="A183" s="80" t="s">
        <v>446</v>
      </c>
      <c r="B183" s="80" t="s">
        <v>684</v>
      </c>
      <c r="C183" s="80" t="s">
        <v>447</v>
      </c>
    </row>
    <row r="184" spans="1:3" x14ac:dyDescent="0.25">
      <c r="A184" s="80" t="s">
        <v>418</v>
      </c>
      <c r="B184" s="80" t="s">
        <v>685</v>
      </c>
      <c r="C184" s="80" t="s">
        <v>419</v>
      </c>
    </row>
    <row r="185" spans="1:3" x14ac:dyDescent="0.25">
      <c r="A185" s="80">
        <v>8280</v>
      </c>
      <c r="B185" s="80" t="s">
        <v>685</v>
      </c>
      <c r="C185" s="80" t="s">
        <v>458</v>
      </c>
    </row>
    <row r="186" spans="1:3" x14ac:dyDescent="0.25">
      <c r="A186" s="80">
        <v>8100</v>
      </c>
      <c r="B186" s="80" t="s">
        <v>686</v>
      </c>
      <c r="C186" s="80" t="s">
        <v>429</v>
      </c>
    </row>
    <row r="187" spans="1:3" x14ac:dyDescent="0.25">
      <c r="A187" s="80">
        <v>8101</v>
      </c>
      <c r="B187" s="80" t="s">
        <v>686</v>
      </c>
      <c r="C187" s="80" t="s">
        <v>459</v>
      </c>
    </row>
    <row r="188" spans="1:3" x14ac:dyDescent="0.25">
      <c r="A188" s="80" t="s">
        <v>428</v>
      </c>
      <c r="B188" s="80" t="s">
        <v>686</v>
      </c>
      <c r="C188" s="80" t="s">
        <v>429</v>
      </c>
    </row>
    <row r="189" spans="1:3" x14ac:dyDescent="0.25">
      <c r="A189" s="80">
        <v>8103</v>
      </c>
      <c r="B189" s="80" t="s">
        <v>686</v>
      </c>
      <c r="C189" s="80" t="s">
        <v>369</v>
      </c>
    </row>
    <row r="190" spans="1:3" x14ac:dyDescent="0.25">
      <c r="A190" s="80">
        <v>8106</v>
      </c>
      <c r="B190" s="80" t="s">
        <v>686</v>
      </c>
      <c r="C190" s="80" t="s">
        <v>392</v>
      </c>
    </row>
    <row r="191" spans="1:3" x14ac:dyDescent="0.25">
      <c r="A191" s="80" t="s">
        <v>395</v>
      </c>
      <c r="B191" s="80" t="s">
        <v>686</v>
      </c>
      <c r="C191" s="80" t="s">
        <v>687</v>
      </c>
    </row>
    <row r="192" spans="1:3" x14ac:dyDescent="0.25">
      <c r="A192" s="80" t="s">
        <v>440</v>
      </c>
      <c r="B192" s="80" t="s">
        <v>688</v>
      </c>
      <c r="C192" s="80" t="s">
        <v>441</v>
      </c>
    </row>
    <row r="193" spans="1:3" x14ac:dyDescent="0.25">
      <c r="A193" s="80">
        <v>8104</v>
      </c>
      <c r="B193" s="80" t="s">
        <v>688</v>
      </c>
      <c r="C193" s="80" t="s">
        <v>366</v>
      </c>
    </row>
    <row r="194" spans="1:3" x14ac:dyDescent="0.25">
      <c r="A194" s="80" t="s">
        <v>442</v>
      </c>
      <c r="B194" s="80" t="s">
        <v>688</v>
      </c>
      <c r="C194" s="80" t="s">
        <v>443</v>
      </c>
    </row>
    <row r="195" spans="1:3" x14ac:dyDescent="0.25">
      <c r="A195" s="80" t="s">
        <v>444</v>
      </c>
      <c r="B195" s="80" t="s">
        <v>688</v>
      </c>
      <c r="C195" s="80" t="s">
        <v>445</v>
      </c>
    </row>
    <row r="196" spans="1:3" x14ac:dyDescent="0.25">
      <c r="A196" s="80" t="s">
        <v>319</v>
      </c>
      <c r="B196" s="80" t="s">
        <v>689</v>
      </c>
      <c r="C196" s="80" t="s">
        <v>315</v>
      </c>
    </row>
    <row r="197" spans="1:3" x14ac:dyDescent="0.25">
      <c r="A197" s="80" t="s">
        <v>320</v>
      </c>
      <c r="B197" s="80" t="s">
        <v>689</v>
      </c>
      <c r="C197" s="80" t="s">
        <v>315</v>
      </c>
    </row>
    <row r="198" spans="1:3" x14ac:dyDescent="0.25">
      <c r="A198" s="80" t="s">
        <v>321</v>
      </c>
      <c r="B198" s="80" t="s">
        <v>689</v>
      </c>
      <c r="C198" s="80" t="s">
        <v>315</v>
      </c>
    </row>
    <row r="199" spans="1:3" x14ac:dyDescent="0.25">
      <c r="A199" s="80" t="s">
        <v>350</v>
      </c>
      <c r="B199" s="80" t="s">
        <v>689</v>
      </c>
      <c r="C199" s="80" t="s">
        <v>351</v>
      </c>
    </row>
    <row r="200" spans="1:3" x14ac:dyDescent="0.25">
      <c r="A200" s="80" t="s">
        <v>324</v>
      </c>
      <c r="B200" s="80" t="s">
        <v>689</v>
      </c>
      <c r="C200" s="80" t="s">
        <v>690</v>
      </c>
    </row>
    <row r="201" spans="1:3" x14ac:dyDescent="0.25">
      <c r="A201" s="80" t="s">
        <v>326</v>
      </c>
      <c r="B201" s="80" t="s">
        <v>689</v>
      </c>
      <c r="C201" s="80" t="s">
        <v>327</v>
      </c>
    </row>
    <row r="202" spans="1:3" x14ac:dyDescent="0.25">
      <c r="A202" s="80" t="s">
        <v>328</v>
      </c>
      <c r="B202" s="80" t="s">
        <v>689</v>
      </c>
      <c r="C202" s="80" t="s">
        <v>329</v>
      </c>
    </row>
    <row r="203" spans="1:3" x14ac:dyDescent="0.25">
      <c r="A203" s="80">
        <v>8002</v>
      </c>
      <c r="B203" s="80" t="s">
        <v>689</v>
      </c>
      <c r="C203" s="80" t="s">
        <v>325</v>
      </c>
    </row>
    <row r="204" spans="1:3" x14ac:dyDescent="0.25">
      <c r="A204" s="80" t="s">
        <v>500</v>
      </c>
      <c r="B204" s="80" t="s">
        <v>689</v>
      </c>
      <c r="C204" s="80" t="s">
        <v>501</v>
      </c>
    </row>
    <row r="205" spans="1:3" x14ac:dyDescent="0.25">
      <c r="A205" s="80" t="s">
        <v>352</v>
      </c>
      <c r="B205" s="80" t="s">
        <v>689</v>
      </c>
      <c r="C205" s="80" t="s">
        <v>353</v>
      </c>
    </row>
    <row r="206" spans="1:3" x14ac:dyDescent="0.25">
      <c r="A206" s="80" t="s">
        <v>308</v>
      </c>
      <c r="B206" s="80" t="s">
        <v>689</v>
      </c>
      <c r="C206" s="80" t="s">
        <v>309</v>
      </c>
    </row>
    <row r="207" spans="1:3" x14ac:dyDescent="0.25">
      <c r="A207" s="80" t="s">
        <v>310</v>
      </c>
      <c r="B207" s="80" t="s">
        <v>689</v>
      </c>
      <c r="C207" s="80" t="s">
        <v>311</v>
      </c>
    </row>
    <row r="208" spans="1:3" x14ac:dyDescent="0.25">
      <c r="A208" s="80" t="s">
        <v>354</v>
      </c>
      <c r="B208" s="80" t="s">
        <v>689</v>
      </c>
      <c r="C208" s="80" t="s">
        <v>355</v>
      </c>
    </row>
    <row r="209" spans="1:3" x14ac:dyDescent="0.25">
      <c r="A209" s="80" t="s">
        <v>312</v>
      </c>
      <c r="B209" s="80" t="s">
        <v>689</v>
      </c>
      <c r="C209" s="80" t="s">
        <v>313</v>
      </c>
    </row>
    <row r="210" spans="1:3" x14ac:dyDescent="0.25">
      <c r="A210" s="80" t="s">
        <v>314</v>
      </c>
      <c r="B210" s="80" t="s">
        <v>689</v>
      </c>
      <c r="C210" s="80" t="s">
        <v>315</v>
      </c>
    </row>
    <row r="211" spans="1:3" x14ac:dyDescent="0.25">
      <c r="A211" s="80" t="s">
        <v>316</v>
      </c>
      <c r="B211" s="80" t="s">
        <v>689</v>
      </c>
      <c r="C211" s="80" t="s">
        <v>311</v>
      </c>
    </row>
    <row r="212" spans="1:3" x14ac:dyDescent="0.25">
      <c r="A212" s="80" t="s">
        <v>317</v>
      </c>
      <c r="B212" s="80" t="s">
        <v>689</v>
      </c>
      <c r="C212" s="80" t="s">
        <v>311</v>
      </c>
    </row>
    <row r="213" spans="1:3" x14ac:dyDescent="0.25">
      <c r="A213" s="80" t="s">
        <v>318</v>
      </c>
      <c r="B213" s="80" t="s">
        <v>689</v>
      </c>
      <c r="C213" s="80" t="s">
        <v>311</v>
      </c>
    </row>
    <row r="214" spans="1:3" x14ac:dyDescent="0.25">
      <c r="A214" s="80" t="s">
        <v>134</v>
      </c>
      <c r="B214" s="80" t="s">
        <v>689</v>
      </c>
      <c r="C214" s="80" t="s">
        <v>135</v>
      </c>
    </row>
    <row r="215" spans="1:3" x14ac:dyDescent="0.25">
      <c r="A215" s="80" t="s">
        <v>174</v>
      </c>
      <c r="B215" s="80" t="s">
        <v>689</v>
      </c>
      <c r="C215" s="80" t="s">
        <v>175</v>
      </c>
    </row>
    <row r="216" spans="1:3" x14ac:dyDescent="0.25">
      <c r="A216" s="80" t="s">
        <v>138</v>
      </c>
      <c r="B216" s="80" t="s">
        <v>689</v>
      </c>
      <c r="C216" s="80" t="s">
        <v>139</v>
      </c>
    </row>
    <row r="217" spans="1:3" x14ac:dyDescent="0.25">
      <c r="A217" s="80" t="s">
        <v>140</v>
      </c>
      <c r="B217" s="80" t="s">
        <v>689</v>
      </c>
      <c r="C217" s="80" t="s">
        <v>141</v>
      </c>
    </row>
    <row r="218" spans="1:3" x14ac:dyDescent="0.25">
      <c r="A218" s="80" t="s">
        <v>142</v>
      </c>
      <c r="B218" s="80" t="s">
        <v>689</v>
      </c>
      <c r="C218" s="80" t="s">
        <v>143</v>
      </c>
    </row>
    <row r="219" spans="1:3" x14ac:dyDescent="0.25">
      <c r="A219" s="80" t="s">
        <v>144</v>
      </c>
      <c r="B219" s="80" t="s">
        <v>689</v>
      </c>
      <c r="C219" s="80" t="s">
        <v>145</v>
      </c>
    </row>
    <row r="220" spans="1:3" x14ac:dyDescent="0.25">
      <c r="A220" s="80" t="s">
        <v>146</v>
      </c>
      <c r="B220" s="80" t="s">
        <v>689</v>
      </c>
      <c r="C220" s="80" t="s">
        <v>147</v>
      </c>
    </row>
    <row r="221" spans="1:3" x14ac:dyDescent="0.25">
      <c r="A221" s="80" t="s">
        <v>148</v>
      </c>
      <c r="B221" s="80" t="s">
        <v>689</v>
      </c>
      <c r="C221" s="80" t="s">
        <v>149</v>
      </c>
    </row>
    <row r="222" spans="1:3" x14ac:dyDescent="0.25">
      <c r="A222" s="80" t="s">
        <v>150</v>
      </c>
      <c r="B222" s="80" t="s">
        <v>689</v>
      </c>
      <c r="C222" s="80" t="s">
        <v>151</v>
      </c>
    </row>
    <row r="223" spans="1:3" x14ac:dyDescent="0.25">
      <c r="A223" s="80" t="s">
        <v>152</v>
      </c>
      <c r="B223" s="80" t="s">
        <v>689</v>
      </c>
      <c r="C223" s="80" t="s">
        <v>153</v>
      </c>
    </row>
    <row r="224" spans="1:3" x14ac:dyDescent="0.25">
      <c r="A224" s="80" t="s">
        <v>154</v>
      </c>
      <c r="B224" s="80" t="s">
        <v>689</v>
      </c>
      <c r="C224" s="80" t="s">
        <v>155</v>
      </c>
    </row>
    <row r="225" spans="1:3" x14ac:dyDescent="0.25">
      <c r="A225" s="80" t="s">
        <v>156</v>
      </c>
      <c r="B225" s="80" t="s">
        <v>689</v>
      </c>
      <c r="C225" s="80" t="s">
        <v>157</v>
      </c>
    </row>
    <row r="226" spans="1:3" x14ac:dyDescent="0.25">
      <c r="A226" s="80" t="s">
        <v>158</v>
      </c>
      <c r="B226" s="80" t="s">
        <v>689</v>
      </c>
      <c r="C226" s="80" t="s">
        <v>159</v>
      </c>
    </row>
    <row r="227" spans="1:3" x14ac:dyDescent="0.25">
      <c r="A227" s="80" t="s">
        <v>160</v>
      </c>
      <c r="B227" s="80" t="s">
        <v>689</v>
      </c>
      <c r="C227" s="80" t="s">
        <v>161</v>
      </c>
    </row>
    <row r="228" spans="1:3" x14ac:dyDescent="0.25">
      <c r="A228" s="80" t="s">
        <v>162</v>
      </c>
      <c r="B228" s="80" t="s">
        <v>689</v>
      </c>
      <c r="C228" s="80" t="s">
        <v>163</v>
      </c>
    </row>
    <row r="229" spans="1:3" x14ac:dyDescent="0.25">
      <c r="A229" s="80" t="s">
        <v>164</v>
      </c>
      <c r="B229" s="80" t="s">
        <v>689</v>
      </c>
      <c r="C229" s="80" t="s">
        <v>165</v>
      </c>
    </row>
    <row r="230" spans="1:3" x14ac:dyDescent="0.25">
      <c r="A230" s="80" t="s">
        <v>166</v>
      </c>
      <c r="B230" s="80" t="s">
        <v>689</v>
      </c>
      <c r="C230" s="80" t="s">
        <v>167</v>
      </c>
    </row>
    <row r="231" spans="1:3" x14ac:dyDescent="0.25">
      <c r="A231" s="80" t="s">
        <v>168</v>
      </c>
      <c r="B231" s="80" t="s">
        <v>689</v>
      </c>
      <c r="C231" s="80" t="s">
        <v>169</v>
      </c>
    </row>
    <row r="232" spans="1:3" x14ac:dyDescent="0.25">
      <c r="A232" s="80" t="s">
        <v>170</v>
      </c>
      <c r="B232" s="80" t="s">
        <v>689</v>
      </c>
      <c r="C232" s="80" t="s">
        <v>171</v>
      </c>
    </row>
    <row r="233" spans="1:3" x14ac:dyDescent="0.25">
      <c r="A233" s="80" t="s">
        <v>172</v>
      </c>
      <c r="B233" s="80" t="s">
        <v>689</v>
      </c>
      <c r="C233" s="80" t="s">
        <v>173</v>
      </c>
    </row>
    <row r="234" spans="1:3" x14ac:dyDescent="0.25">
      <c r="A234" s="80" t="s">
        <v>136</v>
      </c>
      <c r="B234" s="80" t="s">
        <v>689</v>
      </c>
      <c r="C234" s="80" t="s">
        <v>137</v>
      </c>
    </row>
    <row r="235" spans="1:3" x14ac:dyDescent="0.25">
      <c r="A235" s="80" t="s">
        <v>184</v>
      </c>
      <c r="B235" s="80" t="s">
        <v>689</v>
      </c>
      <c r="C235" s="80" t="s">
        <v>185</v>
      </c>
    </row>
    <row r="236" spans="1:3" x14ac:dyDescent="0.25">
      <c r="A236" s="80" t="s">
        <v>118</v>
      </c>
      <c r="B236" s="80" t="s">
        <v>689</v>
      </c>
      <c r="C236" s="80" t="s">
        <v>119</v>
      </c>
    </row>
    <row r="237" spans="1:3" x14ac:dyDescent="0.25">
      <c r="A237" s="80" t="s">
        <v>120</v>
      </c>
      <c r="B237" s="80" t="s">
        <v>689</v>
      </c>
      <c r="C237" s="80" t="s">
        <v>121</v>
      </c>
    </row>
    <row r="238" spans="1:3" x14ac:dyDescent="0.25">
      <c r="A238" s="80" t="s">
        <v>122</v>
      </c>
      <c r="B238" s="80" t="s">
        <v>689</v>
      </c>
      <c r="C238" s="80" t="s">
        <v>123</v>
      </c>
    </row>
    <row r="239" spans="1:3" x14ac:dyDescent="0.25">
      <c r="A239" s="80" t="s">
        <v>132</v>
      </c>
      <c r="B239" s="80" t="s">
        <v>689</v>
      </c>
      <c r="C239" s="80" t="s">
        <v>133</v>
      </c>
    </row>
    <row r="240" spans="1:3" x14ac:dyDescent="0.25">
      <c r="A240" s="80" t="s">
        <v>126</v>
      </c>
      <c r="B240" s="80" t="s">
        <v>689</v>
      </c>
      <c r="C240" s="80" t="s">
        <v>127</v>
      </c>
    </row>
    <row r="241" spans="1:3" x14ac:dyDescent="0.25">
      <c r="A241" s="80" t="s">
        <v>128</v>
      </c>
      <c r="B241" s="80" t="s">
        <v>689</v>
      </c>
      <c r="C241" s="80" t="s">
        <v>129</v>
      </c>
    </row>
    <row r="242" spans="1:3" x14ac:dyDescent="0.25">
      <c r="A242" s="80" t="s">
        <v>130</v>
      </c>
      <c r="B242" s="80" t="s">
        <v>689</v>
      </c>
      <c r="C242" s="80" t="s">
        <v>131</v>
      </c>
    </row>
    <row r="243" spans="1:3" x14ac:dyDescent="0.25">
      <c r="A243" s="80" t="s">
        <v>124</v>
      </c>
      <c r="B243" s="80" t="s">
        <v>689</v>
      </c>
      <c r="C243" s="80" t="s">
        <v>125</v>
      </c>
    </row>
    <row r="244" spans="1:3" x14ac:dyDescent="0.25">
      <c r="A244" s="80">
        <v>8900</v>
      </c>
      <c r="B244" s="80" t="s">
        <v>689</v>
      </c>
      <c r="C244" s="80" t="s">
        <v>356</v>
      </c>
    </row>
    <row r="245" spans="1:3" x14ac:dyDescent="0.25">
      <c r="A245" s="80">
        <v>8901</v>
      </c>
      <c r="B245" s="80" t="s">
        <v>689</v>
      </c>
      <c r="C245" s="80" t="s">
        <v>360</v>
      </c>
    </row>
    <row r="246" spans="1:3" x14ac:dyDescent="0.25">
      <c r="A246" s="80" t="s">
        <v>489</v>
      </c>
      <c r="B246" s="80" t="s">
        <v>689</v>
      </c>
      <c r="C246" s="80" t="s">
        <v>481</v>
      </c>
    </row>
    <row r="247" spans="1:3" x14ac:dyDescent="0.25">
      <c r="A247" s="80" t="s">
        <v>332</v>
      </c>
      <c r="B247" s="80" t="s">
        <v>689</v>
      </c>
      <c r="C247" s="80" t="s">
        <v>333</v>
      </c>
    </row>
    <row r="248" spans="1:3" x14ac:dyDescent="0.25">
      <c r="A248" s="80" t="s">
        <v>334</v>
      </c>
      <c r="B248" s="80" t="s">
        <v>689</v>
      </c>
      <c r="C248" s="80" t="s">
        <v>335</v>
      </c>
    </row>
    <row r="249" spans="1:3" x14ac:dyDescent="0.25">
      <c r="A249" s="80" t="s">
        <v>336</v>
      </c>
      <c r="B249" s="80" t="s">
        <v>689</v>
      </c>
      <c r="C249" s="80" t="s">
        <v>337</v>
      </c>
    </row>
    <row r="250" spans="1:3" x14ac:dyDescent="0.25">
      <c r="A250" s="80" t="s">
        <v>340</v>
      </c>
      <c r="B250" s="80" t="s">
        <v>689</v>
      </c>
      <c r="C250" s="80" t="s">
        <v>341</v>
      </c>
    </row>
    <row r="251" spans="1:3" x14ac:dyDescent="0.25">
      <c r="A251" s="80" t="s">
        <v>342</v>
      </c>
      <c r="B251" s="80" t="s">
        <v>689</v>
      </c>
      <c r="C251" s="80" t="s">
        <v>343</v>
      </c>
    </row>
    <row r="252" spans="1:3" x14ac:dyDescent="0.25">
      <c r="A252" s="80" t="s">
        <v>344</v>
      </c>
      <c r="B252" s="80" t="s">
        <v>689</v>
      </c>
      <c r="C252" s="80" t="s">
        <v>345</v>
      </c>
    </row>
    <row r="253" spans="1:3" x14ac:dyDescent="0.25">
      <c r="A253" s="80">
        <v>8220</v>
      </c>
      <c r="B253" s="80" t="s">
        <v>691</v>
      </c>
      <c r="C253" s="80" t="s">
        <v>365</v>
      </c>
    </row>
    <row r="254" spans="1:3" x14ac:dyDescent="0.25">
      <c r="A254" s="80">
        <v>8221</v>
      </c>
      <c r="B254" s="80" t="s">
        <v>691</v>
      </c>
      <c r="C254" s="80" t="s">
        <v>365</v>
      </c>
    </row>
    <row r="255" spans="1:3" x14ac:dyDescent="0.25">
      <c r="A255" s="80" t="s">
        <v>436</v>
      </c>
      <c r="B255" s="80" t="s">
        <v>691</v>
      </c>
      <c r="C255" s="80" t="s">
        <v>437</v>
      </c>
    </row>
    <row r="256" spans="1:3" x14ac:dyDescent="0.25">
      <c r="A256" s="80" t="s">
        <v>416</v>
      </c>
      <c r="B256" s="80" t="s">
        <v>691</v>
      </c>
      <c r="C256" s="80" t="s">
        <v>417</v>
      </c>
    </row>
    <row r="257" spans="1:3" x14ac:dyDescent="0.25">
      <c r="A257" s="80" t="s">
        <v>414</v>
      </c>
      <c r="B257" s="80" t="s">
        <v>691</v>
      </c>
      <c r="C257" s="80" t="s">
        <v>415</v>
      </c>
    </row>
    <row r="258" spans="1:3" x14ac:dyDescent="0.25">
      <c r="A258" s="80" t="s">
        <v>390</v>
      </c>
      <c r="B258" s="80" t="s">
        <v>691</v>
      </c>
      <c r="C258" s="80" t="s">
        <v>391</v>
      </c>
    </row>
    <row r="259" spans="1:3" x14ac:dyDescent="0.25">
      <c r="A259" s="80">
        <v>8222</v>
      </c>
      <c r="B259" s="80" t="s">
        <v>691</v>
      </c>
      <c r="C259" s="80" t="s">
        <v>365</v>
      </c>
    </row>
    <row r="260" spans="1:3" x14ac:dyDescent="0.25">
      <c r="A260" s="80" t="s">
        <v>396</v>
      </c>
      <c r="B260" s="80" t="s">
        <v>691</v>
      </c>
      <c r="C260" s="80" t="s">
        <v>397</v>
      </c>
    </row>
    <row r="261" spans="1:3" x14ac:dyDescent="0.25">
      <c r="A261" s="80" t="s">
        <v>386</v>
      </c>
      <c r="B261" s="80" t="s">
        <v>691</v>
      </c>
      <c r="C261" s="80" t="s">
        <v>387</v>
      </c>
    </row>
    <row r="262" spans="1:3" x14ac:dyDescent="0.25">
      <c r="A262" s="80" t="s">
        <v>388</v>
      </c>
      <c r="B262" s="80" t="s">
        <v>691</v>
      </c>
      <c r="C262" s="80" t="s">
        <v>389</v>
      </c>
    </row>
    <row r="263" spans="1:3" x14ac:dyDescent="0.25">
      <c r="A263" s="80">
        <v>8223</v>
      </c>
      <c r="B263" s="80" t="s">
        <v>691</v>
      </c>
      <c r="C263" s="80" t="s">
        <v>367</v>
      </c>
    </row>
    <row r="264" spans="1:3" x14ac:dyDescent="0.25">
      <c r="A264" s="80">
        <v>8090</v>
      </c>
      <c r="B264" s="80" t="s">
        <v>692</v>
      </c>
      <c r="C264" s="80" t="s">
        <v>358</v>
      </c>
    </row>
    <row r="265" spans="1:3" x14ac:dyDescent="0.25">
      <c r="A265" s="80" t="s">
        <v>338</v>
      </c>
      <c r="B265" s="80" t="s">
        <v>692</v>
      </c>
      <c r="C265" s="80" t="s">
        <v>339</v>
      </c>
    </row>
    <row r="266" spans="1:3" x14ac:dyDescent="0.25">
      <c r="A266" s="80" t="s">
        <v>384</v>
      </c>
      <c r="B266" s="80" t="s">
        <v>693</v>
      </c>
      <c r="C266" s="80" t="s">
        <v>385</v>
      </c>
    </row>
    <row r="267" spans="1:3" x14ac:dyDescent="0.25">
      <c r="A267" s="80" t="s">
        <v>420</v>
      </c>
      <c r="B267" s="80" t="s">
        <v>693</v>
      </c>
      <c r="C267" s="80" t="s">
        <v>421</v>
      </c>
    </row>
    <row r="268" spans="1:3" x14ac:dyDescent="0.25">
      <c r="A268" s="80">
        <v>8291</v>
      </c>
      <c r="B268" s="80" t="s">
        <v>693</v>
      </c>
      <c r="C268" s="80" t="s">
        <v>373</v>
      </c>
    </row>
    <row r="269" spans="1:3" x14ac:dyDescent="0.25">
      <c r="A269" s="80">
        <v>8295</v>
      </c>
      <c r="B269" s="80" t="s">
        <v>693</v>
      </c>
      <c r="C269" s="80" t="s">
        <v>372</v>
      </c>
    </row>
    <row r="270" spans="1:3" x14ac:dyDescent="0.25">
      <c r="A270" s="80" t="s">
        <v>430</v>
      </c>
      <c r="B270" s="80" t="s">
        <v>693</v>
      </c>
      <c r="C270" s="80" t="s">
        <v>431</v>
      </c>
    </row>
    <row r="271" spans="1:3" x14ac:dyDescent="0.25">
      <c r="A271" s="80">
        <v>8290</v>
      </c>
      <c r="B271" s="80" t="s">
        <v>693</v>
      </c>
      <c r="C271" s="80" t="s">
        <v>372</v>
      </c>
    </row>
    <row r="272" spans="1:3" x14ac:dyDescent="0.25">
      <c r="A272" s="80" t="s">
        <v>434</v>
      </c>
      <c r="B272" s="80" t="s">
        <v>694</v>
      </c>
      <c r="C272" s="80" t="s">
        <v>435</v>
      </c>
    </row>
    <row r="273" spans="1:3" x14ac:dyDescent="0.25">
      <c r="A273" s="80" t="s">
        <v>432</v>
      </c>
      <c r="B273" s="80" t="s">
        <v>694</v>
      </c>
      <c r="C273" s="80" t="s">
        <v>433</v>
      </c>
    </row>
    <row r="274" spans="1:3" x14ac:dyDescent="0.25">
      <c r="A274" s="80">
        <v>8350</v>
      </c>
      <c r="B274" s="80" t="s">
        <v>694</v>
      </c>
      <c r="C274" s="80" t="s">
        <v>456</v>
      </c>
    </row>
    <row r="275" spans="1:3" x14ac:dyDescent="0.25">
      <c r="A275" s="80" t="s">
        <v>382</v>
      </c>
      <c r="B275" s="80" t="s">
        <v>694</v>
      </c>
      <c r="C275" s="80" t="s">
        <v>383</v>
      </c>
    </row>
    <row r="276" spans="1:3" x14ac:dyDescent="0.25">
      <c r="A276" s="80" t="s">
        <v>346</v>
      </c>
      <c r="B276" s="80" t="s">
        <v>695</v>
      </c>
      <c r="C276" s="80" t="s">
        <v>347</v>
      </c>
    </row>
    <row r="277" spans="1:3" x14ac:dyDescent="0.25">
      <c r="A277" s="80">
        <v>8334</v>
      </c>
      <c r="B277" s="80" t="s">
        <v>696</v>
      </c>
      <c r="C277" s="80" t="s">
        <v>461</v>
      </c>
    </row>
    <row r="278" spans="1:3" x14ac:dyDescent="0.25">
      <c r="A278" s="80" t="s">
        <v>424</v>
      </c>
      <c r="B278" s="80" t="s">
        <v>696</v>
      </c>
      <c r="C278" s="80" t="s">
        <v>425</v>
      </c>
    </row>
    <row r="279" spans="1:3" x14ac:dyDescent="0.25">
      <c r="A279" s="80" t="s">
        <v>422</v>
      </c>
      <c r="B279" s="80" t="s">
        <v>696</v>
      </c>
      <c r="C279" s="80" t="s">
        <v>423</v>
      </c>
    </row>
    <row r="280" spans="1:3" x14ac:dyDescent="0.25">
      <c r="A280" s="80">
        <v>8457</v>
      </c>
      <c r="B280" s="80" t="s">
        <v>697</v>
      </c>
      <c r="C280" s="80" t="s">
        <v>698</v>
      </c>
    </row>
    <row r="281" spans="1:3" x14ac:dyDescent="0.25">
      <c r="A281" s="80">
        <v>8102</v>
      </c>
      <c r="B281" s="80" t="s">
        <v>699</v>
      </c>
      <c r="C281" s="80" t="s">
        <v>371</v>
      </c>
    </row>
    <row r="282" spans="1:3" x14ac:dyDescent="0.25">
      <c r="A282" s="80" t="s">
        <v>330</v>
      </c>
      <c r="B282" s="80" t="s">
        <v>700</v>
      </c>
      <c r="C282" s="80" t="s">
        <v>331</v>
      </c>
    </row>
    <row r="283" spans="1:3" x14ac:dyDescent="0.25">
      <c r="A283" s="80" t="s">
        <v>322</v>
      </c>
      <c r="B283" s="80" t="s">
        <v>700</v>
      </c>
      <c r="C283" s="80" t="s">
        <v>323</v>
      </c>
    </row>
    <row r="284" spans="1:3" x14ac:dyDescent="0.25">
      <c r="A284" s="80">
        <v>8150</v>
      </c>
      <c r="B284" s="80" t="s">
        <v>700</v>
      </c>
      <c r="C284" s="80" t="s">
        <v>357</v>
      </c>
    </row>
    <row r="285" spans="1:3" x14ac:dyDescent="0.25">
      <c r="A285" s="80" t="s">
        <v>363</v>
      </c>
      <c r="B285" s="80" t="s">
        <v>700</v>
      </c>
      <c r="C285" s="80" t="s">
        <v>364</v>
      </c>
    </row>
    <row r="286" spans="1:3" x14ac:dyDescent="0.25">
      <c r="A286" s="80" t="s">
        <v>426</v>
      </c>
      <c r="B286" s="80" t="s">
        <v>701</v>
      </c>
      <c r="C286" s="80" t="s">
        <v>427</v>
      </c>
    </row>
    <row r="287" spans="1:3" x14ac:dyDescent="0.25">
      <c r="A287" s="80" t="s">
        <v>448</v>
      </c>
      <c r="B287" s="80" t="s">
        <v>701</v>
      </c>
      <c r="C287" s="80" t="s">
        <v>449</v>
      </c>
    </row>
    <row r="288" spans="1:3" x14ac:dyDescent="0.25">
      <c r="A288" s="80" t="s">
        <v>438</v>
      </c>
      <c r="B288" s="80" t="s">
        <v>701</v>
      </c>
      <c r="C288" s="80" t="s">
        <v>439</v>
      </c>
    </row>
    <row r="289" spans="1:3" x14ac:dyDescent="0.25">
      <c r="A289" s="80">
        <v>8300</v>
      </c>
      <c r="B289" s="80" t="s">
        <v>701</v>
      </c>
      <c r="C289" s="80" t="s">
        <v>439</v>
      </c>
    </row>
    <row r="290" spans="1:3" x14ac:dyDescent="0.25">
      <c r="A290" s="80">
        <v>8301</v>
      </c>
      <c r="B290" s="80" t="s">
        <v>701</v>
      </c>
      <c r="C290" s="80" t="s">
        <v>460</v>
      </c>
    </row>
    <row r="291" spans="1:3" x14ac:dyDescent="0.25">
      <c r="A291" s="80" t="s">
        <v>202</v>
      </c>
      <c r="B291" s="80" t="s">
        <v>702</v>
      </c>
      <c r="C291" s="80" t="s">
        <v>203</v>
      </c>
    </row>
    <row r="292" spans="1:3" x14ac:dyDescent="0.25">
      <c r="A292" s="80" t="s">
        <v>192</v>
      </c>
      <c r="B292" s="80" t="s">
        <v>702</v>
      </c>
      <c r="C292" s="80" t="s">
        <v>193</v>
      </c>
    </row>
    <row r="293" spans="1:3" x14ac:dyDescent="0.25">
      <c r="A293" s="80" t="s">
        <v>187</v>
      </c>
      <c r="B293" s="80" t="s">
        <v>702</v>
      </c>
      <c r="C293" s="80" t="s">
        <v>188</v>
      </c>
    </row>
    <row r="294" spans="1:3" x14ac:dyDescent="0.25">
      <c r="A294" s="80">
        <v>8456</v>
      </c>
      <c r="B294" s="80" t="s">
        <v>702</v>
      </c>
      <c r="C294" s="80" t="s">
        <v>186</v>
      </c>
    </row>
    <row r="295" spans="1:3" x14ac:dyDescent="0.25">
      <c r="A295" s="80">
        <v>8452</v>
      </c>
      <c r="B295" s="80" t="s">
        <v>702</v>
      </c>
      <c r="C295" s="80" t="s">
        <v>234</v>
      </c>
    </row>
    <row r="296" spans="1:3" x14ac:dyDescent="0.25">
      <c r="A296" s="80">
        <v>8260</v>
      </c>
      <c r="B296" s="80" t="s">
        <v>703</v>
      </c>
      <c r="C296" s="80" t="s">
        <v>457</v>
      </c>
    </row>
    <row r="297" spans="1:3" x14ac:dyDescent="0.25">
      <c r="A297" s="80" t="s">
        <v>381</v>
      </c>
      <c r="B297" s="80" t="s">
        <v>703</v>
      </c>
      <c r="C297" s="80" t="s">
        <v>704</v>
      </c>
    </row>
    <row r="298" spans="1:3" x14ac:dyDescent="0.25">
      <c r="A298" s="80" t="s">
        <v>378</v>
      </c>
      <c r="B298" s="80" t="s">
        <v>705</v>
      </c>
      <c r="C298" s="80" t="s">
        <v>377</v>
      </c>
    </row>
    <row r="299" spans="1:3" x14ac:dyDescent="0.25">
      <c r="A299" s="80">
        <v>8070</v>
      </c>
      <c r="B299" s="80" t="s">
        <v>705</v>
      </c>
      <c r="C299" s="80" t="s">
        <v>398</v>
      </c>
    </row>
    <row r="300" spans="1:3" x14ac:dyDescent="0.25">
      <c r="A300" s="80">
        <v>8071</v>
      </c>
      <c r="B300" s="80" t="s">
        <v>705</v>
      </c>
      <c r="C300" s="80" t="s">
        <v>454</v>
      </c>
    </row>
    <row r="301" spans="1:3" x14ac:dyDescent="0.25">
      <c r="A301" s="80">
        <v>8075</v>
      </c>
      <c r="B301" s="80" t="s">
        <v>705</v>
      </c>
      <c r="C301" s="80" t="s">
        <v>398</v>
      </c>
    </row>
    <row r="302" spans="1:3" x14ac:dyDescent="0.25">
      <c r="A302" s="80" t="s">
        <v>400</v>
      </c>
      <c r="B302" s="80" t="s">
        <v>705</v>
      </c>
      <c r="C302" s="80" t="s">
        <v>401</v>
      </c>
    </row>
    <row r="303" spans="1:3" x14ac:dyDescent="0.25">
      <c r="A303" s="80" t="s">
        <v>402</v>
      </c>
      <c r="B303" s="80" t="s">
        <v>705</v>
      </c>
      <c r="C303" s="80" t="s">
        <v>403</v>
      </c>
    </row>
    <row r="304" spans="1:3" x14ac:dyDescent="0.25">
      <c r="A304" s="80" t="s">
        <v>404</v>
      </c>
      <c r="B304" s="80" t="s">
        <v>705</v>
      </c>
      <c r="C304" s="80" t="s">
        <v>405</v>
      </c>
    </row>
    <row r="305" spans="1:3" x14ac:dyDescent="0.25">
      <c r="A305" s="80" t="s">
        <v>406</v>
      </c>
      <c r="B305" s="80" t="s">
        <v>705</v>
      </c>
      <c r="C305" s="80" t="s">
        <v>407</v>
      </c>
    </row>
    <row r="306" spans="1:3" x14ac:dyDescent="0.25">
      <c r="A306" s="80" t="s">
        <v>408</v>
      </c>
      <c r="B306" s="80" t="s">
        <v>705</v>
      </c>
      <c r="C306" s="80" t="s">
        <v>409</v>
      </c>
    </row>
    <row r="307" spans="1:3" x14ac:dyDescent="0.25">
      <c r="A307" s="80" t="s">
        <v>410</v>
      </c>
      <c r="B307" s="80" t="s">
        <v>705</v>
      </c>
      <c r="C307" s="80" t="s">
        <v>411</v>
      </c>
    </row>
    <row r="308" spans="1:3" x14ac:dyDescent="0.25">
      <c r="A308" s="80" t="s">
        <v>452</v>
      </c>
      <c r="B308" s="80" t="s">
        <v>705</v>
      </c>
      <c r="C308" s="80" t="s">
        <v>453</v>
      </c>
    </row>
    <row r="309" spans="1:3" x14ac:dyDescent="0.25">
      <c r="A309" s="80" t="s">
        <v>393</v>
      </c>
      <c r="B309" s="80" t="s">
        <v>705</v>
      </c>
      <c r="C309" s="80" t="s">
        <v>394</v>
      </c>
    </row>
    <row r="310" spans="1:3" x14ac:dyDescent="0.25">
      <c r="A310" s="80" t="s">
        <v>380</v>
      </c>
      <c r="B310" s="80" t="s">
        <v>705</v>
      </c>
      <c r="C310" s="80" t="s">
        <v>377</v>
      </c>
    </row>
    <row r="311" spans="1:3" x14ac:dyDescent="0.25">
      <c r="A311" s="80" t="s">
        <v>379</v>
      </c>
      <c r="B311" s="80" t="s">
        <v>705</v>
      </c>
      <c r="C311" s="80" t="s">
        <v>377</v>
      </c>
    </row>
    <row r="312" spans="1:3" x14ac:dyDescent="0.25">
      <c r="A312" s="80" t="s">
        <v>374</v>
      </c>
      <c r="B312" s="80" t="s">
        <v>705</v>
      </c>
      <c r="C312" s="80" t="s">
        <v>375</v>
      </c>
    </row>
    <row r="313" spans="1:3" x14ac:dyDescent="0.25">
      <c r="A313" s="80" t="s">
        <v>376</v>
      </c>
      <c r="B313" s="80" t="s">
        <v>705</v>
      </c>
      <c r="C313" s="80" t="s">
        <v>377</v>
      </c>
    </row>
    <row r="314" spans="1:3" x14ac:dyDescent="0.25">
      <c r="A314" s="80">
        <v>8470</v>
      </c>
      <c r="B314" s="80" t="s">
        <v>706</v>
      </c>
      <c r="C314" s="80" t="s">
        <v>218</v>
      </c>
    </row>
    <row r="315" spans="1:3" x14ac:dyDescent="0.25">
      <c r="A315" s="80" t="s">
        <v>243</v>
      </c>
      <c r="B315" s="80" t="s">
        <v>706</v>
      </c>
      <c r="C315" s="80" t="s">
        <v>244</v>
      </c>
    </row>
    <row r="316" spans="1:3" x14ac:dyDescent="0.25">
      <c r="A316" s="80">
        <v>8704</v>
      </c>
      <c r="B316" s="80" t="s">
        <v>706</v>
      </c>
      <c r="C316" s="80" t="s">
        <v>223</v>
      </c>
    </row>
    <row r="317" spans="1:3" x14ac:dyDescent="0.25">
      <c r="A317" s="80">
        <v>8471</v>
      </c>
      <c r="B317" s="80" t="s">
        <v>706</v>
      </c>
      <c r="C317" s="80" t="s">
        <v>226</v>
      </c>
    </row>
    <row r="318" spans="1:3" x14ac:dyDescent="0.25">
      <c r="A318" s="80">
        <v>8031</v>
      </c>
      <c r="B318" s="80" t="s">
        <v>707</v>
      </c>
      <c r="C318" s="80" t="s">
        <v>464</v>
      </c>
    </row>
    <row r="319" spans="1:3" x14ac:dyDescent="0.25">
      <c r="A319" s="80" t="s">
        <v>463</v>
      </c>
      <c r="B319" s="80" t="s">
        <v>707</v>
      </c>
      <c r="C319" s="80" t="s">
        <v>708</v>
      </c>
    </row>
    <row r="320" spans="1:3" x14ac:dyDescent="0.25">
      <c r="A320" s="80">
        <v>8033</v>
      </c>
      <c r="B320" s="80" t="s">
        <v>707</v>
      </c>
      <c r="C320" s="80" t="s">
        <v>466</v>
      </c>
    </row>
    <row r="321" spans="1:3" x14ac:dyDescent="0.25">
      <c r="A321" s="80">
        <v>8034</v>
      </c>
      <c r="B321" s="80" t="s">
        <v>707</v>
      </c>
      <c r="C321" s="80" t="s">
        <v>480</v>
      </c>
    </row>
    <row r="322" spans="1:3" x14ac:dyDescent="0.25">
      <c r="A322" s="80">
        <v>8035</v>
      </c>
      <c r="B322" s="80" t="s">
        <v>707</v>
      </c>
      <c r="C322" s="80" t="s">
        <v>467</v>
      </c>
    </row>
    <row r="323" spans="1:3" x14ac:dyDescent="0.25">
      <c r="A323" s="80">
        <v>8036</v>
      </c>
      <c r="B323" s="80" t="s">
        <v>707</v>
      </c>
      <c r="C323" s="80" t="s">
        <v>473</v>
      </c>
    </row>
    <row r="324" spans="1:3" x14ac:dyDescent="0.25">
      <c r="A324" s="80">
        <v>8037</v>
      </c>
      <c r="B324" s="80" t="s">
        <v>707</v>
      </c>
      <c r="C324" s="80" t="s">
        <v>476</v>
      </c>
    </row>
    <row r="325" spans="1:3" x14ac:dyDescent="0.25">
      <c r="A325" s="80">
        <v>8038</v>
      </c>
      <c r="B325" s="80" t="s">
        <v>707</v>
      </c>
      <c r="C325" s="80" t="s">
        <v>474</v>
      </c>
    </row>
    <row r="326" spans="1:3" x14ac:dyDescent="0.25">
      <c r="A326" s="80">
        <v>8039</v>
      </c>
      <c r="B326" s="80" t="s">
        <v>707</v>
      </c>
      <c r="C326" s="80" t="s">
        <v>475</v>
      </c>
    </row>
    <row r="327" spans="1:3" x14ac:dyDescent="0.25">
      <c r="A327" s="80">
        <v>8134</v>
      </c>
      <c r="B327" s="80" t="s">
        <v>707</v>
      </c>
      <c r="C327" s="80" t="s">
        <v>480</v>
      </c>
    </row>
    <row r="328" spans="1:3" x14ac:dyDescent="0.25">
      <c r="A328" s="80">
        <v>8137</v>
      </c>
      <c r="B328" s="80" t="s">
        <v>707</v>
      </c>
      <c r="C328" s="80" t="s">
        <v>476</v>
      </c>
    </row>
    <row r="329" spans="1:3" x14ac:dyDescent="0.25">
      <c r="A329" s="80">
        <v>8330</v>
      </c>
      <c r="B329" s="80" t="s">
        <v>707</v>
      </c>
      <c r="C329" s="80" t="s">
        <v>481</v>
      </c>
    </row>
    <row r="330" spans="1:3" x14ac:dyDescent="0.25">
      <c r="A330" s="80">
        <v>8333</v>
      </c>
      <c r="B330" s="80" t="s">
        <v>707</v>
      </c>
      <c r="C330" s="80" t="s">
        <v>478</v>
      </c>
    </row>
    <row r="331" spans="1:3" x14ac:dyDescent="0.25">
      <c r="A331" s="80">
        <v>8335</v>
      </c>
      <c r="B331" s="80" t="s">
        <v>707</v>
      </c>
      <c r="C331" s="80" t="s">
        <v>709</v>
      </c>
    </row>
    <row r="332" spans="1:3" x14ac:dyDescent="0.25">
      <c r="A332" s="80" t="s">
        <v>483</v>
      </c>
      <c r="B332" s="80" t="s">
        <v>707</v>
      </c>
      <c r="C332" s="80" t="s">
        <v>484</v>
      </c>
    </row>
    <row r="333" spans="1:3" x14ac:dyDescent="0.25">
      <c r="A333" s="80" t="s">
        <v>487</v>
      </c>
      <c r="B333" s="80" t="s">
        <v>707</v>
      </c>
      <c r="C333" s="80" t="s">
        <v>488</v>
      </c>
    </row>
    <row r="334" spans="1:3" x14ac:dyDescent="0.25">
      <c r="A334" s="80" t="s">
        <v>495</v>
      </c>
      <c r="B334" s="80" t="s">
        <v>707</v>
      </c>
      <c r="C334" s="80" t="s">
        <v>496</v>
      </c>
    </row>
    <row r="335" spans="1:3" x14ac:dyDescent="0.25">
      <c r="A335" s="80" t="s">
        <v>497</v>
      </c>
      <c r="B335" s="80" t="s">
        <v>707</v>
      </c>
      <c r="C335" s="80" t="s">
        <v>498</v>
      </c>
    </row>
    <row r="336" spans="1:3" x14ac:dyDescent="0.25">
      <c r="A336" s="80" t="s">
        <v>485</v>
      </c>
      <c r="B336" s="80" t="s">
        <v>707</v>
      </c>
      <c r="C336" s="80" t="s">
        <v>486</v>
      </c>
    </row>
    <row r="337" spans="1:3" x14ac:dyDescent="0.25">
      <c r="A337" s="80" t="s">
        <v>490</v>
      </c>
      <c r="B337" s="80" t="s">
        <v>707</v>
      </c>
      <c r="C337" s="80" t="s">
        <v>476</v>
      </c>
    </row>
    <row r="338" spans="1:3" x14ac:dyDescent="0.25">
      <c r="A338" s="80" t="s">
        <v>491</v>
      </c>
      <c r="B338" s="80" t="s">
        <v>707</v>
      </c>
      <c r="C338" s="80" t="s">
        <v>492</v>
      </c>
    </row>
    <row r="339" spans="1:3" x14ac:dyDescent="0.25">
      <c r="A339" s="80" t="s">
        <v>493</v>
      </c>
      <c r="B339" s="80" t="s">
        <v>707</v>
      </c>
      <c r="C339" s="80" t="s">
        <v>475</v>
      </c>
    </row>
    <row r="340" spans="1:3" x14ac:dyDescent="0.25">
      <c r="A340" s="80" t="s">
        <v>450</v>
      </c>
      <c r="B340" s="80" t="s">
        <v>707</v>
      </c>
      <c r="C340" s="80" t="s">
        <v>451</v>
      </c>
    </row>
    <row r="341" spans="1:3" x14ac:dyDescent="0.25">
      <c r="A341" s="80" t="s">
        <v>494</v>
      </c>
      <c r="B341" s="80" t="s">
        <v>707</v>
      </c>
      <c r="C341" s="80" t="s">
        <v>478</v>
      </c>
    </row>
    <row r="342" spans="1:3" x14ac:dyDescent="0.25">
      <c r="A342" s="80">
        <v>8032</v>
      </c>
      <c r="B342" s="80" t="s">
        <v>707</v>
      </c>
      <c r="C342" s="80" t="s">
        <v>465</v>
      </c>
    </row>
    <row r="343" spans="1:3" x14ac:dyDescent="0.25">
      <c r="A343" s="80" t="s">
        <v>468</v>
      </c>
      <c r="B343" s="80" t="s">
        <v>707</v>
      </c>
      <c r="C343" s="80" t="s">
        <v>710</v>
      </c>
    </row>
    <row r="344" spans="1:3" x14ac:dyDescent="0.25">
      <c r="A344" s="80" t="s">
        <v>469</v>
      </c>
      <c r="B344" s="80" t="s">
        <v>707</v>
      </c>
      <c r="C344" s="80" t="s">
        <v>470</v>
      </c>
    </row>
    <row r="345" spans="1:3" x14ac:dyDescent="0.25">
      <c r="A345" s="80">
        <v>8814</v>
      </c>
      <c r="B345" s="80" t="s">
        <v>707</v>
      </c>
      <c r="C345" s="80" t="s">
        <v>477</v>
      </c>
    </row>
    <row r="346" spans="1:3" x14ac:dyDescent="0.25">
      <c r="A346" s="80" t="s">
        <v>471</v>
      </c>
      <c r="B346" s="80" t="s">
        <v>707</v>
      </c>
      <c r="C346" s="80" t="s">
        <v>472</v>
      </c>
    </row>
    <row r="347" spans="1:3" x14ac:dyDescent="0.25">
      <c r="A347" s="80" t="s">
        <v>504</v>
      </c>
      <c r="B347" s="80" t="s">
        <v>711</v>
      </c>
      <c r="C347" s="80" t="s">
        <v>503</v>
      </c>
    </row>
    <row r="348" spans="1:3" x14ac:dyDescent="0.25">
      <c r="A348" s="80" t="s">
        <v>505</v>
      </c>
      <c r="B348" s="80" t="s">
        <v>711</v>
      </c>
      <c r="C348" s="80" t="s">
        <v>506</v>
      </c>
    </row>
    <row r="349" spans="1:3" x14ac:dyDescent="0.25">
      <c r="A349" s="80" t="s">
        <v>502</v>
      </c>
      <c r="B349" s="80" t="s">
        <v>711</v>
      </c>
      <c r="C349" s="80" t="s">
        <v>503</v>
      </c>
    </row>
    <row r="350" spans="1:3" x14ac:dyDescent="0.25">
      <c r="A350" s="80">
        <v>8051</v>
      </c>
      <c r="B350" s="80" t="s">
        <v>711</v>
      </c>
      <c r="C350" s="80" t="s">
        <v>183</v>
      </c>
    </row>
    <row r="351" spans="1:3" x14ac:dyDescent="0.25">
      <c r="A351" s="80">
        <v>8050</v>
      </c>
      <c r="B351" s="80" t="s">
        <v>711</v>
      </c>
      <c r="C351" s="80" t="s">
        <v>507</v>
      </c>
    </row>
    <row r="352" spans="1:3" x14ac:dyDescent="0.25">
      <c r="A352" s="80">
        <v>8191</v>
      </c>
      <c r="B352" s="80" t="s">
        <v>712</v>
      </c>
      <c r="C352" s="80" t="s">
        <v>511</v>
      </c>
    </row>
    <row r="353" spans="1:3" x14ac:dyDescent="0.25">
      <c r="A353" s="80">
        <v>8190</v>
      </c>
      <c r="B353" s="80" t="s">
        <v>712</v>
      </c>
      <c r="C353" s="80" t="s">
        <v>510</v>
      </c>
    </row>
    <row r="354" spans="1:3" x14ac:dyDescent="0.25">
      <c r="A354" s="80" t="s">
        <v>516</v>
      </c>
      <c r="B354" s="80" t="s">
        <v>713</v>
      </c>
      <c r="C354" s="80" t="s">
        <v>517</v>
      </c>
    </row>
    <row r="355" spans="1:3" x14ac:dyDescent="0.25">
      <c r="A355" s="80" t="s">
        <v>515</v>
      </c>
      <c r="B355" s="80" t="s">
        <v>713</v>
      </c>
      <c r="C355" s="80" t="s">
        <v>714</v>
      </c>
    </row>
    <row r="356" spans="1:3" x14ac:dyDescent="0.25">
      <c r="A356" s="80" t="s">
        <v>509</v>
      </c>
      <c r="B356" s="80" t="s">
        <v>713</v>
      </c>
      <c r="C356" s="80" t="s">
        <v>715</v>
      </c>
    </row>
    <row r="357" spans="1:3" x14ac:dyDescent="0.25">
      <c r="A357" s="80">
        <v>8180</v>
      </c>
      <c r="B357" s="80" t="s">
        <v>713</v>
      </c>
      <c r="C357" s="80" t="s">
        <v>508</v>
      </c>
    </row>
    <row r="358" spans="1:3" x14ac:dyDescent="0.25">
      <c r="A358" s="80">
        <v>8181</v>
      </c>
      <c r="B358" s="80" t="s">
        <v>713</v>
      </c>
      <c r="C358" s="80" t="s">
        <v>512</v>
      </c>
    </row>
    <row r="359" spans="1:3" x14ac:dyDescent="0.25">
      <c r="A359" s="80">
        <v>8081</v>
      </c>
      <c r="B359" s="80" t="s">
        <v>716</v>
      </c>
      <c r="C359" s="80" t="s">
        <v>522</v>
      </c>
    </row>
    <row r="360" spans="1:3" x14ac:dyDescent="0.25">
      <c r="A360" s="80" t="s">
        <v>532</v>
      </c>
      <c r="B360" s="80" t="s">
        <v>716</v>
      </c>
      <c r="C360" s="80" t="s">
        <v>518</v>
      </c>
    </row>
    <row r="361" spans="1:3" x14ac:dyDescent="0.25">
      <c r="A361" s="80" t="s">
        <v>542</v>
      </c>
      <c r="B361" s="80" t="s">
        <v>716</v>
      </c>
      <c r="C361" s="80" t="s">
        <v>543</v>
      </c>
    </row>
    <row r="362" spans="1:3" x14ac:dyDescent="0.25">
      <c r="A362" s="80">
        <v>8080</v>
      </c>
      <c r="B362" s="80" t="s">
        <v>716</v>
      </c>
      <c r="C362" s="80" t="s">
        <v>518</v>
      </c>
    </row>
    <row r="363" spans="1:3" x14ac:dyDescent="0.25">
      <c r="A363" s="80" t="s">
        <v>540</v>
      </c>
      <c r="B363" s="80" t="s">
        <v>716</v>
      </c>
      <c r="C363" s="80" t="s">
        <v>541</v>
      </c>
    </row>
    <row r="364" spans="1:3" x14ac:dyDescent="0.25">
      <c r="A364" s="80" t="s">
        <v>560</v>
      </c>
      <c r="B364" s="80" t="s">
        <v>716</v>
      </c>
      <c r="C364" s="80" t="s">
        <v>561</v>
      </c>
    </row>
    <row r="365" spans="1:3" x14ac:dyDescent="0.25">
      <c r="A365" s="80" t="s">
        <v>565</v>
      </c>
      <c r="B365" s="80" t="s">
        <v>716</v>
      </c>
      <c r="C365" s="80" t="s">
        <v>717</v>
      </c>
    </row>
    <row r="366" spans="1:3" x14ac:dyDescent="0.25">
      <c r="A366" s="80" t="s">
        <v>536</v>
      </c>
      <c r="B366" s="80" t="s">
        <v>718</v>
      </c>
      <c r="C366" s="80" t="s">
        <v>537</v>
      </c>
    </row>
    <row r="367" spans="1:3" x14ac:dyDescent="0.25">
      <c r="A367" s="80" t="s">
        <v>530</v>
      </c>
      <c r="B367" s="80" t="s">
        <v>718</v>
      </c>
      <c r="C367" s="80" t="s">
        <v>531</v>
      </c>
    </row>
    <row r="368" spans="1:3" x14ac:dyDescent="0.25">
      <c r="A368" s="80">
        <v>8270</v>
      </c>
      <c r="B368" s="80" t="s">
        <v>718</v>
      </c>
      <c r="C368" s="80" t="s">
        <v>520</v>
      </c>
    </row>
    <row r="369" spans="1:3" x14ac:dyDescent="0.25">
      <c r="A369" s="80" t="s">
        <v>538</v>
      </c>
      <c r="B369" s="80" t="s">
        <v>718</v>
      </c>
      <c r="C369" s="80" t="s">
        <v>539</v>
      </c>
    </row>
    <row r="370" spans="1:3" x14ac:dyDescent="0.25">
      <c r="A370" s="80">
        <v>8130</v>
      </c>
      <c r="B370" s="80" t="s">
        <v>719</v>
      </c>
      <c r="C370" s="80" t="s">
        <v>521</v>
      </c>
    </row>
    <row r="371" spans="1:3" x14ac:dyDescent="0.25">
      <c r="A371" s="80" t="s">
        <v>535</v>
      </c>
      <c r="B371" s="80" t="s">
        <v>720</v>
      </c>
      <c r="C371" s="80" t="s">
        <v>519</v>
      </c>
    </row>
    <row r="372" spans="1:3" x14ac:dyDescent="0.25">
      <c r="A372" s="80" t="s">
        <v>534</v>
      </c>
      <c r="B372" s="80" t="s">
        <v>720</v>
      </c>
      <c r="C372" s="80" t="s">
        <v>519</v>
      </c>
    </row>
    <row r="373" spans="1:3" x14ac:dyDescent="0.25">
      <c r="A373" s="80" t="s">
        <v>562</v>
      </c>
      <c r="B373" s="80" t="s">
        <v>720</v>
      </c>
      <c r="C373" s="80" t="s">
        <v>721</v>
      </c>
    </row>
    <row r="374" spans="1:3" x14ac:dyDescent="0.25">
      <c r="A374" s="80" t="s">
        <v>558</v>
      </c>
      <c r="B374" s="80" t="s">
        <v>720</v>
      </c>
      <c r="C374" s="80" t="s">
        <v>559</v>
      </c>
    </row>
    <row r="375" spans="1:3" x14ac:dyDescent="0.25">
      <c r="A375" s="80" t="s">
        <v>556</v>
      </c>
      <c r="B375" s="80" t="s">
        <v>720</v>
      </c>
      <c r="C375" s="80" t="s">
        <v>557</v>
      </c>
    </row>
    <row r="376" spans="1:3" x14ac:dyDescent="0.25">
      <c r="A376" s="80" t="s">
        <v>554</v>
      </c>
      <c r="B376" s="80" t="s">
        <v>720</v>
      </c>
      <c r="C376" s="80" t="s">
        <v>555</v>
      </c>
    </row>
    <row r="377" spans="1:3" x14ac:dyDescent="0.25">
      <c r="A377" s="80">
        <v>8085</v>
      </c>
      <c r="B377" s="80" t="s">
        <v>720</v>
      </c>
      <c r="C377" s="80" t="s">
        <v>518</v>
      </c>
    </row>
    <row r="378" spans="1:3" x14ac:dyDescent="0.25">
      <c r="A378" s="80">
        <v>8140</v>
      </c>
      <c r="B378" s="80" t="s">
        <v>720</v>
      </c>
      <c r="C378" s="80" t="s">
        <v>519</v>
      </c>
    </row>
    <row r="379" spans="1:3" x14ac:dyDescent="0.25">
      <c r="A379" s="80">
        <v>8141</v>
      </c>
      <c r="B379" s="80" t="s">
        <v>720</v>
      </c>
      <c r="C379" s="80" t="s">
        <v>523</v>
      </c>
    </row>
    <row r="380" spans="1:3" x14ac:dyDescent="0.25">
      <c r="A380" s="80">
        <v>8142</v>
      </c>
      <c r="B380" s="80" t="s">
        <v>720</v>
      </c>
      <c r="C380" s="80" t="s">
        <v>519</v>
      </c>
    </row>
    <row r="381" spans="1:3" x14ac:dyDescent="0.25">
      <c r="A381" s="80" t="s">
        <v>533</v>
      </c>
      <c r="B381" s="80" t="s">
        <v>720</v>
      </c>
      <c r="C381" s="80" t="s">
        <v>519</v>
      </c>
    </row>
    <row r="382" spans="1:3" x14ac:dyDescent="0.25">
      <c r="A382" s="80">
        <v>8145</v>
      </c>
      <c r="B382" s="80" t="s">
        <v>720</v>
      </c>
      <c r="C382" s="80" t="s">
        <v>519</v>
      </c>
    </row>
    <row r="383" spans="1:3" x14ac:dyDescent="0.25">
      <c r="A383" s="80">
        <v>8211</v>
      </c>
      <c r="B383" s="80" t="s">
        <v>722</v>
      </c>
      <c r="C383" s="80" t="s">
        <v>723</v>
      </c>
    </row>
    <row r="384" spans="1:3" x14ac:dyDescent="0.25">
      <c r="A384" s="80" t="s">
        <v>544</v>
      </c>
      <c r="B384" s="80" t="s">
        <v>724</v>
      </c>
      <c r="C384" s="80" t="s">
        <v>545</v>
      </c>
    </row>
    <row r="385" spans="1:3" x14ac:dyDescent="0.25">
      <c r="A385" s="80" t="s">
        <v>553</v>
      </c>
      <c r="B385" s="80" t="s">
        <v>724</v>
      </c>
      <c r="C385" s="80" t="s">
        <v>725</v>
      </c>
    </row>
    <row r="386" spans="1:3" x14ac:dyDescent="0.25">
      <c r="A386" s="80" t="s">
        <v>552</v>
      </c>
      <c r="B386" s="80" t="s">
        <v>724</v>
      </c>
      <c r="C386" s="80" t="s">
        <v>725</v>
      </c>
    </row>
    <row r="387" spans="1:3" x14ac:dyDescent="0.25">
      <c r="A387" s="80" t="s">
        <v>551</v>
      </c>
      <c r="B387" s="80" t="s">
        <v>724</v>
      </c>
      <c r="C387" s="80" t="s">
        <v>725</v>
      </c>
    </row>
    <row r="388" spans="1:3" x14ac:dyDescent="0.25">
      <c r="A388" s="80" t="s">
        <v>548</v>
      </c>
      <c r="B388" s="80" t="s">
        <v>724</v>
      </c>
      <c r="C388" s="80" t="s">
        <v>725</v>
      </c>
    </row>
    <row r="389" spans="1:3" x14ac:dyDescent="0.25">
      <c r="A389" s="80" t="s">
        <v>547</v>
      </c>
      <c r="B389" s="80" t="s">
        <v>724</v>
      </c>
      <c r="C389" s="80" t="s">
        <v>725</v>
      </c>
    </row>
    <row r="390" spans="1:3" x14ac:dyDescent="0.25">
      <c r="A390" s="80" t="s">
        <v>546</v>
      </c>
      <c r="B390" s="80" t="s">
        <v>724</v>
      </c>
      <c r="C390" s="80" t="s">
        <v>725</v>
      </c>
    </row>
    <row r="391" spans="1:3" x14ac:dyDescent="0.25">
      <c r="A391" s="80" t="s">
        <v>549</v>
      </c>
      <c r="B391" s="80" t="s">
        <v>724</v>
      </c>
      <c r="C391" s="80" t="s">
        <v>550</v>
      </c>
    </row>
    <row r="392" spans="1:3" x14ac:dyDescent="0.25">
      <c r="A392" s="80" t="s">
        <v>528</v>
      </c>
      <c r="B392" s="80" t="s">
        <v>724</v>
      </c>
      <c r="C392" s="80" t="s">
        <v>726</v>
      </c>
    </row>
    <row r="393" spans="1:3" x14ac:dyDescent="0.25">
      <c r="A393" s="80" t="s">
        <v>527</v>
      </c>
      <c r="B393" s="80" t="s">
        <v>724</v>
      </c>
      <c r="C393" s="80" t="s">
        <v>726</v>
      </c>
    </row>
    <row r="394" spans="1:3" x14ac:dyDescent="0.25">
      <c r="A394" s="80" t="s">
        <v>526</v>
      </c>
      <c r="B394" s="80" t="s">
        <v>724</v>
      </c>
      <c r="C394" s="80" t="s">
        <v>726</v>
      </c>
    </row>
    <row r="395" spans="1:3" x14ac:dyDescent="0.25">
      <c r="A395" s="80">
        <v>8216</v>
      </c>
      <c r="B395" s="80" t="s">
        <v>724</v>
      </c>
      <c r="C395" s="80" t="s">
        <v>525</v>
      </c>
    </row>
    <row r="396" spans="1:3" x14ac:dyDescent="0.25">
      <c r="A396" s="80">
        <v>8215</v>
      </c>
      <c r="B396" s="80" t="s">
        <v>724</v>
      </c>
      <c r="C396" s="80" t="s">
        <v>524</v>
      </c>
    </row>
    <row r="397" spans="1:3" x14ac:dyDescent="0.25">
      <c r="A397" s="80">
        <v>8214</v>
      </c>
      <c r="B397" s="80" t="s">
        <v>724</v>
      </c>
      <c r="C397" s="80" t="s">
        <v>525</v>
      </c>
    </row>
    <row r="398" spans="1:3" x14ac:dyDescent="0.25">
      <c r="A398" s="80">
        <v>8212</v>
      </c>
      <c r="B398" s="80" t="s">
        <v>724</v>
      </c>
      <c r="C398" s="80" t="s">
        <v>524</v>
      </c>
    </row>
    <row r="399" spans="1:3" x14ac:dyDescent="0.25">
      <c r="A399" s="80">
        <v>8210</v>
      </c>
      <c r="B399" s="80" t="s">
        <v>724</v>
      </c>
      <c r="C399" s="80" t="s">
        <v>525</v>
      </c>
    </row>
    <row r="400" spans="1:3" x14ac:dyDescent="0.25">
      <c r="A400" s="80">
        <v>8217</v>
      </c>
      <c r="B400" s="80" t="s">
        <v>724</v>
      </c>
      <c r="C400" s="80" t="s">
        <v>525</v>
      </c>
    </row>
    <row r="401" spans="1:3" x14ac:dyDescent="0.25">
      <c r="A401" s="80" t="s">
        <v>563</v>
      </c>
      <c r="B401" s="80" t="s">
        <v>724</v>
      </c>
      <c r="C401" s="80" t="s">
        <v>727</v>
      </c>
    </row>
    <row r="402" spans="1:3" x14ac:dyDescent="0.25">
      <c r="A402" s="80" t="s">
        <v>529</v>
      </c>
      <c r="B402" s="80" t="s">
        <v>728</v>
      </c>
      <c r="C402" s="80" t="s">
        <v>729</v>
      </c>
    </row>
    <row r="403" spans="1:3" x14ac:dyDescent="0.25">
      <c r="A403" s="80">
        <v>8231</v>
      </c>
      <c r="B403" s="80" t="s">
        <v>728</v>
      </c>
      <c r="C403" s="80" t="s">
        <v>730</v>
      </c>
    </row>
    <row r="404" spans="1:3" x14ac:dyDescent="0.25">
      <c r="A404" s="80">
        <v>8230</v>
      </c>
      <c r="B404" s="80" t="s">
        <v>728</v>
      </c>
      <c r="C404" s="80" t="s">
        <v>731</v>
      </c>
    </row>
    <row r="405" spans="1:3" x14ac:dyDescent="0.25">
      <c r="A405" s="80" t="s">
        <v>564</v>
      </c>
      <c r="B405" s="80" t="s">
        <v>728</v>
      </c>
      <c r="C405" s="80" t="s">
        <v>732</v>
      </c>
    </row>
    <row r="406" spans="1:3" x14ac:dyDescent="0.25">
      <c r="A406" s="80">
        <v>8235</v>
      </c>
      <c r="B406" s="80" t="s">
        <v>733</v>
      </c>
      <c r="C406" s="80" t="s">
        <v>731</v>
      </c>
    </row>
    <row r="407" spans="1:3" x14ac:dyDescent="0.25">
      <c r="A407" s="80" t="s">
        <v>734</v>
      </c>
      <c r="B407" s="80" t="s">
        <v>733</v>
      </c>
      <c r="C407" s="80" t="s">
        <v>652</v>
      </c>
    </row>
    <row r="408" spans="1:3" x14ac:dyDescent="0.25">
      <c r="A408" s="80">
        <v>8437</v>
      </c>
      <c r="B408" s="80" t="s">
        <v>735</v>
      </c>
      <c r="C408" s="80" t="s">
        <v>233</v>
      </c>
    </row>
    <row r="409" spans="1:3" x14ac:dyDescent="0.25">
      <c r="A409" s="80">
        <v>8030</v>
      </c>
      <c r="B409" s="80" t="s">
        <v>736</v>
      </c>
      <c r="C409" s="80" t="s">
        <v>462</v>
      </c>
    </row>
    <row r="410" spans="1:3" x14ac:dyDescent="0.25">
      <c r="A410" s="80">
        <v>8579</v>
      </c>
      <c r="B410" s="80" t="s">
        <v>736</v>
      </c>
      <c r="C410" s="80" t="s">
        <v>737</v>
      </c>
    </row>
    <row r="411" spans="1:3" x14ac:dyDescent="0.25">
      <c r="A411" s="80">
        <v>8171</v>
      </c>
      <c r="B411" s="80" t="s">
        <v>736</v>
      </c>
      <c r="C411" s="80" t="s">
        <v>738</v>
      </c>
    </row>
    <row r="412" spans="1:3" x14ac:dyDescent="0.25">
      <c r="A412" s="80">
        <v>8172</v>
      </c>
      <c r="B412" s="80" t="s">
        <v>736</v>
      </c>
      <c r="C412" s="80" t="s">
        <v>739</v>
      </c>
    </row>
    <row r="413" spans="1:3" x14ac:dyDescent="0.25">
      <c r="A413" s="80">
        <v>8174</v>
      </c>
      <c r="B413" s="80" t="s">
        <v>736</v>
      </c>
      <c r="C413" s="80" t="s">
        <v>740</v>
      </c>
    </row>
    <row r="414" spans="1:3" x14ac:dyDescent="0.25">
      <c r="A414" s="80">
        <v>8175</v>
      </c>
      <c r="B414" s="80" t="s">
        <v>736</v>
      </c>
      <c r="C414" s="80" t="s">
        <v>741</v>
      </c>
    </row>
    <row r="415" spans="1:3" x14ac:dyDescent="0.25">
      <c r="A415" s="80">
        <v>8176</v>
      </c>
      <c r="B415" s="80" t="s">
        <v>736</v>
      </c>
      <c r="C415" s="80" t="s">
        <v>742</v>
      </c>
    </row>
    <row r="416" spans="1:3" x14ac:dyDescent="0.25">
      <c r="A416" s="80">
        <v>8177</v>
      </c>
      <c r="B416" s="80" t="s">
        <v>736</v>
      </c>
      <c r="C416" s="80" t="s">
        <v>743</v>
      </c>
    </row>
    <row r="417" spans="1:3" x14ac:dyDescent="0.25">
      <c r="A417" s="80">
        <v>8178</v>
      </c>
      <c r="B417" s="80" t="s">
        <v>736</v>
      </c>
      <c r="C417" s="80" t="s">
        <v>744</v>
      </c>
    </row>
    <row r="418" spans="1:3" x14ac:dyDescent="0.25">
      <c r="A418" s="80" t="s">
        <v>651</v>
      </c>
      <c r="B418" s="80" t="s">
        <v>736</v>
      </c>
      <c r="C418" s="80" t="s">
        <v>745</v>
      </c>
    </row>
    <row r="419" spans="1:3" x14ac:dyDescent="0.25">
      <c r="A419" s="80" t="s">
        <v>650</v>
      </c>
      <c r="B419" s="80" t="s">
        <v>736</v>
      </c>
      <c r="C419" s="80" t="s">
        <v>745</v>
      </c>
    </row>
    <row r="420" spans="1:3" x14ac:dyDescent="0.25">
      <c r="A420" s="80">
        <v>8170</v>
      </c>
      <c r="B420" s="80" t="s">
        <v>736</v>
      </c>
      <c r="C420" s="80" t="s">
        <v>746</v>
      </c>
    </row>
    <row r="421" spans="1:3" x14ac:dyDescent="0.25">
      <c r="A421" s="80">
        <v>8024</v>
      </c>
      <c r="B421" s="80" t="s">
        <v>736</v>
      </c>
      <c r="C421" s="80" t="s">
        <v>279</v>
      </c>
    </row>
    <row r="422" spans="1:3" x14ac:dyDescent="0.25">
      <c r="A422" s="80" t="s">
        <v>747</v>
      </c>
      <c r="B422" s="80" t="s">
        <v>736</v>
      </c>
      <c r="C422" s="80" t="s">
        <v>748</v>
      </c>
    </row>
    <row r="423" spans="1:3" x14ac:dyDescent="0.25">
      <c r="A423" s="80" t="s">
        <v>749</v>
      </c>
      <c r="B423" s="80" t="s">
        <v>736</v>
      </c>
      <c r="C423" s="80" t="s">
        <v>750</v>
      </c>
    </row>
    <row r="424" spans="1:3" x14ac:dyDescent="0.25">
      <c r="A424" s="80" t="s">
        <v>751</v>
      </c>
      <c r="B424" s="80" t="s">
        <v>736</v>
      </c>
      <c r="C424" s="80" t="s">
        <v>652</v>
      </c>
    </row>
    <row r="425" spans="1:3" x14ac:dyDescent="0.25">
      <c r="A425" s="80" t="s">
        <v>752</v>
      </c>
      <c r="B425" s="80" t="s">
        <v>736</v>
      </c>
      <c r="C425" s="80" t="s">
        <v>652</v>
      </c>
    </row>
    <row r="426" spans="1:3" x14ac:dyDescent="0.25">
      <c r="A426" s="80" t="s">
        <v>753</v>
      </c>
      <c r="B426" s="80" t="s">
        <v>736</v>
      </c>
      <c r="C426" s="80" t="s">
        <v>754</v>
      </c>
    </row>
    <row r="427" spans="1:3" x14ac:dyDescent="0.25">
      <c r="A427" s="80" t="s">
        <v>755</v>
      </c>
      <c r="B427" s="80" t="s">
        <v>736</v>
      </c>
      <c r="C427" s="80" t="s">
        <v>756</v>
      </c>
    </row>
    <row r="428" spans="1:3" x14ac:dyDescent="0.25">
      <c r="A428" s="80" t="s">
        <v>757</v>
      </c>
      <c r="B428" s="80" t="s">
        <v>736</v>
      </c>
      <c r="C428" s="80" t="s">
        <v>758</v>
      </c>
    </row>
    <row r="429" spans="1:3" x14ac:dyDescent="0.25">
      <c r="A429" s="80">
        <v>8572</v>
      </c>
      <c r="B429" s="80" t="s">
        <v>759</v>
      </c>
      <c r="C429" s="80" t="s">
        <v>760</v>
      </c>
    </row>
    <row r="430" spans="1:3" x14ac:dyDescent="0.25">
      <c r="A430" s="80">
        <v>8370</v>
      </c>
      <c r="B430" s="80" t="s">
        <v>759</v>
      </c>
      <c r="C430" s="80" t="s">
        <v>761</v>
      </c>
    </row>
    <row r="431" spans="1:3" x14ac:dyDescent="0.25">
      <c r="A431" s="80">
        <v>8574</v>
      </c>
      <c r="B431" s="80" t="s">
        <v>759</v>
      </c>
      <c r="C431" s="80" t="s">
        <v>762</v>
      </c>
    </row>
    <row r="432" spans="1:3" x14ac:dyDescent="0.25">
      <c r="A432" s="80">
        <v>8575</v>
      </c>
      <c r="B432" s="80" t="s">
        <v>759</v>
      </c>
      <c r="C432" s="80" t="s">
        <v>763</v>
      </c>
    </row>
    <row r="433" spans="1:3" x14ac:dyDescent="0.25">
      <c r="A433" s="80">
        <v>8576</v>
      </c>
      <c r="B433" s="80" t="s">
        <v>759</v>
      </c>
      <c r="C433" s="80" t="s">
        <v>764</v>
      </c>
    </row>
    <row r="434" spans="1:3" x14ac:dyDescent="0.25">
      <c r="A434" s="80">
        <v>8577</v>
      </c>
      <c r="B434" s="80" t="s">
        <v>759</v>
      </c>
      <c r="C434" s="80" t="s">
        <v>765</v>
      </c>
    </row>
    <row r="435" spans="1:3" x14ac:dyDescent="0.25">
      <c r="A435" s="80">
        <v>8578</v>
      </c>
      <c r="B435" s="80" t="s">
        <v>759</v>
      </c>
      <c r="C435" s="80" t="s">
        <v>766</v>
      </c>
    </row>
    <row r="436" spans="1:3" x14ac:dyDescent="0.25">
      <c r="A436" s="80">
        <v>8573</v>
      </c>
      <c r="B436" s="80" t="s">
        <v>759</v>
      </c>
      <c r="C436" s="80" t="s">
        <v>767</v>
      </c>
    </row>
    <row r="437" spans="1:3" x14ac:dyDescent="0.25">
      <c r="A437" s="80">
        <v>8371</v>
      </c>
      <c r="B437" s="80" t="s">
        <v>759</v>
      </c>
      <c r="C437" s="80" t="s">
        <v>768</v>
      </c>
    </row>
    <row r="438" spans="1:3" x14ac:dyDescent="0.25">
      <c r="A438" s="80">
        <v>8372</v>
      </c>
      <c r="B438" s="80" t="s">
        <v>759</v>
      </c>
      <c r="C438" s="80" t="s">
        <v>769</v>
      </c>
    </row>
    <row r="439" spans="1:3" x14ac:dyDescent="0.25">
      <c r="A439" s="80">
        <v>8374</v>
      </c>
      <c r="B439" s="80" t="s">
        <v>759</v>
      </c>
      <c r="C439" s="80" t="s">
        <v>770</v>
      </c>
    </row>
    <row r="440" spans="1:3" x14ac:dyDescent="0.25">
      <c r="A440" s="80">
        <v>8375</v>
      </c>
      <c r="B440" s="80" t="s">
        <v>759</v>
      </c>
      <c r="C440" s="80" t="s">
        <v>771</v>
      </c>
    </row>
    <row r="441" spans="1:3" x14ac:dyDescent="0.25">
      <c r="A441" s="80">
        <v>8376</v>
      </c>
      <c r="B441" s="80" t="s">
        <v>759</v>
      </c>
      <c r="C441" s="80" t="s">
        <v>772</v>
      </c>
    </row>
    <row r="442" spans="1:3" x14ac:dyDescent="0.25">
      <c r="A442" s="80" t="s">
        <v>773</v>
      </c>
      <c r="B442" s="80" t="s">
        <v>759</v>
      </c>
      <c r="C442" s="80" t="s">
        <v>774</v>
      </c>
    </row>
    <row r="443" spans="1:3" x14ac:dyDescent="0.25">
      <c r="A443" s="80" t="s">
        <v>775</v>
      </c>
      <c r="B443" s="80" t="s">
        <v>759</v>
      </c>
      <c r="C443" s="80" t="s">
        <v>776</v>
      </c>
    </row>
    <row r="444" spans="1:3" x14ac:dyDescent="0.25">
      <c r="A444" s="80" t="s">
        <v>777</v>
      </c>
      <c r="B444" s="80" t="s">
        <v>759</v>
      </c>
      <c r="C444" s="80" t="s">
        <v>778</v>
      </c>
    </row>
    <row r="445" spans="1:3" x14ac:dyDescent="0.25">
      <c r="A445" s="80">
        <v>8571</v>
      </c>
      <c r="B445" s="80" t="s">
        <v>759</v>
      </c>
      <c r="C445" s="80" t="s">
        <v>779</v>
      </c>
    </row>
    <row r="446" spans="1:3" x14ac:dyDescent="0.25">
      <c r="A446" s="80">
        <v>8570</v>
      </c>
      <c r="B446" s="80" t="s">
        <v>759</v>
      </c>
      <c r="C446" s="80" t="s">
        <v>780</v>
      </c>
    </row>
    <row r="447" spans="1:3" x14ac:dyDescent="0.25">
      <c r="A447" s="80">
        <v>8377</v>
      </c>
      <c r="B447" s="80" t="s">
        <v>759</v>
      </c>
      <c r="C447" s="80" t="s">
        <v>781</v>
      </c>
    </row>
    <row r="448" spans="1:3" x14ac:dyDescent="0.25">
      <c r="A448" s="80" t="s">
        <v>116</v>
      </c>
      <c r="B448" s="80" t="s">
        <v>782</v>
      </c>
      <c r="C448" s="80" t="s">
        <v>117</v>
      </c>
    </row>
    <row r="449" spans="1:3" x14ac:dyDescent="0.25">
      <c r="A449" s="80">
        <v>8904</v>
      </c>
      <c r="B449" s="80" t="s">
        <v>782</v>
      </c>
      <c r="C449" s="80" t="s">
        <v>181</v>
      </c>
    </row>
    <row r="450" spans="1:3" x14ac:dyDescent="0.25">
      <c r="A450" s="80">
        <v>8903</v>
      </c>
      <c r="B450" s="80" t="s">
        <v>782</v>
      </c>
      <c r="C450" s="80" t="s">
        <v>180</v>
      </c>
    </row>
    <row r="451" spans="1:3" x14ac:dyDescent="0.25">
      <c r="A451" s="80">
        <v>8992</v>
      </c>
      <c r="B451" s="80" t="s">
        <v>783</v>
      </c>
      <c r="C451" s="80" t="s">
        <v>784</v>
      </c>
    </row>
    <row r="452" spans="1:3" x14ac:dyDescent="0.25">
      <c r="A452" s="80">
        <v>8991</v>
      </c>
      <c r="B452" s="80" t="s">
        <v>783</v>
      </c>
      <c r="C452" s="80" t="s">
        <v>784</v>
      </c>
    </row>
    <row r="453" spans="1:3" x14ac:dyDescent="0.25">
      <c r="A453" s="80">
        <v>8990</v>
      </c>
      <c r="B453" s="80" t="s">
        <v>783</v>
      </c>
      <c r="C453" s="80" t="s">
        <v>785</v>
      </c>
    </row>
    <row r="454" spans="1:3" x14ac:dyDescent="0.25">
      <c r="A454" s="80">
        <v>8185</v>
      </c>
      <c r="B454" s="80" t="s">
        <v>514</v>
      </c>
      <c r="C454" s="80" t="s">
        <v>513</v>
      </c>
    </row>
    <row r="455" spans="1:3" x14ac:dyDescent="0.25">
      <c r="A455" s="80">
        <v>8160</v>
      </c>
      <c r="B455" s="80" t="s">
        <v>786</v>
      </c>
      <c r="C455" s="80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78</vt:i4>
      </vt:variant>
    </vt:vector>
  </HeadingPairs>
  <TitlesOfParts>
    <vt:vector size="85" baseType="lpstr">
      <vt:lpstr>Matrice</vt:lpstr>
      <vt:lpstr>MILLIEMES PAR LOT</vt:lpstr>
      <vt:lpstr>Syndic</vt:lpstr>
      <vt:lpstr>Fluide</vt:lpstr>
      <vt:lpstr>Base rubriques LISTE</vt:lpstr>
      <vt:lpstr>Transco Rubrique</vt:lpstr>
      <vt:lpstr> Postes budgétaires </vt:lpstr>
      <vt:lpstr>AS</vt:lpstr>
      <vt:lpstr>GA</vt:lpstr>
      <vt:lpstr>GS</vt:lpstr>
      <vt:lpstr>MA</vt:lpstr>
      <vt:lpstr>MAA_1</vt:lpstr>
      <vt:lpstr>MAA_2</vt:lpstr>
      <vt:lpstr>MAA_3</vt:lpstr>
      <vt:lpstr>MAB_1</vt:lpstr>
      <vt:lpstr>MAB_2</vt:lpstr>
      <vt:lpstr>MAB_3</vt:lpstr>
      <vt:lpstr>MAC_1</vt:lpstr>
      <vt:lpstr>MAC_2</vt:lpstr>
      <vt:lpstr>MAC_3</vt:lpstr>
      <vt:lpstr>MAD_1</vt:lpstr>
      <vt:lpstr>MAD_2</vt:lpstr>
      <vt:lpstr>MAD_3</vt:lpstr>
      <vt:lpstr>MAE_1</vt:lpstr>
      <vt:lpstr>MAE_2</vt:lpstr>
      <vt:lpstr>MAE_3</vt:lpstr>
      <vt:lpstr>MAF_1</vt:lpstr>
      <vt:lpstr>MAF_2</vt:lpstr>
      <vt:lpstr>MAF_3</vt:lpstr>
      <vt:lpstr>MB</vt:lpstr>
      <vt:lpstr>MBA</vt:lpstr>
      <vt:lpstr>MBB</vt:lpstr>
      <vt:lpstr>MBC</vt:lpstr>
      <vt:lpstr>MBD</vt:lpstr>
      <vt:lpstr>MBE</vt:lpstr>
      <vt:lpstr>MBF</vt:lpstr>
      <vt:lpstr>MC</vt:lpstr>
      <vt:lpstr>ME</vt:lpstr>
      <vt:lpstr>MF</vt:lpstr>
      <vt:lpstr>MGDI</vt:lpstr>
      <vt:lpstr>MP</vt:lpstr>
      <vt:lpstr>NM</vt:lpstr>
      <vt:lpstr>PE</vt:lpstr>
      <vt:lpstr>PK</vt:lpstr>
      <vt:lpstr>SH</vt:lpstr>
      <vt:lpstr>T_</vt:lpstr>
      <vt:lpstr>T_AS</vt:lpstr>
      <vt:lpstr>T_GA</vt:lpstr>
      <vt:lpstr>T_GS</vt:lpstr>
      <vt:lpstr>T_MA</vt:lpstr>
      <vt:lpstr>T_MAA_1</vt:lpstr>
      <vt:lpstr>T_MAA_2</vt:lpstr>
      <vt:lpstr>T_MAA_3</vt:lpstr>
      <vt:lpstr>T_MAB_1</vt:lpstr>
      <vt:lpstr>T_MAB_2</vt:lpstr>
      <vt:lpstr>T_MAB_3</vt:lpstr>
      <vt:lpstr>T_MAC_1</vt:lpstr>
      <vt:lpstr>T_MAC_2</vt:lpstr>
      <vt:lpstr>T_MAC_3</vt:lpstr>
      <vt:lpstr>T_MAD_1</vt:lpstr>
      <vt:lpstr>T_MAD_2</vt:lpstr>
      <vt:lpstr>T_MAD_3</vt:lpstr>
      <vt:lpstr>T_MAE_1</vt:lpstr>
      <vt:lpstr>T_MAE_2</vt:lpstr>
      <vt:lpstr>T_MAE_3</vt:lpstr>
      <vt:lpstr>T_MAF_1</vt:lpstr>
      <vt:lpstr>T_MAF_2</vt:lpstr>
      <vt:lpstr>T_MAF_3</vt:lpstr>
      <vt:lpstr>T_MB</vt:lpstr>
      <vt:lpstr>T_MBA</vt:lpstr>
      <vt:lpstr>T_MBB</vt:lpstr>
      <vt:lpstr>T_MBC</vt:lpstr>
      <vt:lpstr>T_MBD</vt:lpstr>
      <vt:lpstr>T_MBE</vt:lpstr>
      <vt:lpstr>T_MBF</vt:lpstr>
      <vt:lpstr>T_MC</vt:lpstr>
      <vt:lpstr>T_ME</vt:lpstr>
      <vt:lpstr>T_MF</vt:lpstr>
      <vt:lpstr>T_MGDI</vt:lpstr>
      <vt:lpstr>T_MP</vt:lpstr>
      <vt:lpstr>T_NM</vt:lpstr>
      <vt:lpstr>T_PE</vt:lpstr>
      <vt:lpstr>T_PK</vt:lpstr>
      <vt:lpstr>T_SH</vt:lpstr>
      <vt:lpstr>XXX</vt:lpstr>
    </vt:vector>
  </TitlesOfParts>
  <Company>ERILIA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Caruana, Stephanie</dc:creator>
  <cp:lastModifiedBy>isabelle</cp:lastModifiedBy>
  <dcterms:created xsi:type="dcterms:W3CDTF">2014-12-29T13:35:29Z</dcterms:created>
  <dcterms:modified xsi:type="dcterms:W3CDTF">2019-03-18T13:49:22Z</dcterms:modified>
</cp:coreProperties>
</file>