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75" windowWidth="19020" windowHeight="11700" activeTab="3"/>
  </bookViews>
  <sheets>
    <sheet name="Sheet1" sheetId="4" r:id="rId1"/>
    <sheet name="Sheet2" sheetId="1" r:id="rId2"/>
    <sheet name="Sheet3" sheetId="5" r:id="rId3"/>
    <sheet name="Sommaire" sheetId="6" r:id="rId4"/>
  </sheets>
  <definedNames>
    <definedName name="_xlnm._FilterDatabase" localSheetId="2" hidden="1">Sheet3!$A$3:$F$3</definedName>
  </definedNames>
  <calcPr calcId="145621" calcOnSave="0"/>
</workbook>
</file>

<file path=xl/calcChain.xml><?xml version="1.0" encoding="utf-8"?>
<calcChain xmlns="http://schemas.openxmlformats.org/spreadsheetml/2006/main">
  <c r="D4" i="6" l="1"/>
  <c r="F64" i="5" l="1"/>
  <c r="D6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4" i="5"/>
  <c r="F5" i="4" l="1"/>
  <c r="F6" i="4"/>
  <c r="F7" i="4"/>
  <c r="F8" i="4"/>
  <c r="F9" i="4"/>
  <c r="F10" i="4"/>
  <c r="F11" i="4"/>
  <c r="F12" i="4"/>
  <c r="F13" i="4"/>
  <c r="F14" i="4"/>
  <c r="F4" i="4"/>
  <c r="D16" i="4"/>
  <c r="F16" i="4" l="1"/>
  <c r="F5" i="1" l="1"/>
  <c r="F6" i="1"/>
  <c r="F7" i="1"/>
  <c r="F8" i="1"/>
  <c r="F9" i="1"/>
  <c r="F10" i="1"/>
  <c r="F11" i="1"/>
  <c r="F12" i="1"/>
  <c r="F13" i="1"/>
  <c r="F14" i="1"/>
  <c r="F4" i="1"/>
  <c r="F16" i="1" l="1"/>
  <c r="D16" i="1"/>
</calcChain>
</file>

<file path=xl/sharedStrings.xml><?xml version="1.0" encoding="utf-8"?>
<sst xmlns="http://schemas.openxmlformats.org/spreadsheetml/2006/main" count="203" uniqueCount="75">
  <si>
    <t xml:space="preserve">
Branch Name</t>
  </si>
  <si>
    <t xml:space="preserve">
Customer Number (Sold to)</t>
  </si>
  <si>
    <t xml:space="preserve">
Customer Name (Sold to)</t>
  </si>
  <si>
    <t xml:space="preserve">
Invoice Amount</t>
  </si>
  <si>
    <t>QUEBEC</t>
  </si>
  <si>
    <t xml:space="preserve">  379</t>
  </si>
  <si>
    <t xml:space="preserve">  865</t>
  </si>
  <si>
    <t>49079</t>
  </si>
  <si>
    <t>49086</t>
  </si>
  <si>
    <t>49277</t>
  </si>
  <si>
    <t>49349</t>
  </si>
  <si>
    <t>49542</t>
  </si>
  <si>
    <t>49578</t>
  </si>
  <si>
    <t>49725</t>
  </si>
  <si>
    <t>49746</t>
  </si>
  <si>
    <t>LAVAL</t>
  </si>
  <si>
    <t xml:space="preserve">VALLEYFIELD </t>
  </si>
  <si>
    <t>ST GEORGE</t>
  </si>
  <si>
    <t>MONTREAL</t>
  </si>
  <si>
    <t xml:space="preserve">ERNEST </t>
  </si>
  <si>
    <t xml:space="preserve"> =IF(SUMPRODUCT(($A$4:A4=A4)*($C$4:C4=C4))&gt;1,"",SUMPRODUCT(($A$4:$A$14=A4)*($C$4:$C$14=C4)*($D$4:$D$14)))</t>
  </si>
  <si>
    <t>ERNEST BOUTIN INC</t>
  </si>
  <si>
    <t>BOUTIN INC</t>
  </si>
  <si>
    <t>CLAUDE</t>
  </si>
  <si>
    <t xml:space="preserve"> =IF(COUNTIF($A$4:A4,A4)=1,SUMPRODUCT(($A$4:$A$14=A4)*($C$4:$C$14=C4)*($D$4:$D$14)),"")</t>
  </si>
  <si>
    <t>COGECO MEDIA INC/CKOB</t>
  </si>
  <si>
    <t>TROIS-RIVIERES</t>
  </si>
  <si>
    <t>CASCADES GROUPE TISSU INC</t>
  </si>
  <si>
    <t>BROSSARD</t>
  </si>
  <si>
    <t>COMPROD INC</t>
  </si>
  <si>
    <t>PROWATT INC</t>
  </si>
  <si>
    <t>BAIE COMEAU</t>
  </si>
  <si>
    <t>CHICOUTIMI</t>
  </si>
  <si>
    <t>GATINEAU</t>
  </si>
  <si>
    <t>ELECT MICHEL LANGLOIS INC</t>
  </si>
  <si>
    <t>Montreal</t>
  </si>
  <si>
    <t>ADT SECURITY SYSTEMS</t>
  </si>
  <si>
    <t>OTTAWA</t>
  </si>
  <si>
    <t>ELECTRO RAMA ENR</t>
  </si>
  <si>
    <t>**CASH SALE SHERBROOKE**</t>
  </si>
  <si>
    <t>SHERBROOKE</t>
  </si>
  <si>
    <t>BRIDGESTONE CANADA INC</t>
  </si>
  <si>
    <t>DANIEL RHEAUME LTEE</t>
  </si>
  <si>
    <t>9009 1331 QUEBEC INC</t>
  </si>
  <si>
    <t>VENTILATION C J M</t>
  </si>
  <si>
    <t>ALARMES V.E.C. (2013) INC</t>
  </si>
  <si>
    <t>AC ELECTRICITE INC</t>
  </si>
  <si>
    <t>BARON ELECTRIQUE INC</t>
  </si>
  <si>
    <t>QUINCAILLERIE BERGER INC</t>
  </si>
  <si>
    <t>CNESST</t>
  </si>
  <si>
    <t>VALLEYFIELD</t>
  </si>
  <si>
    <t>NEXANS CANADA INC</t>
  </si>
  <si>
    <t>ST-JEROME</t>
  </si>
  <si>
    <t>LES ENT ELECTRO PAUL INC</t>
  </si>
  <si>
    <t>M.BRIEN ELECTRIQUE INC</t>
  </si>
  <si>
    <t>B C REFRIGERATION INC</t>
  </si>
  <si>
    <t>***CASH SALE CONTRACTEUR *****</t>
  </si>
  <si>
    <t>VAL DOR</t>
  </si>
  <si>
    <t>**CASH SALE /HULL CONTRACTOR**</t>
  </si>
  <si>
    <t>PENTA-SCHRODER ELECTRIQUE INC</t>
  </si>
  <si>
    <t>AU COIN'S ELECTRIC</t>
  </si>
  <si>
    <t>KANATA</t>
  </si>
  <si>
    <t>A B L  ELECTRIQUE INC</t>
  </si>
  <si>
    <t>CAMPBELL &amp; KENNEDY ELEC INC</t>
  </si>
  <si>
    <t>ENT D'ELECT DENIS INC</t>
  </si>
  <si>
    <t>ENT ELECT ROGER INC</t>
  </si>
  <si>
    <t>SYSTEMES ELECT DOMAINIAL LTEE</t>
  </si>
  <si>
    <t>ENTR MIC ELECTRIQUE INC</t>
  </si>
  <si>
    <t>ST-JEAN RICHELI</t>
  </si>
  <si>
    <t>PEDNEAULT CLAUDE INC</t>
  </si>
  <si>
    <t>COMM SCOL GRANDES SEIGNEURIES</t>
  </si>
  <si>
    <t>ADF ELECTRIQUE</t>
  </si>
  <si>
    <t>Customer Number (Sold to)</t>
  </si>
  <si>
    <t xml:space="preserve"> =IF(SUMPRODUCT(($C$4:C4=C4)*($B$4:B4=B4))&gt;1,"",SUMPRODUCT(($C$4:$C$500=C4)*($B$4:$B$500=B4)*($D$4:$D$500)))</t>
  </si>
  <si>
    <t>Sheet3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</si>
</sst>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 * #,##0.00_)\ &quot;$&quot;_ ;_ * \(#,##0.00\)\ &quot;$&quot;_ ;_ * &quot;-&quot;??_)\ &quot;$&quot;_ ;_ @_ "/>
    <numFmt numFmtId="164" formatCode="_(* #,##0.00_);_(* \(#,##0.00\);_(* &quot;-&quot;??_);_(@_)"/>
    <numFmt numFmtId="165" formatCode="\$##,##0.00"/>
    <numFmt numFmtId="166" formatCode="_ * #,##0.00_)\ [$$-C0C]_ ;_ * \(#,##0.00\)\ [$$-C0C]_ ;_ * &quot;-&quot;??_)\ [$$-C0C]_ ;_ @_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FF"/>
      </patternFill>
    </fill>
    <fill>
      <patternFill patternType="solid">
        <fgColor rgb="FFF4F4F4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4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3" fillId="4" borderId="1" xfId="0" applyNumberFormat="1" applyFont="1" applyFill="1" applyBorder="1" applyAlignment="1">
      <alignment horizontal="left" wrapText="1"/>
    </xf>
    <xf numFmtId="165" fontId="3" fillId="4" borderId="1" xfId="0" applyNumberFormat="1" applyFont="1" applyFill="1" applyBorder="1" applyAlignment="1">
      <alignment horizontal="right"/>
    </xf>
    <xf numFmtId="0" fontId="3" fillId="3" borderId="1" xfId="0" applyNumberFormat="1" applyFont="1" applyFill="1" applyBorder="1" applyAlignment="1">
      <alignment horizontal="left" wrapText="1"/>
    </xf>
    <xf numFmtId="0" fontId="2" fillId="2" borderId="1" xfId="0" applyNumberFormat="1" applyFont="1" applyFill="1" applyBorder="1" applyAlignment="1">
      <alignment horizontal="center"/>
    </xf>
    <xf numFmtId="0" fontId="0" fillId="0" borderId="0" xfId="0"/>
    <xf numFmtId="165" fontId="0" fillId="0" borderId="0" xfId="0" applyNumberFormat="1"/>
    <xf numFmtId="164" fontId="0" fillId="0" borderId="0" xfId="1" applyFont="1"/>
    <xf numFmtId="165" fontId="3" fillId="3" borderId="1" xfId="0" applyNumberFormat="1" applyFont="1" applyFill="1" applyBorder="1" applyAlignment="1">
      <alignment horizontal="right"/>
    </xf>
    <xf numFmtId="0" fontId="0" fillId="0" borderId="5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2" fontId="0" fillId="0" borderId="0" xfId="0" applyNumberFormat="1"/>
    <xf numFmtId="166" fontId="0" fillId="0" borderId="0" xfId="0" applyNumberFormat="1"/>
    <xf numFmtId="166" fontId="3" fillId="3" borderId="1" xfId="0" applyNumberFormat="1" applyFont="1" applyFill="1" applyBorder="1" applyAlignment="1">
      <alignment horizontal="right"/>
    </xf>
    <xf numFmtId="44" fontId="0" fillId="0" borderId="6" xfId="3" applyFont="1" applyBorder="1"/>
    <xf numFmtId="44" fontId="0" fillId="0" borderId="9" xfId="3" applyFont="1" applyBorder="1"/>
    <xf numFmtId="44" fontId="0" fillId="0" borderId="0" xfId="3" applyFont="1"/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2" fontId="0" fillId="0" borderId="4" xfId="0" applyNumberFormat="1" applyBorder="1" applyAlignment="1">
      <alignment vertical="top" wrapText="1"/>
    </xf>
    <xf numFmtId="0" fontId="0" fillId="0" borderId="0" xfId="0" applyAlignment="1">
      <alignment vertical="top"/>
    </xf>
    <xf numFmtId="166" fontId="0" fillId="5" borderId="0" xfId="0" applyNumberFormat="1" applyFill="1"/>
  </cellXfs>
  <cellStyles count="4">
    <cellStyle name="Milliers" xfId="1" builtinId="3"/>
    <cellStyle name="Monétaire" xfId="3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390525</xdr:colOff>
      <xdr:row>2</xdr:row>
      <xdr:rowOff>0</xdr:rowOff>
    </xdr:from>
    <xdr:to>
      <xdr:col>18</xdr:col>
      <xdr:colOff>295275</xdr:colOff>
      <xdr:row>12</xdr:row>
      <xdr:rowOff>38100</xdr:rowOff>
    </xdr:to>
    <xdr:sp macro="" textlink="">
      <xdr:nvSpPr>
        <xdr:cNvPr id="2" name="ZoneTexte 1"/>
        <xdr:cNvSpPr txBox="1"/>
      </xdr:nvSpPr>
      <xdr:spPr>
        <a:xfrm>
          <a:off x="8848725" y="381000"/>
          <a:ext cx="6000750" cy="1943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 un rapport qui sort du système comptable avec les ventes par clients et par succursale.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formule dont tu m'a fait fournir je peux l'utiliser dans une seule feuille.</a:t>
          </a:r>
        </a:p>
        <a:p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 mis un somme if pour extraire les ventes l'info par numéro de client et après j'ai mis la formule que tu m'a fournis pour avoir les ventes par client , par succursale.</a:t>
          </a:r>
        </a:p>
        <a:p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 question c'était si sera possible a mettre une formule qui va extraire des information d'un autre onglet ,par client et par succursales. Peut être une recherche V.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 l'onglet Sommaire j'ai des client.je vais aller chercher l'information dans le premier onglet (base de donnée).</a:t>
          </a:r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H16"/>
  <sheetViews>
    <sheetView workbookViewId="0">
      <selection activeCell="H11" sqref="H11"/>
    </sheetView>
  </sheetViews>
  <sheetFormatPr baseColWidth="10" defaultColWidth="9.140625" defaultRowHeight="15" x14ac:dyDescent="0.25"/>
  <cols>
    <col min="1" max="1" width="13.42578125" style="5" bestFit="1" customWidth="1"/>
    <col min="2" max="2" width="24.7109375" style="5" bestFit="1" customWidth="1"/>
    <col min="3" max="3" width="23" style="5" bestFit="1" customWidth="1"/>
    <col min="4" max="4" width="14.85546875" style="5" bestFit="1" customWidth="1"/>
    <col min="5" max="5" width="11.5703125" style="7" bestFit="1" customWidth="1"/>
    <col min="6" max="6" width="12.140625" style="5" customWidth="1"/>
    <col min="7" max="7" width="13.5703125" style="5" customWidth="1"/>
    <col min="8" max="16384" width="9.140625" style="5"/>
  </cols>
  <sheetData>
    <row r="3" spans="1:8" x14ac:dyDescent="0.25">
      <c r="A3" s="4" t="s">
        <v>0</v>
      </c>
      <c r="B3" s="4" t="s">
        <v>1</v>
      </c>
      <c r="C3" s="4" t="s">
        <v>2</v>
      </c>
      <c r="D3" s="4" t="s">
        <v>3</v>
      </c>
    </row>
    <row r="4" spans="1:8" x14ac:dyDescent="0.25">
      <c r="A4" s="1" t="s">
        <v>4</v>
      </c>
      <c r="B4" s="1" t="s">
        <v>5</v>
      </c>
      <c r="C4" s="1" t="s">
        <v>19</v>
      </c>
      <c r="D4" s="2">
        <v>190609.54</v>
      </c>
      <c r="F4" s="8">
        <f>IF(COUNTIF($A$4:A4,A4)=1,SUMPRODUCT(($A$4:$A$14=A4)*($C$4:$C$14=C4)*($D$4:$D$14)),"")</f>
        <v>398215.95</v>
      </c>
      <c r="H4" s="5" t="s">
        <v>24</v>
      </c>
    </row>
    <row r="5" spans="1:8" x14ac:dyDescent="0.25">
      <c r="A5" s="3" t="s">
        <v>15</v>
      </c>
      <c r="B5" s="3" t="s">
        <v>6</v>
      </c>
      <c r="C5" s="1" t="s">
        <v>19</v>
      </c>
      <c r="D5" s="8">
        <v>316799.03999999998</v>
      </c>
      <c r="F5" s="8">
        <f>IF(COUNTIF($A$4:A5,A5)=1,SUMPRODUCT(($A$4:$A$14=A5)*($C$4:$C$14=C5)*($D$4:$D$14)),"")</f>
        <v>353799.04</v>
      </c>
    </row>
    <row r="6" spans="1:8" x14ac:dyDescent="0.25">
      <c r="A6" s="3" t="s">
        <v>15</v>
      </c>
      <c r="B6" s="3" t="s">
        <v>7</v>
      </c>
      <c r="C6" s="1" t="s">
        <v>19</v>
      </c>
      <c r="D6" s="8">
        <v>37000</v>
      </c>
      <c r="F6" s="8" t="str">
        <f>IF(COUNTIF($A$4:A6,A6)=1,SUMPRODUCT(($A$4:$A$14=A6)*($C$4:$C$14=C6)*($D$4:$D$14)),"")</f>
        <v/>
      </c>
    </row>
    <row r="7" spans="1:8" x14ac:dyDescent="0.25">
      <c r="A7" s="1" t="s">
        <v>4</v>
      </c>
      <c r="B7" s="1" t="s">
        <v>8</v>
      </c>
      <c r="C7" s="1" t="s">
        <v>19</v>
      </c>
      <c r="D7" s="2">
        <v>181008.61</v>
      </c>
      <c r="F7" s="8" t="str">
        <f>IF(COUNTIF($A$4:A7,A7)=1,SUMPRODUCT(($A$4:$A$14=A7)*($C$4:$C$14=C7)*($D$4:$D$14)),"")</f>
        <v/>
      </c>
    </row>
    <row r="8" spans="1:8" x14ac:dyDescent="0.25">
      <c r="A8" s="3" t="s">
        <v>16</v>
      </c>
      <c r="B8" s="3" t="s">
        <v>9</v>
      </c>
      <c r="C8" s="1" t="s">
        <v>19</v>
      </c>
      <c r="D8" s="8">
        <v>96852.18</v>
      </c>
      <c r="F8" s="8">
        <f>IF(COUNTIF($A$4:A8,A8)=1,SUMPRODUCT(($A$4:$A$14=A8)*($C$4:$C$14=C8)*($D$4:$D$14)),"")</f>
        <v>96852.18</v>
      </c>
    </row>
    <row r="9" spans="1:8" x14ac:dyDescent="0.25">
      <c r="A9" s="3" t="s">
        <v>4</v>
      </c>
      <c r="B9" s="3" t="s">
        <v>10</v>
      </c>
      <c r="C9" s="1" t="s">
        <v>19</v>
      </c>
      <c r="D9" s="8">
        <v>20066.86</v>
      </c>
      <c r="F9" s="8" t="str">
        <f>IF(COUNTIF($A$4:A9,A9)=1,SUMPRODUCT(($A$4:$A$14=A9)*($C$4:$C$14=C9)*($D$4:$D$14)),"")</f>
        <v/>
      </c>
    </row>
    <row r="10" spans="1:8" x14ac:dyDescent="0.25">
      <c r="A10" s="3" t="s">
        <v>17</v>
      </c>
      <c r="B10" s="3" t="s">
        <v>11</v>
      </c>
      <c r="C10" s="1" t="s">
        <v>19</v>
      </c>
      <c r="D10" s="8">
        <v>19344.53</v>
      </c>
      <c r="F10" s="8">
        <f>IF(COUNTIF($A$4:A10,A10)=1,SUMPRODUCT(($A$4:$A$14=A10)*($C$4:$C$14=C10)*($D$4:$D$14)),"")</f>
        <v>19344.53</v>
      </c>
    </row>
    <row r="11" spans="1:8" x14ac:dyDescent="0.25">
      <c r="A11" s="3" t="s">
        <v>4</v>
      </c>
      <c r="B11" s="3" t="s">
        <v>12</v>
      </c>
      <c r="C11" s="1" t="s">
        <v>19</v>
      </c>
      <c r="D11" s="8">
        <v>4321.34</v>
      </c>
      <c r="F11" s="8" t="str">
        <f>IF(COUNTIF($A$4:A11,A11)=1,SUMPRODUCT(($A$4:$A$14=A11)*($C$4:$C$14=C11)*($D$4:$D$14)),"")</f>
        <v/>
      </c>
    </row>
    <row r="12" spans="1:8" x14ac:dyDescent="0.25">
      <c r="A12" s="3" t="s">
        <v>18</v>
      </c>
      <c r="B12" s="3" t="s">
        <v>13</v>
      </c>
      <c r="C12" s="1" t="s">
        <v>19</v>
      </c>
      <c r="D12" s="8">
        <v>26645</v>
      </c>
      <c r="F12" s="8">
        <f>IF(COUNTIF($A$4:A12,A12)=1,SUMPRODUCT(($A$4:$A$14=A12)*($C$4:$C$14=C12)*($D$4:$D$14)),"")</f>
        <v>26645</v>
      </c>
    </row>
    <row r="13" spans="1:8" x14ac:dyDescent="0.25">
      <c r="A13" s="3" t="s">
        <v>18</v>
      </c>
      <c r="B13" s="3">
        <v>46325</v>
      </c>
      <c r="C13" s="1" t="s">
        <v>19</v>
      </c>
      <c r="D13" s="8"/>
      <c r="F13" s="8" t="str">
        <f>IF(COUNTIF($A$4:A13,A13)=1,SUMPRODUCT(($A$4:$A$14=A13)*($C$4:$C$14=C13)*($D$4:$D$14)),"")</f>
        <v/>
      </c>
    </row>
    <row r="14" spans="1:8" x14ac:dyDescent="0.25">
      <c r="A14" s="3" t="s">
        <v>4</v>
      </c>
      <c r="B14" s="3" t="s">
        <v>14</v>
      </c>
      <c r="C14" s="1" t="s">
        <v>19</v>
      </c>
      <c r="D14" s="8">
        <v>2209.6</v>
      </c>
      <c r="F14" s="8" t="str">
        <f>IF(COUNTIF($A$4:A14,A14)=1,SUMPRODUCT(($A$4:$A$14=A14)*($C$4:$C$14=C14)*($D$4:$D$14)),"")</f>
        <v/>
      </c>
    </row>
    <row r="16" spans="1:8" x14ac:dyDescent="0.25">
      <c r="D16" s="6">
        <f>SUM(D4:D15)</f>
        <v>894856.69999999984</v>
      </c>
      <c r="F16" s="6">
        <f>SUM(F4:F15)</f>
        <v>894856.7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H16"/>
  <sheetViews>
    <sheetView workbookViewId="0">
      <selection activeCell="F4" sqref="F4"/>
    </sheetView>
  </sheetViews>
  <sheetFormatPr baseColWidth="10" defaultColWidth="9.140625" defaultRowHeight="15" x14ac:dyDescent="0.25"/>
  <cols>
    <col min="1" max="1" width="13.42578125" bestFit="1" customWidth="1"/>
    <col min="2" max="2" width="24.7109375" bestFit="1" customWidth="1"/>
    <col min="3" max="3" width="23" bestFit="1" customWidth="1"/>
    <col min="4" max="4" width="14.85546875" bestFit="1" customWidth="1"/>
    <col min="5" max="5" width="11.5703125" style="7" bestFit="1" customWidth="1"/>
    <col min="6" max="6" width="12.140625" customWidth="1"/>
    <col min="7" max="7" width="13.5703125" customWidth="1"/>
  </cols>
  <sheetData>
    <row r="3" spans="1:8" x14ac:dyDescent="0.25">
      <c r="A3" s="4" t="s">
        <v>0</v>
      </c>
      <c r="B3" s="4" t="s">
        <v>1</v>
      </c>
      <c r="C3" s="4" t="s">
        <v>2</v>
      </c>
      <c r="D3" s="4" t="s">
        <v>3</v>
      </c>
    </row>
    <row r="4" spans="1:8" x14ac:dyDescent="0.25">
      <c r="A4" s="1" t="s">
        <v>4</v>
      </c>
      <c r="B4" s="1" t="s">
        <v>5</v>
      </c>
      <c r="C4" s="1" t="s">
        <v>21</v>
      </c>
      <c r="D4" s="2">
        <v>190609.54</v>
      </c>
      <c r="F4" s="8">
        <f>IF(SUMPRODUCT(($A$4:A4=A4)*($C$4:C4=C4))&gt;1,"",SUMPRODUCT(($A$4:$A$14=A4)*($C$4:$C$14=C4)*($D$4:$D$14)))</f>
        <v>373827.75</v>
      </c>
      <c r="H4" t="s">
        <v>20</v>
      </c>
    </row>
    <row r="5" spans="1:8" x14ac:dyDescent="0.25">
      <c r="A5" s="3" t="s">
        <v>15</v>
      </c>
      <c r="B5" s="3" t="s">
        <v>6</v>
      </c>
      <c r="C5" s="1" t="s">
        <v>22</v>
      </c>
      <c r="D5" s="8">
        <v>316799.03999999998</v>
      </c>
      <c r="F5" s="8">
        <f>IF(SUMPRODUCT(($A$4:A5=A5)*($C$4:C5=C5))&gt;1,"",SUMPRODUCT(($A$4:$A$14=A5)*($C$4:$C$14=C5)*($D$4:$D$14)))</f>
        <v>316799.03999999998</v>
      </c>
    </row>
    <row r="6" spans="1:8" x14ac:dyDescent="0.25">
      <c r="A6" s="3" t="s">
        <v>15</v>
      </c>
      <c r="B6" s="3" t="s">
        <v>7</v>
      </c>
      <c r="C6" s="1" t="s">
        <v>21</v>
      </c>
      <c r="D6" s="8">
        <v>37000</v>
      </c>
      <c r="F6" s="8">
        <f>IF(SUMPRODUCT(($A$4:A6=A6)*($C$4:C6=C6))&gt;1,"",SUMPRODUCT(($A$4:$A$14=A6)*($C$4:$C$14=C6)*($D$4:$D$14)))</f>
        <v>37000</v>
      </c>
    </row>
    <row r="7" spans="1:8" x14ac:dyDescent="0.25">
      <c r="A7" s="1" t="s">
        <v>4</v>
      </c>
      <c r="B7" s="1" t="s">
        <v>8</v>
      </c>
      <c r="C7" s="1" t="s">
        <v>21</v>
      </c>
      <c r="D7" s="2">
        <v>181008.61</v>
      </c>
      <c r="F7" s="8" t="str">
        <f>IF(SUMPRODUCT(($A$4:A7=A7)*($C$4:C7=C7))&gt;1,"",SUMPRODUCT(($A$4:$A$14=A7)*($C$4:$C$14=C7)*($D$4:$D$14)))</f>
        <v/>
      </c>
    </row>
    <row r="8" spans="1:8" x14ac:dyDescent="0.25">
      <c r="A8" s="3" t="s">
        <v>16</v>
      </c>
      <c r="B8" s="3" t="s">
        <v>9</v>
      </c>
      <c r="C8" s="1" t="s">
        <v>21</v>
      </c>
      <c r="D8" s="8">
        <v>96852.18</v>
      </c>
      <c r="F8" s="8">
        <f>IF(SUMPRODUCT(($A$4:A8=A8)*($C$4:C8=C8))&gt;1,"",SUMPRODUCT(($A$4:$A$14=A8)*($C$4:$C$14=C8)*($D$4:$D$14)))</f>
        <v>96852.18</v>
      </c>
    </row>
    <row r="9" spans="1:8" x14ac:dyDescent="0.25">
      <c r="A9" s="3" t="s">
        <v>4</v>
      </c>
      <c r="B9" s="3" t="s">
        <v>10</v>
      </c>
      <c r="C9" s="1" t="s">
        <v>22</v>
      </c>
      <c r="D9" s="8">
        <v>20066.86</v>
      </c>
      <c r="F9" s="8">
        <f>IF(SUMPRODUCT(($A$4:A9=A9)*($C$4:C9=C9))&gt;1,"",SUMPRODUCT(($A$4:$A$14=A9)*($C$4:$C$14=C9)*($D$4:$D$14)))</f>
        <v>20066.86</v>
      </c>
    </row>
    <row r="10" spans="1:8" x14ac:dyDescent="0.25">
      <c r="A10" s="3" t="s">
        <v>17</v>
      </c>
      <c r="B10" s="3" t="s">
        <v>11</v>
      </c>
      <c r="C10" s="1" t="s">
        <v>21</v>
      </c>
      <c r="D10" s="8">
        <v>19344.53</v>
      </c>
      <c r="F10" s="8">
        <f>IF(SUMPRODUCT(($A$4:A10=A10)*($C$4:C10=C10))&gt;1,"",SUMPRODUCT(($A$4:$A$14=A10)*($C$4:$C$14=C10)*($D$4:$D$14)))</f>
        <v>19344.53</v>
      </c>
    </row>
    <row r="11" spans="1:8" x14ac:dyDescent="0.25">
      <c r="A11" s="3" t="s">
        <v>4</v>
      </c>
      <c r="B11" s="3" t="s">
        <v>12</v>
      </c>
      <c r="C11" s="1" t="s">
        <v>23</v>
      </c>
      <c r="D11" s="8">
        <v>4321.34</v>
      </c>
      <c r="F11" s="8">
        <f>IF(SUMPRODUCT(($A$4:A11=A11)*($C$4:C11=C11))&gt;1,"",SUMPRODUCT(($A$4:$A$14=A11)*($C$4:$C$14=C11)*($D$4:$D$14)))</f>
        <v>4321.34</v>
      </c>
    </row>
    <row r="12" spans="1:8" x14ac:dyDescent="0.25">
      <c r="A12" s="3" t="s">
        <v>18</v>
      </c>
      <c r="B12" s="3" t="s">
        <v>13</v>
      </c>
      <c r="C12" s="1" t="s">
        <v>21</v>
      </c>
      <c r="D12" s="8">
        <v>26645</v>
      </c>
      <c r="F12" s="8">
        <f>IF(SUMPRODUCT(($A$4:A12=A12)*($C$4:C12=C12))&gt;1,"",SUMPRODUCT(($A$4:$A$14=A12)*($C$4:$C$14=C12)*($D$4:$D$14)))</f>
        <v>26645</v>
      </c>
    </row>
    <row r="13" spans="1:8" s="5" customFormat="1" x14ac:dyDescent="0.25">
      <c r="A13" s="3" t="s">
        <v>18</v>
      </c>
      <c r="B13" s="3">
        <v>46325</v>
      </c>
      <c r="C13" s="1" t="s">
        <v>21</v>
      </c>
      <c r="D13" s="8"/>
      <c r="E13" s="7"/>
      <c r="F13" s="8" t="str">
        <f>IF(SUMPRODUCT(($A$4:A13=A13)*($C$4:C13=C13))&gt;1,"",SUMPRODUCT(($A$4:$A$14=A13)*($C$4:$C$14=C13)*($D$4:$D$14)))</f>
        <v/>
      </c>
    </row>
    <row r="14" spans="1:8" x14ac:dyDescent="0.25">
      <c r="A14" s="3" t="s">
        <v>4</v>
      </c>
      <c r="B14" s="3" t="s">
        <v>14</v>
      </c>
      <c r="C14" s="1" t="s">
        <v>21</v>
      </c>
      <c r="D14" s="8">
        <v>2209.6</v>
      </c>
      <c r="F14" s="8" t="str">
        <f>IF(SUMPRODUCT(($A$4:A14=A14)*($C$4:C14=C14))&gt;1,"",SUMPRODUCT(($A$4:$A$14=A14)*($C$4:$C$14=C14)*($D$4:$D$14)))</f>
        <v/>
      </c>
    </row>
    <row r="16" spans="1:8" x14ac:dyDescent="0.25">
      <c r="D16" s="6">
        <f>SUM(D4:D15)</f>
        <v>894856.69999999984</v>
      </c>
      <c r="F16" s="6">
        <f>SUM(F4:F15)</f>
        <v>894856.7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H64"/>
  <sheetViews>
    <sheetView workbookViewId="0">
      <pane ySplit="3" topLeftCell="A4" activePane="bottomLeft" state="frozen"/>
      <selection pane="bottomLeft" activeCell="B4" sqref="B4"/>
    </sheetView>
  </sheetViews>
  <sheetFormatPr baseColWidth="10" defaultColWidth="9.140625" defaultRowHeight="15" x14ac:dyDescent="0.25"/>
  <cols>
    <col min="1" max="1" width="11.42578125" style="5" customWidth="1"/>
    <col min="2" max="2" width="31.140625" style="5" customWidth="1"/>
    <col min="3" max="3" width="15.42578125" style="5" customWidth="1"/>
    <col min="4" max="4" width="16.85546875" style="13" customWidth="1"/>
    <col min="5" max="5" width="9.140625" style="5"/>
    <col min="6" max="6" width="14.5703125" style="5" customWidth="1"/>
    <col min="7" max="16384" width="9.140625" style="5"/>
  </cols>
  <sheetData>
    <row r="3" spans="1:8" ht="45" x14ac:dyDescent="0.25">
      <c r="A3" s="19" t="s">
        <v>72</v>
      </c>
      <c r="B3" s="20" t="s">
        <v>2</v>
      </c>
      <c r="C3" s="20" t="s">
        <v>0</v>
      </c>
      <c r="D3" s="21" t="s">
        <v>3</v>
      </c>
      <c r="E3" s="22"/>
      <c r="F3" s="22"/>
    </row>
    <row r="4" spans="1:8" x14ac:dyDescent="0.25">
      <c r="A4" s="9">
        <v>125</v>
      </c>
      <c r="B4" s="10" t="s">
        <v>25</v>
      </c>
      <c r="C4" s="10" t="s">
        <v>26</v>
      </c>
      <c r="D4" s="16">
        <v>509.17</v>
      </c>
      <c r="F4" s="15">
        <f>IF(SUMPRODUCT(($C$4:C4=C4)*($B$4:B4=B4))&gt;1,"",SUMPRODUCT(($C$4:$C$500=C4)*($B$4:$B$500=B4)*($D$4:$D$500)))</f>
        <v>509.17</v>
      </c>
      <c r="H4" s="5" t="s">
        <v>73</v>
      </c>
    </row>
    <row r="5" spans="1:8" x14ac:dyDescent="0.25">
      <c r="A5" s="9">
        <v>126</v>
      </c>
      <c r="B5" s="10" t="s">
        <v>27</v>
      </c>
      <c r="C5" s="10" t="s">
        <v>28</v>
      </c>
      <c r="D5" s="16">
        <v>22.02</v>
      </c>
      <c r="F5" s="15">
        <f>IF(SUMPRODUCT(($C$4:C5=C5)*($B$4:B5=B5))&gt;1,"",SUMPRODUCT(($C$4:$C$500=C5)*($B$4:$B$500=B5)*($D$4:$D$500)))</f>
        <v>22.02</v>
      </c>
    </row>
    <row r="6" spans="1:8" x14ac:dyDescent="0.25">
      <c r="A6" s="9">
        <v>139</v>
      </c>
      <c r="B6" s="10" t="s">
        <v>29</v>
      </c>
      <c r="C6" s="10" t="s">
        <v>28</v>
      </c>
      <c r="D6" s="16">
        <v>5538.45</v>
      </c>
      <c r="F6" s="15">
        <f>IF(SUMPRODUCT(($C$4:C6=C6)*($B$4:B6=B6))&gt;1,"",SUMPRODUCT(($C$4:$C$500=C6)*($B$4:$B$500=B6)*($D$4:$D$500)))</f>
        <v>5538.45</v>
      </c>
    </row>
    <row r="7" spans="1:8" x14ac:dyDescent="0.25">
      <c r="A7" s="9">
        <v>147</v>
      </c>
      <c r="B7" s="10" t="s">
        <v>30</v>
      </c>
      <c r="C7" s="10" t="s">
        <v>31</v>
      </c>
      <c r="D7" s="16">
        <v>4.7</v>
      </c>
      <c r="F7" s="15">
        <f>IF(SUMPRODUCT(($C$4:C7=C7)*($B$4:B7=B7))&gt;1,"",SUMPRODUCT(($C$4:$C$500=C7)*($B$4:$B$500=B7)*($D$4:$D$500)))</f>
        <v>4.7</v>
      </c>
    </row>
    <row r="8" spans="1:8" x14ac:dyDescent="0.25">
      <c r="A8" s="9">
        <v>147</v>
      </c>
      <c r="B8" s="10" t="s">
        <v>30</v>
      </c>
      <c r="C8" s="10" t="s">
        <v>32</v>
      </c>
      <c r="D8" s="16">
        <v>101138.44</v>
      </c>
      <c r="F8" s="15">
        <f>IF(SUMPRODUCT(($C$4:C8=C8)*($B$4:B8=B8))&gt;1,"",SUMPRODUCT(($C$4:$C$500=C8)*($B$4:$B$500=B8)*($D$4:$D$500)))</f>
        <v>135043.84</v>
      </c>
    </row>
    <row r="9" spans="1:8" x14ac:dyDescent="0.25">
      <c r="A9" s="9">
        <v>147</v>
      </c>
      <c r="B9" s="10" t="s">
        <v>30</v>
      </c>
      <c r="C9" s="10" t="s">
        <v>33</v>
      </c>
      <c r="D9" s="16">
        <v>23.24</v>
      </c>
      <c r="F9" s="15">
        <f>IF(SUMPRODUCT(($C$4:C9=C9)*($B$4:B9=B9))&gt;1,"",SUMPRODUCT(($C$4:$C$500=C9)*($B$4:$B$500=B9)*($D$4:$D$500)))</f>
        <v>23.24</v>
      </c>
    </row>
    <row r="10" spans="1:8" x14ac:dyDescent="0.25">
      <c r="A10" s="9">
        <v>179</v>
      </c>
      <c r="B10" s="10" t="s">
        <v>30</v>
      </c>
      <c r="C10" s="10" t="s">
        <v>32</v>
      </c>
      <c r="D10" s="16">
        <v>33905.4</v>
      </c>
      <c r="F10" s="15" t="str">
        <f>IF(SUMPRODUCT(($C$4:C10=C10)*($B$4:B10=B10))&gt;1,"",SUMPRODUCT(($C$4:$C$500=C10)*($B$4:$B$500=B10)*($D$4:$D$500)))</f>
        <v/>
      </c>
    </row>
    <row r="11" spans="1:8" x14ac:dyDescent="0.25">
      <c r="A11" s="9">
        <v>184</v>
      </c>
      <c r="B11" s="10" t="s">
        <v>34</v>
      </c>
      <c r="C11" s="10" t="s">
        <v>28</v>
      </c>
      <c r="D11" s="16">
        <v>180840.18</v>
      </c>
      <c r="F11" s="15">
        <f>IF(SUMPRODUCT(($C$4:C11=C11)*($B$4:B11=B11))&gt;1,"",SUMPRODUCT(($C$4:$C$500=C11)*($B$4:$B$500=B11)*($D$4:$D$500)))</f>
        <v>180840.18</v>
      </c>
    </row>
    <row r="12" spans="1:8" x14ac:dyDescent="0.25">
      <c r="A12" s="9">
        <v>184</v>
      </c>
      <c r="B12" s="10" t="s">
        <v>34</v>
      </c>
      <c r="C12" s="10" t="s">
        <v>35</v>
      </c>
      <c r="D12" s="16">
        <v>92.78</v>
      </c>
      <c r="F12" s="15">
        <f>IF(SUMPRODUCT(($C$4:C12=C12)*($B$4:B12=B12))&gt;1,"",SUMPRODUCT(($C$4:$C$500=C12)*($B$4:$B$500=B12)*($D$4:$D$500)))</f>
        <v>92.78</v>
      </c>
    </row>
    <row r="13" spans="1:8" x14ac:dyDescent="0.25">
      <c r="A13" s="9">
        <v>187</v>
      </c>
      <c r="B13" s="10" t="s">
        <v>36</v>
      </c>
      <c r="C13" s="10" t="s">
        <v>37</v>
      </c>
      <c r="D13" s="16">
        <v>1507.23</v>
      </c>
      <c r="F13" s="15">
        <f>IF(SUMPRODUCT(($C$4:C13=C13)*($B$4:B13=B13))&gt;1,"",SUMPRODUCT(($C$4:$C$500=C13)*($B$4:$B$500=B13)*($D$4:$D$500)))</f>
        <v>1507.23</v>
      </c>
    </row>
    <row r="14" spans="1:8" x14ac:dyDescent="0.25">
      <c r="A14" s="9">
        <v>195</v>
      </c>
      <c r="B14" s="10" t="s">
        <v>38</v>
      </c>
      <c r="C14" s="10" t="s">
        <v>15</v>
      </c>
      <c r="D14" s="16">
        <v>20.100000000000001</v>
      </c>
      <c r="F14" s="15">
        <f>IF(SUMPRODUCT(($C$4:C14=C14)*($B$4:B14=B14))&gt;1,"",SUMPRODUCT(($C$4:$C$500=C14)*($B$4:$B$500=B14)*($D$4:$D$500)))</f>
        <v>20.100000000000001</v>
      </c>
    </row>
    <row r="15" spans="1:8" x14ac:dyDescent="0.25">
      <c r="A15" s="9">
        <v>195</v>
      </c>
      <c r="B15" s="10" t="s">
        <v>38</v>
      </c>
      <c r="C15" s="10" t="s">
        <v>35</v>
      </c>
      <c r="D15" s="16">
        <v>4205.91</v>
      </c>
      <c r="F15" s="15">
        <f>IF(SUMPRODUCT(($C$4:C15=C15)*($B$4:B15=B15))&gt;1,"",SUMPRODUCT(($C$4:$C$500=C15)*($B$4:$B$500=B15)*($D$4:$D$500)))</f>
        <v>4205.91</v>
      </c>
    </row>
    <row r="16" spans="1:8" x14ac:dyDescent="0.25">
      <c r="A16" s="9">
        <v>788</v>
      </c>
      <c r="B16" s="10" t="s">
        <v>39</v>
      </c>
      <c r="C16" s="10" t="s">
        <v>40</v>
      </c>
      <c r="D16" s="16">
        <v>41411.339999999997</v>
      </c>
      <c r="F16" s="15">
        <f>IF(SUMPRODUCT(($C$4:C16=C16)*($B$4:B16=B16))&gt;1,"",SUMPRODUCT(($C$4:$C$500=C16)*($B$4:$B$500=B16)*($D$4:$D$500)))</f>
        <v>41411.339999999997</v>
      </c>
    </row>
    <row r="17" spans="1:6" x14ac:dyDescent="0.25">
      <c r="A17" s="9">
        <v>205</v>
      </c>
      <c r="B17" s="10" t="s">
        <v>41</v>
      </c>
      <c r="C17" s="10" t="s">
        <v>35</v>
      </c>
      <c r="D17" s="16">
        <v>967.34</v>
      </c>
      <c r="F17" s="15">
        <f>IF(SUMPRODUCT(($C$4:C17=C17)*($B$4:B17=B17))&gt;1,"",SUMPRODUCT(($C$4:$C$500=C17)*($B$4:$B$500=B17)*($D$4:$D$500)))</f>
        <v>22853.25</v>
      </c>
    </row>
    <row r="18" spans="1:6" x14ac:dyDescent="0.25">
      <c r="A18" s="9">
        <v>205</v>
      </c>
      <c r="B18" s="10" t="s">
        <v>41</v>
      </c>
      <c r="C18" s="10" t="s">
        <v>35</v>
      </c>
      <c r="D18" s="16">
        <v>4188.6000000000004</v>
      </c>
      <c r="F18" s="15" t="str">
        <f>IF(SUMPRODUCT(($C$4:C18=C18)*($B$4:B18=B18))&gt;1,"",SUMPRODUCT(($C$4:$C$500=C18)*($B$4:$B$500=B18)*($D$4:$D$500)))</f>
        <v/>
      </c>
    </row>
    <row r="19" spans="1:6" x14ac:dyDescent="0.25">
      <c r="A19" s="9">
        <v>205</v>
      </c>
      <c r="B19" s="10" t="s">
        <v>41</v>
      </c>
      <c r="C19" s="10" t="s">
        <v>35</v>
      </c>
      <c r="D19" s="16">
        <v>17697.310000000001</v>
      </c>
      <c r="F19" s="15" t="str">
        <f>IF(SUMPRODUCT(($C$4:C19=C19)*($B$4:B19=B19))&gt;1,"",SUMPRODUCT(($C$4:$C$500=C19)*($B$4:$B$500=B19)*($D$4:$D$500)))</f>
        <v/>
      </c>
    </row>
    <row r="20" spans="1:6" x14ac:dyDescent="0.25">
      <c r="A20" s="9">
        <v>216</v>
      </c>
      <c r="B20" s="10" t="s">
        <v>42</v>
      </c>
      <c r="C20" s="10" t="s">
        <v>28</v>
      </c>
      <c r="D20" s="16">
        <v>663.76</v>
      </c>
      <c r="F20" s="15">
        <f>IF(SUMPRODUCT(($C$4:C20=C20)*($B$4:B20=B20))&gt;1,"",SUMPRODUCT(($C$4:$C$500=C20)*($B$4:$B$500=B20)*($D$4:$D$500)))</f>
        <v>663.76</v>
      </c>
    </row>
    <row r="21" spans="1:6" x14ac:dyDescent="0.25">
      <c r="A21" s="9">
        <v>34485</v>
      </c>
      <c r="B21" s="10" t="s">
        <v>43</v>
      </c>
      <c r="C21" s="10" t="s">
        <v>40</v>
      </c>
      <c r="D21" s="16">
        <v>427.65</v>
      </c>
      <c r="F21" s="15">
        <f>IF(SUMPRODUCT(($C$4:C21=C21)*($B$4:B21=B21))&gt;1,"",SUMPRODUCT(($C$4:$C$500=C21)*($B$4:$B$500=B21)*($D$4:$D$500)))</f>
        <v>427.65</v>
      </c>
    </row>
    <row r="22" spans="1:6" x14ac:dyDescent="0.25">
      <c r="A22" s="9">
        <v>229</v>
      </c>
      <c r="B22" s="10" t="s">
        <v>44</v>
      </c>
      <c r="C22" s="10" t="s">
        <v>26</v>
      </c>
      <c r="D22" s="16">
        <v>3265.63</v>
      </c>
      <c r="F22" s="15">
        <f>IF(SUMPRODUCT(($C$4:C22=C22)*($B$4:B22=B22))&gt;1,"",SUMPRODUCT(($C$4:$C$500=C22)*($B$4:$B$500=B22)*($D$4:$D$500)))</f>
        <v>3265.63</v>
      </c>
    </row>
    <row r="23" spans="1:6" x14ac:dyDescent="0.25">
      <c r="A23" s="9">
        <v>234</v>
      </c>
      <c r="B23" s="10" t="s">
        <v>45</v>
      </c>
      <c r="C23" s="10" t="s">
        <v>4</v>
      </c>
      <c r="D23" s="16">
        <v>3281.95</v>
      </c>
      <c r="F23" s="15">
        <f>IF(SUMPRODUCT(($C$4:C23=C23)*($B$4:B23=B23))&gt;1,"",SUMPRODUCT(($C$4:$C$500=C23)*($B$4:$B$500=B23)*($D$4:$D$500)))</f>
        <v>3281.95</v>
      </c>
    </row>
    <row r="24" spans="1:6" x14ac:dyDescent="0.25">
      <c r="A24" s="9">
        <v>23542</v>
      </c>
      <c r="B24" s="10" t="s">
        <v>46</v>
      </c>
      <c r="C24" s="10" t="s">
        <v>40</v>
      </c>
      <c r="D24" s="16">
        <v>499.75</v>
      </c>
      <c r="F24" s="15">
        <f>IF(SUMPRODUCT(($C$4:C24=C24)*($B$4:B24=B24))&gt;1,"",SUMPRODUCT(($C$4:$C$500=C24)*($B$4:$B$500=B24)*($D$4:$D$500)))</f>
        <v>499.75</v>
      </c>
    </row>
    <row r="25" spans="1:6" x14ac:dyDescent="0.25">
      <c r="A25" s="9">
        <v>238</v>
      </c>
      <c r="B25" s="10" t="s">
        <v>47</v>
      </c>
      <c r="C25" s="10" t="s">
        <v>15</v>
      </c>
      <c r="D25" s="16">
        <v>834.66</v>
      </c>
      <c r="F25" s="15">
        <f>IF(SUMPRODUCT(($C$4:C25=C25)*($B$4:B25=B25))&gt;1,"",SUMPRODUCT(($C$4:$C$500=C25)*($B$4:$B$500=B25)*($D$4:$D$500)))</f>
        <v>834.66</v>
      </c>
    </row>
    <row r="26" spans="1:6" x14ac:dyDescent="0.25">
      <c r="A26" s="9">
        <v>239</v>
      </c>
      <c r="B26" s="10" t="s">
        <v>48</v>
      </c>
      <c r="C26" s="10" t="s">
        <v>28</v>
      </c>
      <c r="D26" s="16">
        <v>949.48</v>
      </c>
      <c r="F26" s="15">
        <f>IF(SUMPRODUCT(($C$4:C26=C26)*($B$4:B26=B26))&gt;1,"",SUMPRODUCT(($C$4:$C$500=C26)*($B$4:$B$500=B26)*($D$4:$D$500)))</f>
        <v>949.48</v>
      </c>
    </row>
    <row r="27" spans="1:6" x14ac:dyDescent="0.25">
      <c r="A27" s="9">
        <v>262</v>
      </c>
      <c r="B27" s="10" t="s">
        <v>49</v>
      </c>
      <c r="C27" s="10" t="s">
        <v>35</v>
      </c>
      <c r="D27" s="16">
        <v>30.81</v>
      </c>
      <c r="F27" s="15">
        <f>IF(SUMPRODUCT(($C$4:C27=C27)*($B$4:B27=B27))&gt;1,"",SUMPRODUCT(($C$4:$C$500=C27)*($B$4:$B$500=B27)*($D$4:$D$500)))</f>
        <v>30.81</v>
      </c>
    </row>
    <row r="28" spans="1:6" x14ac:dyDescent="0.25">
      <c r="A28" s="9">
        <v>262</v>
      </c>
      <c r="B28" s="10" t="s">
        <v>49</v>
      </c>
      <c r="C28" s="10" t="s">
        <v>50</v>
      </c>
      <c r="D28" s="16">
        <v>42604.38</v>
      </c>
      <c r="F28" s="15">
        <f>IF(SUMPRODUCT(($C$4:C28=C28)*($B$4:B28=B28))&gt;1,"",SUMPRODUCT(($C$4:$C$500=C28)*($B$4:$B$500=B28)*($D$4:$D$500)))</f>
        <v>42604.38</v>
      </c>
    </row>
    <row r="29" spans="1:6" x14ac:dyDescent="0.25">
      <c r="A29" s="9">
        <v>272</v>
      </c>
      <c r="B29" s="10" t="s">
        <v>51</v>
      </c>
      <c r="C29" s="10" t="s">
        <v>15</v>
      </c>
      <c r="D29" s="16">
        <v>541.85</v>
      </c>
      <c r="F29" s="15">
        <f>IF(SUMPRODUCT(($C$4:C29=C29)*($B$4:B29=B29))&gt;1,"",SUMPRODUCT(($C$4:$C$500=C29)*($B$4:$B$500=B29)*($D$4:$D$500)))</f>
        <v>541.85</v>
      </c>
    </row>
    <row r="30" spans="1:6" x14ac:dyDescent="0.25">
      <c r="A30" s="9">
        <v>272</v>
      </c>
      <c r="B30" s="10" t="s">
        <v>51</v>
      </c>
      <c r="C30" s="10" t="s">
        <v>35</v>
      </c>
      <c r="D30" s="16">
        <v>2048.1799999999998</v>
      </c>
      <c r="F30" s="15">
        <f>IF(SUMPRODUCT(($C$4:C30=C30)*($B$4:B30=B30))&gt;1,"",SUMPRODUCT(($C$4:$C$500=C30)*($B$4:$B$500=B30)*($D$4:$D$500)))</f>
        <v>153799.24</v>
      </c>
    </row>
    <row r="31" spans="1:6" x14ac:dyDescent="0.25">
      <c r="A31" s="9">
        <v>272</v>
      </c>
      <c r="B31" s="10" t="s">
        <v>51</v>
      </c>
      <c r="C31" s="10" t="s">
        <v>35</v>
      </c>
      <c r="D31" s="16">
        <v>151751.06</v>
      </c>
      <c r="F31" s="15" t="str">
        <f>IF(SUMPRODUCT(($C$4:C31=C31)*($B$4:B31=B31))&gt;1,"",SUMPRODUCT(($C$4:$C$500=C31)*($B$4:$B$500=B31)*($D$4:$D$500)))</f>
        <v/>
      </c>
    </row>
    <row r="32" spans="1:6" x14ac:dyDescent="0.25">
      <c r="A32" s="9">
        <v>272</v>
      </c>
      <c r="B32" s="10" t="s">
        <v>51</v>
      </c>
      <c r="C32" s="10" t="s">
        <v>37</v>
      </c>
      <c r="D32" s="16">
        <v>3061.3</v>
      </c>
      <c r="F32" s="15">
        <f>IF(SUMPRODUCT(($C$4:C32=C32)*($B$4:B32=B32))&gt;1,"",SUMPRODUCT(($C$4:$C$500=C32)*($B$4:$B$500=B32)*($D$4:$D$500)))</f>
        <v>3061.3</v>
      </c>
    </row>
    <row r="33" spans="1:6" x14ac:dyDescent="0.25">
      <c r="A33" s="9">
        <v>272</v>
      </c>
      <c r="B33" s="10" t="s">
        <v>51</v>
      </c>
      <c r="C33" s="10" t="s">
        <v>4</v>
      </c>
      <c r="D33" s="16">
        <v>931.7</v>
      </c>
      <c r="F33" s="15">
        <f>IF(SUMPRODUCT(($C$4:C33=C33)*($B$4:B33=B33))&gt;1,"",SUMPRODUCT(($C$4:$C$500=C33)*($B$4:$B$500=B33)*($D$4:$D$500)))</f>
        <v>931.7</v>
      </c>
    </row>
    <row r="34" spans="1:6" x14ac:dyDescent="0.25">
      <c r="A34" s="9">
        <v>272</v>
      </c>
      <c r="B34" s="10" t="s">
        <v>51</v>
      </c>
      <c r="C34" s="10" t="s">
        <v>52</v>
      </c>
      <c r="D34" s="16">
        <v>133.1</v>
      </c>
      <c r="F34" s="15">
        <f>IF(SUMPRODUCT(($C$4:C34=C34)*($B$4:B34=B34))&gt;1,"",SUMPRODUCT(($C$4:$C$500=C34)*($B$4:$B$500=B34)*($D$4:$D$500)))</f>
        <v>133.1</v>
      </c>
    </row>
    <row r="35" spans="1:6" x14ac:dyDescent="0.25">
      <c r="A35" s="9">
        <v>275</v>
      </c>
      <c r="B35" s="10" t="s">
        <v>53</v>
      </c>
      <c r="C35" s="10" t="s">
        <v>52</v>
      </c>
      <c r="D35" s="16">
        <v>19.72</v>
      </c>
      <c r="F35" s="15">
        <f>IF(SUMPRODUCT(($C$4:C35=C35)*($B$4:B35=B35))&gt;1,"",SUMPRODUCT(($C$4:$C$500=C35)*($B$4:$B$500=B35)*($D$4:$D$500)))</f>
        <v>19.72</v>
      </c>
    </row>
    <row r="36" spans="1:6" x14ac:dyDescent="0.25">
      <c r="A36" s="9">
        <v>275</v>
      </c>
      <c r="B36" s="10" t="s">
        <v>53</v>
      </c>
      <c r="C36" s="10" t="s">
        <v>26</v>
      </c>
      <c r="D36" s="16">
        <v>7914.16</v>
      </c>
      <c r="F36" s="15">
        <f>IF(SUMPRODUCT(($C$4:C36=C36)*($B$4:B36=B36))&gt;1,"",SUMPRODUCT(($C$4:$C$500=C36)*($B$4:$B$500=B36)*($D$4:$D$500)))</f>
        <v>7914.16</v>
      </c>
    </row>
    <row r="37" spans="1:6" x14ac:dyDescent="0.25">
      <c r="A37" s="9">
        <v>310</v>
      </c>
      <c r="B37" s="10" t="s">
        <v>54</v>
      </c>
      <c r="C37" s="10" t="s">
        <v>28</v>
      </c>
      <c r="D37" s="16">
        <v>16050</v>
      </c>
      <c r="F37" s="15">
        <f>IF(SUMPRODUCT(($C$4:C37=C37)*($B$4:B37=B37))&gt;1,"",SUMPRODUCT(($C$4:$C$500=C37)*($B$4:$B$500=B37)*($D$4:$D$500)))</f>
        <v>16050</v>
      </c>
    </row>
    <row r="38" spans="1:6" x14ac:dyDescent="0.25">
      <c r="A38" s="9">
        <v>327</v>
      </c>
      <c r="B38" s="10" t="s">
        <v>55</v>
      </c>
      <c r="C38" s="10" t="s">
        <v>26</v>
      </c>
      <c r="D38" s="16">
        <v>859.53</v>
      </c>
      <c r="F38" s="15">
        <f>IF(SUMPRODUCT(($C$4:C38=C38)*($B$4:B38=B38))&gt;1,"",SUMPRODUCT(($C$4:$C$500=C38)*($B$4:$B$500=B38)*($D$4:$D$500)))</f>
        <v>859.53</v>
      </c>
    </row>
    <row r="39" spans="1:6" x14ac:dyDescent="0.25">
      <c r="A39" s="9">
        <v>20014</v>
      </c>
      <c r="B39" s="10" t="s">
        <v>56</v>
      </c>
      <c r="C39" s="10" t="s">
        <v>57</v>
      </c>
      <c r="D39" s="16">
        <v>105567.87</v>
      </c>
      <c r="F39" s="15">
        <f>IF(SUMPRODUCT(($C$4:C39=C39)*($B$4:B39=B39))&gt;1,"",SUMPRODUCT(($C$4:$C$500=C39)*($B$4:$B$500=B39)*($D$4:$D$500)))</f>
        <v>105567.87</v>
      </c>
    </row>
    <row r="40" spans="1:6" x14ac:dyDescent="0.25">
      <c r="A40" s="9">
        <v>20253</v>
      </c>
      <c r="B40" s="10" t="s">
        <v>58</v>
      </c>
      <c r="C40" s="10" t="s">
        <v>33</v>
      </c>
      <c r="D40" s="16">
        <v>114528.57</v>
      </c>
      <c r="F40" s="15">
        <f>IF(SUMPRODUCT(($C$4:C40=C40)*($B$4:B40=B40))&gt;1,"",SUMPRODUCT(($C$4:$C$500=C40)*($B$4:$B$500=B40)*($D$4:$D$500)))</f>
        <v>114528.57</v>
      </c>
    </row>
    <row r="41" spans="1:6" x14ac:dyDescent="0.25">
      <c r="A41" s="9">
        <v>362</v>
      </c>
      <c r="B41" s="10" t="s">
        <v>59</v>
      </c>
      <c r="C41" s="10" t="s">
        <v>28</v>
      </c>
      <c r="D41" s="16">
        <v>156.80000000000001</v>
      </c>
      <c r="F41" s="15">
        <f>IF(SUMPRODUCT(($C$4:C41=C41)*($B$4:B41=B41))&gt;1,"",SUMPRODUCT(($C$4:$C$500=C41)*($B$4:$B$500=B41)*($D$4:$D$500)))</f>
        <v>156.80000000000001</v>
      </c>
    </row>
    <row r="42" spans="1:6" x14ac:dyDescent="0.25">
      <c r="A42" s="9">
        <v>362</v>
      </c>
      <c r="B42" s="10" t="s">
        <v>59</v>
      </c>
      <c r="C42" s="10" t="s">
        <v>32</v>
      </c>
      <c r="D42" s="16">
        <v>731.73</v>
      </c>
      <c r="F42" s="15">
        <f>IF(SUMPRODUCT(($C$4:C42=C42)*($B$4:B42=B42))&gt;1,"",SUMPRODUCT(($C$4:$C$500=C42)*($B$4:$B$500=B42)*($D$4:$D$500)))</f>
        <v>731.73</v>
      </c>
    </row>
    <row r="43" spans="1:6" x14ac:dyDescent="0.25">
      <c r="A43" s="9">
        <v>362</v>
      </c>
      <c r="B43" s="10" t="s">
        <v>59</v>
      </c>
      <c r="C43" s="10" t="s">
        <v>15</v>
      </c>
      <c r="D43" s="16">
        <v>128.4</v>
      </c>
      <c r="F43" s="15">
        <f>IF(SUMPRODUCT(($C$4:C43=C43)*($B$4:B43=B43))&gt;1,"",SUMPRODUCT(($C$4:$C$500=C43)*($B$4:$B$500=B43)*($D$4:$D$500)))</f>
        <v>128.4</v>
      </c>
    </row>
    <row r="44" spans="1:6" x14ac:dyDescent="0.25">
      <c r="A44" s="9">
        <v>362</v>
      </c>
      <c r="B44" s="10" t="s">
        <v>59</v>
      </c>
      <c r="C44" s="10" t="s">
        <v>35</v>
      </c>
      <c r="D44" s="16">
        <v>95128.88</v>
      </c>
      <c r="F44" s="15">
        <f>IF(SUMPRODUCT(($C$4:C44=C44)*($B$4:B44=B44))&gt;1,"",SUMPRODUCT(($C$4:$C$500=C44)*($B$4:$B$500=B44)*($D$4:$D$500)))</f>
        <v>98486.22</v>
      </c>
    </row>
    <row r="45" spans="1:6" x14ac:dyDescent="0.25">
      <c r="A45" s="9">
        <v>362</v>
      </c>
      <c r="B45" s="10" t="s">
        <v>59</v>
      </c>
      <c r="C45" s="10" t="s">
        <v>35</v>
      </c>
      <c r="D45" s="16">
        <v>3357.34</v>
      </c>
      <c r="F45" s="15" t="str">
        <f>IF(SUMPRODUCT(($C$4:C45=C45)*($B$4:B45=B45))&gt;1,"",SUMPRODUCT(($C$4:$C$500=C45)*($B$4:$B$500=B45)*($D$4:$D$500)))</f>
        <v/>
      </c>
    </row>
    <row r="46" spans="1:6" x14ac:dyDescent="0.25">
      <c r="A46" s="9">
        <v>362</v>
      </c>
      <c r="B46" s="10" t="s">
        <v>59</v>
      </c>
      <c r="C46" s="10" t="s">
        <v>37</v>
      </c>
      <c r="D46" s="16">
        <v>155.97</v>
      </c>
      <c r="F46" s="15">
        <f>IF(SUMPRODUCT(($C$4:C46=C46)*($B$4:B46=B46))&gt;1,"",SUMPRODUCT(($C$4:$C$500=C46)*($B$4:$B$500=B46)*($D$4:$D$500)))</f>
        <v>155.97</v>
      </c>
    </row>
    <row r="47" spans="1:6" x14ac:dyDescent="0.25">
      <c r="A47" s="9">
        <v>362</v>
      </c>
      <c r="B47" s="10" t="s">
        <v>59</v>
      </c>
      <c r="C47" s="10" t="s">
        <v>4</v>
      </c>
      <c r="D47" s="16">
        <v>976.34</v>
      </c>
      <c r="F47" s="15">
        <f>IF(SUMPRODUCT(($C$4:C47=C47)*($B$4:B47=B47))&gt;1,"",SUMPRODUCT(($C$4:$C$500=C47)*($B$4:$B$500=B47)*($D$4:$D$500)))</f>
        <v>976.34</v>
      </c>
    </row>
    <row r="48" spans="1:6" x14ac:dyDescent="0.25">
      <c r="A48" s="9">
        <v>362</v>
      </c>
      <c r="B48" s="10" t="s">
        <v>59</v>
      </c>
      <c r="C48" s="10" t="s">
        <v>26</v>
      </c>
      <c r="D48" s="16">
        <v>244.15</v>
      </c>
      <c r="F48" s="15">
        <f>IF(SUMPRODUCT(($C$4:C48=C48)*($B$4:B48=B48))&gt;1,"",SUMPRODUCT(($C$4:$C$500=C48)*($B$4:$B$500=B48)*($D$4:$D$500)))</f>
        <v>244.15</v>
      </c>
    </row>
    <row r="49" spans="1:6" x14ac:dyDescent="0.25">
      <c r="A49" s="9">
        <v>362</v>
      </c>
      <c r="B49" s="10" t="s">
        <v>59</v>
      </c>
      <c r="C49" s="10" t="s">
        <v>50</v>
      </c>
      <c r="D49" s="16">
        <v>401</v>
      </c>
      <c r="F49" s="15">
        <f>IF(SUMPRODUCT(($C$4:C49=C49)*($B$4:B49=B49))&gt;1,"",SUMPRODUCT(($C$4:$C$500=C49)*($B$4:$B$500=B49)*($D$4:$D$500)))</f>
        <v>401</v>
      </c>
    </row>
    <row r="50" spans="1:6" x14ac:dyDescent="0.25">
      <c r="A50" s="9">
        <v>367</v>
      </c>
      <c r="B50" s="10" t="s">
        <v>60</v>
      </c>
      <c r="C50" s="10" t="s">
        <v>61</v>
      </c>
      <c r="D50" s="16">
        <v>14204.61</v>
      </c>
      <c r="F50" s="15">
        <f>IF(SUMPRODUCT(($C$4:C50=C50)*($B$4:B50=B50))&gt;1,"",SUMPRODUCT(($C$4:$C$500=C50)*($B$4:$B$500=B50)*($D$4:$D$500)))</f>
        <v>14204.61</v>
      </c>
    </row>
    <row r="51" spans="1:6" x14ac:dyDescent="0.25">
      <c r="A51" s="9">
        <v>369</v>
      </c>
      <c r="B51" s="10" t="s">
        <v>62</v>
      </c>
      <c r="C51" s="10" t="s">
        <v>15</v>
      </c>
      <c r="D51" s="16">
        <v>136.51</v>
      </c>
      <c r="F51" s="15">
        <f>IF(SUMPRODUCT(($C$4:C51=C51)*($B$4:B51=B51))&gt;1,"",SUMPRODUCT(($C$4:$C$500=C51)*($B$4:$B$500=B51)*($D$4:$D$500)))</f>
        <v>136.51</v>
      </c>
    </row>
    <row r="52" spans="1:6" x14ac:dyDescent="0.25">
      <c r="A52" s="9">
        <v>373</v>
      </c>
      <c r="B52" s="10" t="s">
        <v>63</v>
      </c>
      <c r="C52" s="10" t="s">
        <v>35</v>
      </c>
      <c r="D52" s="16">
        <v>17187.009999999998</v>
      </c>
      <c r="F52" s="15">
        <f>IF(SUMPRODUCT(($C$4:C52=C52)*($B$4:B52=B52))&gt;1,"",SUMPRODUCT(($C$4:$C$500=C52)*($B$4:$B$500=B52)*($D$4:$D$500)))</f>
        <v>17187.009999999998</v>
      </c>
    </row>
    <row r="53" spans="1:6" x14ac:dyDescent="0.25">
      <c r="A53" s="9">
        <v>384</v>
      </c>
      <c r="B53" s="10" t="s">
        <v>64</v>
      </c>
      <c r="C53" s="10" t="s">
        <v>28</v>
      </c>
      <c r="D53" s="16">
        <v>231.69</v>
      </c>
      <c r="F53" s="15">
        <f>IF(SUMPRODUCT(($C$4:C53=C53)*($B$4:B53=B53))&gt;1,"",SUMPRODUCT(($C$4:$C$500=C53)*($B$4:$B$500=B53)*($D$4:$D$500)))</f>
        <v>231.69</v>
      </c>
    </row>
    <row r="54" spans="1:6" x14ac:dyDescent="0.25">
      <c r="A54" s="9">
        <v>386</v>
      </c>
      <c r="B54" s="10" t="s">
        <v>65</v>
      </c>
      <c r="C54" s="10" t="s">
        <v>28</v>
      </c>
      <c r="D54" s="16">
        <v>5023.51</v>
      </c>
      <c r="F54" s="15">
        <f>IF(SUMPRODUCT(($C$4:C54=C54)*($B$4:B54=B54))&gt;1,"",SUMPRODUCT(($C$4:$C$500=C54)*($B$4:$B$500=B54)*($D$4:$D$500)))</f>
        <v>5023.51</v>
      </c>
    </row>
    <row r="55" spans="1:6" x14ac:dyDescent="0.25">
      <c r="A55" s="9">
        <v>386</v>
      </c>
      <c r="B55" s="10" t="s">
        <v>65</v>
      </c>
      <c r="C55" s="10" t="s">
        <v>35</v>
      </c>
      <c r="D55" s="16">
        <v>199.32</v>
      </c>
      <c r="F55" s="15">
        <f>IF(SUMPRODUCT(($C$4:C55=C55)*($B$4:B55=B55))&gt;1,"",SUMPRODUCT(($C$4:$C$500=C55)*($B$4:$B$500=B55)*($D$4:$D$500)))</f>
        <v>199.32</v>
      </c>
    </row>
    <row r="56" spans="1:6" x14ac:dyDescent="0.25">
      <c r="A56" s="9">
        <v>397</v>
      </c>
      <c r="B56" s="10" t="s">
        <v>66</v>
      </c>
      <c r="C56" s="10" t="s">
        <v>35</v>
      </c>
      <c r="D56" s="16">
        <v>1152.1600000000001</v>
      </c>
      <c r="F56" s="15">
        <f>IF(SUMPRODUCT(($C$4:C56=C56)*($B$4:B56=B56))&gt;1,"",SUMPRODUCT(($C$4:$C$500=C56)*($B$4:$B$500=B56)*($D$4:$D$500)))</f>
        <v>1152.1600000000001</v>
      </c>
    </row>
    <row r="57" spans="1:6" x14ac:dyDescent="0.25">
      <c r="A57" s="9">
        <v>403</v>
      </c>
      <c r="B57" s="10" t="s">
        <v>67</v>
      </c>
      <c r="C57" s="10" t="s">
        <v>28</v>
      </c>
      <c r="D57" s="16">
        <v>48.64</v>
      </c>
      <c r="F57" s="15">
        <f>IF(SUMPRODUCT(($C$4:C57=C57)*($B$4:B57=B57))&gt;1,"",SUMPRODUCT(($C$4:$C$500=C57)*($B$4:$B$500=B57)*($D$4:$D$500)))</f>
        <v>48.64</v>
      </c>
    </row>
    <row r="58" spans="1:6" x14ac:dyDescent="0.25">
      <c r="A58" s="9">
        <v>403</v>
      </c>
      <c r="B58" s="10" t="s">
        <v>67</v>
      </c>
      <c r="C58" s="10" t="s">
        <v>68</v>
      </c>
      <c r="D58" s="16">
        <v>10822.51</v>
      </c>
      <c r="F58" s="15">
        <f>IF(SUMPRODUCT(($C$4:C58=C58)*($B$4:B58=B58))&gt;1,"",SUMPRODUCT(($C$4:$C$500=C58)*($B$4:$B$500=B58)*($D$4:$D$500)))</f>
        <v>10822.51</v>
      </c>
    </row>
    <row r="59" spans="1:6" x14ac:dyDescent="0.25">
      <c r="A59" s="9">
        <v>405</v>
      </c>
      <c r="B59" s="10" t="s">
        <v>69</v>
      </c>
      <c r="C59" s="10" t="s">
        <v>32</v>
      </c>
      <c r="D59" s="16">
        <v>17053.150000000001</v>
      </c>
      <c r="F59" s="15">
        <f>IF(SUMPRODUCT(($C$4:C59=C59)*($B$4:B59=B59))&gt;1,"",SUMPRODUCT(($C$4:$C$500=C59)*($B$4:$B$500=B59)*($D$4:$D$500)))</f>
        <v>17053.150000000001</v>
      </c>
    </row>
    <row r="60" spans="1:6" x14ac:dyDescent="0.25">
      <c r="A60" s="9">
        <v>406</v>
      </c>
      <c r="B60" s="10" t="s">
        <v>70</v>
      </c>
      <c r="C60" s="10" t="s">
        <v>28</v>
      </c>
      <c r="D60" s="16">
        <v>34497</v>
      </c>
      <c r="F60" s="15">
        <f>IF(SUMPRODUCT(($C$4:C60=C60)*($B$4:B60=B60))&gt;1,"",SUMPRODUCT(($C$4:$C$500=C60)*($B$4:$B$500=B60)*($D$4:$D$500)))</f>
        <v>34497</v>
      </c>
    </row>
    <row r="61" spans="1:6" x14ac:dyDescent="0.25">
      <c r="A61" s="9">
        <v>406</v>
      </c>
      <c r="B61" s="10" t="s">
        <v>70</v>
      </c>
      <c r="C61" s="10" t="s">
        <v>4</v>
      </c>
      <c r="D61" s="16">
        <v>100</v>
      </c>
      <c r="F61" s="15">
        <f>IF(SUMPRODUCT(($C$4:C61=C61)*($B$4:B61=B61))&gt;1,"",SUMPRODUCT(($C$4:$C$500=C61)*($B$4:$B$500=B61)*($D$4:$D$500)))</f>
        <v>100</v>
      </c>
    </row>
    <row r="62" spans="1:6" x14ac:dyDescent="0.25">
      <c r="A62" s="11">
        <v>27323</v>
      </c>
      <c r="B62" s="12" t="s">
        <v>71</v>
      </c>
      <c r="C62" s="12" t="s">
        <v>40</v>
      </c>
      <c r="D62" s="17">
        <v>142.86000000000001</v>
      </c>
      <c r="F62" s="15">
        <f>IF(SUMPRODUCT(($C$4:C62=C62)*($B$4:B62=B62))&gt;1,"",SUMPRODUCT(($C$4:$C$500=C62)*($B$4:$B$500=B62)*($D$4:$D$500)))</f>
        <v>142.86000000000001</v>
      </c>
    </row>
    <row r="63" spans="1:6" x14ac:dyDescent="0.25">
      <c r="D63" s="18"/>
    </row>
    <row r="64" spans="1:6" x14ac:dyDescent="0.25">
      <c r="D64" s="18">
        <f>SUM(D4:D63)</f>
        <v>1050116.8999999999</v>
      </c>
      <c r="F64" s="14">
        <f>SUM(F4:F63)</f>
        <v>1050116.8999999999</v>
      </c>
    </row>
  </sheetData>
  <autoFilter ref="A3:F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1"/>
  <sheetViews>
    <sheetView tabSelected="1" workbookViewId="0">
      <selection activeCell="D4" sqref="D4"/>
    </sheetView>
  </sheetViews>
  <sheetFormatPr baseColWidth="10" defaultColWidth="9.140625" defaultRowHeight="15" x14ac:dyDescent="0.25"/>
  <cols>
    <col min="1" max="1" width="9.140625" style="5"/>
    <col min="2" max="2" width="27.85546875" style="5" customWidth="1"/>
    <col min="3" max="3" width="20.5703125" style="5" customWidth="1"/>
    <col min="4" max="4" width="11.85546875" style="5" customWidth="1"/>
    <col min="5" max="16384" width="9.140625" style="5"/>
  </cols>
  <sheetData>
    <row r="1" spans="1:4" x14ac:dyDescent="0.25">
      <c r="A1" s="5" t="s">
        <v>74</v>
      </c>
    </row>
    <row r="4" spans="1:4" x14ac:dyDescent="0.25">
      <c r="A4" s="9">
        <v>125</v>
      </c>
      <c r="B4" s="10" t="s">
        <v>25</v>
      </c>
      <c r="C4" s="10" t="s">
        <v>26</v>
      </c>
      <c r="D4" s="23">
        <f>SUMPRODUCT((Sheet3!$C$4:$C$500=C4)*(Sheet3!$B$4:$B$500=B4)*(Sheet3!$D$4:$D$500))</f>
        <v>509.17</v>
      </c>
    </row>
    <row r="9" spans="1:4" x14ac:dyDescent="0.25">
      <c r="A9" s="9">
        <v>272</v>
      </c>
      <c r="B9" s="10" t="s">
        <v>51</v>
      </c>
    </row>
    <row r="10" spans="1:4" x14ac:dyDescent="0.25">
      <c r="A10" s="9">
        <v>272</v>
      </c>
      <c r="B10" s="10" t="s">
        <v>51</v>
      </c>
    </row>
    <row r="11" spans="1:4" x14ac:dyDescent="0.25">
      <c r="A11" s="9">
        <v>272</v>
      </c>
      <c r="B11" s="10" t="s">
        <v>51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Sommaire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Stefan</dc:creator>
  <cp:lastModifiedBy>isabelle</cp:lastModifiedBy>
  <dcterms:created xsi:type="dcterms:W3CDTF">2017-03-27T18:22:25Z</dcterms:created>
  <dcterms:modified xsi:type="dcterms:W3CDTF">2017-03-31T19:35:07Z</dcterms:modified>
</cp:coreProperties>
</file>