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35" yWindow="-15" windowWidth="19320" windowHeight="7290" tabRatio="664"/>
  </bookViews>
  <sheets>
    <sheet name="A100(source)" sheetId="34" r:id="rId1"/>
    <sheet name="fichier huile essentielle" sheetId="33" r:id="rId2"/>
    <sheet name="06" sheetId="120" r:id="rId3"/>
    <sheet name="100" sheetId="79" r:id="rId4"/>
  </sheets>
  <definedNames>
    <definedName name="allergenes">'fichier huile essentielle'!$B$6:$BD$66</definedName>
    <definedName name="cmr">'fichier huile essentielle'!$B$73:$BJ$143</definedName>
  </definedNames>
  <calcPr calcId="145621"/>
</workbook>
</file>

<file path=xl/calcChain.xml><?xml version="1.0" encoding="utf-8"?>
<calcChain xmlns="http://schemas.openxmlformats.org/spreadsheetml/2006/main">
  <c r="A19" i="79" l="1" a="1"/>
  <c r="A19" i="79" s="1"/>
  <c r="O20" i="79" l="1"/>
  <c r="A20" i="79" l="1"/>
  <c r="C20" i="79"/>
  <c r="AG21" i="79" l="1"/>
  <c r="AG21" i="120"/>
  <c r="A19" i="120"/>
  <c r="E19" i="120"/>
  <c r="F19" i="120"/>
  <c r="G19" i="120"/>
  <c r="H19" i="120"/>
  <c r="I19" i="120"/>
  <c r="J19" i="120"/>
  <c r="K19" i="120"/>
  <c r="L19" i="120"/>
  <c r="M19" i="120"/>
  <c r="N19" i="120"/>
  <c r="O19" i="120"/>
  <c r="P19" i="120"/>
  <c r="Q19" i="120"/>
  <c r="R19" i="120"/>
  <c r="S19" i="120"/>
  <c r="T19" i="120"/>
  <c r="U19" i="120"/>
  <c r="V19" i="120"/>
  <c r="W19" i="120"/>
  <c r="X19" i="120"/>
  <c r="Y19" i="120"/>
  <c r="Z19" i="120"/>
  <c r="AA19" i="120"/>
  <c r="AB19" i="120"/>
  <c r="AC19" i="120"/>
  <c r="AD19" i="120"/>
  <c r="AE19" i="120"/>
  <c r="AF19" i="120"/>
  <c r="AG21" i="34"/>
  <c r="AE16" i="33"/>
  <c r="AE17" i="33"/>
  <c r="BD41" i="34"/>
  <c r="BC41" i="34"/>
  <c r="BB41" i="34"/>
  <c r="BA41" i="34"/>
  <c r="AZ41" i="34"/>
  <c r="AY41" i="34"/>
  <c r="AX41" i="34"/>
  <c r="AW41" i="34"/>
  <c r="AV41" i="34"/>
  <c r="AU41" i="34"/>
  <c r="AT41" i="34"/>
  <c r="AS41" i="34"/>
  <c r="AR41" i="34"/>
  <c r="AQ41" i="34"/>
  <c r="AP41" i="34"/>
  <c r="AO41" i="34"/>
  <c r="AN41" i="34"/>
  <c r="AM41" i="34"/>
  <c r="AL41" i="34"/>
  <c r="AK41" i="34"/>
  <c r="AJ41" i="34"/>
  <c r="AI41" i="34"/>
  <c r="AH41" i="34"/>
  <c r="AG41" i="34"/>
  <c r="AF41" i="34"/>
  <c r="AE41" i="34"/>
  <c r="AD41" i="34"/>
  <c r="AC41" i="34"/>
  <c r="AB41" i="34"/>
  <c r="AA41" i="34"/>
  <c r="Z41" i="34"/>
  <c r="Y41" i="34"/>
  <c r="X41" i="34"/>
  <c r="W41" i="34"/>
  <c r="V41" i="34"/>
  <c r="U41" i="34"/>
  <c r="T41" i="34"/>
  <c r="S41" i="34"/>
  <c r="R41" i="34"/>
  <c r="Q41" i="34"/>
  <c r="P41" i="34"/>
  <c r="O41" i="34"/>
  <c r="N41" i="34"/>
  <c r="M41" i="34"/>
  <c r="L41" i="34"/>
  <c r="K41" i="34"/>
  <c r="J41" i="34"/>
  <c r="I41" i="34"/>
  <c r="H41" i="34"/>
  <c r="G41" i="34"/>
  <c r="F41" i="34"/>
  <c r="E41" i="34"/>
  <c r="BD40" i="34"/>
  <c r="BC40" i="34"/>
  <c r="BB40" i="34"/>
  <c r="BA40" i="34"/>
  <c r="AZ40" i="34"/>
  <c r="AY40" i="34"/>
  <c r="AX40" i="34"/>
  <c r="AW40" i="34"/>
  <c r="AV40" i="34"/>
  <c r="AU40" i="34"/>
  <c r="AT40" i="34"/>
  <c r="AS40" i="34"/>
  <c r="AR40" i="34"/>
  <c r="AQ40" i="34"/>
  <c r="AP40" i="34"/>
  <c r="AO40" i="34"/>
  <c r="AN40" i="34"/>
  <c r="AM40" i="34"/>
  <c r="AL40" i="34"/>
  <c r="AK40" i="34"/>
  <c r="AJ40" i="34"/>
  <c r="AI40" i="34"/>
  <c r="AH40" i="34"/>
  <c r="AG40" i="34"/>
  <c r="AF40" i="34"/>
  <c r="AE40" i="34"/>
  <c r="AD40" i="34"/>
  <c r="AC40" i="34"/>
  <c r="AB40" i="34"/>
  <c r="AA40" i="34"/>
  <c r="Z40" i="34"/>
  <c r="Y40" i="34"/>
  <c r="X40" i="34"/>
  <c r="W40" i="34"/>
  <c r="V40" i="34"/>
  <c r="U40" i="34"/>
  <c r="T40" i="34"/>
  <c r="S40" i="34"/>
  <c r="R40" i="34"/>
  <c r="Q40" i="34"/>
  <c r="P40" i="34"/>
  <c r="O40" i="34"/>
  <c r="N40" i="34"/>
  <c r="M40" i="34"/>
  <c r="L40" i="34"/>
  <c r="K40" i="34"/>
  <c r="J40" i="34"/>
  <c r="I40" i="34"/>
  <c r="H40" i="34"/>
  <c r="G40" i="34"/>
  <c r="F40" i="34"/>
  <c r="E40" i="34"/>
  <c r="BD39" i="34"/>
  <c r="BC39" i="34"/>
  <c r="BB39" i="34"/>
  <c r="BA39" i="34"/>
  <c r="AZ39" i="34"/>
  <c r="AY39" i="34"/>
  <c r="AX39" i="34"/>
  <c r="AW39" i="34"/>
  <c r="AV39" i="34"/>
  <c r="AU39" i="34"/>
  <c r="AT39" i="34"/>
  <c r="AS39" i="34"/>
  <c r="AR39" i="34"/>
  <c r="AQ39" i="34"/>
  <c r="AP39" i="34"/>
  <c r="AO39" i="34"/>
  <c r="AN39" i="34"/>
  <c r="AM39" i="34"/>
  <c r="AL39" i="34"/>
  <c r="AK39" i="34"/>
  <c r="AJ39" i="34"/>
  <c r="AI39" i="34"/>
  <c r="AH39" i="34"/>
  <c r="AG39" i="34"/>
  <c r="AF39" i="34"/>
  <c r="AE39" i="34"/>
  <c r="AD39" i="34"/>
  <c r="AC39" i="34"/>
  <c r="AB39" i="34"/>
  <c r="AA39" i="34"/>
  <c r="Z39" i="34"/>
  <c r="Y39" i="34"/>
  <c r="X39" i="34"/>
  <c r="W39" i="34"/>
  <c r="V39" i="34"/>
  <c r="U39" i="34"/>
  <c r="T39" i="34"/>
  <c r="S39" i="34"/>
  <c r="R39" i="34"/>
  <c r="Q39" i="34"/>
  <c r="P39" i="34"/>
  <c r="O39" i="34"/>
  <c r="N39" i="34"/>
  <c r="M39" i="34"/>
  <c r="L39" i="34"/>
  <c r="K39" i="34"/>
  <c r="J39" i="34"/>
  <c r="I39" i="34"/>
  <c r="H39" i="34"/>
  <c r="G39" i="34"/>
  <c r="F39" i="34"/>
  <c r="E39" i="34"/>
  <c r="BD38" i="34"/>
  <c r="BC38" i="34"/>
  <c r="BB38" i="34"/>
  <c r="BA38" i="34"/>
  <c r="AZ38" i="34"/>
  <c r="AY38" i="34"/>
  <c r="AX38" i="34"/>
  <c r="AW38" i="34"/>
  <c r="AV38" i="34"/>
  <c r="AU38" i="34"/>
  <c r="AT38" i="34"/>
  <c r="AS38" i="34"/>
  <c r="AR38" i="34"/>
  <c r="AQ38" i="34"/>
  <c r="AP38" i="34"/>
  <c r="AO38" i="34"/>
  <c r="AN38" i="34"/>
  <c r="AM38" i="34"/>
  <c r="AL38" i="34"/>
  <c r="AK38" i="34"/>
  <c r="AJ38" i="34"/>
  <c r="AI38" i="34"/>
  <c r="AH38" i="34"/>
  <c r="AG38" i="34"/>
  <c r="AF38" i="34"/>
  <c r="AE38" i="34"/>
  <c r="AD38" i="34"/>
  <c r="AC38" i="34"/>
  <c r="AB38" i="34"/>
  <c r="AA38" i="34"/>
  <c r="Z38" i="34"/>
  <c r="Y38" i="34"/>
  <c r="X38" i="34"/>
  <c r="W38" i="34"/>
  <c r="V38" i="34"/>
  <c r="U38" i="34"/>
  <c r="T38" i="34"/>
  <c r="S38" i="34"/>
  <c r="R38" i="34"/>
  <c r="Q38" i="34"/>
  <c r="P38" i="34"/>
  <c r="O38" i="34"/>
  <c r="N38" i="34"/>
  <c r="M38" i="34"/>
  <c r="L38" i="34"/>
  <c r="K38" i="34"/>
  <c r="J38" i="34"/>
  <c r="I38" i="34"/>
  <c r="H38" i="34"/>
  <c r="G38" i="34"/>
  <c r="F38" i="34"/>
  <c r="E38" i="34"/>
  <c r="BD37" i="34"/>
  <c r="BC37" i="34"/>
  <c r="BB37" i="34"/>
  <c r="BA37" i="34"/>
  <c r="AZ37" i="34"/>
  <c r="AY37" i="34"/>
  <c r="AX37" i="34"/>
  <c r="AW37" i="34"/>
  <c r="AV37" i="34"/>
  <c r="AU37" i="34"/>
  <c r="AT37" i="34"/>
  <c r="AS37" i="34"/>
  <c r="AR37" i="34"/>
  <c r="AQ37" i="34"/>
  <c r="AP37" i="34"/>
  <c r="AO37" i="34"/>
  <c r="AN37" i="34"/>
  <c r="AM37" i="34"/>
  <c r="AL37" i="34"/>
  <c r="AK37" i="34"/>
  <c r="AJ37" i="34"/>
  <c r="AI37" i="34"/>
  <c r="AH37" i="34"/>
  <c r="AG37" i="34"/>
  <c r="AF37" i="34"/>
  <c r="AE37" i="34"/>
  <c r="AD37" i="34"/>
  <c r="AC37" i="34"/>
  <c r="AB37" i="34"/>
  <c r="AA37" i="34"/>
  <c r="Z37" i="34"/>
  <c r="Y37" i="34"/>
  <c r="X37" i="34"/>
  <c r="W37" i="34"/>
  <c r="V37" i="34"/>
  <c r="U37" i="34"/>
  <c r="T37" i="34"/>
  <c r="S37" i="34"/>
  <c r="R37" i="34"/>
  <c r="Q37" i="34"/>
  <c r="P37" i="34"/>
  <c r="O37" i="34"/>
  <c r="N37" i="34"/>
  <c r="M37" i="34"/>
  <c r="L37" i="34"/>
  <c r="K37" i="34"/>
  <c r="J37" i="34"/>
  <c r="I37" i="34"/>
  <c r="H37" i="34"/>
  <c r="G37" i="34"/>
  <c r="F37" i="34"/>
  <c r="E37" i="34"/>
  <c r="BD36" i="34"/>
  <c r="BC36" i="34"/>
  <c r="BB36" i="34"/>
  <c r="BA36" i="34"/>
  <c r="AZ36" i="34"/>
  <c r="AY36" i="34"/>
  <c r="AX36" i="34"/>
  <c r="AW36" i="34"/>
  <c r="AV36" i="34"/>
  <c r="AU36" i="34"/>
  <c r="AT36" i="34"/>
  <c r="AS36" i="34"/>
  <c r="AR36" i="34"/>
  <c r="AQ36" i="34"/>
  <c r="AP36" i="34"/>
  <c r="AO36" i="34"/>
  <c r="AN36" i="34"/>
  <c r="AM36" i="34"/>
  <c r="AL36" i="34"/>
  <c r="AK36" i="34"/>
  <c r="AJ36" i="34"/>
  <c r="AI36" i="34"/>
  <c r="AH36" i="34"/>
  <c r="AG36" i="34"/>
  <c r="AF36" i="34"/>
  <c r="AE36" i="34"/>
  <c r="AD36" i="34"/>
  <c r="AC36" i="34"/>
  <c r="AB36" i="34"/>
  <c r="AA36" i="34"/>
  <c r="Z36" i="34"/>
  <c r="Y36" i="34"/>
  <c r="X36" i="34"/>
  <c r="W36" i="34"/>
  <c r="V36" i="34"/>
  <c r="U36" i="34"/>
  <c r="T36" i="34"/>
  <c r="S36" i="34"/>
  <c r="R36" i="34"/>
  <c r="Q36" i="34"/>
  <c r="P36" i="34"/>
  <c r="O36" i="34"/>
  <c r="N36" i="34"/>
  <c r="M36" i="34"/>
  <c r="L36" i="34"/>
  <c r="K36" i="34"/>
  <c r="J36" i="34"/>
  <c r="I36" i="34"/>
  <c r="H36" i="34"/>
  <c r="G36" i="34"/>
  <c r="F36" i="34"/>
  <c r="E36" i="34"/>
  <c r="BD35" i="34"/>
  <c r="BC35" i="34"/>
  <c r="BB35" i="34"/>
  <c r="BA35" i="34"/>
  <c r="AZ35" i="34"/>
  <c r="AY35" i="34"/>
  <c r="AX35" i="34"/>
  <c r="AW35" i="34"/>
  <c r="AV35" i="34"/>
  <c r="AU35" i="34"/>
  <c r="AT35" i="34"/>
  <c r="AS35" i="34"/>
  <c r="AR35" i="34"/>
  <c r="AQ35" i="34"/>
  <c r="AP35" i="34"/>
  <c r="AO35" i="34"/>
  <c r="AN35" i="34"/>
  <c r="AM35" i="34"/>
  <c r="AL35" i="34"/>
  <c r="AK35" i="34"/>
  <c r="AJ35" i="34"/>
  <c r="AI35" i="34"/>
  <c r="AH35" i="34"/>
  <c r="AG35" i="34"/>
  <c r="AF35" i="34"/>
  <c r="AE35" i="34"/>
  <c r="AD35" i="34"/>
  <c r="AC35" i="34"/>
  <c r="AB35" i="34"/>
  <c r="AA35" i="34"/>
  <c r="Z35" i="34"/>
  <c r="Y35" i="34"/>
  <c r="X35" i="34"/>
  <c r="W35" i="34"/>
  <c r="V35" i="34"/>
  <c r="U35" i="34"/>
  <c r="T35" i="34"/>
  <c r="S35" i="34"/>
  <c r="R35" i="34"/>
  <c r="Q35" i="34"/>
  <c r="P35" i="34"/>
  <c r="O35" i="34"/>
  <c r="N35" i="34"/>
  <c r="M35" i="34"/>
  <c r="L35" i="34"/>
  <c r="K35" i="34"/>
  <c r="J35" i="34"/>
  <c r="I35" i="34"/>
  <c r="H35" i="34"/>
  <c r="G35" i="34"/>
  <c r="F35" i="34"/>
  <c r="E35" i="34"/>
  <c r="BD34" i="34"/>
  <c r="BC34" i="34"/>
  <c r="BB34" i="34"/>
  <c r="BA34" i="34"/>
  <c r="AZ34" i="34"/>
  <c r="AY34" i="34"/>
  <c r="AX34" i="34"/>
  <c r="AW34" i="34"/>
  <c r="AV34" i="34"/>
  <c r="AU34" i="34"/>
  <c r="AT34" i="34"/>
  <c r="AS34" i="34"/>
  <c r="AR34" i="34"/>
  <c r="AQ34" i="34"/>
  <c r="AP34" i="34"/>
  <c r="AO34" i="34"/>
  <c r="AN34" i="34"/>
  <c r="AM34" i="34"/>
  <c r="AL34" i="34"/>
  <c r="AK34" i="34"/>
  <c r="AJ34" i="34"/>
  <c r="AI34" i="34"/>
  <c r="AH34" i="34"/>
  <c r="AG34" i="34"/>
  <c r="AF34" i="34"/>
  <c r="AE34" i="34"/>
  <c r="AD34" i="34"/>
  <c r="AC34" i="34"/>
  <c r="AB34" i="34"/>
  <c r="AA34" i="34"/>
  <c r="Z34" i="34"/>
  <c r="Y34" i="34"/>
  <c r="X34" i="34"/>
  <c r="W34" i="34"/>
  <c r="V34" i="34"/>
  <c r="U34" i="34"/>
  <c r="T34" i="34"/>
  <c r="S34" i="34"/>
  <c r="R34" i="34"/>
  <c r="Q34" i="34"/>
  <c r="P34" i="34"/>
  <c r="O34" i="34"/>
  <c r="N34" i="34"/>
  <c r="M34" i="34"/>
  <c r="L34" i="34"/>
  <c r="K34" i="34"/>
  <c r="J34" i="34"/>
  <c r="I34" i="34"/>
  <c r="H34" i="34"/>
  <c r="G34" i="34"/>
  <c r="F34" i="34"/>
  <c r="E34" i="34"/>
  <c r="BD33" i="34"/>
  <c r="BC33" i="34"/>
  <c r="BB33" i="34"/>
  <c r="BA33" i="34"/>
  <c r="AZ33" i="34"/>
  <c r="AY33" i="34"/>
  <c r="AX33" i="34"/>
  <c r="AW33" i="34"/>
  <c r="AV33" i="34"/>
  <c r="AU33" i="34"/>
  <c r="AT33" i="34"/>
  <c r="AS33" i="34"/>
  <c r="AR33" i="34"/>
  <c r="AQ33" i="34"/>
  <c r="AP33" i="34"/>
  <c r="AO33" i="34"/>
  <c r="AN33" i="34"/>
  <c r="AM33" i="34"/>
  <c r="AL33" i="34"/>
  <c r="AK33" i="34"/>
  <c r="AJ33" i="34"/>
  <c r="AI33" i="34"/>
  <c r="AH33" i="34"/>
  <c r="AG33" i="34"/>
  <c r="AF33" i="34"/>
  <c r="AE33" i="34"/>
  <c r="AD33" i="34"/>
  <c r="AC33" i="34"/>
  <c r="AB33" i="34"/>
  <c r="AA33" i="34"/>
  <c r="Z33" i="34"/>
  <c r="Y33" i="34"/>
  <c r="X33" i="34"/>
  <c r="W33" i="34"/>
  <c r="V33" i="34"/>
  <c r="U33" i="34"/>
  <c r="T33" i="34"/>
  <c r="S33" i="34"/>
  <c r="R33" i="34"/>
  <c r="Q33" i="34"/>
  <c r="P33" i="34"/>
  <c r="O33" i="34"/>
  <c r="N33" i="34"/>
  <c r="M33" i="34"/>
  <c r="L33" i="34"/>
  <c r="K33" i="34"/>
  <c r="J33" i="34"/>
  <c r="I33" i="34"/>
  <c r="H33" i="34"/>
  <c r="G33" i="34"/>
  <c r="F33" i="34"/>
  <c r="E33" i="34"/>
  <c r="BD32" i="34"/>
  <c r="BC32" i="34"/>
  <c r="BB32" i="34"/>
  <c r="BA32" i="34"/>
  <c r="AZ32" i="34"/>
  <c r="AY32" i="34"/>
  <c r="AX32" i="34"/>
  <c r="AW32" i="34"/>
  <c r="AV32" i="34"/>
  <c r="AU32" i="34"/>
  <c r="AT32" i="34"/>
  <c r="AS32" i="34"/>
  <c r="AR32" i="34"/>
  <c r="AQ32" i="34"/>
  <c r="AP32" i="34"/>
  <c r="AO32" i="34"/>
  <c r="AN32" i="34"/>
  <c r="AM32" i="34"/>
  <c r="AL32" i="34"/>
  <c r="AK32" i="34"/>
  <c r="AJ32" i="34"/>
  <c r="AI32" i="34"/>
  <c r="AH32" i="34"/>
  <c r="AG32" i="34"/>
  <c r="AF32" i="34"/>
  <c r="AE32" i="34"/>
  <c r="AD32" i="34"/>
  <c r="AC32" i="34"/>
  <c r="AB32" i="34"/>
  <c r="AA32" i="34"/>
  <c r="Z32" i="34"/>
  <c r="Y32" i="34"/>
  <c r="X32" i="34"/>
  <c r="W32" i="34"/>
  <c r="V32" i="34"/>
  <c r="U32" i="34"/>
  <c r="T32" i="34"/>
  <c r="S32" i="34"/>
  <c r="R32" i="34"/>
  <c r="Q32" i="34"/>
  <c r="P32" i="34"/>
  <c r="O32" i="34"/>
  <c r="N32" i="34"/>
  <c r="M32" i="34"/>
  <c r="L32" i="34"/>
  <c r="K32" i="34"/>
  <c r="J32" i="34"/>
  <c r="I32" i="34"/>
  <c r="H32" i="34"/>
  <c r="G32" i="34"/>
  <c r="F32" i="34"/>
  <c r="E32" i="34"/>
  <c r="BD31" i="34"/>
  <c r="BC31" i="34"/>
  <c r="BB31" i="34"/>
  <c r="BA31" i="34"/>
  <c r="AZ31" i="34"/>
  <c r="AY31" i="34"/>
  <c r="AX31" i="34"/>
  <c r="AW31" i="34"/>
  <c r="AV31" i="34"/>
  <c r="AU31" i="34"/>
  <c r="AT31" i="34"/>
  <c r="AS31" i="34"/>
  <c r="AR31" i="34"/>
  <c r="AQ31" i="34"/>
  <c r="AP31" i="34"/>
  <c r="AO31" i="34"/>
  <c r="AN31" i="34"/>
  <c r="AM31" i="34"/>
  <c r="AL31" i="34"/>
  <c r="AK31" i="34"/>
  <c r="AJ31" i="34"/>
  <c r="AI31" i="34"/>
  <c r="AH31" i="34"/>
  <c r="AG31" i="34"/>
  <c r="AF31" i="34"/>
  <c r="AE31" i="34"/>
  <c r="AD31" i="34"/>
  <c r="AC31" i="34"/>
  <c r="AB31" i="34"/>
  <c r="AA31" i="34"/>
  <c r="Z31" i="34"/>
  <c r="Y31" i="34"/>
  <c r="X31" i="34"/>
  <c r="W31" i="34"/>
  <c r="V31" i="34"/>
  <c r="U31" i="34"/>
  <c r="T31" i="34"/>
  <c r="S31" i="34"/>
  <c r="R31" i="34"/>
  <c r="Q31" i="34"/>
  <c r="P31" i="34"/>
  <c r="O31" i="34"/>
  <c r="N31" i="34"/>
  <c r="M31" i="34"/>
  <c r="L31" i="34"/>
  <c r="K31" i="34"/>
  <c r="J31" i="34"/>
  <c r="I31" i="34"/>
  <c r="H31" i="34"/>
  <c r="G31" i="34"/>
  <c r="F31" i="34"/>
  <c r="E31" i="34"/>
  <c r="BD30" i="34"/>
  <c r="BC30" i="34"/>
  <c r="BB30" i="34"/>
  <c r="BA30" i="34"/>
  <c r="AZ30" i="34"/>
  <c r="AY30" i="34"/>
  <c r="AX30" i="34"/>
  <c r="AW30" i="34"/>
  <c r="AV30" i="34"/>
  <c r="AU30" i="34"/>
  <c r="AT30" i="34"/>
  <c r="AS30" i="34"/>
  <c r="AR30" i="34"/>
  <c r="AQ30" i="34"/>
  <c r="AP30" i="34"/>
  <c r="AO30" i="34"/>
  <c r="AN30" i="34"/>
  <c r="AM30" i="34"/>
  <c r="AL30" i="34"/>
  <c r="AK30" i="34"/>
  <c r="AJ30" i="34"/>
  <c r="AI30" i="34"/>
  <c r="AH30" i="34"/>
  <c r="AG30" i="34"/>
  <c r="AF30" i="34"/>
  <c r="AE30" i="34"/>
  <c r="AD30" i="34"/>
  <c r="AC30" i="34"/>
  <c r="AB30" i="34"/>
  <c r="AA30" i="34"/>
  <c r="Z30" i="34"/>
  <c r="Y30" i="34"/>
  <c r="X30" i="34"/>
  <c r="W30" i="34"/>
  <c r="V30" i="34"/>
  <c r="U30" i="34"/>
  <c r="T30" i="34"/>
  <c r="S30" i="34"/>
  <c r="R30" i="34"/>
  <c r="Q30" i="34"/>
  <c r="P30" i="34"/>
  <c r="O30" i="34"/>
  <c r="N30" i="34"/>
  <c r="M30" i="34"/>
  <c r="L30" i="34"/>
  <c r="K30" i="34"/>
  <c r="J30" i="34"/>
  <c r="I30" i="34"/>
  <c r="H30" i="34"/>
  <c r="G30" i="34"/>
  <c r="F30" i="34"/>
  <c r="E30" i="34"/>
  <c r="BD29" i="34"/>
  <c r="BC29" i="34"/>
  <c r="BB29" i="34"/>
  <c r="BA29" i="34"/>
  <c r="AZ29" i="34"/>
  <c r="AY29" i="34"/>
  <c r="AX29" i="34"/>
  <c r="AW29" i="34"/>
  <c r="AV29" i="34"/>
  <c r="AU29" i="34"/>
  <c r="AT29" i="34"/>
  <c r="AS29" i="34"/>
  <c r="AR29" i="34"/>
  <c r="AQ29" i="34"/>
  <c r="AP29" i="34"/>
  <c r="AO29" i="34"/>
  <c r="AN29" i="34"/>
  <c r="AM29" i="34"/>
  <c r="AL29" i="34"/>
  <c r="AK29" i="34"/>
  <c r="AJ29" i="34"/>
  <c r="AI29" i="34"/>
  <c r="AH29" i="34"/>
  <c r="AG29" i="34"/>
  <c r="AF29" i="34"/>
  <c r="AE29" i="34"/>
  <c r="AD29" i="34"/>
  <c r="AC29" i="34"/>
  <c r="AB29" i="34"/>
  <c r="AA29" i="34"/>
  <c r="Z29" i="34"/>
  <c r="Y29" i="34"/>
  <c r="X29" i="34"/>
  <c r="W29" i="34"/>
  <c r="V29" i="34"/>
  <c r="U29" i="34"/>
  <c r="T29" i="34"/>
  <c r="S29" i="34"/>
  <c r="R29" i="34"/>
  <c r="Q29" i="34"/>
  <c r="P29" i="34"/>
  <c r="O29" i="34"/>
  <c r="N29" i="34"/>
  <c r="M29" i="34"/>
  <c r="L29" i="34"/>
  <c r="K29" i="34"/>
  <c r="J29" i="34"/>
  <c r="I29" i="34"/>
  <c r="H29" i="34"/>
  <c r="G29" i="34"/>
  <c r="F29" i="34"/>
  <c r="E29" i="34"/>
  <c r="BD28" i="34"/>
  <c r="BC28" i="34"/>
  <c r="BB28" i="34"/>
  <c r="BA28" i="34"/>
  <c r="AZ28" i="34"/>
  <c r="AY28" i="34"/>
  <c r="AX28" i="34"/>
  <c r="AW28" i="34"/>
  <c r="AV28" i="34"/>
  <c r="AU28" i="34"/>
  <c r="AT28" i="34"/>
  <c r="AS28" i="34"/>
  <c r="AR28" i="34"/>
  <c r="AQ28" i="34"/>
  <c r="AP28" i="34"/>
  <c r="AO28" i="34"/>
  <c r="AN28" i="34"/>
  <c r="AM28" i="34"/>
  <c r="AL28" i="34"/>
  <c r="AK28" i="34"/>
  <c r="AJ28" i="34"/>
  <c r="AI28" i="34"/>
  <c r="AH28" i="34"/>
  <c r="AG28" i="34"/>
  <c r="AF28" i="34"/>
  <c r="AE28" i="34"/>
  <c r="AD28" i="34"/>
  <c r="AC28" i="34"/>
  <c r="AB28" i="34"/>
  <c r="AA28" i="34"/>
  <c r="Z28" i="34"/>
  <c r="Y28" i="34"/>
  <c r="X28" i="34"/>
  <c r="W28" i="34"/>
  <c r="V28" i="34"/>
  <c r="U28" i="34"/>
  <c r="T28" i="34"/>
  <c r="S28" i="34"/>
  <c r="R28" i="34"/>
  <c r="Q28" i="34"/>
  <c r="P28" i="34"/>
  <c r="O28" i="34"/>
  <c r="N28" i="34"/>
  <c r="M28" i="34"/>
  <c r="L28" i="34"/>
  <c r="K28" i="34"/>
  <c r="J28" i="34"/>
  <c r="I28" i="34"/>
  <c r="H28" i="34"/>
  <c r="G28" i="34"/>
  <c r="F28" i="34"/>
  <c r="E28" i="34"/>
  <c r="BD27" i="34"/>
  <c r="BC27" i="34"/>
  <c r="BB27" i="34"/>
  <c r="BA27" i="34"/>
  <c r="AZ27" i="34"/>
  <c r="AY27" i="34"/>
  <c r="AX27" i="34"/>
  <c r="AW27" i="34"/>
  <c r="AV27" i="34"/>
  <c r="AU27" i="34"/>
  <c r="AT27" i="34"/>
  <c r="AS27" i="34"/>
  <c r="AR27" i="34"/>
  <c r="AQ27" i="34"/>
  <c r="AP27" i="34"/>
  <c r="AO27" i="34"/>
  <c r="AN27" i="34"/>
  <c r="AM27" i="34"/>
  <c r="AL27" i="34"/>
  <c r="AK27" i="34"/>
  <c r="AJ27" i="34"/>
  <c r="AI27" i="34"/>
  <c r="AH27" i="34"/>
  <c r="AG27" i="34"/>
  <c r="AF27" i="34"/>
  <c r="AE27" i="34"/>
  <c r="AD27" i="34"/>
  <c r="AC27" i="34"/>
  <c r="AB27" i="34"/>
  <c r="AA27" i="34"/>
  <c r="Z27" i="34"/>
  <c r="Y27" i="34"/>
  <c r="X27" i="34"/>
  <c r="W27" i="34"/>
  <c r="V27" i="34"/>
  <c r="U27" i="34"/>
  <c r="T27" i="34"/>
  <c r="S27" i="34"/>
  <c r="R27" i="34"/>
  <c r="Q27" i="34"/>
  <c r="P27" i="34"/>
  <c r="O27" i="34"/>
  <c r="N27" i="34"/>
  <c r="M27" i="34"/>
  <c r="L27" i="34"/>
  <c r="K27" i="34"/>
  <c r="J27" i="34"/>
  <c r="I27" i="34"/>
  <c r="H27" i="34"/>
  <c r="G27" i="34"/>
  <c r="F27" i="34"/>
  <c r="E27" i="34"/>
  <c r="BD41" i="120"/>
  <c r="BC41" i="120"/>
  <c r="BB41" i="120"/>
  <c r="BA41" i="120"/>
  <c r="AZ41" i="120"/>
  <c r="AY41" i="120"/>
  <c r="AX41" i="120"/>
  <c r="AW41" i="120"/>
  <c r="AV41" i="120"/>
  <c r="AU41" i="120"/>
  <c r="AT41" i="120"/>
  <c r="AS41" i="120"/>
  <c r="AR41" i="120"/>
  <c r="AQ41" i="120"/>
  <c r="AP41" i="120"/>
  <c r="AO41" i="120"/>
  <c r="AN41" i="120"/>
  <c r="AM41" i="120"/>
  <c r="AL41" i="120"/>
  <c r="AK41" i="120"/>
  <c r="AJ41" i="120"/>
  <c r="AI41" i="120"/>
  <c r="AH41" i="120"/>
  <c r="AG41" i="120"/>
  <c r="AF41" i="120"/>
  <c r="AE41" i="120"/>
  <c r="AD41" i="120"/>
  <c r="AC41" i="120"/>
  <c r="AB41" i="120"/>
  <c r="AA41" i="120"/>
  <c r="Z41" i="120"/>
  <c r="Y41" i="120"/>
  <c r="X41" i="120"/>
  <c r="W41" i="120"/>
  <c r="V41" i="120"/>
  <c r="U41" i="120"/>
  <c r="T41" i="120"/>
  <c r="S41" i="120"/>
  <c r="R41" i="120"/>
  <c r="Q41" i="120"/>
  <c r="P41" i="120"/>
  <c r="O41" i="120"/>
  <c r="N41" i="120"/>
  <c r="M41" i="120"/>
  <c r="L41" i="120"/>
  <c r="K41" i="120"/>
  <c r="J41" i="120"/>
  <c r="I41" i="120"/>
  <c r="H41" i="120"/>
  <c r="G41" i="120"/>
  <c r="F41" i="120"/>
  <c r="E41" i="120"/>
  <c r="BD40" i="120"/>
  <c r="BC40" i="120"/>
  <c r="BB40" i="120"/>
  <c r="BA40" i="120"/>
  <c r="AZ40" i="120"/>
  <c r="AY40" i="120"/>
  <c r="AX40" i="120"/>
  <c r="AW40" i="120"/>
  <c r="AV40" i="120"/>
  <c r="AU40" i="120"/>
  <c r="AT40" i="120"/>
  <c r="AS40" i="120"/>
  <c r="AR40" i="120"/>
  <c r="AQ40" i="120"/>
  <c r="AP40" i="120"/>
  <c r="AO40" i="120"/>
  <c r="AN40" i="120"/>
  <c r="AM40" i="120"/>
  <c r="AL40" i="120"/>
  <c r="AK40" i="120"/>
  <c r="AJ40" i="120"/>
  <c r="AI40" i="120"/>
  <c r="AH40" i="120"/>
  <c r="AG40" i="120"/>
  <c r="AF40" i="120"/>
  <c r="AE40" i="120"/>
  <c r="AD40" i="120"/>
  <c r="AC40" i="120"/>
  <c r="AB40" i="120"/>
  <c r="AA40" i="120"/>
  <c r="Z40" i="120"/>
  <c r="Y40" i="120"/>
  <c r="X40" i="120"/>
  <c r="W40" i="120"/>
  <c r="V40" i="120"/>
  <c r="U40" i="120"/>
  <c r="T40" i="120"/>
  <c r="S40" i="120"/>
  <c r="R40" i="120"/>
  <c r="Q40" i="120"/>
  <c r="P40" i="120"/>
  <c r="O40" i="120"/>
  <c r="N40" i="120"/>
  <c r="M40" i="120"/>
  <c r="L40" i="120"/>
  <c r="K40" i="120"/>
  <c r="J40" i="120"/>
  <c r="I40" i="120"/>
  <c r="H40" i="120"/>
  <c r="G40" i="120"/>
  <c r="F40" i="120"/>
  <c r="E40" i="120"/>
  <c r="BD39" i="120"/>
  <c r="BC39" i="120"/>
  <c r="BB39" i="120"/>
  <c r="BA39" i="120"/>
  <c r="AZ39" i="120"/>
  <c r="AY39" i="120"/>
  <c r="AX39" i="120"/>
  <c r="AW39" i="120"/>
  <c r="AV39" i="120"/>
  <c r="AU39" i="120"/>
  <c r="AT39" i="120"/>
  <c r="AS39" i="120"/>
  <c r="AR39" i="120"/>
  <c r="AQ39" i="120"/>
  <c r="AP39" i="120"/>
  <c r="AO39" i="120"/>
  <c r="AN39" i="120"/>
  <c r="AM39" i="120"/>
  <c r="AL39" i="120"/>
  <c r="AK39" i="120"/>
  <c r="AJ39" i="120"/>
  <c r="AI39" i="120"/>
  <c r="AH39" i="120"/>
  <c r="AG39" i="120"/>
  <c r="AF39" i="120"/>
  <c r="AE39" i="120"/>
  <c r="AD39" i="120"/>
  <c r="AC39" i="120"/>
  <c r="AB39" i="120"/>
  <c r="AA39" i="120"/>
  <c r="Z39" i="120"/>
  <c r="Y39" i="120"/>
  <c r="X39" i="120"/>
  <c r="W39" i="120"/>
  <c r="V39" i="120"/>
  <c r="U39" i="120"/>
  <c r="T39" i="120"/>
  <c r="S39" i="120"/>
  <c r="R39" i="120"/>
  <c r="Q39" i="120"/>
  <c r="P39" i="120"/>
  <c r="O39" i="120"/>
  <c r="N39" i="120"/>
  <c r="M39" i="120"/>
  <c r="L39" i="120"/>
  <c r="K39" i="120"/>
  <c r="J39" i="120"/>
  <c r="I39" i="120"/>
  <c r="H39" i="120"/>
  <c r="G39" i="120"/>
  <c r="F39" i="120"/>
  <c r="E39" i="120"/>
  <c r="BD38" i="120"/>
  <c r="BC38" i="120"/>
  <c r="BB38" i="120"/>
  <c r="BA38" i="120"/>
  <c r="AZ38" i="120"/>
  <c r="AY38" i="120"/>
  <c r="AX38" i="120"/>
  <c r="AW38" i="120"/>
  <c r="AV38" i="120"/>
  <c r="AU38" i="120"/>
  <c r="AT38" i="120"/>
  <c r="AS38" i="120"/>
  <c r="AR38" i="120"/>
  <c r="AQ38" i="120"/>
  <c r="AP38" i="120"/>
  <c r="AO38" i="120"/>
  <c r="AN38" i="120"/>
  <c r="AM38" i="120"/>
  <c r="AL38" i="120"/>
  <c r="AK38" i="120"/>
  <c r="AJ38" i="120"/>
  <c r="AI38" i="120"/>
  <c r="AH38" i="120"/>
  <c r="AG38" i="120"/>
  <c r="AF38" i="120"/>
  <c r="AE38" i="120"/>
  <c r="AD38" i="120"/>
  <c r="AC38" i="120"/>
  <c r="AB38" i="120"/>
  <c r="AA38" i="120"/>
  <c r="Z38" i="120"/>
  <c r="Y38" i="120"/>
  <c r="X38" i="120"/>
  <c r="W38" i="120"/>
  <c r="V38" i="120"/>
  <c r="U38" i="120"/>
  <c r="T38" i="120"/>
  <c r="S38" i="120"/>
  <c r="R38" i="120"/>
  <c r="Q38" i="120"/>
  <c r="P38" i="120"/>
  <c r="O38" i="120"/>
  <c r="N38" i="120"/>
  <c r="M38" i="120"/>
  <c r="L38" i="120"/>
  <c r="K38" i="120"/>
  <c r="J38" i="120"/>
  <c r="I38" i="120"/>
  <c r="H38" i="120"/>
  <c r="G38" i="120"/>
  <c r="F38" i="120"/>
  <c r="E38" i="120"/>
  <c r="BD37" i="120"/>
  <c r="BC37" i="120"/>
  <c r="BB37" i="120"/>
  <c r="BA37" i="120"/>
  <c r="AZ37" i="120"/>
  <c r="AY37" i="120"/>
  <c r="AX37" i="120"/>
  <c r="AW37" i="120"/>
  <c r="AV37" i="120"/>
  <c r="AU37" i="120"/>
  <c r="AT37" i="120"/>
  <c r="AS37" i="120"/>
  <c r="AR37" i="120"/>
  <c r="AQ37" i="120"/>
  <c r="AP37" i="120"/>
  <c r="AO37" i="120"/>
  <c r="AN37" i="120"/>
  <c r="AM37" i="120"/>
  <c r="AL37" i="120"/>
  <c r="AK37" i="120"/>
  <c r="AJ37" i="120"/>
  <c r="AI37" i="120"/>
  <c r="AH37" i="120"/>
  <c r="AG37" i="120"/>
  <c r="AF37" i="120"/>
  <c r="AE37" i="120"/>
  <c r="AD37" i="120"/>
  <c r="AC37" i="120"/>
  <c r="AB37" i="120"/>
  <c r="AA37" i="120"/>
  <c r="Z37" i="120"/>
  <c r="Y37" i="120"/>
  <c r="X37" i="120"/>
  <c r="W37" i="120"/>
  <c r="V37" i="120"/>
  <c r="U37" i="120"/>
  <c r="T37" i="120"/>
  <c r="S37" i="120"/>
  <c r="R37" i="120"/>
  <c r="Q37" i="120"/>
  <c r="P37" i="120"/>
  <c r="O37" i="120"/>
  <c r="N37" i="120"/>
  <c r="M37" i="120"/>
  <c r="L37" i="120"/>
  <c r="K37" i="120"/>
  <c r="J37" i="120"/>
  <c r="I37" i="120"/>
  <c r="H37" i="120"/>
  <c r="G37" i="120"/>
  <c r="F37" i="120"/>
  <c r="E37" i="120"/>
  <c r="BD36" i="120"/>
  <c r="BC36" i="120"/>
  <c r="BB36" i="120"/>
  <c r="BA36" i="120"/>
  <c r="AZ36" i="120"/>
  <c r="AY36" i="120"/>
  <c r="AX36" i="120"/>
  <c r="AW36" i="120"/>
  <c r="AV36" i="120"/>
  <c r="AU36" i="120"/>
  <c r="AT36" i="120"/>
  <c r="AS36" i="120"/>
  <c r="AR36" i="120"/>
  <c r="AQ36" i="120"/>
  <c r="AP36" i="120"/>
  <c r="AO36" i="120"/>
  <c r="AN36" i="120"/>
  <c r="AM36" i="120"/>
  <c r="AL36" i="120"/>
  <c r="AK36" i="120"/>
  <c r="AJ36" i="120"/>
  <c r="AI36" i="120"/>
  <c r="AH36" i="120"/>
  <c r="AG36" i="120"/>
  <c r="AF36" i="120"/>
  <c r="AE36" i="120"/>
  <c r="AD36" i="120"/>
  <c r="AC36" i="120"/>
  <c r="AB36" i="120"/>
  <c r="AA36" i="120"/>
  <c r="Z36" i="120"/>
  <c r="Y36" i="120"/>
  <c r="X36" i="120"/>
  <c r="W36" i="120"/>
  <c r="V36" i="120"/>
  <c r="U36" i="120"/>
  <c r="T36" i="120"/>
  <c r="S36" i="120"/>
  <c r="R36" i="120"/>
  <c r="Q36" i="120"/>
  <c r="P36" i="120"/>
  <c r="O36" i="120"/>
  <c r="N36" i="120"/>
  <c r="M36" i="120"/>
  <c r="L36" i="120"/>
  <c r="K36" i="120"/>
  <c r="J36" i="120"/>
  <c r="I36" i="120"/>
  <c r="H36" i="120"/>
  <c r="G36" i="120"/>
  <c r="F36" i="120"/>
  <c r="E36" i="120"/>
  <c r="BD35" i="120"/>
  <c r="BC35" i="120"/>
  <c r="BB35" i="120"/>
  <c r="BA35" i="120"/>
  <c r="AZ35" i="120"/>
  <c r="AY35" i="120"/>
  <c r="AX35" i="120"/>
  <c r="AW35" i="120"/>
  <c r="AV35" i="120"/>
  <c r="AU35" i="120"/>
  <c r="AT35" i="120"/>
  <c r="AS35" i="120"/>
  <c r="AR35" i="120"/>
  <c r="AQ35" i="120"/>
  <c r="AP35" i="120"/>
  <c r="AO35" i="120"/>
  <c r="AN35" i="120"/>
  <c r="AM35" i="120"/>
  <c r="AL35" i="120"/>
  <c r="AK35" i="120"/>
  <c r="AJ35" i="120"/>
  <c r="AI35" i="120"/>
  <c r="AH35" i="120"/>
  <c r="AG35" i="120"/>
  <c r="AF35" i="120"/>
  <c r="AE35" i="120"/>
  <c r="AD35" i="120"/>
  <c r="AC35" i="120"/>
  <c r="AB35" i="120"/>
  <c r="AA35" i="120"/>
  <c r="Z35" i="120"/>
  <c r="Y35" i="120"/>
  <c r="X35" i="120"/>
  <c r="W35" i="120"/>
  <c r="V35" i="120"/>
  <c r="U35" i="120"/>
  <c r="T35" i="120"/>
  <c r="S35" i="120"/>
  <c r="R35" i="120"/>
  <c r="Q35" i="120"/>
  <c r="P35" i="120"/>
  <c r="O35" i="120"/>
  <c r="N35" i="120"/>
  <c r="M35" i="120"/>
  <c r="L35" i="120"/>
  <c r="K35" i="120"/>
  <c r="J35" i="120"/>
  <c r="I35" i="120"/>
  <c r="H35" i="120"/>
  <c r="G35" i="120"/>
  <c r="F35" i="120"/>
  <c r="E35" i="120"/>
  <c r="BD34" i="120"/>
  <c r="BC34" i="120"/>
  <c r="BB34" i="120"/>
  <c r="BA34" i="120"/>
  <c r="AZ34" i="120"/>
  <c r="AY34" i="120"/>
  <c r="AX34" i="120"/>
  <c r="AW34" i="120"/>
  <c r="AV34" i="120"/>
  <c r="AU34" i="120"/>
  <c r="AT34" i="120"/>
  <c r="AS34" i="120"/>
  <c r="AR34" i="120"/>
  <c r="AQ34" i="120"/>
  <c r="AP34" i="120"/>
  <c r="AO34" i="120"/>
  <c r="AN34" i="120"/>
  <c r="AM34" i="120"/>
  <c r="AL34" i="120"/>
  <c r="AK34" i="120"/>
  <c r="AJ34" i="120"/>
  <c r="AI34" i="120"/>
  <c r="AH34" i="120"/>
  <c r="AG34" i="120"/>
  <c r="AF34" i="120"/>
  <c r="AE34" i="120"/>
  <c r="AD34" i="120"/>
  <c r="AC34" i="120"/>
  <c r="AB34" i="120"/>
  <c r="AA34" i="120"/>
  <c r="Z34" i="120"/>
  <c r="Y34" i="120"/>
  <c r="X34" i="120"/>
  <c r="W34" i="120"/>
  <c r="V34" i="120"/>
  <c r="U34" i="120"/>
  <c r="T34" i="120"/>
  <c r="S34" i="120"/>
  <c r="R34" i="120"/>
  <c r="Q34" i="120"/>
  <c r="P34" i="120"/>
  <c r="O34" i="120"/>
  <c r="N34" i="120"/>
  <c r="M34" i="120"/>
  <c r="L34" i="120"/>
  <c r="K34" i="120"/>
  <c r="J34" i="120"/>
  <c r="I34" i="120"/>
  <c r="H34" i="120"/>
  <c r="G34" i="120"/>
  <c r="F34" i="120"/>
  <c r="E34" i="120"/>
  <c r="BD33" i="120"/>
  <c r="BC33" i="120"/>
  <c r="BB33" i="120"/>
  <c r="BA33" i="120"/>
  <c r="AZ33" i="120"/>
  <c r="AY33" i="120"/>
  <c r="AX33" i="120"/>
  <c r="AW33" i="120"/>
  <c r="AV33" i="120"/>
  <c r="AU33" i="120"/>
  <c r="AT33" i="120"/>
  <c r="AS33" i="120"/>
  <c r="AR33" i="120"/>
  <c r="AQ33" i="120"/>
  <c r="AP33" i="120"/>
  <c r="AO33" i="120"/>
  <c r="AN33" i="120"/>
  <c r="AM33" i="120"/>
  <c r="AL33" i="120"/>
  <c r="AK33" i="120"/>
  <c r="AJ33" i="120"/>
  <c r="AI33" i="120"/>
  <c r="AH33" i="120"/>
  <c r="AG33" i="120"/>
  <c r="AF33" i="120"/>
  <c r="AE33" i="120"/>
  <c r="AD33" i="120"/>
  <c r="AC33" i="120"/>
  <c r="AB33" i="120"/>
  <c r="AA33" i="120"/>
  <c r="Z33" i="120"/>
  <c r="Y33" i="120"/>
  <c r="X33" i="120"/>
  <c r="W33" i="120"/>
  <c r="V33" i="120"/>
  <c r="U33" i="120"/>
  <c r="T33" i="120"/>
  <c r="S33" i="120"/>
  <c r="R33" i="120"/>
  <c r="Q33" i="120"/>
  <c r="P33" i="120"/>
  <c r="O33" i="120"/>
  <c r="N33" i="120"/>
  <c r="M33" i="120"/>
  <c r="L33" i="120"/>
  <c r="K33" i="120"/>
  <c r="J33" i="120"/>
  <c r="I33" i="120"/>
  <c r="H33" i="120"/>
  <c r="G33" i="120"/>
  <c r="F33" i="120"/>
  <c r="E33" i="120"/>
  <c r="BD32" i="120"/>
  <c r="BC32" i="120"/>
  <c r="BB32" i="120"/>
  <c r="BA32" i="120"/>
  <c r="AZ32" i="120"/>
  <c r="AY32" i="120"/>
  <c r="AX32" i="120"/>
  <c r="AW32" i="120"/>
  <c r="AV32" i="120"/>
  <c r="AU32" i="120"/>
  <c r="AT32" i="120"/>
  <c r="AS32" i="120"/>
  <c r="AR32" i="120"/>
  <c r="AQ32" i="120"/>
  <c r="AP32" i="120"/>
  <c r="AO32" i="120"/>
  <c r="AN32" i="120"/>
  <c r="AM32" i="120"/>
  <c r="AL32" i="120"/>
  <c r="AK32" i="120"/>
  <c r="AJ32" i="120"/>
  <c r="AI32" i="120"/>
  <c r="AH32" i="120"/>
  <c r="AG32" i="120"/>
  <c r="AF32" i="120"/>
  <c r="AE32" i="120"/>
  <c r="AD32" i="120"/>
  <c r="AC32" i="120"/>
  <c r="AB32" i="120"/>
  <c r="AA32" i="120"/>
  <c r="Z32" i="120"/>
  <c r="Y32" i="120"/>
  <c r="X32" i="120"/>
  <c r="W32" i="120"/>
  <c r="V32" i="120"/>
  <c r="U32" i="120"/>
  <c r="T32" i="120"/>
  <c r="S32" i="120"/>
  <c r="R32" i="120"/>
  <c r="Q32" i="120"/>
  <c r="P32" i="120"/>
  <c r="O32" i="120"/>
  <c r="N32" i="120"/>
  <c r="M32" i="120"/>
  <c r="L32" i="120"/>
  <c r="K32" i="120"/>
  <c r="J32" i="120"/>
  <c r="I32" i="120"/>
  <c r="H32" i="120"/>
  <c r="G32" i="120"/>
  <c r="F32" i="120"/>
  <c r="E32" i="120"/>
  <c r="BD31" i="120"/>
  <c r="BC31" i="120"/>
  <c r="BB31" i="120"/>
  <c r="BA31" i="120"/>
  <c r="AZ31" i="120"/>
  <c r="AY31" i="120"/>
  <c r="AX31" i="120"/>
  <c r="AW31" i="120"/>
  <c r="AV31" i="120"/>
  <c r="AU31" i="120"/>
  <c r="AT31" i="120"/>
  <c r="AS31" i="120"/>
  <c r="AR31" i="120"/>
  <c r="AQ31" i="120"/>
  <c r="AP31" i="120"/>
  <c r="AO31" i="120"/>
  <c r="AN31" i="120"/>
  <c r="AM31" i="120"/>
  <c r="AL31" i="120"/>
  <c r="AK31" i="120"/>
  <c r="AJ31" i="120"/>
  <c r="AI31" i="120"/>
  <c r="AH31" i="120"/>
  <c r="AG31" i="120"/>
  <c r="AF31" i="120"/>
  <c r="AE31" i="120"/>
  <c r="AD31" i="120"/>
  <c r="AC31" i="120"/>
  <c r="AB31" i="120"/>
  <c r="AA31" i="120"/>
  <c r="Z31" i="120"/>
  <c r="Y31" i="120"/>
  <c r="X31" i="120"/>
  <c r="W31" i="120"/>
  <c r="V31" i="120"/>
  <c r="U31" i="120"/>
  <c r="T31" i="120"/>
  <c r="S31" i="120"/>
  <c r="R31" i="120"/>
  <c r="Q31" i="120"/>
  <c r="P31" i="120"/>
  <c r="O31" i="120"/>
  <c r="N31" i="120"/>
  <c r="M31" i="120"/>
  <c r="L31" i="120"/>
  <c r="K31" i="120"/>
  <c r="J31" i="120"/>
  <c r="I31" i="120"/>
  <c r="H31" i="120"/>
  <c r="G31" i="120"/>
  <c r="F31" i="120"/>
  <c r="E31" i="120"/>
  <c r="BD30" i="120"/>
  <c r="BC30" i="120"/>
  <c r="BB30" i="120"/>
  <c r="BA30" i="120"/>
  <c r="AZ30" i="120"/>
  <c r="AY30" i="120"/>
  <c r="AX30" i="120"/>
  <c r="AW30" i="120"/>
  <c r="AV30" i="120"/>
  <c r="AU30" i="120"/>
  <c r="AT30" i="120"/>
  <c r="AS30" i="120"/>
  <c r="AR30" i="120"/>
  <c r="AQ30" i="120"/>
  <c r="AP30" i="120"/>
  <c r="AO30" i="120"/>
  <c r="AN30" i="120"/>
  <c r="AM30" i="120"/>
  <c r="AL30" i="120"/>
  <c r="AK30" i="120"/>
  <c r="AJ30" i="120"/>
  <c r="AI30" i="120"/>
  <c r="AH30" i="120"/>
  <c r="AG30" i="120"/>
  <c r="AF30" i="120"/>
  <c r="AE30" i="120"/>
  <c r="AD30" i="120"/>
  <c r="AC30" i="120"/>
  <c r="AB30" i="120"/>
  <c r="AA30" i="120"/>
  <c r="Z30" i="120"/>
  <c r="Y30" i="120"/>
  <c r="X30" i="120"/>
  <c r="W30" i="120"/>
  <c r="V30" i="120"/>
  <c r="U30" i="120"/>
  <c r="T30" i="120"/>
  <c r="S30" i="120"/>
  <c r="R30" i="120"/>
  <c r="Q30" i="120"/>
  <c r="P30" i="120"/>
  <c r="O30" i="120"/>
  <c r="N30" i="120"/>
  <c r="M30" i="120"/>
  <c r="L30" i="120"/>
  <c r="K30" i="120"/>
  <c r="J30" i="120"/>
  <c r="I30" i="120"/>
  <c r="H30" i="120"/>
  <c r="G30" i="120"/>
  <c r="F30" i="120"/>
  <c r="E30" i="120"/>
  <c r="BD29" i="120"/>
  <c r="BC29" i="120"/>
  <c r="BB29" i="120"/>
  <c r="BA29" i="120"/>
  <c r="AZ29" i="120"/>
  <c r="AY29" i="120"/>
  <c r="AX29" i="120"/>
  <c r="AW29" i="120"/>
  <c r="AV29" i="120"/>
  <c r="AU29" i="120"/>
  <c r="AT29" i="120"/>
  <c r="AS29" i="120"/>
  <c r="AR29" i="120"/>
  <c r="AQ29" i="120"/>
  <c r="AP29" i="120"/>
  <c r="AO29" i="120"/>
  <c r="AN29" i="120"/>
  <c r="AM29" i="120"/>
  <c r="AL29" i="120"/>
  <c r="AK29" i="120"/>
  <c r="AJ29" i="120"/>
  <c r="AI29" i="120"/>
  <c r="AH29" i="120"/>
  <c r="AG29" i="120"/>
  <c r="AF29" i="120"/>
  <c r="AE29" i="120"/>
  <c r="AD29" i="120"/>
  <c r="AC29" i="120"/>
  <c r="AB29" i="120"/>
  <c r="AA29" i="120"/>
  <c r="Z29" i="120"/>
  <c r="Y29" i="120"/>
  <c r="X29" i="120"/>
  <c r="W29" i="120"/>
  <c r="V29" i="120"/>
  <c r="U29" i="120"/>
  <c r="T29" i="120"/>
  <c r="S29" i="120"/>
  <c r="R29" i="120"/>
  <c r="Q29" i="120"/>
  <c r="P29" i="120"/>
  <c r="O29" i="120"/>
  <c r="N29" i="120"/>
  <c r="M29" i="120"/>
  <c r="L29" i="120"/>
  <c r="K29" i="120"/>
  <c r="J29" i="120"/>
  <c r="I29" i="120"/>
  <c r="H29" i="120"/>
  <c r="G29" i="120"/>
  <c r="F29" i="120"/>
  <c r="E29" i="120"/>
  <c r="BD28" i="120"/>
  <c r="BC28" i="120"/>
  <c r="BB28" i="120"/>
  <c r="BA28" i="120"/>
  <c r="AZ28" i="120"/>
  <c r="AY28" i="120"/>
  <c r="AX28" i="120"/>
  <c r="AW28" i="120"/>
  <c r="AV28" i="120"/>
  <c r="AU28" i="120"/>
  <c r="AT28" i="120"/>
  <c r="AS28" i="120"/>
  <c r="AR28" i="120"/>
  <c r="AQ28" i="120"/>
  <c r="AP28" i="120"/>
  <c r="AO28" i="120"/>
  <c r="AN28" i="120"/>
  <c r="AM28" i="120"/>
  <c r="AL28" i="120"/>
  <c r="AK28" i="120"/>
  <c r="AJ28" i="120"/>
  <c r="AI28" i="120"/>
  <c r="AH28" i="120"/>
  <c r="AG28" i="120"/>
  <c r="AF28" i="120"/>
  <c r="AE28" i="120"/>
  <c r="AD28" i="120"/>
  <c r="AC28" i="120"/>
  <c r="AB28" i="120"/>
  <c r="AA28" i="120"/>
  <c r="Z28" i="120"/>
  <c r="Y28" i="120"/>
  <c r="X28" i="120"/>
  <c r="W28" i="120"/>
  <c r="V28" i="120"/>
  <c r="U28" i="120"/>
  <c r="T28" i="120"/>
  <c r="S28" i="120"/>
  <c r="R28" i="120"/>
  <c r="Q28" i="120"/>
  <c r="P28" i="120"/>
  <c r="O28" i="120"/>
  <c r="N28" i="120"/>
  <c r="M28" i="120"/>
  <c r="L28" i="120"/>
  <c r="K28" i="120"/>
  <c r="J28" i="120"/>
  <c r="I28" i="120"/>
  <c r="H28" i="120"/>
  <c r="G28" i="120"/>
  <c r="F28" i="120"/>
  <c r="E28" i="120"/>
  <c r="BD27" i="120"/>
  <c r="BC27" i="120"/>
  <c r="BB27" i="120"/>
  <c r="BA27" i="120"/>
  <c r="AZ27" i="120"/>
  <c r="AY27" i="120"/>
  <c r="AX27" i="120"/>
  <c r="AW27" i="120"/>
  <c r="AV27" i="120"/>
  <c r="AU27" i="120"/>
  <c r="AT27" i="120"/>
  <c r="AS27" i="120"/>
  <c r="AR27" i="120"/>
  <c r="AQ27" i="120"/>
  <c r="AP27" i="120"/>
  <c r="AO27" i="120"/>
  <c r="AN27" i="120"/>
  <c r="AM27" i="120"/>
  <c r="AL27" i="120"/>
  <c r="AK27" i="120"/>
  <c r="AJ27" i="120"/>
  <c r="AI27" i="120"/>
  <c r="AH27" i="120"/>
  <c r="AG27" i="120"/>
  <c r="AF27" i="120"/>
  <c r="AE27" i="120"/>
  <c r="AD27" i="120"/>
  <c r="AC27" i="120"/>
  <c r="AB27" i="120"/>
  <c r="AA27" i="120"/>
  <c r="Z27" i="120"/>
  <c r="Y27" i="120"/>
  <c r="X27" i="120"/>
  <c r="W27" i="120"/>
  <c r="V27" i="120"/>
  <c r="U27" i="120"/>
  <c r="T27" i="120"/>
  <c r="S27" i="120"/>
  <c r="R27" i="120"/>
  <c r="Q27" i="120"/>
  <c r="P27" i="120"/>
  <c r="O27" i="120"/>
  <c r="N27" i="120"/>
  <c r="M27" i="120"/>
  <c r="L27" i="120"/>
  <c r="K27" i="120"/>
  <c r="J27" i="120"/>
  <c r="I27" i="120"/>
  <c r="H27" i="120"/>
  <c r="G27" i="120"/>
  <c r="F27" i="120"/>
  <c r="E27" i="120"/>
  <c r="BD42" i="79"/>
  <c r="BC42" i="79"/>
  <c r="BB42" i="79"/>
  <c r="BA42" i="79"/>
  <c r="AZ42" i="79"/>
  <c r="AY42" i="79"/>
  <c r="AX42" i="79"/>
  <c r="AW42" i="79"/>
  <c r="AV42" i="79"/>
  <c r="AU42" i="79"/>
  <c r="AT42" i="79"/>
  <c r="AS42" i="79"/>
  <c r="AR42" i="79"/>
  <c r="AQ42" i="79"/>
  <c r="AP42" i="79"/>
  <c r="AO42" i="79"/>
  <c r="AN42" i="79"/>
  <c r="AM42" i="79"/>
  <c r="AL42" i="79"/>
  <c r="AK42" i="79"/>
  <c r="AJ42" i="79"/>
  <c r="AI42" i="79"/>
  <c r="AH42" i="79"/>
  <c r="AG42" i="79"/>
  <c r="AF42" i="79"/>
  <c r="AE42" i="79"/>
  <c r="AD42" i="79"/>
  <c r="AC42" i="79"/>
  <c r="AB42" i="79"/>
  <c r="AA42" i="79"/>
  <c r="Z42" i="79"/>
  <c r="Y42" i="79"/>
  <c r="X42" i="79"/>
  <c r="W42" i="79"/>
  <c r="V42" i="79"/>
  <c r="U42" i="79"/>
  <c r="T42" i="79"/>
  <c r="S42" i="79"/>
  <c r="R42" i="79"/>
  <c r="Q42" i="79"/>
  <c r="P42" i="79"/>
  <c r="O42" i="79"/>
  <c r="N42" i="79"/>
  <c r="M42" i="79"/>
  <c r="L42" i="79"/>
  <c r="K42" i="79"/>
  <c r="J42" i="79"/>
  <c r="I42" i="79"/>
  <c r="H42" i="79"/>
  <c r="G42" i="79"/>
  <c r="F42" i="79"/>
  <c r="E42" i="79"/>
  <c r="BD41" i="79"/>
  <c r="BC41" i="79"/>
  <c r="BB41" i="79"/>
  <c r="BA41" i="79"/>
  <c r="AZ41" i="79"/>
  <c r="AY41" i="79"/>
  <c r="AX41" i="79"/>
  <c r="AW41" i="79"/>
  <c r="AV41" i="79"/>
  <c r="AU41" i="79"/>
  <c r="AT41" i="79"/>
  <c r="AS41" i="79"/>
  <c r="AR41" i="79"/>
  <c r="AQ41" i="79"/>
  <c r="AP41" i="79"/>
  <c r="AO41" i="79"/>
  <c r="AN41" i="79"/>
  <c r="AM41" i="79"/>
  <c r="AL41" i="79"/>
  <c r="AK41" i="79"/>
  <c r="AJ41" i="79"/>
  <c r="AI41" i="79"/>
  <c r="AH41" i="79"/>
  <c r="AG41" i="79"/>
  <c r="AF41" i="79"/>
  <c r="AE41" i="79"/>
  <c r="AD41" i="79"/>
  <c r="AC41" i="79"/>
  <c r="AB41" i="79"/>
  <c r="AA41" i="79"/>
  <c r="Z41" i="79"/>
  <c r="Y41" i="79"/>
  <c r="X41" i="79"/>
  <c r="W41" i="79"/>
  <c r="V41" i="79"/>
  <c r="U41" i="79"/>
  <c r="T41" i="79"/>
  <c r="S41" i="79"/>
  <c r="R41" i="79"/>
  <c r="Q41" i="79"/>
  <c r="P41" i="79"/>
  <c r="O41" i="79"/>
  <c r="N41" i="79"/>
  <c r="M41" i="79"/>
  <c r="L41" i="79"/>
  <c r="K41" i="79"/>
  <c r="J41" i="79"/>
  <c r="I41" i="79"/>
  <c r="H41" i="79"/>
  <c r="G41" i="79"/>
  <c r="F41" i="79"/>
  <c r="E41" i="79"/>
  <c r="BD40" i="79"/>
  <c r="BC40" i="79"/>
  <c r="BB40" i="79"/>
  <c r="BA40" i="79"/>
  <c r="AZ40" i="79"/>
  <c r="AY40" i="79"/>
  <c r="AX40" i="79"/>
  <c r="AW40" i="79"/>
  <c r="AV40" i="79"/>
  <c r="AU40" i="79"/>
  <c r="AT40" i="79"/>
  <c r="AS40" i="79"/>
  <c r="AR40" i="79"/>
  <c r="AQ40" i="79"/>
  <c r="AP40" i="79"/>
  <c r="AO40" i="79"/>
  <c r="AN40" i="79"/>
  <c r="AM40" i="79"/>
  <c r="AL40" i="79"/>
  <c r="AK40" i="79"/>
  <c r="AJ40" i="79"/>
  <c r="AI40" i="79"/>
  <c r="AH40" i="79"/>
  <c r="AG40" i="79"/>
  <c r="AF40" i="79"/>
  <c r="AE40" i="79"/>
  <c r="AD40" i="79"/>
  <c r="AC40" i="79"/>
  <c r="AB40" i="79"/>
  <c r="AA40" i="79"/>
  <c r="Z40" i="79"/>
  <c r="Y40" i="79"/>
  <c r="X40" i="79"/>
  <c r="W40" i="79"/>
  <c r="V40" i="79"/>
  <c r="U40" i="79"/>
  <c r="T40" i="79"/>
  <c r="S40" i="79"/>
  <c r="R40" i="79"/>
  <c r="Q40" i="79"/>
  <c r="P40" i="79"/>
  <c r="O40" i="79"/>
  <c r="N40" i="79"/>
  <c r="M40" i="79"/>
  <c r="L40" i="79"/>
  <c r="K40" i="79"/>
  <c r="J40" i="79"/>
  <c r="I40" i="79"/>
  <c r="H40" i="79"/>
  <c r="G40" i="79"/>
  <c r="F40" i="79"/>
  <c r="E40" i="79"/>
  <c r="BD39" i="79"/>
  <c r="BC39" i="79"/>
  <c r="BB39" i="79"/>
  <c r="BA39" i="79"/>
  <c r="AZ39" i="79"/>
  <c r="AY39" i="79"/>
  <c r="AX39" i="79"/>
  <c r="AW39" i="79"/>
  <c r="AV39" i="79"/>
  <c r="AU39" i="79"/>
  <c r="AT39" i="79"/>
  <c r="AS39" i="79"/>
  <c r="AR39" i="79"/>
  <c r="AQ39" i="79"/>
  <c r="AP39" i="79"/>
  <c r="AO39" i="79"/>
  <c r="AN39" i="79"/>
  <c r="AM39" i="79"/>
  <c r="AL39" i="79"/>
  <c r="AK39" i="79"/>
  <c r="AJ39" i="79"/>
  <c r="AI39" i="79"/>
  <c r="AH39" i="79"/>
  <c r="AG39" i="79"/>
  <c r="AF39" i="79"/>
  <c r="AE39" i="79"/>
  <c r="AD39" i="79"/>
  <c r="AC39" i="79"/>
  <c r="AB39" i="79"/>
  <c r="AA39" i="79"/>
  <c r="Z39" i="79"/>
  <c r="Y39" i="79"/>
  <c r="X39" i="79"/>
  <c r="W39" i="79"/>
  <c r="V39" i="79"/>
  <c r="U39" i="79"/>
  <c r="T39" i="79"/>
  <c r="S39" i="79"/>
  <c r="R39" i="79"/>
  <c r="Q39" i="79"/>
  <c r="P39" i="79"/>
  <c r="O39" i="79"/>
  <c r="N39" i="79"/>
  <c r="M39" i="79"/>
  <c r="L39" i="79"/>
  <c r="K39" i="79"/>
  <c r="J39" i="79"/>
  <c r="I39" i="79"/>
  <c r="H39" i="79"/>
  <c r="G39" i="79"/>
  <c r="F39" i="79"/>
  <c r="E39" i="79"/>
  <c r="BD38" i="79"/>
  <c r="BC38" i="79"/>
  <c r="BB38" i="79"/>
  <c r="BA38" i="79"/>
  <c r="AZ38" i="79"/>
  <c r="AY38" i="79"/>
  <c r="AX38" i="79"/>
  <c r="AW38" i="79"/>
  <c r="AV38" i="79"/>
  <c r="AU38" i="79"/>
  <c r="AT38" i="79"/>
  <c r="AS38" i="79"/>
  <c r="AR38" i="79"/>
  <c r="AQ38" i="79"/>
  <c r="AP38" i="79"/>
  <c r="AO38" i="79"/>
  <c r="AN38" i="79"/>
  <c r="AM38" i="79"/>
  <c r="AL38" i="79"/>
  <c r="AK38" i="79"/>
  <c r="AJ38" i="79"/>
  <c r="AI38" i="79"/>
  <c r="AH38" i="79"/>
  <c r="AG38" i="79"/>
  <c r="AF38" i="79"/>
  <c r="AE38" i="79"/>
  <c r="AD38" i="79"/>
  <c r="AC38" i="79"/>
  <c r="AB38" i="79"/>
  <c r="AA38" i="79"/>
  <c r="Z38" i="79"/>
  <c r="Y38" i="79"/>
  <c r="X38" i="79"/>
  <c r="W38" i="79"/>
  <c r="V38" i="79"/>
  <c r="U38" i="79"/>
  <c r="T38" i="79"/>
  <c r="S38" i="79"/>
  <c r="R38" i="79"/>
  <c r="Q38" i="79"/>
  <c r="P38" i="79"/>
  <c r="O38" i="79"/>
  <c r="N38" i="79"/>
  <c r="M38" i="79"/>
  <c r="L38" i="79"/>
  <c r="K38" i="79"/>
  <c r="J38" i="79"/>
  <c r="I38" i="79"/>
  <c r="H38" i="79"/>
  <c r="G38" i="79"/>
  <c r="F38" i="79"/>
  <c r="E38" i="79"/>
  <c r="BD37" i="79"/>
  <c r="BC37" i="79"/>
  <c r="BB37" i="79"/>
  <c r="BA37" i="79"/>
  <c r="AZ37" i="79"/>
  <c r="AY37" i="79"/>
  <c r="AX37" i="79"/>
  <c r="AW37" i="79"/>
  <c r="AV37" i="79"/>
  <c r="AU37" i="79"/>
  <c r="AT37" i="79"/>
  <c r="AS37" i="79"/>
  <c r="AR37" i="79"/>
  <c r="AQ37" i="79"/>
  <c r="AP37" i="79"/>
  <c r="AO37" i="79"/>
  <c r="AN37" i="79"/>
  <c r="AM37" i="79"/>
  <c r="AL37" i="79"/>
  <c r="AK37" i="79"/>
  <c r="AJ37" i="79"/>
  <c r="AI37" i="79"/>
  <c r="AH37" i="79"/>
  <c r="AG37" i="79"/>
  <c r="AF37" i="79"/>
  <c r="AE37" i="79"/>
  <c r="AD37" i="79"/>
  <c r="AC37" i="79"/>
  <c r="AB37" i="79"/>
  <c r="AA37" i="79"/>
  <c r="Z37" i="79"/>
  <c r="Y37" i="79"/>
  <c r="X37" i="79"/>
  <c r="W37" i="79"/>
  <c r="V37" i="79"/>
  <c r="U37" i="79"/>
  <c r="T37" i="79"/>
  <c r="S37" i="79"/>
  <c r="R37" i="79"/>
  <c r="Q37" i="79"/>
  <c r="P37" i="79"/>
  <c r="O37" i="79"/>
  <c r="N37" i="79"/>
  <c r="M37" i="79"/>
  <c r="L37" i="79"/>
  <c r="K37" i="79"/>
  <c r="J37" i="79"/>
  <c r="I37" i="79"/>
  <c r="H37" i="79"/>
  <c r="G37" i="79"/>
  <c r="F37" i="79"/>
  <c r="E37" i="79"/>
  <c r="BD36" i="79"/>
  <c r="BC36" i="79"/>
  <c r="BB36" i="79"/>
  <c r="BA36" i="79"/>
  <c r="AZ36" i="79"/>
  <c r="AY36" i="79"/>
  <c r="AX36" i="79"/>
  <c r="AW36" i="79"/>
  <c r="AV36" i="79"/>
  <c r="AU36" i="79"/>
  <c r="AT36" i="79"/>
  <c r="AS36" i="79"/>
  <c r="AR36" i="79"/>
  <c r="AQ36" i="79"/>
  <c r="AP36" i="79"/>
  <c r="AO36" i="79"/>
  <c r="AN36" i="79"/>
  <c r="AM36" i="79"/>
  <c r="AL36" i="79"/>
  <c r="AK36" i="79"/>
  <c r="AJ36" i="79"/>
  <c r="AI36" i="79"/>
  <c r="AH36" i="79"/>
  <c r="AG36" i="79"/>
  <c r="AF36" i="79"/>
  <c r="AE36" i="79"/>
  <c r="AD36" i="79"/>
  <c r="AC36" i="79"/>
  <c r="AB36" i="79"/>
  <c r="AA36" i="79"/>
  <c r="Z36" i="79"/>
  <c r="Y36" i="79"/>
  <c r="X36" i="79"/>
  <c r="W36" i="79"/>
  <c r="V36" i="79"/>
  <c r="U36" i="79"/>
  <c r="T36" i="79"/>
  <c r="S36" i="79"/>
  <c r="R36" i="79"/>
  <c r="Q36" i="79"/>
  <c r="P36" i="79"/>
  <c r="O36" i="79"/>
  <c r="N36" i="79"/>
  <c r="M36" i="79"/>
  <c r="L36" i="79"/>
  <c r="K36" i="79"/>
  <c r="J36" i="79"/>
  <c r="I36" i="79"/>
  <c r="H36" i="79"/>
  <c r="G36" i="79"/>
  <c r="F36" i="79"/>
  <c r="E36" i="79"/>
  <c r="BD35" i="79"/>
  <c r="BC35" i="79"/>
  <c r="BB35" i="79"/>
  <c r="BA35" i="79"/>
  <c r="AZ35" i="79"/>
  <c r="AY35" i="79"/>
  <c r="AX35" i="79"/>
  <c r="AW35" i="79"/>
  <c r="AV35" i="79"/>
  <c r="AU35" i="79"/>
  <c r="AT35" i="79"/>
  <c r="AS35" i="79"/>
  <c r="AR35" i="79"/>
  <c r="AQ35" i="79"/>
  <c r="AP35" i="79"/>
  <c r="AO35" i="79"/>
  <c r="AN35" i="79"/>
  <c r="AM35" i="79"/>
  <c r="AL35" i="79"/>
  <c r="AK35" i="79"/>
  <c r="AJ35" i="79"/>
  <c r="AI35" i="79"/>
  <c r="AH35" i="79"/>
  <c r="AG35" i="79"/>
  <c r="AF35" i="79"/>
  <c r="AE35" i="79"/>
  <c r="AD35" i="79"/>
  <c r="AC35" i="79"/>
  <c r="AB35" i="79"/>
  <c r="AA35" i="79"/>
  <c r="Z35" i="79"/>
  <c r="Y35" i="79"/>
  <c r="X35" i="79"/>
  <c r="W35" i="79"/>
  <c r="V35" i="79"/>
  <c r="U35" i="79"/>
  <c r="T35" i="79"/>
  <c r="S35" i="79"/>
  <c r="R35" i="79"/>
  <c r="Q35" i="79"/>
  <c r="P35" i="79"/>
  <c r="O35" i="79"/>
  <c r="N35" i="79"/>
  <c r="M35" i="79"/>
  <c r="L35" i="79"/>
  <c r="K35" i="79"/>
  <c r="J35" i="79"/>
  <c r="I35" i="79"/>
  <c r="H35" i="79"/>
  <c r="G35" i="79"/>
  <c r="F35" i="79"/>
  <c r="E35" i="79"/>
  <c r="BD34" i="79"/>
  <c r="BC34" i="79"/>
  <c r="BB34" i="79"/>
  <c r="BA34" i="79"/>
  <c r="AZ34" i="79"/>
  <c r="AY34" i="79"/>
  <c r="AX34" i="79"/>
  <c r="AW34" i="79"/>
  <c r="AV34" i="79"/>
  <c r="AU34" i="79"/>
  <c r="AT34" i="79"/>
  <c r="AS34" i="79"/>
  <c r="AR34" i="79"/>
  <c r="AQ34" i="79"/>
  <c r="AP34" i="79"/>
  <c r="AO34" i="79"/>
  <c r="AN34" i="79"/>
  <c r="AM34" i="79"/>
  <c r="AL34" i="79"/>
  <c r="AK34" i="79"/>
  <c r="AJ34" i="79"/>
  <c r="AI34" i="79"/>
  <c r="AH34" i="79"/>
  <c r="AG34" i="79"/>
  <c r="AF34" i="79"/>
  <c r="AE34" i="79"/>
  <c r="AD34" i="79"/>
  <c r="AC34" i="79"/>
  <c r="AB34" i="79"/>
  <c r="AA34" i="79"/>
  <c r="Z34" i="79"/>
  <c r="Y34" i="79"/>
  <c r="X34" i="79"/>
  <c r="W34" i="79"/>
  <c r="V34" i="79"/>
  <c r="U34" i="79"/>
  <c r="T34" i="79"/>
  <c r="S34" i="79"/>
  <c r="R34" i="79"/>
  <c r="Q34" i="79"/>
  <c r="P34" i="79"/>
  <c r="O34" i="79"/>
  <c r="N34" i="79"/>
  <c r="M34" i="79"/>
  <c r="L34" i="79"/>
  <c r="K34" i="79"/>
  <c r="J34" i="79"/>
  <c r="I34" i="79"/>
  <c r="H34" i="79"/>
  <c r="G34" i="79"/>
  <c r="F34" i="79"/>
  <c r="E34" i="79"/>
  <c r="BD33" i="79"/>
  <c r="BC33" i="79"/>
  <c r="BB33" i="79"/>
  <c r="BA33" i="79"/>
  <c r="AZ33" i="79"/>
  <c r="AY33" i="79"/>
  <c r="AX33" i="79"/>
  <c r="AW33" i="79"/>
  <c r="AV33" i="79"/>
  <c r="AU33" i="79"/>
  <c r="AT33" i="79"/>
  <c r="AS33" i="79"/>
  <c r="AR33" i="79"/>
  <c r="AQ33" i="79"/>
  <c r="AP33" i="79"/>
  <c r="AO33" i="79"/>
  <c r="AN33" i="79"/>
  <c r="AM33" i="79"/>
  <c r="AL33" i="79"/>
  <c r="AK33" i="79"/>
  <c r="AJ33" i="79"/>
  <c r="AI33" i="79"/>
  <c r="AH33" i="79"/>
  <c r="AG33" i="79"/>
  <c r="AF33" i="79"/>
  <c r="AE33" i="79"/>
  <c r="AD33" i="79"/>
  <c r="AC33" i="79"/>
  <c r="AB33" i="79"/>
  <c r="AA33" i="79"/>
  <c r="Z33" i="79"/>
  <c r="Y33" i="79"/>
  <c r="X33" i="79"/>
  <c r="W33" i="79"/>
  <c r="V33" i="79"/>
  <c r="U33" i="79"/>
  <c r="T33" i="79"/>
  <c r="S33" i="79"/>
  <c r="R33" i="79"/>
  <c r="Q33" i="79"/>
  <c r="P33" i="79"/>
  <c r="O33" i="79"/>
  <c r="N33" i="79"/>
  <c r="M33" i="79"/>
  <c r="L33" i="79"/>
  <c r="K33" i="79"/>
  <c r="J33" i="79"/>
  <c r="I33" i="79"/>
  <c r="H33" i="79"/>
  <c r="G33" i="79"/>
  <c r="F33" i="79"/>
  <c r="E33" i="79"/>
  <c r="BD32" i="79"/>
  <c r="BC32" i="79"/>
  <c r="BB32" i="79"/>
  <c r="BA32" i="79"/>
  <c r="AZ32" i="79"/>
  <c r="AY32" i="79"/>
  <c r="AX32" i="79"/>
  <c r="AW32" i="79"/>
  <c r="AV32" i="79"/>
  <c r="AU32" i="79"/>
  <c r="AT32" i="79"/>
  <c r="AS32" i="79"/>
  <c r="AR32" i="79"/>
  <c r="AQ32" i="79"/>
  <c r="AP32" i="79"/>
  <c r="AO32" i="79"/>
  <c r="AN32" i="79"/>
  <c r="AM32" i="79"/>
  <c r="AL32" i="79"/>
  <c r="AK32" i="79"/>
  <c r="AJ32" i="79"/>
  <c r="AI32" i="79"/>
  <c r="AH32" i="79"/>
  <c r="AG32" i="79"/>
  <c r="AF32" i="79"/>
  <c r="AE32" i="79"/>
  <c r="AD32" i="79"/>
  <c r="AC32" i="79"/>
  <c r="AB32" i="79"/>
  <c r="AA32" i="79"/>
  <c r="Z32" i="79"/>
  <c r="Y32" i="79"/>
  <c r="X32" i="79"/>
  <c r="W32" i="79"/>
  <c r="V32" i="79"/>
  <c r="U32" i="79"/>
  <c r="T32" i="79"/>
  <c r="S32" i="79"/>
  <c r="R32" i="79"/>
  <c r="Q32" i="79"/>
  <c r="P32" i="79"/>
  <c r="O32" i="79"/>
  <c r="N32" i="79"/>
  <c r="M32" i="79"/>
  <c r="L32" i="79"/>
  <c r="K32" i="79"/>
  <c r="J32" i="79"/>
  <c r="I32" i="79"/>
  <c r="H32" i="79"/>
  <c r="G32" i="79"/>
  <c r="F32" i="79"/>
  <c r="E32" i="79"/>
  <c r="BD31" i="79"/>
  <c r="BC31" i="79"/>
  <c r="BB31" i="79"/>
  <c r="BA31" i="79"/>
  <c r="AZ31" i="79"/>
  <c r="AY31" i="79"/>
  <c r="AX31" i="79"/>
  <c r="AW31" i="79"/>
  <c r="AV31" i="79"/>
  <c r="AU31" i="79"/>
  <c r="AT31" i="79"/>
  <c r="AS31" i="79"/>
  <c r="AR31" i="79"/>
  <c r="AQ31" i="79"/>
  <c r="AP31" i="79"/>
  <c r="AO31" i="79"/>
  <c r="AN31" i="79"/>
  <c r="AM31" i="79"/>
  <c r="AL31" i="79"/>
  <c r="AK31" i="79"/>
  <c r="AJ31" i="79"/>
  <c r="AI31" i="79"/>
  <c r="AH31" i="79"/>
  <c r="AG31" i="79"/>
  <c r="AF31" i="79"/>
  <c r="AE31" i="79"/>
  <c r="AD31" i="79"/>
  <c r="AC31" i="79"/>
  <c r="AB31" i="79"/>
  <c r="AA31" i="79"/>
  <c r="Z31" i="79"/>
  <c r="Y31" i="79"/>
  <c r="X31" i="79"/>
  <c r="W31" i="79"/>
  <c r="V31" i="79"/>
  <c r="U31" i="79"/>
  <c r="T31" i="79"/>
  <c r="S31" i="79"/>
  <c r="R31" i="79"/>
  <c r="Q31" i="79"/>
  <c r="P31" i="79"/>
  <c r="O31" i="79"/>
  <c r="N31" i="79"/>
  <c r="M31" i="79"/>
  <c r="L31" i="79"/>
  <c r="K31" i="79"/>
  <c r="J31" i="79"/>
  <c r="I31" i="79"/>
  <c r="H31" i="79"/>
  <c r="G31" i="79"/>
  <c r="F31" i="79"/>
  <c r="E31" i="79"/>
  <c r="BD30" i="79"/>
  <c r="BC30" i="79"/>
  <c r="BB30" i="79"/>
  <c r="BA30" i="79"/>
  <c r="AZ30" i="79"/>
  <c r="AY30" i="79"/>
  <c r="AX30" i="79"/>
  <c r="AW30" i="79"/>
  <c r="AV30" i="79"/>
  <c r="AU30" i="79"/>
  <c r="AT30" i="79"/>
  <c r="AS30" i="79"/>
  <c r="AR30" i="79"/>
  <c r="AQ30" i="79"/>
  <c r="AP30" i="79"/>
  <c r="AO30" i="79"/>
  <c r="AN30" i="79"/>
  <c r="AM30" i="79"/>
  <c r="AL30" i="79"/>
  <c r="AK30" i="79"/>
  <c r="AJ30" i="79"/>
  <c r="AI30" i="79"/>
  <c r="AH30" i="79"/>
  <c r="AG30" i="79"/>
  <c r="AF30" i="79"/>
  <c r="AE30" i="79"/>
  <c r="AD30" i="79"/>
  <c r="AC30" i="79"/>
  <c r="AB30" i="79"/>
  <c r="AA30" i="79"/>
  <c r="Z30" i="79"/>
  <c r="Y30" i="79"/>
  <c r="X30" i="79"/>
  <c r="W30" i="79"/>
  <c r="V30" i="79"/>
  <c r="U30" i="79"/>
  <c r="T30" i="79"/>
  <c r="S30" i="79"/>
  <c r="R30" i="79"/>
  <c r="Q30" i="79"/>
  <c r="P30" i="79"/>
  <c r="O30" i="79"/>
  <c r="N30" i="79"/>
  <c r="M30" i="79"/>
  <c r="L30" i="79"/>
  <c r="K30" i="79"/>
  <c r="J30" i="79"/>
  <c r="I30" i="79"/>
  <c r="H30" i="79"/>
  <c r="G30" i="79"/>
  <c r="F30" i="79"/>
  <c r="E30" i="79"/>
  <c r="BD29" i="79"/>
  <c r="BC29" i="79"/>
  <c r="BB29" i="79"/>
  <c r="BA29" i="79"/>
  <c r="AZ29" i="79"/>
  <c r="AY29" i="79"/>
  <c r="AX29" i="79"/>
  <c r="AW29" i="79"/>
  <c r="AV29" i="79"/>
  <c r="AU29" i="79"/>
  <c r="AT29" i="79"/>
  <c r="AS29" i="79"/>
  <c r="AR29" i="79"/>
  <c r="AQ29" i="79"/>
  <c r="AP29" i="79"/>
  <c r="AO29" i="79"/>
  <c r="AN29" i="79"/>
  <c r="AM29" i="79"/>
  <c r="AL29" i="79"/>
  <c r="AK29" i="79"/>
  <c r="AJ29" i="79"/>
  <c r="AI29" i="79"/>
  <c r="AH29" i="79"/>
  <c r="AG29" i="79"/>
  <c r="AF29" i="79"/>
  <c r="AE29" i="79"/>
  <c r="AD29" i="79"/>
  <c r="AC29" i="79"/>
  <c r="AB29" i="79"/>
  <c r="AA29" i="79"/>
  <c r="Z29" i="79"/>
  <c r="Y29" i="79"/>
  <c r="X29" i="79"/>
  <c r="W29" i="79"/>
  <c r="V29" i="79"/>
  <c r="U29" i="79"/>
  <c r="T29" i="79"/>
  <c r="S29" i="79"/>
  <c r="R29" i="79"/>
  <c r="Q29" i="79"/>
  <c r="P29" i="79"/>
  <c r="O29" i="79"/>
  <c r="N29" i="79"/>
  <c r="M29" i="79"/>
  <c r="L29" i="79"/>
  <c r="K29" i="79"/>
  <c r="J29" i="79"/>
  <c r="I29" i="79"/>
  <c r="H29" i="79"/>
  <c r="G29" i="79"/>
  <c r="F29" i="79"/>
  <c r="E29" i="79"/>
  <c r="BD28" i="79"/>
  <c r="BC28" i="79"/>
  <c r="BB28" i="79"/>
  <c r="BA28" i="79"/>
  <c r="AZ28" i="79"/>
  <c r="AY28" i="79"/>
  <c r="AX28" i="79"/>
  <c r="AW28" i="79"/>
  <c r="AV28" i="79"/>
  <c r="AU28" i="79"/>
  <c r="AT28" i="79"/>
  <c r="AS28" i="79"/>
  <c r="AR28" i="79"/>
  <c r="AQ28" i="79"/>
  <c r="AP28" i="79"/>
  <c r="AO28" i="79"/>
  <c r="AN28" i="79"/>
  <c r="AM28" i="79"/>
  <c r="AL28" i="79"/>
  <c r="AK28" i="79"/>
  <c r="AJ28" i="79"/>
  <c r="AI28" i="79"/>
  <c r="AH28" i="79"/>
  <c r="AG28" i="79"/>
  <c r="AF28" i="79"/>
  <c r="AE28" i="79"/>
  <c r="AD28" i="79"/>
  <c r="AC28" i="79"/>
  <c r="AB28" i="79"/>
  <c r="AA28" i="79"/>
  <c r="Z28" i="79"/>
  <c r="Y28" i="79"/>
  <c r="X28" i="79"/>
  <c r="W28" i="79"/>
  <c r="V28" i="79"/>
  <c r="U28" i="79"/>
  <c r="T28" i="79"/>
  <c r="S28" i="79"/>
  <c r="R28" i="79"/>
  <c r="Q28" i="79"/>
  <c r="P28" i="79"/>
  <c r="O28" i="79"/>
  <c r="N28" i="79"/>
  <c r="M28" i="79"/>
  <c r="L28" i="79"/>
  <c r="K28" i="79"/>
  <c r="J28" i="79"/>
  <c r="I28" i="79"/>
  <c r="H28" i="79"/>
  <c r="G28" i="79"/>
  <c r="F28" i="79"/>
  <c r="E28" i="79"/>
  <c r="BD27" i="79"/>
  <c r="BC27" i="79"/>
  <c r="BB27" i="79"/>
  <c r="BA27" i="79"/>
  <c r="AZ27" i="79"/>
  <c r="AY27" i="79"/>
  <c r="AX27" i="79"/>
  <c r="AW27" i="79"/>
  <c r="AV27" i="79"/>
  <c r="AU27" i="79"/>
  <c r="AT27" i="79"/>
  <c r="AS27" i="79"/>
  <c r="AR27" i="79"/>
  <c r="AQ27" i="79"/>
  <c r="AP27" i="79"/>
  <c r="AO27" i="79"/>
  <c r="AN27" i="79"/>
  <c r="AM27" i="79"/>
  <c r="AL27" i="79"/>
  <c r="AK27" i="79"/>
  <c r="AJ27" i="79"/>
  <c r="AI27" i="79"/>
  <c r="AH27" i="79"/>
  <c r="AG27" i="79"/>
  <c r="AF27" i="79"/>
  <c r="AE27" i="79"/>
  <c r="AD27" i="79"/>
  <c r="AC27" i="79"/>
  <c r="AB27" i="79"/>
  <c r="AA27" i="79"/>
  <c r="Z27" i="79"/>
  <c r="Y27" i="79"/>
  <c r="X27" i="79"/>
  <c r="W27" i="79"/>
  <c r="V27" i="79"/>
  <c r="U27" i="79"/>
  <c r="T27" i="79"/>
  <c r="S27" i="79"/>
  <c r="R27" i="79"/>
  <c r="Q27" i="79"/>
  <c r="P27" i="79"/>
  <c r="O27" i="79"/>
  <c r="N27" i="79"/>
  <c r="M27" i="79"/>
  <c r="L27" i="79"/>
  <c r="K27" i="79"/>
  <c r="J27" i="79"/>
  <c r="I27" i="79"/>
  <c r="H27" i="79"/>
  <c r="G27" i="79"/>
  <c r="F27" i="79"/>
  <c r="E27" i="79"/>
  <c r="AF19" i="34"/>
  <c r="AE19" i="34"/>
  <c r="AD19" i="34"/>
  <c r="AC19" i="34"/>
  <c r="AB19" i="34"/>
  <c r="AA19" i="34"/>
  <c r="Z19" i="34"/>
  <c r="Y19" i="34"/>
  <c r="X19" i="34"/>
  <c r="W19" i="34"/>
  <c r="V19" i="34"/>
  <c r="U19" i="34"/>
  <c r="T19" i="34"/>
  <c r="S19" i="34"/>
  <c r="R19" i="34"/>
  <c r="Q19" i="34"/>
  <c r="P19" i="34"/>
  <c r="O19" i="34"/>
  <c r="N19" i="34"/>
  <c r="M19" i="34"/>
  <c r="L19" i="34"/>
  <c r="K19" i="34"/>
  <c r="J19" i="34"/>
  <c r="I19" i="34"/>
  <c r="H19" i="34"/>
  <c r="G19" i="34"/>
  <c r="F19" i="34"/>
  <c r="E19" i="34"/>
  <c r="AF18" i="34"/>
  <c r="AE18" i="34"/>
  <c r="AD18" i="34"/>
  <c r="AC18" i="34"/>
  <c r="AB18" i="34"/>
  <c r="AA18" i="34"/>
  <c r="Z18" i="34"/>
  <c r="Y18" i="34"/>
  <c r="X18" i="34"/>
  <c r="W18" i="34"/>
  <c r="V18" i="34"/>
  <c r="U18" i="34"/>
  <c r="T18" i="34"/>
  <c r="S18" i="34"/>
  <c r="R18" i="34"/>
  <c r="Q18" i="34"/>
  <c r="P18" i="34"/>
  <c r="O18" i="34"/>
  <c r="N18" i="34"/>
  <c r="M18" i="34"/>
  <c r="L18" i="34"/>
  <c r="K18" i="34"/>
  <c r="J18" i="34"/>
  <c r="I18" i="34"/>
  <c r="H18" i="34"/>
  <c r="G18" i="34"/>
  <c r="F18" i="34"/>
  <c r="E18" i="34"/>
  <c r="AF17" i="34"/>
  <c r="AE17" i="34"/>
  <c r="AD17" i="34"/>
  <c r="AC17" i="34"/>
  <c r="AB17" i="34"/>
  <c r="AA17" i="34"/>
  <c r="Z17" i="34"/>
  <c r="Y17" i="34"/>
  <c r="X17" i="34"/>
  <c r="W17" i="34"/>
  <c r="V17" i="34"/>
  <c r="U17" i="34"/>
  <c r="T17" i="34"/>
  <c r="S17" i="34"/>
  <c r="R17" i="34"/>
  <c r="Q17" i="34"/>
  <c r="P17" i="34"/>
  <c r="O17" i="34"/>
  <c r="N17" i="34"/>
  <c r="M17" i="34"/>
  <c r="L17" i="34"/>
  <c r="K17" i="34"/>
  <c r="J17" i="34"/>
  <c r="I17" i="34"/>
  <c r="H17" i="34"/>
  <c r="G17" i="34"/>
  <c r="F17" i="34"/>
  <c r="E17" i="34"/>
  <c r="AF16" i="34"/>
  <c r="AE16" i="34"/>
  <c r="AD16" i="34"/>
  <c r="AC16" i="34"/>
  <c r="AB16" i="34"/>
  <c r="AA16" i="34"/>
  <c r="Z16" i="34"/>
  <c r="Y16" i="34"/>
  <c r="X16" i="34"/>
  <c r="W16" i="34"/>
  <c r="V16" i="34"/>
  <c r="U16" i="34"/>
  <c r="T16" i="34"/>
  <c r="S16" i="34"/>
  <c r="R16" i="34"/>
  <c r="Q16" i="34"/>
  <c r="P16" i="34"/>
  <c r="O16" i="34"/>
  <c r="N16" i="34"/>
  <c r="M16" i="34"/>
  <c r="L16" i="34"/>
  <c r="K16" i="34"/>
  <c r="J16" i="34"/>
  <c r="I16" i="34"/>
  <c r="H16" i="34"/>
  <c r="G16" i="34"/>
  <c r="F16" i="34"/>
  <c r="E16" i="34"/>
  <c r="AF15" i="34"/>
  <c r="AE15" i="34"/>
  <c r="AD15" i="34"/>
  <c r="AC15" i="34"/>
  <c r="AB15" i="34"/>
  <c r="AA15" i="34"/>
  <c r="Z15" i="34"/>
  <c r="Y15" i="34"/>
  <c r="X15" i="34"/>
  <c r="W15" i="34"/>
  <c r="V15" i="34"/>
  <c r="U15" i="34"/>
  <c r="T15" i="34"/>
  <c r="S15" i="34"/>
  <c r="R15" i="34"/>
  <c r="Q15" i="34"/>
  <c r="P15" i="34"/>
  <c r="O15" i="34"/>
  <c r="N15" i="34"/>
  <c r="M15" i="34"/>
  <c r="L15" i="34"/>
  <c r="K15" i="34"/>
  <c r="J15" i="34"/>
  <c r="I15" i="34"/>
  <c r="H15" i="34"/>
  <c r="G15" i="34"/>
  <c r="F15" i="34"/>
  <c r="E15" i="34"/>
  <c r="AF14" i="34"/>
  <c r="AE14" i="34"/>
  <c r="AD14" i="34"/>
  <c r="AC14" i="34"/>
  <c r="AB14" i="34"/>
  <c r="AA14" i="34"/>
  <c r="Z14" i="34"/>
  <c r="Y14" i="34"/>
  <c r="X14" i="34"/>
  <c r="W14" i="34"/>
  <c r="V14" i="34"/>
  <c r="U14" i="34"/>
  <c r="T14" i="34"/>
  <c r="S14" i="34"/>
  <c r="R14" i="34"/>
  <c r="Q14" i="34"/>
  <c r="P14" i="34"/>
  <c r="O14" i="34"/>
  <c r="N14" i="34"/>
  <c r="M14" i="34"/>
  <c r="L14" i="34"/>
  <c r="K14" i="34"/>
  <c r="J14" i="34"/>
  <c r="I14" i="34"/>
  <c r="H14" i="34"/>
  <c r="G14" i="34"/>
  <c r="F14" i="34"/>
  <c r="E14" i="34"/>
  <c r="AF13" i="34"/>
  <c r="AE13" i="34"/>
  <c r="AD13" i="34"/>
  <c r="AC13" i="34"/>
  <c r="AB13" i="34"/>
  <c r="AA13" i="34"/>
  <c r="Z13" i="34"/>
  <c r="Y13" i="34"/>
  <c r="X13" i="34"/>
  <c r="W13" i="34"/>
  <c r="V13" i="34"/>
  <c r="U13" i="34"/>
  <c r="T13" i="34"/>
  <c r="S13" i="34"/>
  <c r="R13" i="34"/>
  <c r="Q13" i="34"/>
  <c r="P13" i="34"/>
  <c r="O13" i="34"/>
  <c r="N13" i="34"/>
  <c r="M13" i="34"/>
  <c r="L13" i="34"/>
  <c r="K13" i="34"/>
  <c r="J13" i="34"/>
  <c r="I13" i="34"/>
  <c r="H13" i="34"/>
  <c r="G13" i="34"/>
  <c r="F13" i="34"/>
  <c r="E13" i="34"/>
  <c r="AF12" i="34"/>
  <c r="AE12" i="34"/>
  <c r="AD12" i="34"/>
  <c r="AC12" i="34"/>
  <c r="AB12" i="34"/>
  <c r="AA12" i="34"/>
  <c r="Z12" i="34"/>
  <c r="Y12" i="34"/>
  <c r="X12" i="34"/>
  <c r="W12" i="34"/>
  <c r="V12" i="34"/>
  <c r="U12" i="34"/>
  <c r="T12" i="34"/>
  <c r="S12" i="34"/>
  <c r="R12" i="34"/>
  <c r="Q12" i="34"/>
  <c r="P12" i="34"/>
  <c r="O12" i="34"/>
  <c r="N12" i="34"/>
  <c r="M12" i="34"/>
  <c r="L12" i="34"/>
  <c r="K12" i="34"/>
  <c r="J12" i="34"/>
  <c r="I12" i="34"/>
  <c r="H12" i="34"/>
  <c r="G12" i="34"/>
  <c r="F12" i="34"/>
  <c r="E12" i="34"/>
  <c r="AF11" i="34"/>
  <c r="AE11" i="34"/>
  <c r="AD11" i="34"/>
  <c r="AC11" i="34"/>
  <c r="AB11" i="34"/>
  <c r="AA11" i="34"/>
  <c r="Z11" i="34"/>
  <c r="Y11" i="34"/>
  <c r="X11" i="34"/>
  <c r="W11" i="34"/>
  <c r="V11" i="34"/>
  <c r="U11" i="34"/>
  <c r="T11" i="34"/>
  <c r="S11" i="34"/>
  <c r="R11" i="34"/>
  <c r="Q11" i="34"/>
  <c r="P11" i="34"/>
  <c r="O11" i="34"/>
  <c r="N11" i="34"/>
  <c r="M11" i="34"/>
  <c r="L11" i="34"/>
  <c r="K11" i="34"/>
  <c r="J11" i="34"/>
  <c r="I11" i="34"/>
  <c r="H11" i="34"/>
  <c r="G11" i="34"/>
  <c r="F11" i="34"/>
  <c r="E11" i="34"/>
  <c r="AF10" i="34"/>
  <c r="AE10" i="34"/>
  <c r="AD10" i="34"/>
  <c r="AC10" i="34"/>
  <c r="AB10" i="34"/>
  <c r="AA10" i="34"/>
  <c r="Z10" i="34"/>
  <c r="Y10" i="34"/>
  <c r="X10" i="34"/>
  <c r="W10" i="34"/>
  <c r="V10" i="34"/>
  <c r="U10" i="34"/>
  <c r="T10" i="34"/>
  <c r="S10" i="34"/>
  <c r="R10" i="34"/>
  <c r="Q10" i="34"/>
  <c r="P10" i="34"/>
  <c r="O10" i="34"/>
  <c r="N10" i="34"/>
  <c r="M10" i="34"/>
  <c r="L10" i="34"/>
  <c r="K10" i="34"/>
  <c r="J10" i="34"/>
  <c r="I10" i="34"/>
  <c r="H10" i="34"/>
  <c r="G10" i="34"/>
  <c r="F10" i="34"/>
  <c r="E10" i="34"/>
  <c r="AF9" i="34"/>
  <c r="AE9" i="34"/>
  <c r="AD9" i="34"/>
  <c r="AC9" i="34"/>
  <c r="AB9" i="34"/>
  <c r="AA9" i="34"/>
  <c r="Z9" i="34"/>
  <c r="Y9" i="34"/>
  <c r="X9" i="34"/>
  <c r="W9" i="34"/>
  <c r="V9" i="34"/>
  <c r="U9" i="34"/>
  <c r="T9" i="34"/>
  <c r="S9" i="34"/>
  <c r="R9" i="34"/>
  <c r="Q9" i="34"/>
  <c r="P9" i="34"/>
  <c r="O9" i="34"/>
  <c r="N9" i="34"/>
  <c r="M9" i="34"/>
  <c r="L9" i="34"/>
  <c r="K9" i="34"/>
  <c r="J9" i="34"/>
  <c r="I9" i="34"/>
  <c r="H9" i="34"/>
  <c r="G9" i="34"/>
  <c r="F9" i="34"/>
  <c r="E9" i="34"/>
  <c r="AF8" i="34"/>
  <c r="AE8" i="34"/>
  <c r="AD8" i="34"/>
  <c r="AC8" i="34"/>
  <c r="AB8" i="34"/>
  <c r="AA8" i="34"/>
  <c r="Z8" i="34"/>
  <c r="Y8" i="34"/>
  <c r="X8" i="34"/>
  <c r="W8" i="34"/>
  <c r="V8" i="34"/>
  <c r="U8" i="34"/>
  <c r="T8" i="34"/>
  <c r="S8" i="34"/>
  <c r="R8" i="34"/>
  <c r="Q8" i="34"/>
  <c r="P8" i="34"/>
  <c r="O8" i="34"/>
  <c r="N8" i="34"/>
  <c r="M8" i="34"/>
  <c r="L8" i="34"/>
  <c r="K8" i="34"/>
  <c r="J8" i="34"/>
  <c r="I8" i="34"/>
  <c r="H8" i="34"/>
  <c r="G8" i="34"/>
  <c r="F8" i="34"/>
  <c r="E8" i="34"/>
  <c r="AF7" i="34"/>
  <c r="AE7" i="34"/>
  <c r="AD7" i="34"/>
  <c r="AC7" i="34"/>
  <c r="AB7" i="34"/>
  <c r="AA7" i="34"/>
  <c r="Z7" i="34"/>
  <c r="Y7" i="34"/>
  <c r="X7" i="34"/>
  <c r="W7" i="34"/>
  <c r="V7" i="34"/>
  <c r="U7" i="34"/>
  <c r="T7" i="34"/>
  <c r="S7" i="34"/>
  <c r="R7" i="34"/>
  <c r="Q7" i="34"/>
  <c r="P7" i="34"/>
  <c r="O7" i="34"/>
  <c r="N7" i="34"/>
  <c r="M7" i="34"/>
  <c r="L7" i="34"/>
  <c r="K7" i="34"/>
  <c r="J7" i="34"/>
  <c r="I7" i="34"/>
  <c r="H7" i="34"/>
  <c r="G7" i="34"/>
  <c r="F7" i="34"/>
  <c r="E7" i="34"/>
  <c r="AF6" i="34"/>
  <c r="AE6" i="34"/>
  <c r="AD6" i="34"/>
  <c r="AC6" i="34"/>
  <c r="AB6" i="34"/>
  <c r="AA6" i="34"/>
  <c r="Z6" i="34"/>
  <c r="Z20" i="34" s="1"/>
  <c r="Y6" i="34"/>
  <c r="X6" i="34"/>
  <c r="W6" i="34"/>
  <c r="W20" i="34" s="1"/>
  <c r="V6" i="34"/>
  <c r="U6" i="34"/>
  <c r="T6" i="34"/>
  <c r="S6" i="34"/>
  <c r="R6" i="34"/>
  <c r="R20" i="34" s="1"/>
  <c r="Q6" i="34"/>
  <c r="P6" i="34"/>
  <c r="O6" i="34"/>
  <c r="O20" i="34" s="1"/>
  <c r="N6" i="34"/>
  <c r="M6" i="34"/>
  <c r="L6" i="34"/>
  <c r="K6" i="34"/>
  <c r="J6" i="34"/>
  <c r="J20" i="34" s="1"/>
  <c r="I6" i="34"/>
  <c r="H6" i="34"/>
  <c r="G6" i="34"/>
  <c r="F6" i="34"/>
  <c r="E6" i="34"/>
  <c r="AF5" i="34"/>
  <c r="AF20" i="34" s="1"/>
  <c r="AE5" i="34"/>
  <c r="AE20" i="34" s="1"/>
  <c r="AD5" i="34"/>
  <c r="AD20" i="34" s="1"/>
  <c r="AC5" i="34"/>
  <c r="AC20" i="34" s="1"/>
  <c r="AB5" i="34"/>
  <c r="AA5" i="34"/>
  <c r="AA20" i="34" s="1"/>
  <c r="Z5" i="34"/>
  <c r="Y5" i="34"/>
  <c r="X5" i="34"/>
  <c r="X20" i="34" s="1"/>
  <c r="W5" i="34"/>
  <c r="V5" i="34"/>
  <c r="V20" i="34" s="1"/>
  <c r="U5" i="34"/>
  <c r="U20" i="34" s="1"/>
  <c r="T5" i="34"/>
  <c r="S5" i="34"/>
  <c r="S20" i="34" s="1"/>
  <c r="R5" i="34"/>
  <c r="Q5" i="34"/>
  <c r="P5" i="34"/>
  <c r="P20" i="34" s="1"/>
  <c r="O5" i="34"/>
  <c r="N5" i="34"/>
  <c r="N20" i="34" s="1"/>
  <c r="M5" i="34"/>
  <c r="M20" i="34" s="1"/>
  <c r="L5" i="34"/>
  <c r="K5" i="34"/>
  <c r="K20" i="34" s="1"/>
  <c r="J5" i="34"/>
  <c r="I5" i="34"/>
  <c r="H5" i="34"/>
  <c r="H20" i="34" s="1"/>
  <c r="G5" i="34"/>
  <c r="G20" i="34" s="1"/>
  <c r="F5" i="34"/>
  <c r="F20" i="34" s="1"/>
  <c r="E5" i="34"/>
  <c r="AF18" i="120"/>
  <c r="AE18" i="120"/>
  <c r="AD18" i="120"/>
  <c r="AC18" i="120"/>
  <c r="AB18" i="120"/>
  <c r="AA18" i="120"/>
  <c r="Z18" i="120"/>
  <c r="Y18" i="120"/>
  <c r="X18" i="120"/>
  <c r="W18" i="120"/>
  <c r="V18" i="120"/>
  <c r="U18" i="120"/>
  <c r="T18" i="120"/>
  <c r="S18" i="120"/>
  <c r="R18" i="120"/>
  <c r="Q18" i="120"/>
  <c r="P18" i="120"/>
  <c r="O18" i="120"/>
  <c r="N18" i="120"/>
  <c r="M18" i="120"/>
  <c r="L18" i="120"/>
  <c r="K18" i="120"/>
  <c r="J18" i="120"/>
  <c r="I18" i="120"/>
  <c r="H18" i="120"/>
  <c r="G18" i="120"/>
  <c r="F18" i="120"/>
  <c r="E18" i="120"/>
  <c r="AF17" i="120"/>
  <c r="AE17" i="120"/>
  <c r="AD17" i="120"/>
  <c r="AC17" i="120"/>
  <c r="AB17" i="120"/>
  <c r="AA17" i="120"/>
  <c r="Z17" i="120"/>
  <c r="Y17" i="120"/>
  <c r="X17" i="120"/>
  <c r="W17" i="120"/>
  <c r="V17" i="120"/>
  <c r="U17" i="120"/>
  <c r="T17" i="120"/>
  <c r="S17" i="120"/>
  <c r="R17" i="120"/>
  <c r="Q17" i="120"/>
  <c r="P17" i="120"/>
  <c r="O17" i="120"/>
  <c r="N17" i="120"/>
  <c r="M17" i="120"/>
  <c r="L17" i="120"/>
  <c r="K17" i="120"/>
  <c r="J17" i="120"/>
  <c r="I17" i="120"/>
  <c r="H17" i="120"/>
  <c r="G17" i="120"/>
  <c r="F17" i="120"/>
  <c r="E17" i="120"/>
  <c r="AF16" i="120"/>
  <c r="AE16" i="120"/>
  <c r="AD16" i="120"/>
  <c r="AC16" i="120"/>
  <c r="AB16" i="120"/>
  <c r="AA16" i="120"/>
  <c r="Z16" i="120"/>
  <c r="Y16" i="120"/>
  <c r="X16" i="120"/>
  <c r="W16" i="120"/>
  <c r="V16" i="120"/>
  <c r="U16" i="120"/>
  <c r="T16" i="120"/>
  <c r="S16" i="120"/>
  <c r="R16" i="120"/>
  <c r="Q16" i="120"/>
  <c r="P16" i="120"/>
  <c r="O16" i="120"/>
  <c r="N16" i="120"/>
  <c r="M16" i="120"/>
  <c r="L16" i="120"/>
  <c r="K16" i="120"/>
  <c r="J16" i="120"/>
  <c r="I16" i="120"/>
  <c r="H16" i="120"/>
  <c r="G16" i="120"/>
  <c r="F16" i="120"/>
  <c r="E16" i="120"/>
  <c r="AF15" i="120"/>
  <c r="AE15" i="120"/>
  <c r="AD15" i="120"/>
  <c r="AC15" i="120"/>
  <c r="AB15" i="120"/>
  <c r="AA15" i="120"/>
  <c r="Z15" i="120"/>
  <c r="Y15" i="120"/>
  <c r="X15" i="120"/>
  <c r="W15" i="120"/>
  <c r="V15" i="120"/>
  <c r="U15" i="120"/>
  <c r="T15" i="120"/>
  <c r="S15" i="120"/>
  <c r="R15" i="120"/>
  <c r="Q15" i="120"/>
  <c r="P15" i="120"/>
  <c r="O15" i="120"/>
  <c r="N15" i="120"/>
  <c r="M15" i="120"/>
  <c r="L15" i="120"/>
  <c r="K15" i="120"/>
  <c r="J15" i="120"/>
  <c r="I15" i="120"/>
  <c r="H15" i="120"/>
  <c r="G15" i="120"/>
  <c r="F15" i="120"/>
  <c r="E15" i="120"/>
  <c r="AF14" i="120"/>
  <c r="AE14" i="120"/>
  <c r="AD14" i="120"/>
  <c r="AC14" i="120"/>
  <c r="AB14" i="120"/>
  <c r="AA14" i="120"/>
  <c r="Z14" i="120"/>
  <c r="Y14" i="120"/>
  <c r="X14" i="120"/>
  <c r="W14" i="120"/>
  <c r="V14" i="120"/>
  <c r="U14" i="120"/>
  <c r="T14" i="120"/>
  <c r="S14" i="120"/>
  <c r="R14" i="120"/>
  <c r="Q14" i="120"/>
  <c r="P14" i="120"/>
  <c r="O14" i="120"/>
  <c r="N14" i="120"/>
  <c r="M14" i="120"/>
  <c r="L14" i="120"/>
  <c r="K14" i="120"/>
  <c r="J14" i="120"/>
  <c r="I14" i="120"/>
  <c r="H14" i="120"/>
  <c r="G14" i="120"/>
  <c r="F14" i="120"/>
  <c r="E14" i="120"/>
  <c r="AF13" i="120"/>
  <c r="AE13" i="120"/>
  <c r="AD13" i="120"/>
  <c r="AC13" i="120"/>
  <c r="AB13" i="120"/>
  <c r="AA13" i="120"/>
  <c r="Z13" i="120"/>
  <c r="Y13" i="120"/>
  <c r="X13" i="120"/>
  <c r="W13" i="120"/>
  <c r="V13" i="120"/>
  <c r="U13" i="120"/>
  <c r="T13" i="120"/>
  <c r="S13" i="120"/>
  <c r="R13" i="120"/>
  <c r="Q13" i="120"/>
  <c r="P13" i="120"/>
  <c r="O13" i="120"/>
  <c r="N13" i="120"/>
  <c r="M13" i="120"/>
  <c r="L13" i="120"/>
  <c r="K13" i="120"/>
  <c r="J13" i="120"/>
  <c r="I13" i="120"/>
  <c r="H13" i="120"/>
  <c r="G13" i="120"/>
  <c r="F13" i="120"/>
  <c r="E13" i="120"/>
  <c r="AF12" i="120"/>
  <c r="AE12" i="120"/>
  <c r="AD12" i="120"/>
  <c r="AC12" i="120"/>
  <c r="AB12" i="120"/>
  <c r="AA12" i="120"/>
  <c r="Z12" i="120"/>
  <c r="Y12" i="120"/>
  <c r="X12" i="120"/>
  <c r="W12" i="120"/>
  <c r="V12" i="120"/>
  <c r="U12" i="120"/>
  <c r="T12" i="120"/>
  <c r="S12" i="120"/>
  <c r="R12" i="120"/>
  <c r="Q12" i="120"/>
  <c r="P12" i="120"/>
  <c r="O12" i="120"/>
  <c r="N12" i="120"/>
  <c r="M12" i="120"/>
  <c r="L12" i="120"/>
  <c r="K12" i="120"/>
  <c r="J12" i="120"/>
  <c r="I12" i="120"/>
  <c r="H12" i="120"/>
  <c r="G12" i="120"/>
  <c r="F12" i="120"/>
  <c r="E12" i="120"/>
  <c r="AF11" i="120"/>
  <c r="AE11" i="120"/>
  <c r="AD11" i="120"/>
  <c r="AC11" i="120"/>
  <c r="AB11" i="120"/>
  <c r="AA11" i="120"/>
  <c r="Z11" i="120"/>
  <c r="Y11" i="120"/>
  <c r="X11" i="120"/>
  <c r="W11" i="120"/>
  <c r="V11" i="120"/>
  <c r="U11" i="120"/>
  <c r="T11" i="120"/>
  <c r="S11" i="120"/>
  <c r="R11" i="120"/>
  <c r="Q11" i="120"/>
  <c r="P11" i="120"/>
  <c r="O11" i="120"/>
  <c r="N11" i="120"/>
  <c r="M11" i="120"/>
  <c r="L11" i="120"/>
  <c r="K11" i="120"/>
  <c r="J11" i="120"/>
  <c r="I11" i="120"/>
  <c r="H11" i="120"/>
  <c r="G11" i="120"/>
  <c r="F11" i="120"/>
  <c r="E11" i="120"/>
  <c r="AF10" i="120"/>
  <c r="AE10" i="120"/>
  <c r="AD10" i="120"/>
  <c r="AC10" i="120"/>
  <c r="AB10" i="120"/>
  <c r="AA10" i="120"/>
  <c r="Z10" i="120"/>
  <c r="Y10" i="120"/>
  <c r="X10" i="120"/>
  <c r="W10" i="120"/>
  <c r="V10" i="120"/>
  <c r="U10" i="120"/>
  <c r="T10" i="120"/>
  <c r="S10" i="120"/>
  <c r="R10" i="120"/>
  <c r="Q10" i="120"/>
  <c r="P10" i="120"/>
  <c r="O10" i="120"/>
  <c r="N10" i="120"/>
  <c r="M10" i="120"/>
  <c r="L10" i="120"/>
  <c r="K10" i="120"/>
  <c r="J10" i="120"/>
  <c r="I10" i="120"/>
  <c r="H10" i="120"/>
  <c r="G10" i="120"/>
  <c r="F10" i="120"/>
  <c r="E10" i="120"/>
  <c r="AF9" i="120"/>
  <c r="AE9" i="120"/>
  <c r="AD9" i="120"/>
  <c r="AC9" i="120"/>
  <c r="AB9" i="120"/>
  <c r="AA9" i="120"/>
  <c r="Z9" i="120"/>
  <c r="Y9" i="120"/>
  <c r="X9" i="120"/>
  <c r="W9" i="120"/>
  <c r="V9" i="120"/>
  <c r="U9" i="120"/>
  <c r="T9" i="120"/>
  <c r="S9" i="120"/>
  <c r="R9" i="120"/>
  <c r="Q9" i="120"/>
  <c r="P9" i="120"/>
  <c r="O9" i="120"/>
  <c r="N9" i="120"/>
  <c r="M9" i="120"/>
  <c r="L9" i="120"/>
  <c r="K9" i="120"/>
  <c r="J9" i="120"/>
  <c r="I9" i="120"/>
  <c r="H9" i="120"/>
  <c r="G9" i="120"/>
  <c r="F9" i="120"/>
  <c r="E9" i="120"/>
  <c r="AF8" i="120"/>
  <c r="AE8" i="120"/>
  <c r="AD8" i="120"/>
  <c r="AC8" i="120"/>
  <c r="AB8" i="120"/>
  <c r="AA8" i="120"/>
  <c r="Z8" i="120"/>
  <c r="Y8" i="120"/>
  <c r="X8" i="120"/>
  <c r="W8" i="120"/>
  <c r="V8" i="120"/>
  <c r="U8" i="120"/>
  <c r="T8" i="120"/>
  <c r="S8" i="120"/>
  <c r="R8" i="120"/>
  <c r="Q8" i="120"/>
  <c r="P8" i="120"/>
  <c r="O8" i="120"/>
  <c r="N8" i="120"/>
  <c r="M8" i="120"/>
  <c r="L8" i="120"/>
  <c r="K8" i="120"/>
  <c r="J8" i="120"/>
  <c r="I8" i="120"/>
  <c r="H8" i="120"/>
  <c r="G8" i="120"/>
  <c r="F8" i="120"/>
  <c r="E8" i="120"/>
  <c r="AF7" i="120"/>
  <c r="AE7" i="120"/>
  <c r="AD7" i="120"/>
  <c r="AC7" i="120"/>
  <c r="AB7" i="120"/>
  <c r="AA7" i="120"/>
  <c r="Z7" i="120"/>
  <c r="Y7" i="120"/>
  <c r="X7" i="120"/>
  <c r="W7" i="120"/>
  <c r="V7" i="120"/>
  <c r="U7" i="120"/>
  <c r="T7" i="120"/>
  <c r="S7" i="120"/>
  <c r="R7" i="120"/>
  <c r="Q7" i="120"/>
  <c r="P7" i="120"/>
  <c r="O7" i="120"/>
  <c r="N7" i="120"/>
  <c r="M7" i="120"/>
  <c r="L7" i="120"/>
  <c r="K7" i="120"/>
  <c r="J7" i="120"/>
  <c r="I7" i="120"/>
  <c r="H7" i="120"/>
  <c r="G7" i="120"/>
  <c r="F7" i="120"/>
  <c r="E7" i="120"/>
  <c r="AF6" i="120"/>
  <c r="AE6" i="120"/>
  <c r="AD6" i="120"/>
  <c r="AC6" i="120"/>
  <c r="AB6" i="120"/>
  <c r="AA6" i="120"/>
  <c r="Z6" i="120"/>
  <c r="Y6" i="120"/>
  <c r="X6" i="120"/>
  <c r="W6" i="120"/>
  <c r="V6" i="120"/>
  <c r="U6" i="120"/>
  <c r="T6" i="120"/>
  <c r="S6" i="120"/>
  <c r="R6" i="120"/>
  <c r="Q6" i="120"/>
  <c r="P6" i="120"/>
  <c r="O6" i="120"/>
  <c r="N6" i="120"/>
  <c r="M6" i="120"/>
  <c r="L6" i="120"/>
  <c r="K6" i="120"/>
  <c r="J6" i="120"/>
  <c r="I6" i="120"/>
  <c r="H6" i="120"/>
  <c r="G6" i="120"/>
  <c r="F6" i="120"/>
  <c r="E6" i="120"/>
  <c r="AF5" i="120"/>
  <c r="AF20" i="120" s="1"/>
  <c r="AE5" i="120"/>
  <c r="AD5" i="120"/>
  <c r="AD20" i="120" s="1"/>
  <c r="AC5" i="120"/>
  <c r="AC20" i="120" s="1"/>
  <c r="AB5" i="120"/>
  <c r="AB20" i="120" s="1"/>
  <c r="AA5" i="120"/>
  <c r="AA20" i="120" s="1"/>
  <c r="Z5" i="120"/>
  <c r="Y5" i="120"/>
  <c r="X5" i="120"/>
  <c r="X20" i="120" s="1"/>
  <c r="W5" i="120"/>
  <c r="V5" i="120"/>
  <c r="V20" i="120" s="1"/>
  <c r="U5" i="120"/>
  <c r="U20" i="120" s="1"/>
  <c r="T5" i="120"/>
  <c r="T20" i="120" s="1"/>
  <c r="S5" i="120"/>
  <c r="S20" i="120" s="1"/>
  <c r="R5" i="120"/>
  <c r="Q5" i="120"/>
  <c r="P5" i="120"/>
  <c r="P20" i="120" s="1"/>
  <c r="O5" i="120"/>
  <c r="N5" i="120"/>
  <c r="N20" i="120" s="1"/>
  <c r="M5" i="120"/>
  <c r="M20" i="120" s="1"/>
  <c r="L5" i="120"/>
  <c r="L20" i="120" s="1"/>
  <c r="K5" i="120"/>
  <c r="K20" i="120" s="1"/>
  <c r="J5" i="120"/>
  <c r="I5" i="120"/>
  <c r="H5" i="120"/>
  <c r="H20" i="120" s="1"/>
  <c r="G5" i="120"/>
  <c r="F5" i="120"/>
  <c r="F20" i="120" s="1"/>
  <c r="E5" i="120"/>
  <c r="E20" i="120" s="1"/>
  <c r="AF19" i="79"/>
  <c r="AE19" i="79"/>
  <c r="AD19" i="79"/>
  <c r="AC19" i="79"/>
  <c r="AB19" i="79"/>
  <c r="AA19" i="79"/>
  <c r="Z19" i="79"/>
  <c r="Y19" i="79"/>
  <c r="X19" i="79"/>
  <c r="W19" i="79"/>
  <c r="V19" i="79"/>
  <c r="U19" i="79"/>
  <c r="T19" i="79"/>
  <c r="S19" i="79"/>
  <c r="R19" i="79"/>
  <c r="Q19" i="79"/>
  <c r="P19" i="79"/>
  <c r="O19" i="79"/>
  <c r="N19" i="79"/>
  <c r="M19" i="79"/>
  <c r="L19" i="79"/>
  <c r="K19" i="79"/>
  <c r="J19" i="79"/>
  <c r="I19" i="79"/>
  <c r="H19" i="79"/>
  <c r="G19" i="79"/>
  <c r="F19" i="79"/>
  <c r="E19" i="79"/>
  <c r="AF18" i="79"/>
  <c r="AE18" i="79"/>
  <c r="AD18" i="79"/>
  <c r="AC18" i="79"/>
  <c r="AB18" i="79"/>
  <c r="AA18" i="79"/>
  <c r="Z18" i="79"/>
  <c r="Y18" i="79"/>
  <c r="X18" i="79"/>
  <c r="W18" i="79"/>
  <c r="V18" i="79"/>
  <c r="U18" i="79"/>
  <c r="T18" i="79"/>
  <c r="S18" i="79"/>
  <c r="R18" i="79"/>
  <c r="Q18" i="79"/>
  <c r="P18" i="79"/>
  <c r="O18" i="79"/>
  <c r="N18" i="79"/>
  <c r="M18" i="79"/>
  <c r="L18" i="79"/>
  <c r="K18" i="79"/>
  <c r="J18" i="79"/>
  <c r="I18" i="79"/>
  <c r="H18" i="79"/>
  <c r="G18" i="79"/>
  <c r="F18" i="79"/>
  <c r="E18" i="79"/>
  <c r="AF17" i="79"/>
  <c r="AE17" i="79"/>
  <c r="AD17" i="79"/>
  <c r="AC17" i="79"/>
  <c r="AB17" i="79"/>
  <c r="AA17" i="79"/>
  <c r="Z17" i="79"/>
  <c r="Y17" i="79"/>
  <c r="X17" i="79"/>
  <c r="W17" i="79"/>
  <c r="V17" i="79"/>
  <c r="U17" i="79"/>
  <c r="T17" i="79"/>
  <c r="S17" i="79"/>
  <c r="R17" i="79"/>
  <c r="Q17" i="79"/>
  <c r="P17" i="79"/>
  <c r="O17" i="79"/>
  <c r="N17" i="79"/>
  <c r="M17" i="79"/>
  <c r="L17" i="79"/>
  <c r="K17" i="79"/>
  <c r="J17" i="79"/>
  <c r="I17" i="79"/>
  <c r="H17" i="79"/>
  <c r="G17" i="79"/>
  <c r="F17" i="79"/>
  <c r="E17" i="79"/>
  <c r="AF16" i="79"/>
  <c r="AE16" i="79"/>
  <c r="AD16" i="79"/>
  <c r="AC16" i="79"/>
  <c r="AB16" i="79"/>
  <c r="AA16" i="79"/>
  <c r="Z16" i="79"/>
  <c r="Y16" i="79"/>
  <c r="X16" i="79"/>
  <c r="W16" i="79"/>
  <c r="V16" i="79"/>
  <c r="U16" i="79"/>
  <c r="T16" i="79"/>
  <c r="S16" i="79"/>
  <c r="R16" i="79"/>
  <c r="Q16" i="79"/>
  <c r="P16" i="79"/>
  <c r="O16" i="79"/>
  <c r="N16" i="79"/>
  <c r="M16" i="79"/>
  <c r="L16" i="79"/>
  <c r="K16" i="79"/>
  <c r="J16" i="79"/>
  <c r="I16" i="79"/>
  <c r="H16" i="79"/>
  <c r="G16" i="79"/>
  <c r="F16" i="79"/>
  <c r="E16" i="79"/>
  <c r="AF15" i="79"/>
  <c r="AE15" i="79"/>
  <c r="AD15" i="79"/>
  <c r="AC15" i="79"/>
  <c r="AB15" i="79"/>
  <c r="AA15" i="79"/>
  <c r="Z15" i="79"/>
  <c r="Y15" i="79"/>
  <c r="X15" i="79"/>
  <c r="W15" i="79"/>
  <c r="V15" i="79"/>
  <c r="U15" i="79"/>
  <c r="T15" i="79"/>
  <c r="S15" i="79"/>
  <c r="R15" i="79"/>
  <c r="Q15" i="79"/>
  <c r="P15" i="79"/>
  <c r="O15" i="79"/>
  <c r="N15" i="79"/>
  <c r="M15" i="79"/>
  <c r="L15" i="79"/>
  <c r="K15" i="79"/>
  <c r="J15" i="79"/>
  <c r="I15" i="79"/>
  <c r="H15" i="79"/>
  <c r="G15" i="79"/>
  <c r="F15" i="79"/>
  <c r="E15" i="79"/>
  <c r="AF14" i="79"/>
  <c r="AE14" i="79"/>
  <c r="AD14" i="79"/>
  <c r="AC14" i="79"/>
  <c r="AB14" i="79"/>
  <c r="AA14" i="79"/>
  <c r="Z14" i="79"/>
  <c r="Y14" i="79"/>
  <c r="X14" i="79"/>
  <c r="W14" i="79"/>
  <c r="V14" i="79"/>
  <c r="U14" i="79"/>
  <c r="T14" i="79"/>
  <c r="S14" i="79"/>
  <c r="R14" i="79"/>
  <c r="Q14" i="79"/>
  <c r="P14" i="79"/>
  <c r="O14" i="79"/>
  <c r="N14" i="79"/>
  <c r="M14" i="79"/>
  <c r="L14" i="79"/>
  <c r="K14" i="79"/>
  <c r="J14" i="79"/>
  <c r="I14" i="79"/>
  <c r="H14" i="79"/>
  <c r="G14" i="79"/>
  <c r="F14" i="79"/>
  <c r="E14" i="79"/>
  <c r="AF13" i="79"/>
  <c r="AE13" i="79"/>
  <c r="AD13" i="79"/>
  <c r="AC13" i="79"/>
  <c r="AB13" i="79"/>
  <c r="AA13" i="79"/>
  <c r="Z13" i="79"/>
  <c r="Y13" i="79"/>
  <c r="X13" i="79"/>
  <c r="W13" i="79"/>
  <c r="V13" i="79"/>
  <c r="U13" i="79"/>
  <c r="T13" i="79"/>
  <c r="S13" i="79"/>
  <c r="R13" i="79"/>
  <c r="Q13" i="79"/>
  <c r="P13" i="79"/>
  <c r="O13" i="79"/>
  <c r="N13" i="79"/>
  <c r="M13" i="79"/>
  <c r="L13" i="79"/>
  <c r="K13" i="79"/>
  <c r="J13" i="79"/>
  <c r="I13" i="79"/>
  <c r="H13" i="79"/>
  <c r="G13" i="79"/>
  <c r="F13" i="79"/>
  <c r="E13" i="79"/>
  <c r="AF12" i="79"/>
  <c r="AE12" i="79"/>
  <c r="AD12" i="79"/>
  <c r="AC12" i="79"/>
  <c r="AB12" i="79"/>
  <c r="AA12" i="79"/>
  <c r="Z12" i="79"/>
  <c r="Y12" i="79"/>
  <c r="X12" i="79"/>
  <c r="W12" i="79"/>
  <c r="V12" i="79"/>
  <c r="U12" i="79"/>
  <c r="T12" i="79"/>
  <c r="S12" i="79"/>
  <c r="R12" i="79"/>
  <c r="Q12" i="79"/>
  <c r="P12" i="79"/>
  <c r="O12" i="79"/>
  <c r="N12" i="79"/>
  <c r="M12" i="79"/>
  <c r="L12" i="79"/>
  <c r="K12" i="79"/>
  <c r="J12" i="79"/>
  <c r="I12" i="79"/>
  <c r="H12" i="79"/>
  <c r="G12" i="79"/>
  <c r="F12" i="79"/>
  <c r="E12" i="79"/>
  <c r="AF11" i="79"/>
  <c r="AE11" i="79"/>
  <c r="AD11" i="79"/>
  <c r="AC11" i="79"/>
  <c r="AB11" i="79"/>
  <c r="AA11" i="79"/>
  <c r="Z11" i="79"/>
  <c r="Y11" i="79"/>
  <c r="X11" i="79"/>
  <c r="W11" i="79"/>
  <c r="V11" i="79"/>
  <c r="U11" i="79"/>
  <c r="T11" i="79"/>
  <c r="S11" i="79"/>
  <c r="R11" i="79"/>
  <c r="Q11" i="79"/>
  <c r="P11" i="79"/>
  <c r="O11" i="79"/>
  <c r="N11" i="79"/>
  <c r="M11" i="79"/>
  <c r="L11" i="79"/>
  <c r="K11" i="79"/>
  <c r="J11" i="79"/>
  <c r="I11" i="79"/>
  <c r="H11" i="79"/>
  <c r="G11" i="79"/>
  <c r="F11" i="79"/>
  <c r="E11" i="79"/>
  <c r="AF10" i="79"/>
  <c r="AE10" i="79"/>
  <c r="AD10" i="79"/>
  <c r="AC10" i="79"/>
  <c r="AB10" i="79"/>
  <c r="AA10" i="79"/>
  <c r="Z10" i="79"/>
  <c r="Y10" i="79"/>
  <c r="X10" i="79"/>
  <c r="W10" i="79"/>
  <c r="V10" i="79"/>
  <c r="U10" i="79"/>
  <c r="T10" i="79"/>
  <c r="S10" i="79"/>
  <c r="R10" i="79"/>
  <c r="Q10" i="79"/>
  <c r="P10" i="79"/>
  <c r="O10" i="79"/>
  <c r="N10" i="79"/>
  <c r="M10" i="79"/>
  <c r="L10" i="79"/>
  <c r="K10" i="79"/>
  <c r="J10" i="79"/>
  <c r="I10" i="79"/>
  <c r="H10" i="79"/>
  <c r="G10" i="79"/>
  <c r="F10" i="79"/>
  <c r="E10" i="79"/>
  <c r="AF9" i="79"/>
  <c r="AE9" i="79"/>
  <c r="AD9" i="79"/>
  <c r="AC9" i="79"/>
  <c r="AB9" i="79"/>
  <c r="AA9" i="79"/>
  <c r="Z9" i="79"/>
  <c r="Y9" i="79"/>
  <c r="X9" i="79"/>
  <c r="W9" i="79"/>
  <c r="V9" i="79"/>
  <c r="U9" i="79"/>
  <c r="T9" i="79"/>
  <c r="S9" i="79"/>
  <c r="R9" i="79"/>
  <c r="Q9" i="79"/>
  <c r="P9" i="79"/>
  <c r="O9" i="79"/>
  <c r="N9" i="79"/>
  <c r="M9" i="79"/>
  <c r="L9" i="79"/>
  <c r="K9" i="79"/>
  <c r="J9" i="79"/>
  <c r="I9" i="79"/>
  <c r="H9" i="79"/>
  <c r="G9" i="79"/>
  <c r="F9" i="79"/>
  <c r="E9" i="79"/>
  <c r="AF8" i="79"/>
  <c r="AE8" i="79"/>
  <c r="AD8" i="79"/>
  <c r="AC8" i="79"/>
  <c r="AB8" i="79"/>
  <c r="AA8" i="79"/>
  <c r="Z8" i="79"/>
  <c r="Y8" i="79"/>
  <c r="X8" i="79"/>
  <c r="W8" i="79"/>
  <c r="V8" i="79"/>
  <c r="U8" i="79"/>
  <c r="T8" i="79"/>
  <c r="S8" i="79"/>
  <c r="R8" i="79"/>
  <c r="Q8" i="79"/>
  <c r="P8" i="79"/>
  <c r="O8" i="79"/>
  <c r="N8" i="79"/>
  <c r="M8" i="79"/>
  <c r="L8" i="79"/>
  <c r="K8" i="79"/>
  <c r="J8" i="79"/>
  <c r="I8" i="79"/>
  <c r="H8" i="79"/>
  <c r="G8" i="79"/>
  <c r="F8" i="79"/>
  <c r="E8" i="79"/>
  <c r="AF7" i="79"/>
  <c r="AE7" i="79"/>
  <c r="AD7" i="79"/>
  <c r="AC7" i="79"/>
  <c r="AB7" i="79"/>
  <c r="AA7" i="79"/>
  <c r="Z7" i="79"/>
  <c r="Y7" i="79"/>
  <c r="X7" i="79"/>
  <c r="W7" i="79"/>
  <c r="V7" i="79"/>
  <c r="U7" i="79"/>
  <c r="T7" i="79"/>
  <c r="S7" i="79"/>
  <c r="R7" i="79"/>
  <c r="Q7" i="79"/>
  <c r="P7" i="79"/>
  <c r="O7" i="79"/>
  <c r="N7" i="79"/>
  <c r="M7" i="79"/>
  <c r="L7" i="79"/>
  <c r="K7" i="79"/>
  <c r="J7" i="79"/>
  <c r="I7" i="79"/>
  <c r="H7" i="79"/>
  <c r="G7" i="79"/>
  <c r="F7" i="79"/>
  <c r="E7" i="79"/>
  <c r="AF6" i="79"/>
  <c r="AE6" i="79"/>
  <c r="AD6" i="79"/>
  <c r="AC6" i="79"/>
  <c r="AB6" i="79"/>
  <c r="AA6" i="79"/>
  <c r="Z6" i="79"/>
  <c r="Y6" i="79"/>
  <c r="X6" i="79"/>
  <c r="W6" i="79"/>
  <c r="V6" i="79"/>
  <c r="U6" i="79"/>
  <c r="T6" i="79"/>
  <c r="S6" i="79"/>
  <c r="R6" i="79"/>
  <c r="Q6" i="79"/>
  <c r="P6" i="79"/>
  <c r="O6" i="79"/>
  <c r="N6" i="79"/>
  <c r="M6" i="79"/>
  <c r="L6" i="79"/>
  <c r="K6" i="79"/>
  <c r="J6" i="79"/>
  <c r="I6" i="79"/>
  <c r="H6" i="79"/>
  <c r="G6" i="79"/>
  <c r="F6" i="79"/>
  <c r="E6" i="79"/>
  <c r="AF5" i="79"/>
  <c r="AE5" i="79"/>
  <c r="AD5" i="79"/>
  <c r="AC5" i="79"/>
  <c r="AB5" i="79"/>
  <c r="AA5" i="79"/>
  <c r="Z5" i="79"/>
  <c r="Y5" i="79"/>
  <c r="X5" i="79"/>
  <c r="W5" i="79"/>
  <c r="V5" i="79"/>
  <c r="U5" i="79"/>
  <c r="T5" i="79"/>
  <c r="S5" i="79"/>
  <c r="R5" i="79"/>
  <c r="Q5" i="79"/>
  <c r="P5" i="79"/>
  <c r="O5" i="79"/>
  <c r="N5" i="79"/>
  <c r="M5" i="79"/>
  <c r="L5" i="79"/>
  <c r="K5" i="79"/>
  <c r="J5" i="79"/>
  <c r="I5" i="79"/>
  <c r="H5" i="79"/>
  <c r="G5" i="79"/>
  <c r="F5" i="79"/>
  <c r="E5" i="79"/>
  <c r="I20" i="120" l="1"/>
  <c r="Q20" i="120"/>
  <c r="Y20" i="120"/>
  <c r="I20" i="34"/>
  <c r="Q20" i="34"/>
  <c r="Y20" i="34"/>
  <c r="E20" i="34"/>
  <c r="J20" i="120"/>
  <c r="R20" i="120"/>
  <c r="Z20" i="120"/>
  <c r="L20" i="34"/>
  <c r="T20" i="34"/>
  <c r="AB20" i="34"/>
  <c r="G20" i="120"/>
  <c r="O20" i="120"/>
  <c r="W20" i="120"/>
  <c r="AE20" i="120"/>
  <c r="T20" i="79"/>
  <c r="AB20" i="79"/>
  <c r="E20" i="79"/>
  <c r="E21" i="79" s="1"/>
  <c r="M20" i="79"/>
  <c r="U20" i="79"/>
  <c r="AC20" i="79"/>
  <c r="G20" i="79"/>
  <c r="AE20" i="79"/>
  <c r="W20" i="79"/>
  <c r="F20" i="79"/>
  <c r="V20" i="79"/>
  <c r="AD20" i="79"/>
  <c r="L20" i="79"/>
  <c r="S20" i="79"/>
  <c r="K20" i="79"/>
  <c r="AA20" i="79"/>
  <c r="J20" i="79"/>
  <c r="Z20" i="79"/>
  <c r="R20" i="79"/>
  <c r="I20" i="79"/>
  <c r="Q20" i="79"/>
  <c r="Y20" i="79"/>
  <c r="H20" i="79"/>
  <c r="P20" i="79"/>
  <c r="X20" i="79"/>
  <c r="AF20" i="79"/>
  <c r="G21" i="34"/>
  <c r="AD21" i="34"/>
  <c r="AZ42" i="120"/>
  <c r="AR42" i="120"/>
  <c r="AJ42" i="120"/>
  <c r="AB42" i="120"/>
  <c r="T42" i="120"/>
  <c r="L42" i="120"/>
  <c r="AM42" i="120"/>
  <c r="O42" i="120"/>
  <c r="AN42" i="120"/>
  <c r="H42" i="120"/>
  <c r="BA42" i="120"/>
  <c r="AS42" i="120"/>
  <c r="AK42" i="120"/>
  <c r="AC42" i="120"/>
  <c r="U42" i="120"/>
  <c r="M42" i="120"/>
  <c r="E42" i="120"/>
  <c r="BC42" i="120"/>
  <c r="BC43" i="120" s="1"/>
  <c r="AE42" i="120"/>
  <c r="G42" i="120"/>
  <c r="AF42" i="120"/>
  <c r="BB42" i="120"/>
  <c r="AT42" i="120"/>
  <c r="AL42" i="120"/>
  <c r="AD42" i="120"/>
  <c r="V42" i="120"/>
  <c r="N42" i="120"/>
  <c r="F42" i="120"/>
  <c r="AU42" i="120"/>
  <c r="W42" i="120"/>
  <c r="BD42" i="120"/>
  <c r="X42" i="120"/>
  <c r="AW42" i="120"/>
  <c r="AO42" i="120"/>
  <c r="AG42" i="120"/>
  <c r="Y42" i="120"/>
  <c r="Q42" i="120"/>
  <c r="I42" i="120"/>
  <c r="AX42" i="120"/>
  <c r="AP42" i="120"/>
  <c r="AH42" i="120"/>
  <c r="Z42" i="120"/>
  <c r="R42" i="120"/>
  <c r="J42" i="120"/>
  <c r="AY42" i="120"/>
  <c r="AQ42" i="120"/>
  <c r="AI42" i="120"/>
  <c r="AA42" i="120"/>
  <c r="S42" i="120"/>
  <c r="K42" i="120"/>
  <c r="AV42" i="120"/>
  <c r="P42" i="120"/>
  <c r="AZ42" i="34"/>
  <c r="AR42" i="34"/>
  <c r="AJ42" i="34"/>
  <c r="AB42" i="34"/>
  <c r="T42" i="34"/>
  <c r="L42" i="34"/>
  <c r="AN42" i="34"/>
  <c r="H42" i="34"/>
  <c r="AO42" i="34"/>
  <c r="Q42" i="34"/>
  <c r="AX42" i="34"/>
  <c r="R42" i="34"/>
  <c r="AI42" i="34"/>
  <c r="BA42" i="34"/>
  <c r="AS42" i="34"/>
  <c r="AK42" i="34"/>
  <c r="AC42" i="34"/>
  <c r="U42" i="34"/>
  <c r="M42" i="34"/>
  <c r="E42" i="34"/>
  <c r="BD42" i="34"/>
  <c r="P42" i="34"/>
  <c r="AW42" i="34"/>
  <c r="I42" i="34"/>
  <c r="AP42" i="34"/>
  <c r="J42" i="34"/>
  <c r="AY42" i="34"/>
  <c r="S42" i="34"/>
  <c r="BB42" i="34"/>
  <c r="AT42" i="34"/>
  <c r="AL42" i="34"/>
  <c r="AD42" i="34"/>
  <c r="V42" i="34"/>
  <c r="N42" i="34"/>
  <c r="F42" i="34"/>
  <c r="AV42" i="34"/>
  <c r="X42" i="34"/>
  <c r="Y42" i="34"/>
  <c r="Z42" i="34"/>
  <c r="AQ42" i="34"/>
  <c r="K42" i="34"/>
  <c r="BC42" i="34"/>
  <c r="AU42" i="34"/>
  <c r="AM42" i="34"/>
  <c r="AE42" i="34"/>
  <c r="W42" i="34"/>
  <c r="O42" i="34"/>
  <c r="G42" i="34"/>
  <c r="AF42" i="34"/>
  <c r="AG42" i="34"/>
  <c r="AH42" i="34"/>
  <c r="AA42" i="34"/>
  <c r="AE19" i="33"/>
  <c r="AI21" i="79"/>
  <c r="AI21" i="120"/>
  <c r="AJ21" i="120"/>
  <c r="AK21" i="120"/>
  <c r="AE24" i="33"/>
  <c r="AE25" i="33"/>
  <c r="AF4" i="79"/>
  <c r="AE4" i="79"/>
  <c r="AD4" i="79"/>
  <c r="AC4" i="79"/>
  <c r="AB4" i="79"/>
  <c r="AA4" i="79"/>
  <c r="Z4" i="79"/>
  <c r="Y4" i="79"/>
  <c r="X4" i="79"/>
  <c r="W4" i="79"/>
  <c r="V4" i="79"/>
  <c r="U4" i="79"/>
  <c r="T4" i="79"/>
  <c r="S4" i="79"/>
  <c r="R4" i="79"/>
  <c r="Q4" i="79"/>
  <c r="P4" i="79"/>
  <c r="O4" i="79"/>
  <c r="N4" i="79"/>
  <c r="M4" i="79"/>
  <c r="L4" i="79"/>
  <c r="K4" i="79"/>
  <c r="J4" i="79"/>
  <c r="I4" i="79"/>
  <c r="H4" i="79"/>
  <c r="G4" i="79"/>
  <c r="F4" i="79"/>
  <c r="E4" i="79"/>
  <c r="AF3" i="79"/>
  <c r="AE3" i="79"/>
  <c r="AD3" i="79"/>
  <c r="AC3" i="79"/>
  <c r="AC21" i="79" s="1"/>
  <c r="AB3" i="79"/>
  <c r="AA3" i="79"/>
  <c r="Z3" i="79"/>
  <c r="Y3" i="79"/>
  <c r="X3" i="79"/>
  <c r="W3" i="79"/>
  <c r="V3" i="79"/>
  <c r="U3" i="79"/>
  <c r="T3" i="79"/>
  <c r="S3" i="79"/>
  <c r="S21" i="79" s="1"/>
  <c r="R3" i="79"/>
  <c r="Q3" i="79"/>
  <c r="P3" i="79"/>
  <c r="O3" i="79"/>
  <c r="N3" i="79"/>
  <c r="M3" i="79"/>
  <c r="L3" i="79"/>
  <c r="L21" i="79" s="1"/>
  <c r="K3" i="79"/>
  <c r="J3" i="79"/>
  <c r="I3" i="79"/>
  <c r="H3" i="79"/>
  <c r="G3" i="79"/>
  <c r="F3" i="79"/>
  <c r="E3" i="79"/>
  <c r="AF4" i="120"/>
  <c r="AE4" i="120"/>
  <c r="AD4" i="120"/>
  <c r="AC4" i="120"/>
  <c r="AB4" i="120"/>
  <c r="AA4" i="120"/>
  <c r="Z4" i="120"/>
  <c r="Y4" i="120"/>
  <c r="X4" i="120"/>
  <c r="W4" i="120"/>
  <c r="V4" i="120"/>
  <c r="U4" i="120"/>
  <c r="T4" i="120"/>
  <c r="S4" i="120"/>
  <c r="R4" i="120"/>
  <c r="Q4" i="120"/>
  <c r="P4" i="120"/>
  <c r="O4" i="120"/>
  <c r="N4" i="120"/>
  <c r="M4" i="120"/>
  <c r="L4" i="120"/>
  <c r="K4" i="120"/>
  <c r="J4" i="120"/>
  <c r="I4" i="120"/>
  <c r="H4" i="120"/>
  <c r="G4" i="120"/>
  <c r="F4" i="120"/>
  <c r="E4" i="120"/>
  <c r="AF3" i="120"/>
  <c r="AF21" i="120" s="1"/>
  <c r="AE3" i="120"/>
  <c r="AE21" i="120" s="1"/>
  <c r="AD3" i="120"/>
  <c r="AD21" i="120" s="1"/>
  <c r="AC3" i="120"/>
  <c r="AC21" i="120" s="1"/>
  <c r="AB3" i="120"/>
  <c r="AB21" i="120" s="1"/>
  <c r="AA3" i="120"/>
  <c r="AA21" i="120" s="1"/>
  <c r="Z3" i="120"/>
  <c r="Z21" i="120" s="1"/>
  <c r="Y3" i="120"/>
  <c r="Y21" i="120" s="1"/>
  <c r="X3" i="120"/>
  <c r="X21" i="120" s="1"/>
  <c r="W3" i="120"/>
  <c r="V3" i="120"/>
  <c r="V21" i="120" s="1"/>
  <c r="U3" i="120"/>
  <c r="U21" i="120" s="1"/>
  <c r="T3" i="120"/>
  <c r="T21" i="120" s="1"/>
  <c r="S3" i="120"/>
  <c r="S21" i="120" s="1"/>
  <c r="R3" i="120"/>
  <c r="R21" i="120" s="1"/>
  <c r="Q3" i="120"/>
  <c r="Q21" i="120" s="1"/>
  <c r="P3" i="120"/>
  <c r="P21" i="120" s="1"/>
  <c r="O3" i="120"/>
  <c r="O21" i="120" s="1"/>
  <c r="N3" i="120"/>
  <c r="N21" i="120" s="1"/>
  <c r="M3" i="120"/>
  <c r="M21" i="120" s="1"/>
  <c r="L3" i="120"/>
  <c r="L21" i="120" s="1"/>
  <c r="K3" i="120"/>
  <c r="K21" i="120" s="1"/>
  <c r="J3" i="120"/>
  <c r="J21" i="120" s="1"/>
  <c r="I3" i="120"/>
  <c r="I21" i="120" s="1"/>
  <c r="H3" i="120"/>
  <c r="H21" i="120" s="1"/>
  <c r="G3" i="120"/>
  <c r="F3" i="120"/>
  <c r="F21" i="120" s="1"/>
  <c r="E3" i="120"/>
  <c r="E21" i="120" s="1"/>
  <c r="AG4" i="79"/>
  <c r="AH4" i="79"/>
  <c r="E3" i="34"/>
  <c r="E21" i="34" s="1"/>
  <c r="F3" i="34"/>
  <c r="F21" i="34" s="1"/>
  <c r="G3" i="34"/>
  <c r="H3" i="34"/>
  <c r="H21" i="34" s="1"/>
  <c r="I3" i="34"/>
  <c r="I21" i="34" s="1"/>
  <c r="J3" i="34"/>
  <c r="J21" i="34" s="1"/>
  <c r="K3" i="34"/>
  <c r="K21" i="34" s="1"/>
  <c r="L3" i="34"/>
  <c r="L21" i="34" s="1"/>
  <c r="M3" i="34"/>
  <c r="M21" i="34" s="1"/>
  <c r="E4" i="34"/>
  <c r="F4" i="34"/>
  <c r="G4" i="34"/>
  <c r="H4" i="34"/>
  <c r="I4" i="34"/>
  <c r="J4" i="34"/>
  <c r="K4" i="34"/>
  <c r="L4" i="34"/>
  <c r="M4" i="34"/>
  <c r="N3" i="34"/>
  <c r="N21" i="34" s="1"/>
  <c r="O3" i="34"/>
  <c r="O21" i="34" s="1"/>
  <c r="P3" i="34"/>
  <c r="P21" i="34" s="1"/>
  <c r="Q3" i="34"/>
  <c r="Q21" i="34" s="1"/>
  <c r="R3" i="34"/>
  <c r="R21" i="34" s="1"/>
  <c r="S3" i="34"/>
  <c r="S21" i="34" s="1"/>
  <c r="T3" i="34"/>
  <c r="T21" i="34" s="1"/>
  <c r="N4" i="34"/>
  <c r="O4" i="34"/>
  <c r="P4" i="34"/>
  <c r="Q4" i="34"/>
  <c r="R4" i="34"/>
  <c r="S4" i="34"/>
  <c r="T4" i="34"/>
  <c r="U3" i="34"/>
  <c r="U21" i="34" s="1"/>
  <c r="V3" i="34"/>
  <c r="V21" i="34" s="1"/>
  <c r="W3" i="34"/>
  <c r="W21" i="34" s="1"/>
  <c r="X3" i="34"/>
  <c r="X21" i="34" s="1"/>
  <c r="Y3" i="34"/>
  <c r="Y21" i="34" s="1"/>
  <c r="Z3" i="34"/>
  <c r="Z21" i="34" s="1"/>
  <c r="AA3" i="34"/>
  <c r="AA21" i="34" s="1"/>
  <c r="AB3" i="34"/>
  <c r="AB21" i="34" s="1"/>
  <c r="AC3" i="34"/>
  <c r="AC21" i="34" s="1"/>
  <c r="AD3" i="34"/>
  <c r="AE3" i="34"/>
  <c r="AE21" i="34" s="1"/>
  <c r="AF3" i="34"/>
  <c r="AF21" i="34" s="1"/>
  <c r="Z4" i="34"/>
  <c r="AA4" i="34"/>
  <c r="AB4" i="34"/>
  <c r="AC4" i="34"/>
  <c r="AD4" i="34"/>
  <c r="AE4" i="34"/>
  <c r="AF4" i="34"/>
  <c r="A9" i="34"/>
  <c r="A10" i="34"/>
  <c r="A11" i="34"/>
  <c r="A12" i="34"/>
  <c r="A13" i="34"/>
  <c r="A14" i="34"/>
  <c r="A15" i="34"/>
  <c r="A16" i="34"/>
  <c r="A17" i="34"/>
  <c r="A18" i="34"/>
  <c r="A19" i="34"/>
  <c r="AE39" i="33"/>
  <c r="AE44" i="33"/>
  <c r="AE13" i="33"/>
  <c r="D42" i="120"/>
  <c r="C42" i="120"/>
  <c r="D41" i="120"/>
  <c r="C41" i="120"/>
  <c r="D40" i="120"/>
  <c r="C40" i="120"/>
  <c r="D39" i="120"/>
  <c r="C39" i="120"/>
  <c r="D38" i="120"/>
  <c r="C38" i="120"/>
  <c r="D37" i="120"/>
  <c r="C37" i="120"/>
  <c r="D36" i="120"/>
  <c r="C36" i="120"/>
  <c r="D35" i="120"/>
  <c r="C35" i="120"/>
  <c r="D34" i="120"/>
  <c r="C34" i="120"/>
  <c r="D33" i="120"/>
  <c r="C33" i="120"/>
  <c r="D32" i="120"/>
  <c r="C32" i="120"/>
  <c r="D31" i="120"/>
  <c r="C31" i="120"/>
  <c r="D30" i="120"/>
  <c r="C30" i="120"/>
  <c r="D29" i="120"/>
  <c r="C29" i="120"/>
  <c r="D28" i="120"/>
  <c r="C28" i="120"/>
  <c r="D27" i="120"/>
  <c r="C27" i="120"/>
  <c r="B27" i="120"/>
  <c r="BC26" i="120"/>
  <c r="BB26" i="120"/>
  <c r="BA26" i="120"/>
  <c r="AZ26" i="120"/>
  <c r="AY26" i="120"/>
  <c r="AX26" i="120"/>
  <c r="AW26" i="120"/>
  <c r="AV26" i="120"/>
  <c r="AU26" i="120"/>
  <c r="AT26" i="120"/>
  <c r="AS26" i="120"/>
  <c r="AR26" i="120"/>
  <c r="AQ26" i="120"/>
  <c r="AP26" i="120"/>
  <c r="AO26" i="120"/>
  <c r="AN26" i="120"/>
  <c r="AM26" i="120"/>
  <c r="AL26" i="120"/>
  <c r="AK26" i="120"/>
  <c r="AJ26" i="120"/>
  <c r="AI26" i="120"/>
  <c r="AH26" i="120"/>
  <c r="AG26" i="120"/>
  <c r="AF26" i="120"/>
  <c r="AE26" i="120"/>
  <c r="AD26" i="120"/>
  <c r="AC26" i="120"/>
  <c r="AB26" i="120"/>
  <c r="AA26" i="120"/>
  <c r="Z26" i="120"/>
  <c r="Y26" i="120"/>
  <c r="X26" i="120"/>
  <c r="W26" i="120"/>
  <c r="V26" i="120"/>
  <c r="U26" i="120"/>
  <c r="T26" i="120"/>
  <c r="S26" i="120"/>
  <c r="R26" i="120"/>
  <c r="Q26" i="120"/>
  <c r="P26" i="120"/>
  <c r="O26" i="120"/>
  <c r="N26" i="120"/>
  <c r="M26" i="120"/>
  <c r="L26" i="120"/>
  <c r="K26" i="120"/>
  <c r="J26" i="120"/>
  <c r="I26" i="120"/>
  <c r="H26" i="120"/>
  <c r="G26" i="120"/>
  <c r="F26" i="120"/>
  <c r="E26" i="120"/>
  <c r="BC25" i="120"/>
  <c r="BB25" i="120"/>
  <c r="BA25" i="120"/>
  <c r="AZ25" i="120"/>
  <c r="AY25" i="120"/>
  <c r="AX25" i="120"/>
  <c r="AW25" i="120"/>
  <c r="AV25" i="120"/>
  <c r="AU25" i="120"/>
  <c r="AT25" i="120"/>
  <c r="AS25" i="120"/>
  <c r="AR25" i="120"/>
  <c r="AQ25" i="120"/>
  <c r="AP25" i="120"/>
  <c r="AO25" i="120"/>
  <c r="AN25" i="120"/>
  <c r="AM25" i="120"/>
  <c r="AL25" i="120"/>
  <c r="AK25" i="120"/>
  <c r="AJ25" i="120"/>
  <c r="AI25" i="120"/>
  <c r="AH25" i="120"/>
  <c r="AG25" i="120"/>
  <c r="AF25" i="120"/>
  <c r="AE25" i="120"/>
  <c r="AD25" i="120"/>
  <c r="AC25" i="120"/>
  <c r="AB25" i="120"/>
  <c r="AA25" i="120"/>
  <c r="Z25" i="120"/>
  <c r="Y25" i="120"/>
  <c r="X25" i="120"/>
  <c r="W25" i="120"/>
  <c r="V25" i="120"/>
  <c r="U25" i="120"/>
  <c r="T25" i="120"/>
  <c r="S25" i="120"/>
  <c r="R25" i="120"/>
  <c r="Q25" i="120"/>
  <c r="P25" i="120"/>
  <c r="O25" i="120"/>
  <c r="N25" i="120"/>
  <c r="M25" i="120"/>
  <c r="L25" i="120"/>
  <c r="K25" i="120"/>
  <c r="J25" i="120"/>
  <c r="I25" i="120"/>
  <c r="H25" i="120"/>
  <c r="G25" i="120"/>
  <c r="F25" i="120"/>
  <c r="E25" i="120"/>
  <c r="A18" i="120"/>
  <c r="A17" i="120"/>
  <c r="A16" i="120"/>
  <c r="A15" i="120"/>
  <c r="A14" i="120"/>
  <c r="A13" i="120"/>
  <c r="A12" i="120"/>
  <c r="A11" i="120"/>
  <c r="A10" i="120"/>
  <c r="A9" i="120"/>
  <c r="A8" i="120"/>
  <c r="A7" i="120"/>
  <c r="A6" i="120"/>
  <c r="A1" i="120"/>
  <c r="R21" i="79" l="1"/>
  <c r="U21" i="79"/>
  <c r="G21" i="120"/>
  <c r="W21" i="120"/>
  <c r="D21" i="120" s="1"/>
  <c r="J21" i="79"/>
  <c r="V21" i="79"/>
  <c r="Z21" i="79"/>
  <c r="N21" i="79"/>
  <c r="M21" i="79"/>
  <c r="T21" i="79"/>
  <c r="AB21" i="79"/>
  <c r="O21" i="79"/>
  <c r="Y21" i="79"/>
  <c r="G21" i="79"/>
  <c r="W21" i="79"/>
  <c r="AE21" i="79"/>
  <c r="F21" i="79"/>
  <c r="K21" i="79"/>
  <c r="AA21" i="79"/>
  <c r="AD21" i="79"/>
  <c r="X21" i="79"/>
  <c r="AF21" i="79"/>
  <c r="I21" i="79"/>
  <c r="Q21" i="79"/>
  <c r="H21" i="79"/>
  <c r="P21" i="79"/>
  <c r="D21" i="34"/>
  <c r="BC44" i="120"/>
  <c r="D21" i="79" l="1"/>
  <c r="X43" i="120"/>
  <c r="X44" i="120" s="1"/>
  <c r="BB43" i="120"/>
  <c r="BB44" i="120" s="1"/>
  <c r="AO43" i="120"/>
  <c r="AO44" i="120" s="1"/>
  <c r="E43" i="120"/>
  <c r="E44" i="120" s="1"/>
  <c r="AD43" i="120"/>
  <c r="AD44" i="120" s="1"/>
  <c r="AY43" i="120"/>
  <c r="AY44" i="120" s="1"/>
  <c r="AU43" i="120"/>
  <c r="AU44" i="120" s="1"/>
  <c r="K43" i="120"/>
  <c r="K44" i="120" s="1"/>
  <c r="AJ43" i="120"/>
  <c r="AJ44" i="120" s="1"/>
  <c r="AX43" i="120"/>
  <c r="AX44" i="120" s="1"/>
  <c r="BA43" i="120"/>
  <c r="BA44" i="120" s="1"/>
  <c r="Q43" i="120"/>
  <c r="Q44" i="120" s="1"/>
  <c r="AP43" i="120"/>
  <c r="AP44" i="120" s="1"/>
  <c r="F43" i="120"/>
  <c r="F44" i="120" s="1"/>
  <c r="W43" i="120"/>
  <c r="W44" i="120" s="1"/>
  <c r="AV43" i="120"/>
  <c r="AV44" i="120" s="1"/>
  <c r="L43" i="120"/>
  <c r="L44" i="120" s="1"/>
  <c r="AC43" i="120"/>
  <c r="AC44" i="120" s="1"/>
  <c r="R43" i="120"/>
  <c r="R44" i="120" s="1"/>
  <c r="AI43" i="120"/>
  <c r="AI44" i="120" s="1"/>
  <c r="AL43" i="120"/>
  <c r="AL44" i="120" s="1"/>
  <c r="U43" i="120"/>
  <c r="U44" i="120" s="1"/>
  <c r="AZ43" i="120"/>
  <c r="AZ44" i="120" s="1"/>
  <c r="P43" i="120"/>
  <c r="P44" i="120" s="1"/>
  <c r="Y43" i="120"/>
  <c r="Y44" i="120" s="1"/>
  <c r="AR43" i="120"/>
  <c r="AR44" i="120" s="1"/>
  <c r="H43" i="120"/>
  <c r="H44" i="120" s="1"/>
  <c r="AA43" i="120"/>
  <c r="AA44" i="120" s="1"/>
  <c r="V43" i="120"/>
  <c r="V44" i="120" s="1"/>
  <c r="AE43" i="120"/>
  <c r="AE44" i="120" s="1"/>
  <c r="N43" i="120"/>
  <c r="N44" i="120" s="1"/>
  <c r="AG43" i="120"/>
  <c r="AG44" i="120" s="1"/>
  <c r="AB43" i="120"/>
  <c r="AB44" i="120" s="1"/>
  <c r="AK43" i="120"/>
  <c r="AK44" i="120" s="1"/>
  <c r="T43" i="120"/>
  <c r="T44" i="120" s="1"/>
  <c r="AM43" i="120"/>
  <c r="AM44" i="120" s="1"/>
  <c r="AH43" i="120"/>
  <c r="AH44" i="120" s="1"/>
  <c r="AQ43" i="120"/>
  <c r="AQ44" i="120" s="1"/>
  <c r="G43" i="120"/>
  <c r="G44" i="120" s="1"/>
  <c r="Z43" i="120"/>
  <c r="Z44" i="120" s="1"/>
  <c r="AS43" i="120"/>
  <c r="AS44" i="120" s="1"/>
  <c r="I43" i="120"/>
  <c r="I44" i="120" s="1"/>
  <c r="AN43" i="120"/>
  <c r="AN44" i="120" s="1"/>
  <c r="AW43" i="120"/>
  <c r="AW44" i="120" s="1"/>
  <c r="M43" i="120"/>
  <c r="M44" i="120" s="1"/>
  <c r="AF43" i="120"/>
  <c r="AF44" i="120" s="1"/>
  <c r="O43" i="120"/>
  <c r="O44" i="120" s="1"/>
  <c r="AT43" i="120"/>
  <c r="AT44" i="120" s="1"/>
  <c r="J43" i="120"/>
  <c r="J44" i="120" s="1"/>
  <c r="S43" i="120"/>
  <c r="S44" i="120" s="1"/>
  <c r="D44" i="120" l="1"/>
  <c r="BC43" i="79" l="1"/>
  <c r="D42" i="79"/>
  <c r="C42" i="79"/>
  <c r="D41" i="79"/>
  <c r="C41" i="79"/>
  <c r="D40" i="79"/>
  <c r="C40" i="79"/>
  <c r="D39" i="79"/>
  <c r="C39" i="79"/>
  <c r="D38" i="79"/>
  <c r="C38" i="79"/>
  <c r="D37" i="79"/>
  <c r="C37" i="79"/>
  <c r="D36" i="79"/>
  <c r="C36" i="79"/>
  <c r="D35" i="79"/>
  <c r="C35" i="79"/>
  <c r="D34" i="79"/>
  <c r="C34" i="79"/>
  <c r="D33" i="79"/>
  <c r="C33" i="79"/>
  <c r="D32" i="79"/>
  <c r="C32" i="79"/>
  <c r="D31" i="79"/>
  <c r="C31" i="79"/>
  <c r="D30" i="79"/>
  <c r="C30" i="79"/>
  <c r="D29" i="79"/>
  <c r="C29" i="79"/>
  <c r="D28" i="79"/>
  <c r="C28" i="79"/>
  <c r="D27" i="79"/>
  <c r="C27" i="79"/>
  <c r="B27" i="79"/>
  <c r="BC26" i="79"/>
  <c r="BB26" i="79"/>
  <c r="BA26" i="79"/>
  <c r="AZ26" i="79"/>
  <c r="AY26" i="79"/>
  <c r="AX26" i="79"/>
  <c r="AW26" i="79"/>
  <c r="AV26" i="79"/>
  <c r="AU26" i="79"/>
  <c r="AT26" i="79"/>
  <c r="AS26" i="79"/>
  <c r="AR26" i="79"/>
  <c r="AQ26" i="79"/>
  <c r="AP26" i="79"/>
  <c r="AO26" i="79"/>
  <c r="AN26" i="79"/>
  <c r="AM26" i="79"/>
  <c r="AL26" i="79"/>
  <c r="AK26" i="79"/>
  <c r="AJ26" i="79"/>
  <c r="AI26" i="79"/>
  <c r="AH26" i="79"/>
  <c r="AG26" i="79"/>
  <c r="AF26" i="79"/>
  <c r="AE26" i="79"/>
  <c r="AD26" i="79"/>
  <c r="AC26" i="79"/>
  <c r="AB26" i="79"/>
  <c r="AA26" i="79"/>
  <c r="Z26" i="79"/>
  <c r="Y26" i="79"/>
  <c r="X26" i="79"/>
  <c r="W26" i="79"/>
  <c r="V26" i="79"/>
  <c r="U26" i="79"/>
  <c r="T26" i="79"/>
  <c r="S26" i="79"/>
  <c r="R26" i="79"/>
  <c r="Q26" i="79"/>
  <c r="P26" i="79"/>
  <c r="O26" i="79"/>
  <c r="N26" i="79"/>
  <c r="M26" i="79"/>
  <c r="L26" i="79"/>
  <c r="K26" i="79"/>
  <c r="J26" i="79"/>
  <c r="I26" i="79"/>
  <c r="H26" i="79"/>
  <c r="G26" i="79"/>
  <c r="F26" i="79"/>
  <c r="E26" i="79"/>
  <c r="BC25" i="79"/>
  <c r="BB25" i="79"/>
  <c r="BA25" i="79"/>
  <c r="AZ25" i="79"/>
  <c r="AY25" i="79"/>
  <c r="AX25" i="79"/>
  <c r="AW25" i="79"/>
  <c r="AV25" i="79"/>
  <c r="AU25" i="79"/>
  <c r="AT25" i="79"/>
  <c r="AS25" i="79"/>
  <c r="AR25" i="79"/>
  <c r="AQ25" i="79"/>
  <c r="AP25" i="79"/>
  <c r="AO25" i="79"/>
  <c r="AN25" i="79"/>
  <c r="AL25" i="79"/>
  <c r="AK25" i="79"/>
  <c r="AJ25" i="79"/>
  <c r="AI25" i="79"/>
  <c r="AH25" i="79"/>
  <c r="AG25" i="79"/>
  <c r="AF25" i="79"/>
  <c r="AE25" i="79"/>
  <c r="AD25" i="79"/>
  <c r="AC25" i="79"/>
  <c r="AB25" i="79"/>
  <c r="AA25" i="79"/>
  <c r="Z25" i="79"/>
  <c r="Y25" i="79"/>
  <c r="X25" i="79"/>
  <c r="W25" i="79"/>
  <c r="V25" i="79"/>
  <c r="U25" i="79"/>
  <c r="T25" i="79"/>
  <c r="S25" i="79"/>
  <c r="R25" i="79"/>
  <c r="Q25" i="79"/>
  <c r="P25" i="79"/>
  <c r="O25" i="79"/>
  <c r="N25" i="79"/>
  <c r="M25" i="79"/>
  <c r="L25" i="79"/>
  <c r="K25" i="79"/>
  <c r="J25" i="79"/>
  <c r="I25" i="79"/>
  <c r="H25" i="79"/>
  <c r="G25" i="79"/>
  <c r="F25" i="79"/>
  <c r="E25" i="79"/>
  <c r="B27" i="34"/>
  <c r="C27" i="34"/>
  <c r="C2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27" i="34"/>
  <c r="F25" i="34"/>
  <c r="G25" i="34"/>
  <c r="H25" i="34"/>
  <c r="I25" i="34"/>
  <c r="J25" i="34"/>
  <c r="K25" i="34"/>
  <c r="L25" i="34"/>
  <c r="M25" i="34"/>
  <c r="N25" i="34"/>
  <c r="O25" i="34"/>
  <c r="P25" i="34"/>
  <c r="Q25" i="34"/>
  <c r="R25" i="34"/>
  <c r="S25" i="34"/>
  <c r="T25" i="34"/>
  <c r="U25" i="34"/>
  <c r="V25" i="34"/>
  <c r="W25" i="34"/>
  <c r="X25" i="34"/>
  <c r="Y25" i="34"/>
  <c r="Z25" i="34"/>
  <c r="AA25" i="34"/>
  <c r="AB25" i="34"/>
  <c r="AC25" i="34"/>
  <c r="AD25" i="34"/>
  <c r="AE25" i="34"/>
  <c r="AF25" i="34"/>
  <c r="AG25" i="34"/>
  <c r="AH25" i="34"/>
  <c r="AI25" i="34"/>
  <c r="AJ25" i="34"/>
  <c r="AK25" i="34"/>
  <c r="AL25" i="34"/>
  <c r="AM25" i="34"/>
  <c r="AN25" i="34"/>
  <c r="AO25" i="34"/>
  <c r="AP25" i="34"/>
  <c r="AQ25" i="34"/>
  <c r="AR25" i="34"/>
  <c r="AS25" i="34"/>
  <c r="AT25" i="34"/>
  <c r="AU25" i="34"/>
  <c r="AV25" i="34"/>
  <c r="AW25" i="34"/>
  <c r="AX25" i="34"/>
  <c r="AY25" i="34"/>
  <c r="AZ25" i="34"/>
  <c r="BA25" i="34"/>
  <c r="BB25" i="34"/>
  <c r="BC25" i="34"/>
  <c r="E25" i="34"/>
  <c r="F26" i="34"/>
  <c r="G26" i="34"/>
  <c r="H26" i="34"/>
  <c r="I26" i="34"/>
  <c r="J26" i="34"/>
  <c r="K26" i="34"/>
  <c r="L26" i="34"/>
  <c r="M26" i="34"/>
  <c r="N26" i="34"/>
  <c r="O26" i="34"/>
  <c r="P26" i="34"/>
  <c r="Q26" i="34"/>
  <c r="R26" i="34"/>
  <c r="S26" i="34"/>
  <c r="T26" i="34"/>
  <c r="U26" i="34"/>
  <c r="V26" i="34"/>
  <c r="W26" i="34"/>
  <c r="X26" i="34"/>
  <c r="Y26" i="34"/>
  <c r="Z26" i="34"/>
  <c r="AA26" i="34"/>
  <c r="AB26" i="34"/>
  <c r="AC26" i="34"/>
  <c r="AD26" i="34"/>
  <c r="AE26" i="34"/>
  <c r="AF26" i="34"/>
  <c r="AG26" i="34"/>
  <c r="AH26" i="34"/>
  <c r="AI26" i="34"/>
  <c r="AJ26" i="34"/>
  <c r="AK26" i="34"/>
  <c r="AL26" i="34"/>
  <c r="AM26" i="34"/>
  <c r="AN26" i="34"/>
  <c r="AO26" i="34"/>
  <c r="AP26" i="34"/>
  <c r="AQ26" i="34"/>
  <c r="AR26" i="34"/>
  <c r="AS26" i="34"/>
  <c r="AT26" i="34"/>
  <c r="AU26" i="34"/>
  <c r="AV26" i="34"/>
  <c r="AW26" i="34"/>
  <c r="AX26" i="34"/>
  <c r="AY26" i="34"/>
  <c r="AZ26" i="34"/>
  <c r="BA26" i="34"/>
  <c r="BB26" i="34"/>
  <c r="BC26" i="34"/>
  <c r="E26" i="34"/>
  <c r="BC43" i="34"/>
  <c r="Y4" i="34"/>
  <c r="X4" i="34"/>
  <c r="W4" i="34"/>
  <c r="V4" i="34"/>
  <c r="U4" i="34"/>
  <c r="AE10" i="33"/>
  <c r="AE11" i="33"/>
  <c r="AE12" i="33"/>
  <c r="AE14" i="33"/>
  <c r="AE15" i="33"/>
  <c r="A5" i="120" s="1"/>
  <c r="AE18" i="33"/>
  <c r="AE20" i="33"/>
  <c r="AE21" i="33"/>
  <c r="A13" i="79" s="1"/>
  <c r="AE22" i="33"/>
  <c r="AE23" i="33"/>
  <c r="A6" i="79" s="1"/>
  <c r="AE26" i="33"/>
  <c r="AE27" i="33"/>
  <c r="AE28" i="33"/>
  <c r="AE29" i="33"/>
  <c r="AE30" i="33"/>
  <c r="AE31" i="33"/>
  <c r="AE32" i="33"/>
  <c r="AE33" i="33"/>
  <c r="AE34" i="33"/>
  <c r="AE35" i="33"/>
  <c r="AE36" i="33"/>
  <c r="AE37" i="33"/>
  <c r="A8" i="34" s="1"/>
  <c r="AE38" i="33"/>
  <c r="AE48" i="33"/>
  <c r="AE9" i="33"/>
  <c r="AE40" i="33"/>
  <c r="AE41" i="33"/>
  <c r="AE42" i="33"/>
  <c r="AE43" i="33"/>
  <c r="AE45" i="33"/>
  <c r="AE46" i="33"/>
  <c r="AE47" i="33"/>
  <c r="A10" i="79" s="1"/>
  <c r="AE49" i="33"/>
  <c r="AE50" i="33"/>
  <c r="A11" i="79" s="1"/>
  <c r="AE51" i="33"/>
  <c r="AE52" i="33"/>
  <c r="A12" i="79" s="1"/>
  <c r="BC44" i="79" l="1"/>
  <c r="A6" i="34"/>
  <c r="A7" i="79"/>
  <c r="A8" i="79"/>
  <c r="A5" i="79"/>
  <c r="A9" i="79"/>
  <c r="A7" i="34"/>
  <c r="BC44" i="34"/>
  <c r="A1" i="34"/>
  <c r="AY43" i="34" l="1"/>
  <c r="AY44" i="34" s="1"/>
  <c r="P43" i="34"/>
  <c r="P44" i="34" s="1"/>
  <c r="AD43" i="34"/>
  <c r="AD44" i="34" s="1"/>
  <c r="U43" i="34"/>
  <c r="U44" i="34" s="1"/>
  <c r="AF43" i="34"/>
  <c r="AF44" i="34" s="1"/>
  <c r="AE43" i="34"/>
  <c r="AE44" i="34" s="1"/>
  <c r="V43" i="34"/>
  <c r="V44" i="34" s="1"/>
  <c r="H43" i="34"/>
  <c r="H44" i="34" s="1"/>
  <c r="AM43" i="34"/>
  <c r="AM44" i="34" s="1"/>
  <c r="AX43" i="34"/>
  <c r="AX44" i="34" s="1"/>
  <c r="AS43" i="34"/>
  <c r="AS44" i="34" s="1"/>
  <c r="AN43" i="34"/>
  <c r="AN44" i="34" s="1"/>
  <c r="BB43" i="34"/>
  <c r="BB44" i="34" s="1"/>
  <c r="Y43" i="34"/>
  <c r="Y44" i="34" s="1"/>
  <c r="S43" i="34"/>
  <c r="S44" i="34" s="1"/>
  <c r="N43" i="34"/>
  <c r="N44" i="34" s="1"/>
  <c r="AT43" i="34"/>
  <c r="AT44" i="34" s="1"/>
  <c r="R43" i="34"/>
  <c r="R44" i="34" s="1"/>
  <c r="O43" i="34"/>
  <c r="O44" i="34" s="1"/>
  <c r="AV43" i="34"/>
  <c r="AV44" i="34" s="1"/>
  <c r="Z43" i="34"/>
  <c r="Z44" i="34" s="1"/>
  <c r="AH43" i="34"/>
  <c r="AH44" i="34" s="1"/>
  <c r="BA43" i="34"/>
  <c r="BA44" i="34" s="1"/>
  <c r="AL43" i="34"/>
  <c r="AL44" i="34" s="1"/>
  <c r="X43" i="34"/>
  <c r="X44" i="34" s="1"/>
  <c r="G43" i="34"/>
  <c r="G44" i="34" s="1"/>
  <c r="L43" i="34"/>
  <c r="L44" i="34" s="1"/>
  <c r="AR43" i="34"/>
  <c r="AR44" i="34" s="1"/>
  <c r="AQ43" i="34"/>
  <c r="AQ44" i="34" s="1"/>
  <c r="AJ43" i="34"/>
  <c r="AJ44" i="34" s="1"/>
  <c r="AZ43" i="34"/>
  <c r="AZ44" i="34" s="1"/>
  <c r="J43" i="34"/>
  <c r="J44" i="34" s="1"/>
  <c r="AG43" i="34"/>
  <c r="AG44" i="34" s="1"/>
  <c r="AK43" i="34"/>
  <c r="AK44" i="34" s="1"/>
  <c r="AB43" i="34"/>
  <c r="AB44" i="34" s="1"/>
  <c r="I43" i="34"/>
  <c r="I44" i="34" s="1"/>
  <c r="AA43" i="34"/>
  <c r="AA44" i="34" s="1"/>
  <c r="T43" i="34"/>
  <c r="T44" i="34" s="1"/>
  <c r="AW43" i="34"/>
  <c r="AW44" i="34" s="1"/>
  <c r="K43" i="34"/>
  <c r="K44" i="34" s="1"/>
  <c r="AI43" i="34"/>
  <c r="AI44" i="34" s="1"/>
  <c r="AU43" i="34"/>
  <c r="AU44" i="34" s="1"/>
  <c r="W43" i="34"/>
  <c r="W44" i="34" s="1"/>
  <c r="Q43" i="34"/>
  <c r="Q44" i="34" s="1"/>
  <c r="M43" i="34"/>
  <c r="M44" i="34" s="1"/>
  <c r="AP43" i="34"/>
  <c r="AP44" i="34" s="1"/>
  <c r="F43" i="34"/>
  <c r="F44" i="34" s="1"/>
  <c r="AO43" i="34"/>
  <c r="AO44" i="34" s="1"/>
  <c r="AL43" i="79"/>
  <c r="AL44" i="79" s="1"/>
  <c r="AY43" i="79"/>
  <c r="AY44" i="79" s="1"/>
  <c r="AR43" i="79"/>
  <c r="AR44" i="79" s="1"/>
  <c r="H43" i="79"/>
  <c r="H44" i="79" s="1"/>
  <c r="AX43" i="79"/>
  <c r="AX44" i="79" s="1"/>
  <c r="N43" i="79"/>
  <c r="N44" i="79" s="1"/>
  <c r="T43" i="79"/>
  <c r="T44" i="79" s="1"/>
  <c r="Z43" i="79"/>
  <c r="Z44" i="79" s="1"/>
  <c r="AF43" i="79"/>
  <c r="AF44" i="79" s="1"/>
  <c r="O43" i="79"/>
  <c r="O44" i="79" s="1"/>
  <c r="AH43" i="79"/>
  <c r="AH44" i="79" s="1"/>
  <c r="AO43" i="79"/>
  <c r="AO44" i="79" s="1"/>
  <c r="E43" i="79"/>
  <c r="E44" i="79" s="1"/>
  <c r="BB43" i="79"/>
  <c r="BB44" i="79" s="1"/>
  <c r="R43" i="79"/>
  <c r="R44" i="79" s="1"/>
  <c r="Y43" i="79"/>
  <c r="Y44" i="79" s="1"/>
  <c r="U43" i="79"/>
  <c r="U44" i="79" s="1"/>
  <c r="AN43" i="79"/>
  <c r="AN44" i="79" s="1"/>
  <c r="AU43" i="79"/>
  <c r="AU44" i="79" s="1"/>
  <c r="K43" i="79"/>
  <c r="K44" i="79" s="1"/>
  <c r="X43" i="79"/>
  <c r="X44" i="79" s="1"/>
  <c r="AE43" i="79"/>
  <c r="AE44" i="79" s="1"/>
  <c r="AA43" i="79"/>
  <c r="AA44" i="79" s="1"/>
  <c r="AT43" i="79"/>
  <c r="AT44" i="79" s="1"/>
  <c r="J43" i="79"/>
  <c r="J44" i="79" s="1"/>
  <c r="BA43" i="79"/>
  <c r="BA44" i="79" s="1"/>
  <c r="Q43" i="79"/>
  <c r="Q44" i="79" s="1"/>
  <c r="AD43" i="79"/>
  <c r="AD44" i="79" s="1"/>
  <c r="AK43" i="79"/>
  <c r="AK44" i="79" s="1"/>
  <c r="AG43" i="79"/>
  <c r="AG44" i="79" s="1"/>
  <c r="AZ43" i="79"/>
  <c r="AZ44" i="79" s="1"/>
  <c r="P43" i="79"/>
  <c r="P44" i="79" s="1"/>
  <c r="W43" i="79"/>
  <c r="W44" i="79" s="1"/>
  <c r="AJ43" i="79"/>
  <c r="AJ44" i="79" s="1"/>
  <c r="AQ43" i="79"/>
  <c r="AQ44" i="79" s="1"/>
  <c r="G43" i="79"/>
  <c r="G44" i="79" s="1"/>
  <c r="AM43" i="79"/>
  <c r="AM44" i="79" s="1"/>
  <c r="V43" i="79"/>
  <c r="V44" i="79" s="1"/>
  <c r="AC43" i="79"/>
  <c r="AC44" i="79" s="1"/>
  <c r="AP43" i="79"/>
  <c r="AP44" i="79" s="1"/>
  <c r="F43" i="79"/>
  <c r="F44" i="79" s="1"/>
  <c r="AW43" i="79"/>
  <c r="AW44" i="79" s="1"/>
  <c r="M43" i="79"/>
  <c r="M44" i="79" s="1"/>
  <c r="AS43" i="79"/>
  <c r="AS44" i="79" s="1"/>
  <c r="I43" i="79"/>
  <c r="I44" i="79" s="1"/>
  <c r="AB43" i="79"/>
  <c r="AB44" i="79" s="1"/>
  <c r="AI43" i="79"/>
  <c r="AI44" i="79" s="1"/>
  <c r="AV43" i="79"/>
  <c r="AV44" i="79" s="1"/>
  <c r="L43" i="79"/>
  <c r="L44" i="79" s="1"/>
  <c r="S43" i="79"/>
  <c r="S44" i="79" s="1"/>
  <c r="AC43" i="34"/>
  <c r="AC44" i="34" s="1"/>
  <c r="E43" i="34"/>
  <c r="E44" i="34" s="1"/>
  <c r="D44" i="34" l="1"/>
  <c r="D44" i="79"/>
</calcChain>
</file>

<file path=xl/sharedStrings.xml><?xml version="1.0" encoding="utf-8"?>
<sst xmlns="http://schemas.openxmlformats.org/spreadsheetml/2006/main" count="272" uniqueCount="147">
  <si>
    <t xml:space="preserve">Amyl cinnamal   </t>
  </si>
  <si>
    <t>Amylcinnamyl alcohol</t>
  </si>
  <si>
    <t xml:space="preserve">Anisyl alcohol </t>
  </si>
  <si>
    <t xml:space="preserve">Benzyl alcohol </t>
  </si>
  <si>
    <t xml:space="preserve">Benzyl benzoate </t>
  </si>
  <si>
    <t xml:space="preserve">Benzyl cinnamate </t>
  </si>
  <si>
    <t>Benzyl salicylate</t>
  </si>
  <si>
    <t>80-54-6</t>
  </si>
  <si>
    <t xml:space="preserve">Cinnamal </t>
  </si>
  <si>
    <t xml:space="preserve">Cinnamyl alcohol  </t>
  </si>
  <si>
    <t>Citral</t>
  </si>
  <si>
    <t xml:space="preserve">Citronellol </t>
  </si>
  <si>
    <t>Coumarin</t>
  </si>
  <si>
    <t xml:space="preserve">Eugenol </t>
  </si>
  <si>
    <t xml:space="preserve">Farnesol </t>
  </si>
  <si>
    <t xml:space="preserve">Geraniol </t>
  </si>
  <si>
    <t xml:space="preserve">Hexyl cinnamaldehyde </t>
  </si>
  <si>
    <t xml:space="preserve">Hydroxy-citronellal </t>
  </si>
  <si>
    <t xml:space="preserve">Isoeugenol </t>
  </si>
  <si>
    <t xml:space="preserve">Linalool </t>
  </si>
  <si>
    <t xml:space="preserve">Methyl heptin carbonate           </t>
  </si>
  <si>
    <t xml:space="preserve">alpha Isomethyl Ionone  </t>
  </si>
  <si>
    <t xml:space="preserve">Evernia Furfuracea (Treemoss extract)  </t>
  </si>
  <si>
    <t xml:space="preserve">lyral </t>
  </si>
  <si>
    <t xml:space="preserve">Lilial  </t>
  </si>
  <si>
    <t xml:space="preserve">Limonene </t>
  </si>
  <si>
    <t>verveine</t>
  </si>
  <si>
    <t>ylang</t>
  </si>
  <si>
    <t>A100</t>
  </si>
  <si>
    <t>cajeput</t>
  </si>
  <si>
    <t>camomille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</si>
  <si>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</si>
  <si>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</si>
  <si>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</si>
  <si>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</si>
  <si>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</si>
  <si>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</si>
  <si>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</si>
  <si>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</si>
  <si>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</si>
  <si>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</si>
  <si>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</si>
  <si>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</si>
  <si>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origan</t>
  </si>
  <si>
    <t>romarin</t>
  </si>
  <si>
    <t>sarriette</t>
  </si>
  <si>
    <t>sauge</t>
  </si>
  <si>
    <t>thym</t>
  </si>
  <si>
    <t>camphre</t>
  </si>
  <si>
    <t>menthol</t>
  </si>
  <si>
    <t>canelle</t>
  </si>
  <si>
    <t>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</si>
  <si>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</si>
  <si>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</si>
  <si>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</si>
  <si>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</si>
  <si>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</si>
  <si>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</si>
  <si>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</si>
  <si>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</si>
  <si>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</si>
  <si>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</si>
  <si>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</si>
  <si>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</si>
  <si>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</si>
  <si>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</si>
  <si>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</si>
  <si>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</si>
  <si>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</si>
  <si>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</si>
  <si>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</si>
  <si>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</si>
  <si>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</si>
  <si>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</si>
  <si>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</si>
  <si>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</si>
  <si>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</si>
  <si>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</si>
  <si>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</si>
  <si>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</si>
  <si>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</si>
  <si>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</si>
  <si>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</si>
  <si>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</si>
  <si>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</si>
  <si>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</si>
  <si>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</si>
  <si>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</si>
  <si>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</si>
  <si>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</si>
  <si>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</si>
  <si>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</si>
  <si>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</si>
  <si>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</si>
  <si>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</si>
  <si>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</si>
  <si>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</si>
  <si>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</si>
  <si>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</si>
  <si>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</si>
  <si>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</si>
  <si>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</si>
  <si>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</si>
  <si>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</si>
  <si>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</si>
  <si>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</si>
  <si>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</si>
  <si>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</si>
  <si>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</si>
  <si>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</si>
  <si>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</si>
  <si>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</si>
  <si>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</si>
  <si>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</si>
  <si>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</si>
  <si>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</si>
  <si>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</si>
  <si>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</si>
  <si>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</si>
  <si>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</si>
  <si>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</si>
  <si>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</si>
  <si>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</si>
  <si>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</si>
  <si>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</si>
  <si>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</si>
  <si>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</si>
  <si>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</si>
  <si>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</si>
  <si>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</si>
  <si>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</si>
  <si>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</si>
  <si>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</si>
  <si>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</si>
  <si>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</si>
  <si>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</si>
  <si>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</si>
  <si>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</si>
  <si>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</si>
  <si>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base lilas</t>
  </si>
  <si>
    <t>oleoresine</t>
  </si>
  <si>
    <t>methyl nicotinate</t>
  </si>
  <si>
    <t>canelle ceylan</t>
  </si>
  <si>
    <t>cannelier feuilles</t>
  </si>
  <si>
    <t>euxyl k900</t>
  </si>
  <si>
    <t>base rose cre/1737</t>
  </si>
  <si>
    <t>base magnolia sav/00942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</si>
</sst>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5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81">
    <xf numFmtId="0" fontId="0" fillId="0" borderId="0" xfId="0"/>
    <xf numFmtId="0" fontId="0" fillId="0" borderId="0" xfId="0" applyProtection="1">
      <protection locked="0"/>
    </xf>
    <xf numFmtId="0" fontId="0" fillId="0" borderId="0" xfId="0" applyBorder="1"/>
    <xf numFmtId="0" fontId="2" fillId="0" borderId="0" xfId="0" applyFont="1"/>
    <xf numFmtId="0" fontId="0" fillId="0" borderId="0" xfId="0" applyAlignment="1"/>
    <xf numFmtId="0" fontId="4" fillId="0" borderId="0" xfId="0" applyFont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0" borderId="7" xfId="0" applyFont="1" applyBorder="1"/>
    <xf numFmtId="0" fontId="2" fillId="0" borderId="8" xfId="0" applyFont="1" applyBorder="1"/>
    <xf numFmtId="0" fontId="2" fillId="0" borderId="4" xfId="0" applyFont="1" applyBorder="1"/>
    <xf numFmtId="0" fontId="1" fillId="0" borderId="9" xfId="0" quotePrefix="1" applyFont="1" applyBorder="1" applyAlignment="1">
      <alignment horizontal="center" wrapText="1"/>
    </xf>
    <xf numFmtId="0" fontId="2" fillId="2" borderId="6" xfId="0" applyFont="1" applyFill="1" applyBorder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2" xfId="0" applyFont="1" applyBorder="1"/>
    <xf numFmtId="0" fontId="0" fillId="2" borderId="0" xfId="0" applyFill="1" applyBorder="1" applyAlignment="1">
      <alignment horizontal="center"/>
    </xf>
    <xf numFmtId="0" fontId="0" fillId="0" borderId="4" xfId="0" applyFill="1" applyBorder="1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0" fontId="0" fillId="0" borderId="7" xfId="0" applyBorder="1"/>
    <xf numFmtId="0" fontId="2" fillId="0" borderId="9" xfId="0" applyFont="1" applyBorder="1"/>
    <xf numFmtId="0" fontId="2" fillId="2" borderId="2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10" xfId="0" applyBorder="1"/>
    <xf numFmtId="0" fontId="0" fillId="0" borderId="6" xfId="0" applyBorder="1"/>
    <xf numFmtId="0" fontId="2" fillId="2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1" fillId="0" borderId="0" xfId="0" quotePrefix="1" applyNumberFormat="1" applyFont="1" applyAlignment="1">
      <alignment horizontal="center"/>
    </xf>
    <xf numFmtId="164" fontId="1" fillId="2" borderId="0" xfId="0" applyNumberFormat="1" applyFont="1" applyFill="1" applyAlignment="1">
      <alignment horizontal="left" vertical="center"/>
    </xf>
    <xf numFmtId="164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164" fontId="1" fillId="0" borderId="0" xfId="0" quotePrefix="1" applyNumberFormat="1" applyFont="1" applyAlignment="1" applyProtection="1">
      <alignment horizontal="center"/>
      <protection locked="0"/>
    </xf>
    <xf numFmtId="2" fontId="0" fillId="0" borderId="0" xfId="0" applyNumberFormat="1"/>
    <xf numFmtId="2" fontId="4" fillId="0" borderId="0" xfId="0" applyNumberFormat="1" applyFont="1" applyAlignment="1">
      <alignment horizontal="center"/>
    </xf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1" fillId="0" borderId="1" xfId="0" quotePrefix="1" applyNumberFormat="1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 wrapText="1"/>
    </xf>
    <xf numFmtId="0" fontId="0" fillId="0" borderId="1" xfId="0" applyBorder="1" applyAlignment="1"/>
    <xf numFmtId="2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1" fillId="0" borderId="1" xfId="0" quotePrefix="1" applyNumberFormat="1" applyFont="1" applyBorder="1" applyAlignment="1">
      <alignment horizontal="center"/>
    </xf>
    <xf numFmtId="0" fontId="2" fillId="0" borderId="10" xfId="0" applyFont="1" applyBorder="1"/>
    <xf numFmtId="0" fontId="0" fillId="0" borderId="11" xfId="0" applyBorder="1"/>
    <xf numFmtId="0" fontId="1" fillId="0" borderId="12" xfId="0" quotePrefix="1" applyFont="1" applyBorder="1" applyAlignment="1">
      <alignment horizontal="center" wrapText="1"/>
    </xf>
    <xf numFmtId="0" fontId="2" fillId="0" borderId="5" xfId="0" applyFont="1" applyBorder="1"/>
    <xf numFmtId="0" fontId="0" fillId="0" borderId="13" xfId="0" applyBorder="1"/>
    <xf numFmtId="0" fontId="0" fillId="0" borderId="14" xfId="0" applyBorder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7" xfId="0" applyFont="1" applyFill="1" applyBorder="1"/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17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488157</xdr:colOff>
      <xdr:row>0</xdr:row>
      <xdr:rowOff>104774</xdr:rowOff>
    </xdr:from>
    <xdr:to>
      <xdr:col>3</xdr:col>
      <xdr:colOff>533401</xdr:colOff>
      <xdr:row>2</xdr:row>
      <xdr:rowOff>119062</xdr:rowOff>
    </xdr:to>
    <xdr:sp macro="[0]!Affiche_UserForm" textlink="">
      <xdr:nvSpPr>
        <xdr:cNvPr id="4" name="Rectangle à coins arrondis 3"/>
        <xdr:cNvSpPr/>
      </xdr:nvSpPr>
      <xdr:spPr>
        <a:xfrm>
          <a:off x="2607470" y="104774"/>
          <a:ext cx="1319212" cy="3476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14</xdr:row>
      <xdr:rowOff>152400</xdr:rowOff>
    </xdr:from>
    <xdr:to>
      <xdr:col>16</xdr:col>
      <xdr:colOff>295275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6496050" y="2771775"/>
          <a:ext cx="69437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allergènes qui sont en rouge (supérieur au seuil d étiquetage), ranger dans l ordre croissant du plus grand au plus petit séparé par des ;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BD44"/>
  <sheetViews>
    <sheetView tabSelected="1" zoomScale="80" zoomScaleNormal="80" workbookViewId="0">
      <selection sqref="A1:AD1"/>
    </sheetView>
  </sheetViews>
  <sheetFormatPr baseColWidth="10" defaultRowHeight="12.75" x14ac:dyDescent="0.2"/>
  <cols>
    <col min="1" max="1" width="15.140625" bestFit="1" customWidth="1"/>
    <col min="2" max="2" width="16.5703125" bestFit="1" customWidth="1"/>
    <col min="3" max="3" width="19.140625" bestFit="1" customWidth="1"/>
    <col min="4" max="4" width="14.85546875" bestFit="1" customWidth="1"/>
    <col min="5" max="5" width="12.7109375" bestFit="1" customWidth="1"/>
    <col min="6" max="6" width="12" bestFit="1" customWidth="1"/>
    <col min="7" max="7" width="17.42578125" bestFit="1" customWidth="1"/>
    <col min="8" max="8" width="11.5703125" bestFit="1" customWidth="1"/>
    <col min="9" max="9" width="12" bestFit="1" customWidth="1"/>
    <col min="10" max="10" width="13.140625" bestFit="1" customWidth="1"/>
    <col min="11" max="11" width="14.140625" bestFit="1" customWidth="1"/>
    <col min="12" max="12" width="13.140625" bestFit="1" customWidth="1"/>
    <col min="13" max="14" width="11.28515625" bestFit="1" customWidth="1"/>
    <col min="15" max="15" width="13.85546875" bestFit="1" customWidth="1"/>
    <col min="16" max="16" width="9.140625" bestFit="1" customWidth="1"/>
    <col min="17" max="17" width="8.85546875" bestFit="1" customWidth="1"/>
    <col min="18" max="18" width="8.5703125" bestFit="1" customWidth="1"/>
    <col min="19" max="19" width="8.7109375" bestFit="1" customWidth="1"/>
    <col min="20" max="20" width="30.140625" bestFit="1" customWidth="1"/>
    <col min="21" max="21" width="14.28515625" bestFit="1" customWidth="1"/>
    <col min="22" max="22" width="11.28515625" bestFit="1" customWidth="1"/>
    <col min="23" max="23" width="8" bestFit="1" customWidth="1"/>
    <col min="24" max="24" width="17.42578125" bestFit="1" customWidth="1"/>
    <col min="25" max="26" width="9.140625" bestFit="1" customWidth="1"/>
    <col min="27" max="27" width="9.42578125" bestFit="1" customWidth="1"/>
    <col min="28" max="28" width="9.140625" bestFit="1" customWidth="1"/>
    <col min="29" max="30" width="8" bestFit="1" customWidth="1"/>
    <col min="31" max="31" width="9.140625" bestFit="1" customWidth="1"/>
    <col min="32" max="32" width="11" bestFit="1" customWidth="1"/>
    <col min="33" max="33" width="8" bestFit="1" customWidth="1"/>
    <col min="34" max="34" width="9.140625" bestFit="1" customWidth="1"/>
    <col min="35" max="36" width="8" bestFit="1" customWidth="1"/>
    <col min="37" max="37" width="9.140625" bestFit="1" customWidth="1"/>
    <col min="38" max="38" width="8" bestFit="1" customWidth="1"/>
    <col min="39" max="39" width="9.140625" bestFit="1" customWidth="1"/>
    <col min="40" max="42" width="8" bestFit="1" customWidth="1"/>
    <col min="43" max="43" width="9.140625" bestFit="1" customWidth="1"/>
    <col min="44" max="44" width="11.28515625" bestFit="1" customWidth="1"/>
    <col min="45" max="45" width="8" bestFit="1" customWidth="1"/>
    <col min="46" max="46" width="11.28515625" bestFit="1" customWidth="1"/>
    <col min="47" max="47" width="10.140625" bestFit="1" customWidth="1"/>
    <col min="48" max="48" width="8" bestFit="1" customWidth="1"/>
    <col min="49" max="49" width="10.140625" bestFit="1" customWidth="1"/>
    <col min="50" max="52" width="8" bestFit="1" customWidth="1"/>
    <col min="53" max="53" width="9.140625" bestFit="1" customWidth="1"/>
    <col min="54" max="55" width="2.28515625" bestFit="1" customWidth="1"/>
  </cols>
  <sheetData>
    <row r="1" spans="1:32" x14ac:dyDescent="0.2">
      <c r="A1" s="72" t="str">
        <f>'fichier huile essentielle'!A2:AC2</f>
        <v>allergene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38.25" customHeight="1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v>0.2</v>
      </c>
      <c r="B5" s="16" t="s">
        <v>28</v>
      </c>
      <c r="C5" s="6">
        <v>0.2</v>
      </c>
      <c r="D5" s="19" t="s">
        <v>50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2E-3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0.18</v>
      </c>
      <c r="O5" s="2">
        <f t="shared" si="0"/>
        <v>2E-3</v>
      </c>
      <c r="P5" s="2">
        <f t="shared" si="0"/>
        <v>0</v>
      </c>
      <c r="Q5" s="2">
        <f t="shared" si="0"/>
        <v>0</v>
      </c>
      <c r="R5" s="2">
        <f t="shared" si="0"/>
        <v>8.0000000000000002E-3</v>
      </c>
      <c r="S5" s="2">
        <f t="shared" si="0"/>
        <v>1.2E-4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1E-4</v>
      </c>
      <c r="AD5" s="2">
        <f t="shared" si="1"/>
        <v>0</v>
      </c>
      <c r="AE5" s="2">
        <f t="shared" si="1"/>
        <v>0</v>
      </c>
      <c r="AF5" s="2">
        <f t="shared" si="1"/>
        <v>0</v>
      </c>
    </row>
    <row r="6" spans="1:32" x14ac:dyDescent="0.2">
      <c r="A6">
        <f>IF(D6&lt;&gt;"",VLOOKUP(D6,'fichier huile essentielle'!$B$8:$BZ$67,31,TRUE),"")</f>
        <v>100</v>
      </c>
      <c r="B6" s="10"/>
      <c r="C6" s="6">
        <v>10</v>
      </c>
      <c r="D6" s="6" t="s">
        <v>33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0</v>
      </c>
      <c r="O6" s="2">
        <f t="shared" si="0"/>
        <v>0</v>
      </c>
      <c r="P6" s="2">
        <f t="shared" si="0"/>
        <v>0</v>
      </c>
      <c r="Q6" s="2">
        <f t="shared" si="0"/>
        <v>0</v>
      </c>
      <c r="R6" s="2">
        <f t="shared" si="0"/>
        <v>0</v>
      </c>
      <c r="S6" s="2">
        <f t="shared" si="0"/>
        <v>0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1.0000000000000002E-2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1.502</v>
      </c>
      <c r="AD6" s="2">
        <f t="shared" si="1"/>
        <v>2.0000000000000004E-2</v>
      </c>
      <c r="AE6" s="2">
        <f t="shared" si="1"/>
        <v>0</v>
      </c>
      <c r="AF6" s="2">
        <f t="shared" si="1"/>
        <v>0</v>
      </c>
    </row>
    <row r="7" spans="1:32" x14ac:dyDescent="0.2">
      <c r="A7">
        <f>IF(D7&lt;&gt;"",VLOOKUP(D7,'fichier huile essentielle'!$B$8:$BZ$67,31,TRUE),"")</f>
        <v>0.13</v>
      </c>
      <c r="B7" s="10"/>
      <c r="C7" s="6">
        <v>0.6</v>
      </c>
      <c r="D7" s="6" t="s">
        <v>37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3.0000000000000003E-4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0.504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0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3.0000000000000001E-3</v>
      </c>
      <c r="AB7" s="2">
        <f t="shared" si="1"/>
        <v>0</v>
      </c>
      <c r="AC7" s="2">
        <f t="shared" si="1"/>
        <v>0</v>
      </c>
      <c r="AD7" s="2">
        <f t="shared" si="1"/>
        <v>0</v>
      </c>
      <c r="AE7" s="2">
        <f t="shared" si="1"/>
        <v>0</v>
      </c>
      <c r="AF7" s="2">
        <f t="shared" si="1"/>
        <v>0</v>
      </c>
    </row>
    <row r="8" spans="1:32" x14ac:dyDescent="0.2">
      <c r="A8">
        <f>IF(D8&lt;&gt;"",VLOOKUP(D8,'fichier huile essentielle'!$B$8:$BZ$67,31,TRUE),"")</f>
        <v>100</v>
      </c>
      <c r="B8" s="10"/>
      <c r="C8" s="6">
        <v>3</v>
      </c>
      <c r="D8" s="6" t="s">
        <v>40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</v>
      </c>
      <c r="Q8" s="2">
        <f t="shared" si="0"/>
        <v>0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0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0.12</v>
      </c>
      <c r="AD8" s="2">
        <f t="shared" si="1"/>
        <v>0</v>
      </c>
      <c r="AE8" s="2">
        <f t="shared" si="1"/>
        <v>0</v>
      </c>
      <c r="AF8" s="2">
        <f t="shared" si="1"/>
        <v>0</v>
      </c>
    </row>
    <row r="9" spans="1:32" x14ac:dyDescent="0.2">
      <c r="A9" t="str">
        <f>IF(D9&lt;&gt;"",VLOOKUP(D9,'fichier huile essentielle'!$B$8:$BZ$67,31,TRUE),"")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essentielle'!$B$8:$BZ$67,31,TRUE),"")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essentielle'!$B$8:$BZ$67,31,TRUE),"")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essentielle'!$B$8:$BZ$67,31,TRUE),"")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essentielle'!$B$8:$BZ$67,31,TRUE),"")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essentielle'!$B$8:$BZ$67,31,TRUE),"")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essentielle'!$B$8:$BZ$67,31,TRUE),"")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essentielle'!$B$8:$BZ$67,31,TRUE),"")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essentielle'!$B$8:$BZ$67,31,TRUE),"")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essentielle'!$B$8:$BZ$67,31,TRUE),"")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essentielle'!$B$8:$BZ$67,31,TRUE),"")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>
        <f t="shared" si="2"/>
        <v>2E-3</v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>
        <f t="shared" si="2"/>
        <v>0.18</v>
      </c>
      <c r="O20" s="12">
        <f t="shared" si="2"/>
        <v>2E-3</v>
      </c>
      <c r="P20" s="12" t="str">
        <f t="shared" si="2"/>
        <v/>
      </c>
      <c r="Q20" s="12" t="str">
        <f t="shared" si="2"/>
        <v/>
      </c>
      <c r="R20" s="12">
        <f t="shared" si="2"/>
        <v>8.0000000000000002E-3</v>
      </c>
      <c r="S20" s="12">
        <f t="shared" si="2"/>
        <v>0.50412000000000001</v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>
        <f t="shared" si="2"/>
        <v>1.0000000000000002E-2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3.0000000000000001E-3</v>
      </c>
      <c r="AB20" s="12" t="str">
        <f t="shared" si="2"/>
        <v/>
      </c>
      <c r="AC20" s="12">
        <f t="shared" si="2"/>
        <v>1.6221000000000001</v>
      </c>
      <c r="AD20" s="12">
        <f t="shared" si="2"/>
        <v>2.0000000000000004E-2</v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2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</row>
    <row r="23" spans="1:56" x14ac:dyDescent="0.2">
      <c r="A23" s="72" t="s">
        <v>67</v>
      </c>
      <c r="B23" s="72"/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 t="str">
        <f>B5</f>
        <v>A100</v>
      </c>
      <c r="C27" s="10">
        <f>IF(C5&lt;&gt;"",C5,"")</f>
        <v>0.2</v>
      </c>
      <c r="D27" s="10" t="str">
        <f>IF(D5&lt;&gt;"",D5,"")</f>
        <v>canelle</v>
      </c>
      <c r="E27" s="27">
        <f t="shared" ref="E27:AJ27" si="5">IF($D5=""," ",$C5/100*VLOOKUP($D5,cmr,COLUMN()-3,FALSE))</f>
        <v>0</v>
      </c>
      <c r="F27" s="27">
        <f t="shared" si="5"/>
        <v>0</v>
      </c>
      <c r="G27" s="27">
        <f t="shared" si="5"/>
        <v>0</v>
      </c>
      <c r="H27" s="27">
        <f t="shared" si="5"/>
        <v>0</v>
      </c>
      <c r="I27" s="27">
        <f t="shared" si="5"/>
        <v>0</v>
      </c>
      <c r="J27" s="27">
        <f t="shared" si="5"/>
        <v>0</v>
      </c>
      <c r="K27" s="27">
        <f t="shared" si="5"/>
        <v>0</v>
      </c>
      <c r="L27" s="27">
        <f t="shared" si="5"/>
        <v>0</v>
      </c>
      <c r="M27" s="27">
        <f t="shared" si="5"/>
        <v>0</v>
      </c>
      <c r="N27" s="27">
        <f t="shared" si="5"/>
        <v>0</v>
      </c>
      <c r="O27" s="27">
        <f t="shared" si="5"/>
        <v>0</v>
      </c>
      <c r="P27" s="27">
        <f t="shared" si="5"/>
        <v>0</v>
      </c>
      <c r="Q27" s="27">
        <f t="shared" si="5"/>
        <v>0</v>
      </c>
      <c r="R27" s="27">
        <f t="shared" si="5"/>
        <v>0</v>
      </c>
      <c r="S27" s="27">
        <f t="shared" si="5"/>
        <v>0</v>
      </c>
      <c r="T27" s="27">
        <f t="shared" si="5"/>
        <v>0</v>
      </c>
      <c r="U27" s="27">
        <f t="shared" si="5"/>
        <v>0</v>
      </c>
      <c r="V27" s="27">
        <f t="shared" si="5"/>
        <v>0</v>
      </c>
      <c r="W27" s="27">
        <f t="shared" si="5"/>
        <v>0</v>
      </c>
      <c r="X27" s="27">
        <f t="shared" si="5"/>
        <v>0</v>
      </c>
      <c r="Y27" s="27">
        <f t="shared" si="5"/>
        <v>0</v>
      </c>
      <c r="Z27" s="27">
        <f t="shared" si="5"/>
        <v>0</v>
      </c>
      <c r="AA27" s="27">
        <f t="shared" si="5"/>
        <v>0</v>
      </c>
      <c r="AB27" s="27">
        <f t="shared" si="5"/>
        <v>0</v>
      </c>
      <c r="AC27" s="27">
        <f t="shared" si="5"/>
        <v>0</v>
      </c>
      <c r="AD27" s="27">
        <f t="shared" si="5"/>
        <v>0</v>
      </c>
      <c r="AE27" s="27">
        <f t="shared" si="5"/>
        <v>0</v>
      </c>
      <c r="AF27" s="27">
        <f t="shared" si="5"/>
        <v>0</v>
      </c>
      <c r="AG27" s="27">
        <f t="shared" si="5"/>
        <v>0</v>
      </c>
      <c r="AH27" s="27">
        <f t="shared" si="5"/>
        <v>0</v>
      </c>
      <c r="AI27" s="27">
        <f t="shared" si="5"/>
        <v>0</v>
      </c>
      <c r="AJ27" s="27">
        <f t="shared" si="5"/>
        <v>0</v>
      </c>
      <c r="AK27" s="27">
        <f t="shared" ref="AK27:BD27" si="6">IF($D5=""," ",$C5/100*VLOOKUP($D5,cmr,COLUMN()-3,FALSE))</f>
        <v>0</v>
      </c>
      <c r="AL27" s="27">
        <f t="shared" si="6"/>
        <v>0</v>
      </c>
      <c r="AM27" s="27">
        <f t="shared" si="6"/>
        <v>0</v>
      </c>
      <c r="AN27" s="27">
        <f t="shared" si="6"/>
        <v>0</v>
      </c>
      <c r="AO27" s="27">
        <f t="shared" si="6"/>
        <v>0</v>
      </c>
      <c r="AP27" s="27">
        <f t="shared" si="6"/>
        <v>0</v>
      </c>
      <c r="AQ27" s="27">
        <f t="shared" si="6"/>
        <v>0</v>
      </c>
      <c r="AR27" s="27">
        <f t="shared" si="6"/>
        <v>0</v>
      </c>
      <c r="AS27" s="27">
        <f t="shared" si="6"/>
        <v>0</v>
      </c>
      <c r="AT27" s="27">
        <f t="shared" si="6"/>
        <v>0</v>
      </c>
      <c r="AU27" s="27">
        <f t="shared" si="6"/>
        <v>0</v>
      </c>
      <c r="AV27" s="27">
        <f t="shared" si="6"/>
        <v>0</v>
      </c>
      <c r="AW27" s="27">
        <f t="shared" si="6"/>
        <v>0</v>
      </c>
      <c r="AX27" s="27">
        <f t="shared" si="6"/>
        <v>0</v>
      </c>
      <c r="AY27" s="27">
        <f t="shared" si="6"/>
        <v>0</v>
      </c>
      <c r="AZ27" s="27">
        <f t="shared" si="6"/>
        <v>0</v>
      </c>
      <c r="BA27" s="27">
        <f t="shared" si="6"/>
        <v>0</v>
      </c>
      <c r="BB27" s="27">
        <f t="shared" si="6"/>
        <v>0</v>
      </c>
      <c r="BC27" s="27">
        <f t="shared" si="6"/>
        <v>0</v>
      </c>
      <c r="BD27" s="27">
        <f t="shared" si="6"/>
        <v>0</v>
      </c>
    </row>
    <row r="28" spans="1:56" ht="13.5" thickBot="1" x14ac:dyDescent="0.25">
      <c r="B28" s="6"/>
      <c r="C28" s="10">
        <f t="shared" ref="C28:D42" si="7">IF(C6&lt;&gt;"",C6,"")</f>
        <v>10</v>
      </c>
      <c r="D28" s="10" t="str">
        <f t="shared" si="7"/>
        <v>eucalyptus</v>
      </c>
      <c r="E28" s="27">
        <f t="shared" ref="E28:AJ28" si="8">IF($D6=""," ",$C6/100*VLOOKUP($D6,cmr,COLUMN()-3,FALSE))</f>
        <v>0</v>
      </c>
      <c r="F28" s="27">
        <f t="shared" si="8"/>
        <v>0</v>
      </c>
      <c r="G28" s="27">
        <f t="shared" si="8"/>
        <v>0</v>
      </c>
      <c r="H28" s="27">
        <f t="shared" si="8"/>
        <v>0</v>
      </c>
      <c r="I28" s="27">
        <f t="shared" si="8"/>
        <v>0</v>
      </c>
      <c r="J28" s="27">
        <f t="shared" si="8"/>
        <v>0</v>
      </c>
      <c r="K28" s="27">
        <f t="shared" si="8"/>
        <v>0</v>
      </c>
      <c r="L28" s="27">
        <f t="shared" si="8"/>
        <v>0</v>
      </c>
      <c r="M28" s="27">
        <f t="shared" si="8"/>
        <v>0</v>
      </c>
      <c r="N28" s="27">
        <f t="shared" si="8"/>
        <v>0</v>
      </c>
      <c r="O28" s="27">
        <f t="shared" si="8"/>
        <v>0</v>
      </c>
      <c r="P28" s="27">
        <f t="shared" si="8"/>
        <v>0</v>
      </c>
      <c r="Q28" s="27">
        <f t="shared" si="8"/>
        <v>0</v>
      </c>
      <c r="R28" s="27">
        <f t="shared" si="8"/>
        <v>0</v>
      </c>
      <c r="S28" s="27">
        <f t="shared" si="8"/>
        <v>0</v>
      </c>
      <c r="T28" s="27">
        <f t="shared" si="8"/>
        <v>0</v>
      </c>
      <c r="U28" s="27">
        <f t="shared" si="8"/>
        <v>0</v>
      </c>
      <c r="V28" s="27">
        <f t="shared" si="8"/>
        <v>0</v>
      </c>
      <c r="W28" s="27">
        <f t="shared" si="8"/>
        <v>0</v>
      </c>
      <c r="X28" s="27">
        <f t="shared" si="8"/>
        <v>0</v>
      </c>
      <c r="Y28" s="27">
        <f t="shared" si="8"/>
        <v>0</v>
      </c>
      <c r="Z28" s="27">
        <f t="shared" si="8"/>
        <v>0</v>
      </c>
      <c r="AA28" s="27">
        <f t="shared" si="8"/>
        <v>0</v>
      </c>
      <c r="AB28" s="27">
        <f t="shared" si="8"/>
        <v>0</v>
      </c>
      <c r="AC28" s="27">
        <f t="shared" si="8"/>
        <v>0</v>
      </c>
      <c r="AD28" s="27">
        <f t="shared" si="8"/>
        <v>0</v>
      </c>
      <c r="AE28" s="27">
        <f t="shared" si="8"/>
        <v>0</v>
      </c>
      <c r="AF28" s="27">
        <f t="shared" si="8"/>
        <v>0</v>
      </c>
      <c r="AG28" s="27">
        <f t="shared" si="8"/>
        <v>0</v>
      </c>
      <c r="AH28" s="27">
        <f t="shared" si="8"/>
        <v>0</v>
      </c>
      <c r="AI28" s="27">
        <f t="shared" si="8"/>
        <v>0</v>
      </c>
      <c r="AJ28" s="27">
        <f t="shared" si="8"/>
        <v>0</v>
      </c>
      <c r="AK28" s="27">
        <f t="shared" ref="AK28:BD28" si="9">IF($D6=""," ",$C6/100*VLOOKUP($D6,cmr,COLUMN()-3,FALSE))</f>
        <v>0</v>
      </c>
      <c r="AL28" s="27">
        <f t="shared" si="9"/>
        <v>0</v>
      </c>
      <c r="AM28" s="27">
        <f t="shared" si="9"/>
        <v>0</v>
      </c>
      <c r="AN28" s="27">
        <f t="shared" si="9"/>
        <v>0</v>
      </c>
      <c r="AO28" s="27">
        <f t="shared" si="9"/>
        <v>0</v>
      </c>
      <c r="AP28" s="27">
        <f t="shared" si="9"/>
        <v>0</v>
      </c>
      <c r="AQ28" s="27">
        <f t="shared" si="9"/>
        <v>0</v>
      </c>
      <c r="AR28" s="27">
        <f t="shared" si="9"/>
        <v>0</v>
      </c>
      <c r="AS28" s="27">
        <f t="shared" si="9"/>
        <v>0</v>
      </c>
      <c r="AT28" s="27">
        <f t="shared" si="9"/>
        <v>0</v>
      </c>
      <c r="AU28" s="27">
        <f t="shared" si="9"/>
        <v>0</v>
      </c>
      <c r="AV28" s="27">
        <f t="shared" si="9"/>
        <v>0</v>
      </c>
      <c r="AW28" s="27">
        <f t="shared" si="9"/>
        <v>0</v>
      </c>
      <c r="AX28" s="27">
        <f t="shared" si="9"/>
        <v>0</v>
      </c>
      <c r="AY28" s="27">
        <f t="shared" si="9"/>
        <v>0</v>
      </c>
      <c r="AZ28" s="27">
        <f t="shared" si="9"/>
        <v>0</v>
      </c>
      <c r="BA28" s="27">
        <f t="shared" si="9"/>
        <v>0</v>
      </c>
      <c r="BB28" s="27">
        <f t="shared" si="9"/>
        <v>0</v>
      </c>
      <c r="BC28" s="27">
        <f t="shared" si="9"/>
        <v>0</v>
      </c>
      <c r="BD28" s="27">
        <f t="shared" si="9"/>
        <v>0</v>
      </c>
    </row>
    <row r="29" spans="1:56" ht="13.5" thickBot="1" x14ac:dyDescent="0.25">
      <c r="B29" s="6"/>
      <c r="C29" s="10">
        <f t="shared" si="7"/>
        <v>0.6</v>
      </c>
      <c r="D29" s="10" t="str">
        <f t="shared" si="7"/>
        <v>girofle</v>
      </c>
      <c r="E29" s="27">
        <f t="shared" ref="E29:AJ29" si="10">IF($D7=""," ",$C7/100*VLOOKUP($D7,cmr,COLUMN()-3,FALSE))</f>
        <v>0</v>
      </c>
      <c r="F29" s="27">
        <f t="shared" si="10"/>
        <v>0</v>
      </c>
      <c r="G29" s="27">
        <f t="shared" si="10"/>
        <v>0</v>
      </c>
      <c r="H29" s="27">
        <f t="shared" si="10"/>
        <v>0</v>
      </c>
      <c r="I29" s="27">
        <f t="shared" si="10"/>
        <v>0</v>
      </c>
      <c r="J29" s="27">
        <f t="shared" si="10"/>
        <v>0</v>
      </c>
      <c r="K29" s="27">
        <f t="shared" si="10"/>
        <v>0</v>
      </c>
      <c r="L29" s="27">
        <f t="shared" si="10"/>
        <v>0</v>
      </c>
      <c r="M29" s="27">
        <f t="shared" si="10"/>
        <v>0</v>
      </c>
      <c r="N29" s="27">
        <f t="shared" si="10"/>
        <v>0</v>
      </c>
      <c r="O29" s="27">
        <f t="shared" si="10"/>
        <v>0</v>
      </c>
      <c r="P29" s="27">
        <f t="shared" si="10"/>
        <v>0</v>
      </c>
      <c r="Q29" s="27">
        <f t="shared" si="10"/>
        <v>0</v>
      </c>
      <c r="R29" s="27">
        <f t="shared" si="10"/>
        <v>0</v>
      </c>
      <c r="S29" s="27">
        <f t="shared" si="10"/>
        <v>0</v>
      </c>
      <c r="T29" s="27">
        <f t="shared" si="10"/>
        <v>0</v>
      </c>
      <c r="U29" s="27">
        <f t="shared" si="10"/>
        <v>0</v>
      </c>
      <c r="V29" s="27">
        <f t="shared" si="10"/>
        <v>0</v>
      </c>
      <c r="W29" s="27">
        <f t="shared" si="10"/>
        <v>0</v>
      </c>
      <c r="X29" s="27">
        <f t="shared" si="10"/>
        <v>0</v>
      </c>
      <c r="Y29" s="27">
        <f t="shared" si="10"/>
        <v>0</v>
      </c>
      <c r="Z29" s="27">
        <f t="shared" si="10"/>
        <v>0</v>
      </c>
      <c r="AA29" s="27">
        <f t="shared" si="10"/>
        <v>0</v>
      </c>
      <c r="AB29" s="27">
        <f t="shared" si="10"/>
        <v>0</v>
      </c>
      <c r="AC29" s="27">
        <f t="shared" si="10"/>
        <v>0</v>
      </c>
      <c r="AD29" s="27">
        <f t="shared" si="10"/>
        <v>0</v>
      </c>
      <c r="AE29" s="27">
        <f t="shared" si="10"/>
        <v>0</v>
      </c>
      <c r="AF29" s="27">
        <f t="shared" si="10"/>
        <v>0</v>
      </c>
      <c r="AG29" s="27">
        <f t="shared" si="10"/>
        <v>0</v>
      </c>
      <c r="AH29" s="27">
        <f t="shared" si="10"/>
        <v>0</v>
      </c>
      <c r="AI29" s="27">
        <f t="shared" si="10"/>
        <v>0</v>
      </c>
      <c r="AJ29" s="27">
        <f t="shared" si="10"/>
        <v>0</v>
      </c>
      <c r="AK29" s="27">
        <f t="shared" ref="AK29:BD29" si="11">IF($D7=""," ",$C7/100*VLOOKUP($D7,cmr,COLUMN()-3,FALSE))</f>
        <v>0</v>
      </c>
      <c r="AL29" s="27">
        <f t="shared" si="11"/>
        <v>1.8E-3</v>
      </c>
      <c r="AM29" s="27">
        <f t="shared" si="11"/>
        <v>0</v>
      </c>
      <c r="AN29" s="27">
        <f t="shared" si="11"/>
        <v>0</v>
      </c>
      <c r="AO29" s="27">
        <f t="shared" si="11"/>
        <v>0</v>
      </c>
      <c r="AP29" s="27">
        <f t="shared" si="11"/>
        <v>0</v>
      </c>
      <c r="AQ29" s="27">
        <f t="shared" si="11"/>
        <v>0</v>
      </c>
      <c r="AR29" s="27">
        <f t="shared" si="11"/>
        <v>0</v>
      </c>
      <c r="AS29" s="27">
        <f t="shared" si="11"/>
        <v>0</v>
      </c>
      <c r="AT29" s="27">
        <f t="shared" si="11"/>
        <v>0</v>
      </c>
      <c r="AU29" s="27">
        <f t="shared" si="11"/>
        <v>0</v>
      </c>
      <c r="AV29" s="27">
        <f t="shared" si="11"/>
        <v>0</v>
      </c>
      <c r="AW29" s="27">
        <f t="shared" si="11"/>
        <v>0</v>
      </c>
      <c r="AX29" s="27">
        <f t="shared" si="11"/>
        <v>0</v>
      </c>
      <c r="AY29" s="27">
        <f t="shared" si="11"/>
        <v>0</v>
      </c>
      <c r="AZ29" s="27">
        <f t="shared" si="11"/>
        <v>0</v>
      </c>
      <c r="BA29" s="27">
        <f t="shared" si="11"/>
        <v>0</v>
      </c>
      <c r="BB29" s="27">
        <f t="shared" si="11"/>
        <v>0</v>
      </c>
      <c r="BC29" s="27">
        <f t="shared" si="11"/>
        <v>0</v>
      </c>
      <c r="BD29" s="27">
        <f t="shared" si="11"/>
        <v>0</v>
      </c>
    </row>
    <row r="30" spans="1:56" ht="13.5" thickBot="1" x14ac:dyDescent="0.25">
      <c r="B30" s="6"/>
      <c r="C30" s="10">
        <f t="shared" si="7"/>
        <v>3</v>
      </c>
      <c r="D30" s="10" t="str">
        <f t="shared" si="7"/>
        <v>menthe poivrée</v>
      </c>
      <c r="E30" s="27">
        <f t="shared" ref="E30:AJ30" si="12">IF($D8=""," ",$C8/100*VLOOKUP($D8,cmr,COLUMN()-3,FALSE))</f>
        <v>0</v>
      </c>
      <c r="F30" s="27">
        <f t="shared" si="12"/>
        <v>0</v>
      </c>
      <c r="G30" s="27">
        <f t="shared" si="12"/>
        <v>0</v>
      </c>
      <c r="H30" s="27">
        <f t="shared" si="12"/>
        <v>0</v>
      </c>
      <c r="I30" s="27">
        <f t="shared" si="12"/>
        <v>0</v>
      </c>
      <c r="J30" s="27">
        <f t="shared" si="12"/>
        <v>0</v>
      </c>
      <c r="K30" s="27">
        <f t="shared" si="12"/>
        <v>0</v>
      </c>
      <c r="L30" s="27">
        <f t="shared" si="12"/>
        <v>0</v>
      </c>
      <c r="M30" s="27">
        <f t="shared" si="12"/>
        <v>0</v>
      </c>
      <c r="N30" s="27">
        <f t="shared" si="12"/>
        <v>0</v>
      </c>
      <c r="O30" s="27">
        <f t="shared" si="12"/>
        <v>0</v>
      </c>
      <c r="P30" s="27">
        <f t="shared" si="12"/>
        <v>0</v>
      </c>
      <c r="Q30" s="27">
        <f t="shared" si="12"/>
        <v>0</v>
      </c>
      <c r="R30" s="27">
        <f t="shared" si="12"/>
        <v>0</v>
      </c>
      <c r="S30" s="27">
        <f t="shared" si="12"/>
        <v>0</v>
      </c>
      <c r="T30" s="27">
        <f t="shared" si="12"/>
        <v>0</v>
      </c>
      <c r="U30" s="27">
        <f t="shared" si="12"/>
        <v>0</v>
      </c>
      <c r="V30" s="27">
        <f t="shared" si="12"/>
        <v>0</v>
      </c>
      <c r="W30" s="27">
        <f t="shared" si="12"/>
        <v>0</v>
      </c>
      <c r="X30" s="27">
        <f t="shared" si="12"/>
        <v>0</v>
      </c>
      <c r="Y30" s="27">
        <f t="shared" si="12"/>
        <v>0</v>
      </c>
      <c r="Z30" s="27">
        <f t="shared" si="12"/>
        <v>0</v>
      </c>
      <c r="AA30" s="27">
        <f t="shared" si="12"/>
        <v>0</v>
      </c>
      <c r="AB30" s="27">
        <f t="shared" si="12"/>
        <v>0</v>
      </c>
      <c r="AC30" s="27">
        <f t="shared" si="12"/>
        <v>0</v>
      </c>
      <c r="AD30" s="27">
        <f t="shared" si="12"/>
        <v>0</v>
      </c>
      <c r="AE30" s="27">
        <f t="shared" si="12"/>
        <v>0</v>
      </c>
      <c r="AF30" s="27">
        <f t="shared" si="12"/>
        <v>0</v>
      </c>
      <c r="AG30" s="27">
        <f t="shared" si="12"/>
        <v>0</v>
      </c>
      <c r="AH30" s="27">
        <f t="shared" si="12"/>
        <v>0</v>
      </c>
      <c r="AI30" s="27">
        <f t="shared" si="12"/>
        <v>0</v>
      </c>
      <c r="AJ30" s="27">
        <f t="shared" si="12"/>
        <v>0</v>
      </c>
      <c r="AK30" s="27">
        <f t="shared" ref="AK30:BD30" si="13">IF($D8=""," ",$C8/100*VLOOKUP($D8,cmr,COLUMN()-3,FALSE))</f>
        <v>0</v>
      </c>
      <c r="AL30" s="27">
        <f t="shared" si="13"/>
        <v>0</v>
      </c>
      <c r="AM30" s="27">
        <f t="shared" si="13"/>
        <v>0</v>
      </c>
      <c r="AN30" s="27">
        <f t="shared" si="13"/>
        <v>0</v>
      </c>
      <c r="AO30" s="27">
        <f t="shared" si="13"/>
        <v>0</v>
      </c>
      <c r="AP30" s="27">
        <f t="shared" si="13"/>
        <v>0</v>
      </c>
      <c r="AQ30" s="27">
        <f t="shared" si="13"/>
        <v>0</v>
      </c>
      <c r="AR30" s="27">
        <f t="shared" si="13"/>
        <v>0</v>
      </c>
      <c r="AS30" s="27">
        <f t="shared" si="13"/>
        <v>0</v>
      </c>
      <c r="AT30" s="27">
        <f t="shared" si="13"/>
        <v>0</v>
      </c>
      <c r="AU30" s="27">
        <f t="shared" si="13"/>
        <v>0</v>
      </c>
      <c r="AV30" s="27">
        <f t="shared" si="13"/>
        <v>0</v>
      </c>
      <c r="AW30" s="27">
        <f t="shared" si="13"/>
        <v>0</v>
      </c>
      <c r="AX30" s="27">
        <f t="shared" si="13"/>
        <v>0</v>
      </c>
      <c r="AY30" s="27">
        <f t="shared" si="13"/>
        <v>0</v>
      </c>
      <c r="AZ30" s="27">
        <f t="shared" si="13"/>
        <v>0</v>
      </c>
      <c r="BA30" s="27">
        <f t="shared" si="13"/>
        <v>0</v>
      </c>
      <c r="BB30" s="27">
        <f t="shared" si="13"/>
        <v>0</v>
      </c>
      <c r="BC30" s="27">
        <f t="shared" si="13"/>
        <v>0</v>
      </c>
      <c r="BD30" s="27">
        <f t="shared" si="13"/>
        <v>0</v>
      </c>
    </row>
    <row r="31" spans="1:56" ht="14.25" customHeight="1" thickBot="1" x14ac:dyDescent="0.25">
      <c r="B31" s="6"/>
      <c r="C31" s="10" t="str">
        <f t="shared" si="7"/>
        <v/>
      </c>
      <c r="D31" s="10" t="str">
        <f t="shared" si="7"/>
        <v/>
      </c>
      <c r="E31" s="27" t="str">
        <f t="shared" ref="E31:AJ31" si="14">IF($D9=""," ",$C9/100*VLOOKUP($D9,cmr,COLUMN()-3,FALSE))</f>
        <v xml:space="preserve"> </v>
      </c>
      <c r="F31" s="27" t="str">
        <f t="shared" si="14"/>
        <v xml:space="preserve"> </v>
      </c>
      <c r="G31" s="27" t="str">
        <f t="shared" si="14"/>
        <v xml:space="preserve"> </v>
      </c>
      <c r="H31" s="27" t="str">
        <f t="shared" si="14"/>
        <v xml:space="preserve"> </v>
      </c>
      <c r="I31" s="27" t="str">
        <f t="shared" si="14"/>
        <v xml:space="preserve"> </v>
      </c>
      <c r="J31" s="27" t="str">
        <f t="shared" si="14"/>
        <v xml:space="preserve"> </v>
      </c>
      <c r="K31" s="27" t="str">
        <f t="shared" si="14"/>
        <v xml:space="preserve"> </v>
      </c>
      <c r="L31" s="27" t="str">
        <f t="shared" si="14"/>
        <v xml:space="preserve"> </v>
      </c>
      <c r="M31" s="27" t="str">
        <f t="shared" si="14"/>
        <v xml:space="preserve"> </v>
      </c>
      <c r="N31" s="27" t="str">
        <f t="shared" si="14"/>
        <v xml:space="preserve"> </v>
      </c>
      <c r="O31" s="27" t="str">
        <f t="shared" si="14"/>
        <v xml:space="preserve"> </v>
      </c>
      <c r="P31" s="27" t="str">
        <f t="shared" si="14"/>
        <v xml:space="preserve"> </v>
      </c>
      <c r="Q31" s="27" t="str">
        <f t="shared" si="14"/>
        <v xml:space="preserve"> </v>
      </c>
      <c r="R31" s="27" t="str">
        <f t="shared" si="14"/>
        <v xml:space="preserve"> </v>
      </c>
      <c r="S31" s="27" t="str">
        <f t="shared" si="14"/>
        <v xml:space="preserve"> </v>
      </c>
      <c r="T31" s="27" t="str">
        <f t="shared" si="14"/>
        <v xml:space="preserve"> </v>
      </c>
      <c r="U31" s="27" t="str">
        <f t="shared" si="14"/>
        <v xml:space="preserve"> </v>
      </c>
      <c r="V31" s="27" t="str">
        <f t="shared" si="14"/>
        <v xml:space="preserve"> </v>
      </c>
      <c r="W31" s="27" t="str">
        <f t="shared" si="14"/>
        <v xml:space="preserve"> </v>
      </c>
      <c r="X31" s="27" t="str">
        <f t="shared" si="14"/>
        <v xml:space="preserve"> </v>
      </c>
      <c r="Y31" s="27" t="str">
        <f t="shared" si="14"/>
        <v xml:space="preserve"> </v>
      </c>
      <c r="Z31" s="27" t="str">
        <f t="shared" si="14"/>
        <v xml:space="preserve"> </v>
      </c>
      <c r="AA31" s="27" t="str">
        <f t="shared" si="14"/>
        <v xml:space="preserve"> </v>
      </c>
      <c r="AB31" s="27" t="str">
        <f t="shared" si="14"/>
        <v xml:space="preserve"> </v>
      </c>
      <c r="AC31" s="27" t="str">
        <f t="shared" si="14"/>
        <v xml:space="preserve"> </v>
      </c>
      <c r="AD31" s="27" t="str">
        <f t="shared" si="14"/>
        <v xml:space="preserve"> </v>
      </c>
      <c r="AE31" s="27" t="str">
        <f t="shared" si="14"/>
        <v xml:space="preserve"> </v>
      </c>
      <c r="AF31" s="27" t="str">
        <f t="shared" si="14"/>
        <v xml:space="preserve"> </v>
      </c>
      <c r="AG31" s="27" t="str">
        <f t="shared" si="14"/>
        <v xml:space="preserve"> </v>
      </c>
      <c r="AH31" s="27" t="str">
        <f t="shared" si="14"/>
        <v xml:space="preserve"> </v>
      </c>
      <c r="AI31" s="27" t="str">
        <f t="shared" si="14"/>
        <v xml:space="preserve"> </v>
      </c>
      <c r="AJ31" s="27" t="str">
        <f t="shared" si="14"/>
        <v xml:space="preserve"> </v>
      </c>
      <c r="AK31" s="27" t="str">
        <f t="shared" ref="AK31:BD31" si="15">IF($D9=""," ",$C9/100*VLOOKUP($D9,cmr,COLUMN()-3,FALSE))</f>
        <v xml:space="preserve"> </v>
      </c>
      <c r="AL31" s="27" t="str">
        <f t="shared" si="15"/>
        <v xml:space="preserve"> </v>
      </c>
      <c r="AM31" s="27" t="str">
        <f t="shared" si="15"/>
        <v xml:space="preserve"> </v>
      </c>
      <c r="AN31" s="27" t="str">
        <f t="shared" si="15"/>
        <v xml:space="preserve"> </v>
      </c>
      <c r="AO31" s="27" t="str">
        <f t="shared" si="15"/>
        <v xml:space="preserve"> </v>
      </c>
      <c r="AP31" s="27" t="str">
        <f t="shared" si="15"/>
        <v xml:space="preserve"> </v>
      </c>
      <c r="AQ31" s="27" t="str">
        <f t="shared" si="15"/>
        <v xml:space="preserve"> </v>
      </c>
      <c r="AR31" s="27" t="str">
        <f t="shared" si="15"/>
        <v xml:space="preserve"> </v>
      </c>
      <c r="AS31" s="27" t="str">
        <f t="shared" si="15"/>
        <v xml:space="preserve"> </v>
      </c>
      <c r="AT31" s="27" t="str">
        <f t="shared" si="15"/>
        <v xml:space="preserve"> </v>
      </c>
      <c r="AU31" s="27" t="str">
        <f t="shared" si="15"/>
        <v xml:space="preserve"> </v>
      </c>
      <c r="AV31" s="27" t="str">
        <f t="shared" si="15"/>
        <v xml:space="preserve"> </v>
      </c>
      <c r="AW31" s="27" t="str">
        <f t="shared" si="15"/>
        <v xml:space="preserve"> </v>
      </c>
      <c r="AX31" s="27" t="str">
        <f t="shared" si="15"/>
        <v xml:space="preserve"> </v>
      </c>
      <c r="AY31" s="27" t="str">
        <f t="shared" si="15"/>
        <v xml:space="preserve"> </v>
      </c>
      <c r="AZ31" s="27" t="str">
        <f t="shared" si="15"/>
        <v xml:space="preserve"> </v>
      </c>
      <c r="BA31" s="27" t="str">
        <f t="shared" si="15"/>
        <v xml:space="preserve"> </v>
      </c>
      <c r="BB31" s="27" t="str">
        <f t="shared" si="15"/>
        <v xml:space="preserve"> </v>
      </c>
      <c r="BC31" s="27" t="str">
        <f t="shared" si="15"/>
        <v xml:space="preserve"> </v>
      </c>
      <c r="BD31" s="27" t="str">
        <f t="shared" si="15"/>
        <v xml:space="preserve"> </v>
      </c>
    </row>
    <row r="32" spans="1:56" ht="13.5" thickBot="1" x14ac:dyDescent="0.25">
      <c r="B32" s="10"/>
      <c r="C32" s="10" t="str">
        <f t="shared" si="7"/>
        <v/>
      </c>
      <c r="D32" s="10" t="str">
        <f t="shared" si="7"/>
        <v/>
      </c>
      <c r="E32" s="27" t="str">
        <f t="shared" ref="E32:AJ32" si="16">IF($D10=""," ",$C10/100*VLOOKUP($D10,cmr,COLUMN()-3,FALSE))</f>
        <v xml:space="preserve"> </v>
      </c>
      <c r="F32" s="27" t="str">
        <f t="shared" si="16"/>
        <v xml:space="preserve"> </v>
      </c>
      <c r="G32" s="27" t="str">
        <f t="shared" si="16"/>
        <v xml:space="preserve"> </v>
      </c>
      <c r="H32" s="27" t="str">
        <f t="shared" si="16"/>
        <v xml:space="preserve"> </v>
      </c>
      <c r="I32" s="27" t="str">
        <f t="shared" si="16"/>
        <v xml:space="preserve"> </v>
      </c>
      <c r="J32" s="27" t="str">
        <f t="shared" si="16"/>
        <v xml:space="preserve"> </v>
      </c>
      <c r="K32" s="27" t="str">
        <f t="shared" si="16"/>
        <v xml:space="preserve"> </v>
      </c>
      <c r="L32" s="27" t="str">
        <f t="shared" si="16"/>
        <v xml:space="preserve"> </v>
      </c>
      <c r="M32" s="27" t="str">
        <f t="shared" si="16"/>
        <v xml:space="preserve"> </v>
      </c>
      <c r="N32" s="27" t="str">
        <f t="shared" si="16"/>
        <v xml:space="preserve"> </v>
      </c>
      <c r="O32" s="27" t="str">
        <f t="shared" si="16"/>
        <v xml:space="preserve"> </v>
      </c>
      <c r="P32" s="27" t="str">
        <f t="shared" si="16"/>
        <v xml:space="preserve"> </v>
      </c>
      <c r="Q32" s="27" t="str">
        <f t="shared" si="16"/>
        <v xml:space="preserve"> </v>
      </c>
      <c r="R32" s="27" t="str">
        <f t="shared" si="16"/>
        <v xml:space="preserve"> </v>
      </c>
      <c r="S32" s="27" t="str">
        <f t="shared" si="16"/>
        <v xml:space="preserve"> </v>
      </c>
      <c r="T32" s="27" t="str">
        <f t="shared" si="16"/>
        <v xml:space="preserve"> </v>
      </c>
      <c r="U32" s="27" t="str">
        <f t="shared" si="16"/>
        <v xml:space="preserve"> </v>
      </c>
      <c r="V32" s="27" t="str">
        <f t="shared" si="16"/>
        <v xml:space="preserve"> </v>
      </c>
      <c r="W32" s="27" t="str">
        <f t="shared" si="16"/>
        <v xml:space="preserve"> </v>
      </c>
      <c r="X32" s="27" t="str">
        <f t="shared" si="16"/>
        <v xml:space="preserve"> </v>
      </c>
      <c r="Y32" s="27" t="str">
        <f t="shared" si="16"/>
        <v xml:space="preserve"> </v>
      </c>
      <c r="Z32" s="27" t="str">
        <f t="shared" si="16"/>
        <v xml:space="preserve"> </v>
      </c>
      <c r="AA32" s="27" t="str">
        <f t="shared" si="16"/>
        <v xml:space="preserve"> </v>
      </c>
      <c r="AB32" s="27" t="str">
        <f t="shared" si="16"/>
        <v xml:space="preserve"> </v>
      </c>
      <c r="AC32" s="27" t="str">
        <f t="shared" si="16"/>
        <v xml:space="preserve"> </v>
      </c>
      <c r="AD32" s="27" t="str">
        <f t="shared" si="16"/>
        <v xml:space="preserve"> </v>
      </c>
      <c r="AE32" s="27" t="str">
        <f t="shared" si="16"/>
        <v xml:space="preserve"> </v>
      </c>
      <c r="AF32" s="27" t="str">
        <f t="shared" si="16"/>
        <v xml:space="preserve"> </v>
      </c>
      <c r="AG32" s="27" t="str">
        <f t="shared" si="16"/>
        <v xml:space="preserve"> </v>
      </c>
      <c r="AH32" s="27" t="str">
        <f t="shared" si="16"/>
        <v xml:space="preserve"> </v>
      </c>
      <c r="AI32" s="27" t="str">
        <f t="shared" si="16"/>
        <v xml:space="preserve"> </v>
      </c>
      <c r="AJ32" s="27" t="str">
        <f t="shared" si="16"/>
        <v xml:space="preserve"> </v>
      </c>
      <c r="AK32" s="27" t="str">
        <f t="shared" ref="AK32:BD32" si="17">IF($D10=""," ",$C10/100*VLOOKUP($D10,cmr,COLUMN()-3,FALSE))</f>
        <v xml:space="preserve"> </v>
      </c>
      <c r="AL32" s="27" t="str">
        <f t="shared" si="17"/>
        <v xml:space="preserve"> </v>
      </c>
      <c r="AM32" s="27" t="str">
        <f t="shared" si="17"/>
        <v xml:space="preserve"> </v>
      </c>
      <c r="AN32" s="27" t="str">
        <f t="shared" si="17"/>
        <v xml:space="preserve"> </v>
      </c>
      <c r="AO32" s="27" t="str">
        <f t="shared" si="17"/>
        <v xml:space="preserve"> </v>
      </c>
      <c r="AP32" s="27" t="str">
        <f t="shared" si="17"/>
        <v xml:space="preserve"> </v>
      </c>
      <c r="AQ32" s="27" t="str">
        <f t="shared" si="17"/>
        <v xml:space="preserve"> </v>
      </c>
      <c r="AR32" s="27" t="str">
        <f t="shared" si="17"/>
        <v xml:space="preserve"> </v>
      </c>
      <c r="AS32" s="27" t="str">
        <f t="shared" si="17"/>
        <v xml:space="preserve"> </v>
      </c>
      <c r="AT32" s="27" t="str">
        <f t="shared" si="17"/>
        <v xml:space="preserve"> </v>
      </c>
      <c r="AU32" s="27" t="str">
        <f t="shared" si="17"/>
        <v xml:space="preserve"> </v>
      </c>
      <c r="AV32" s="27" t="str">
        <f t="shared" si="17"/>
        <v xml:space="preserve"> </v>
      </c>
      <c r="AW32" s="27" t="str">
        <f t="shared" si="17"/>
        <v xml:space="preserve"> </v>
      </c>
      <c r="AX32" s="27" t="str">
        <f t="shared" si="17"/>
        <v xml:space="preserve"> </v>
      </c>
      <c r="AY32" s="27" t="str">
        <f t="shared" si="17"/>
        <v xml:space="preserve"> </v>
      </c>
      <c r="AZ32" s="27" t="str">
        <f t="shared" si="17"/>
        <v xml:space="preserve"> </v>
      </c>
      <c r="BA32" s="27" t="str">
        <f t="shared" si="17"/>
        <v xml:space="preserve"> </v>
      </c>
      <c r="BB32" s="27" t="str">
        <f t="shared" si="17"/>
        <v xml:space="preserve"> </v>
      </c>
      <c r="BC32" s="27" t="str">
        <f t="shared" si="17"/>
        <v xml:space="preserve"> </v>
      </c>
      <c r="BD32" s="27" t="str">
        <f t="shared" si="17"/>
        <v xml:space="preserve"> </v>
      </c>
    </row>
    <row r="33" spans="2:56" ht="13.5" thickBot="1" x14ac:dyDescent="0.25">
      <c r="B33" s="10"/>
      <c r="C33" s="10" t="str">
        <f t="shared" si="7"/>
        <v/>
      </c>
      <c r="D33" s="10" t="str">
        <f t="shared" si="7"/>
        <v/>
      </c>
      <c r="E33" s="27" t="str">
        <f t="shared" ref="E33:AJ33" si="18">IF($D11=""," ",$C11/100*VLOOKUP($D11,cmr,COLUMN()-3,FALSE))</f>
        <v xml:space="preserve"> </v>
      </c>
      <c r="F33" s="27" t="str">
        <f t="shared" si="18"/>
        <v xml:space="preserve"> </v>
      </c>
      <c r="G33" s="27" t="str">
        <f t="shared" si="18"/>
        <v xml:space="preserve"> </v>
      </c>
      <c r="H33" s="27" t="str">
        <f t="shared" si="18"/>
        <v xml:space="preserve"> </v>
      </c>
      <c r="I33" s="27" t="str">
        <f t="shared" si="18"/>
        <v xml:space="preserve"> </v>
      </c>
      <c r="J33" s="27" t="str">
        <f t="shared" si="18"/>
        <v xml:space="preserve"> </v>
      </c>
      <c r="K33" s="27" t="str">
        <f t="shared" si="18"/>
        <v xml:space="preserve"> </v>
      </c>
      <c r="L33" s="27" t="str">
        <f t="shared" si="18"/>
        <v xml:space="preserve"> </v>
      </c>
      <c r="M33" s="27" t="str">
        <f t="shared" si="18"/>
        <v xml:space="preserve"> </v>
      </c>
      <c r="N33" s="27" t="str">
        <f t="shared" si="18"/>
        <v xml:space="preserve"> </v>
      </c>
      <c r="O33" s="27" t="str">
        <f t="shared" si="18"/>
        <v xml:space="preserve"> </v>
      </c>
      <c r="P33" s="27" t="str">
        <f t="shared" si="18"/>
        <v xml:space="preserve"> </v>
      </c>
      <c r="Q33" s="27" t="str">
        <f t="shared" si="18"/>
        <v xml:space="preserve"> </v>
      </c>
      <c r="R33" s="27" t="str">
        <f t="shared" si="18"/>
        <v xml:space="preserve"> </v>
      </c>
      <c r="S33" s="27" t="str">
        <f t="shared" si="18"/>
        <v xml:space="preserve"> </v>
      </c>
      <c r="T33" s="27" t="str">
        <f t="shared" si="18"/>
        <v xml:space="preserve"> </v>
      </c>
      <c r="U33" s="27" t="str">
        <f t="shared" si="18"/>
        <v xml:space="preserve"> </v>
      </c>
      <c r="V33" s="27" t="str">
        <f t="shared" si="18"/>
        <v xml:space="preserve"> </v>
      </c>
      <c r="W33" s="27" t="str">
        <f t="shared" si="18"/>
        <v xml:space="preserve"> </v>
      </c>
      <c r="X33" s="27" t="str">
        <f t="shared" si="18"/>
        <v xml:space="preserve"> </v>
      </c>
      <c r="Y33" s="27" t="str">
        <f t="shared" si="18"/>
        <v xml:space="preserve"> </v>
      </c>
      <c r="Z33" s="27" t="str">
        <f t="shared" si="18"/>
        <v xml:space="preserve"> </v>
      </c>
      <c r="AA33" s="27" t="str">
        <f t="shared" si="18"/>
        <v xml:space="preserve"> </v>
      </c>
      <c r="AB33" s="27" t="str">
        <f t="shared" si="18"/>
        <v xml:space="preserve"> </v>
      </c>
      <c r="AC33" s="27" t="str">
        <f t="shared" si="18"/>
        <v xml:space="preserve"> </v>
      </c>
      <c r="AD33" s="27" t="str">
        <f t="shared" si="18"/>
        <v xml:space="preserve"> </v>
      </c>
      <c r="AE33" s="27" t="str">
        <f t="shared" si="18"/>
        <v xml:space="preserve"> </v>
      </c>
      <c r="AF33" s="27" t="str">
        <f t="shared" si="18"/>
        <v xml:space="preserve"> </v>
      </c>
      <c r="AG33" s="27" t="str">
        <f t="shared" si="18"/>
        <v xml:space="preserve"> </v>
      </c>
      <c r="AH33" s="27" t="str">
        <f t="shared" si="18"/>
        <v xml:space="preserve"> </v>
      </c>
      <c r="AI33" s="27" t="str">
        <f t="shared" si="18"/>
        <v xml:space="preserve"> </v>
      </c>
      <c r="AJ33" s="27" t="str">
        <f t="shared" si="18"/>
        <v xml:space="preserve"> </v>
      </c>
      <c r="AK33" s="27" t="str">
        <f t="shared" ref="AK33:BD33" si="19">IF($D11=""," ",$C11/100*VLOOKUP($D11,cmr,COLUMN()-3,FALSE))</f>
        <v xml:space="preserve"> </v>
      </c>
      <c r="AL33" s="27" t="str">
        <f t="shared" si="19"/>
        <v xml:space="preserve"> </v>
      </c>
      <c r="AM33" s="27" t="str">
        <f t="shared" si="19"/>
        <v xml:space="preserve"> </v>
      </c>
      <c r="AN33" s="27" t="str">
        <f t="shared" si="19"/>
        <v xml:space="preserve"> </v>
      </c>
      <c r="AO33" s="27" t="str">
        <f t="shared" si="19"/>
        <v xml:space="preserve"> </v>
      </c>
      <c r="AP33" s="27" t="str">
        <f t="shared" si="19"/>
        <v xml:space="preserve"> </v>
      </c>
      <c r="AQ33" s="27" t="str">
        <f t="shared" si="19"/>
        <v xml:space="preserve"> </v>
      </c>
      <c r="AR33" s="27" t="str">
        <f t="shared" si="19"/>
        <v xml:space="preserve"> </v>
      </c>
      <c r="AS33" s="27" t="str">
        <f t="shared" si="19"/>
        <v xml:space="preserve"> </v>
      </c>
      <c r="AT33" s="27" t="str">
        <f t="shared" si="19"/>
        <v xml:space="preserve"> </v>
      </c>
      <c r="AU33" s="27" t="str">
        <f t="shared" si="19"/>
        <v xml:space="preserve"> </v>
      </c>
      <c r="AV33" s="27" t="str">
        <f t="shared" si="19"/>
        <v xml:space="preserve"> </v>
      </c>
      <c r="AW33" s="27" t="str">
        <f t="shared" si="19"/>
        <v xml:space="preserve"> </v>
      </c>
      <c r="AX33" s="27" t="str">
        <f t="shared" si="19"/>
        <v xml:space="preserve"> </v>
      </c>
      <c r="AY33" s="27" t="str">
        <f t="shared" si="19"/>
        <v xml:space="preserve"> </v>
      </c>
      <c r="AZ33" s="27" t="str">
        <f t="shared" si="19"/>
        <v xml:space="preserve"> </v>
      </c>
      <c r="BA33" s="27" t="str">
        <f t="shared" si="19"/>
        <v xml:space="preserve"> </v>
      </c>
      <c r="BB33" s="27" t="str">
        <f t="shared" si="19"/>
        <v xml:space="preserve"> </v>
      </c>
      <c r="BC33" s="27" t="str">
        <f t="shared" si="19"/>
        <v xml:space="preserve"> </v>
      </c>
      <c r="BD33" s="27" t="str">
        <f t="shared" si="19"/>
        <v xml:space="preserve"> </v>
      </c>
    </row>
    <row r="34" spans="2:56" ht="13.5" thickBot="1" x14ac:dyDescent="0.25">
      <c r="B34" s="10"/>
      <c r="C34" s="10" t="str">
        <f t="shared" si="7"/>
        <v/>
      </c>
      <c r="D34" s="10" t="str">
        <f t="shared" si="7"/>
        <v/>
      </c>
      <c r="E34" s="27" t="str">
        <f t="shared" ref="E34:AJ34" si="20">IF($D12=""," ",$C12/100*VLOOKUP($D12,cmr,COLUMN()-3,FALSE))</f>
        <v xml:space="preserve"> </v>
      </c>
      <c r="F34" s="27" t="str">
        <f t="shared" si="20"/>
        <v xml:space="preserve"> </v>
      </c>
      <c r="G34" s="27" t="str">
        <f t="shared" si="20"/>
        <v xml:space="preserve"> </v>
      </c>
      <c r="H34" s="27" t="str">
        <f t="shared" si="20"/>
        <v xml:space="preserve"> </v>
      </c>
      <c r="I34" s="27" t="str">
        <f t="shared" si="20"/>
        <v xml:space="preserve"> </v>
      </c>
      <c r="J34" s="27" t="str">
        <f t="shared" si="20"/>
        <v xml:space="preserve"> </v>
      </c>
      <c r="K34" s="27" t="str">
        <f t="shared" si="20"/>
        <v xml:space="preserve"> </v>
      </c>
      <c r="L34" s="27" t="str">
        <f t="shared" si="20"/>
        <v xml:space="preserve"> </v>
      </c>
      <c r="M34" s="27" t="str">
        <f t="shared" si="20"/>
        <v xml:space="preserve"> </v>
      </c>
      <c r="N34" s="27" t="str">
        <f t="shared" si="20"/>
        <v xml:space="preserve"> </v>
      </c>
      <c r="O34" s="27" t="str">
        <f t="shared" si="20"/>
        <v xml:space="preserve"> </v>
      </c>
      <c r="P34" s="27" t="str">
        <f t="shared" si="20"/>
        <v xml:space="preserve"> </v>
      </c>
      <c r="Q34" s="27" t="str">
        <f t="shared" si="20"/>
        <v xml:space="preserve"> </v>
      </c>
      <c r="R34" s="27" t="str">
        <f t="shared" si="20"/>
        <v xml:space="preserve"> </v>
      </c>
      <c r="S34" s="27" t="str">
        <f t="shared" si="20"/>
        <v xml:space="preserve"> </v>
      </c>
      <c r="T34" s="27" t="str">
        <f t="shared" si="20"/>
        <v xml:space="preserve"> </v>
      </c>
      <c r="U34" s="27" t="str">
        <f t="shared" si="20"/>
        <v xml:space="preserve"> </v>
      </c>
      <c r="V34" s="27" t="str">
        <f t="shared" si="20"/>
        <v xml:space="preserve"> </v>
      </c>
      <c r="W34" s="27" t="str">
        <f t="shared" si="20"/>
        <v xml:space="preserve"> </v>
      </c>
      <c r="X34" s="27" t="str">
        <f t="shared" si="20"/>
        <v xml:space="preserve"> </v>
      </c>
      <c r="Y34" s="27" t="str">
        <f t="shared" si="20"/>
        <v xml:space="preserve"> </v>
      </c>
      <c r="Z34" s="27" t="str">
        <f t="shared" si="20"/>
        <v xml:space="preserve"> </v>
      </c>
      <c r="AA34" s="27" t="str">
        <f t="shared" si="20"/>
        <v xml:space="preserve"> </v>
      </c>
      <c r="AB34" s="27" t="str">
        <f t="shared" si="20"/>
        <v xml:space="preserve"> </v>
      </c>
      <c r="AC34" s="27" t="str">
        <f t="shared" si="20"/>
        <v xml:space="preserve"> </v>
      </c>
      <c r="AD34" s="27" t="str">
        <f t="shared" si="20"/>
        <v xml:space="preserve"> </v>
      </c>
      <c r="AE34" s="27" t="str">
        <f t="shared" si="20"/>
        <v xml:space="preserve"> </v>
      </c>
      <c r="AF34" s="27" t="str">
        <f t="shared" si="20"/>
        <v xml:space="preserve"> </v>
      </c>
      <c r="AG34" s="27" t="str">
        <f t="shared" si="20"/>
        <v xml:space="preserve"> </v>
      </c>
      <c r="AH34" s="27" t="str">
        <f t="shared" si="20"/>
        <v xml:space="preserve"> </v>
      </c>
      <c r="AI34" s="27" t="str">
        <f t="shared" si="20"/>
        <v xml:space="preserve"> </v>
      </c>
      <c r="AJ34" s="27" t="str">
        <f t="shared" si="20"/>
        <v xml:space="preserve"> </v>
      </c>
      <c r="AK34" s="27" t="str">
        <f t="shared" ref="AK34:BD34" si="21">IF($D12=""," ",$C12/100*VLOOKUP($D12,cmr,COLUMN()-3,FALSE))</f>
        <v xml:space="preserve"> </v>
      </c>
      <c r="AL34" s="27" t="str">
        <f t="shared" si="21"/>
        <v xml:space="preserve"> </v>
      </c>
      <c r="AM34" s="27" t="str">
        <f t="shared" si="21"/>
        <v xml:space="preserve"> </v>
      </c>
      <c r="AN34" s="27" t="str">
        <f t="shared" si="21"/>
        <v xml:space="preserve"> </v>
      </c>
      <c r="AO34" s="27" t="str">
        <f t="shared" si="21"/>
        <v xml:space="preserve"> </v>
      </c>
      <c r="AP34" s="27" t="str">
        <f t="shared" si="21"/>
        <v xml:space="preserve"> </v>
      </c>
      <c r="AQ34" s="27" t="str">
        <f t="shared" si="21"/>
        <v xml:space="preserve"> </v>
      </c>
      <c r="AR34" s="27" t="str">
        <f t="shared" si="21"/>
        <v xml:space="preserve"> </v>
      </c>
      <c r="AS34" s="27" t="str">
        <f t="shared" si="21"/>
        <v xml:space="preserve"> </v>
      </c>
      <c r="AT34" s="27" t="str">
        <f t="shared" si="21"/>
        <v xml:space="preserve"> </v>
      </c>
      <c r="AU34" s="27" t="str">
        <f t="shared" si="21"/>
        <v xml:space="preserve"> </v>
      </c>
      <c r="AV34" s="27" t="str">
        <f t="shared" si="21"/>
        <v xml:space="preserve"> </v>
      </c>
      <c r="AW34" s="27" t="str">
        <f t="shared" si="21"/>
        <v xml:space="preserve"> </v>
      </c>
      <c r="AX34" s="27" t="str">
        <f t="shared" si="21"/>
        <v xml:space="preserve"> </v>
      </c>
      <c r="AY34" s="27" t="str">
        <f t="shared" si="21"/>
        <v xml:space="preserve"> </v>
      </c>
      <c r="AZ34" s="27" t="str">
        <f t="shared" si="21"/>
        <v xml:space="preserve"> </v>
      </c>
      <c r="BA34" s="27" t="str">
        <f t="shared" si="21"/>
        <v xml:space="preserve"> </v>
      </c>
      <c r="BB34" s="27" t="str">
        <f t="shared" si="21"/>
        <v xml:space="preserve"> </v>
      </c>
      <c r="BC34" s="27" t="str">
        <f t="shared" si="21"/>
        <v xml:space="preserve"> </v>
      </c>
      <c r="BD34" s="27" t="str">
        <f t="shared" si="21"/>
        <v xml:space="preserve"> </v>
      </c>
    </row>
    <row r="35" spans="2:56" ht="13.5" thickBot="1" x14ac:dyDescent="0.25">
      <c r="B35" s="10"/>
      <c r="C35" s="10" t="str">
        <f t="shared" si="7"/>
        <v/>
      </c>
      <c r="D35" s="10" t="str">
        <f t="shared" si="7"/>
        <v/>
      </c>
      <c r="E35" s="27" t="str">
        <f t="shared" ref="E35:AJ35" si="22">IF($D13=""," ",$C13/100*VLOOKUP($D13,cmr,COLUMN()-3,FALSE))</f>
        <v xml:space="preserve"> </v>
      </c>
      <c r="F35" s="27" t="str">
        <f t="shared" si="22"/>
        <v xml:space="preserve"> </v>
      </c>
      <c r="G35" s="27" t="str">
        <f t="shared" si="22"/>
        <v xml:space="preserve"> </v>
      </c>
      <c r="H35" s="27" t="str">
        <f t="shared" si="22"/>
        <v xml:space="preserve"> </v>
      </c>
      <c r="I35" s="27" t="str">
        <f t="shared" si="22"/>
        <v xml:space="preserve"> </v>
      </c>
      <c r="J35" s="27" t="str">
        <f t="shared" si="22"/>
        <v xml:space="preserve"> </v>
      </c>
      <c r="K35" s="27" t="str">
        <f t="shared" si="22"/>
        <v xml:space="preserve"> </v>
      </c>
      <c r="L35" s="27" t="str">
        <f t="shared" si="22"/>
        <v xml:space="preserve"> </v>
      </c>
      <c r="M35" s="27" t="str">
        <f t="shared" si="22"/>
        <v xml:space="preserve"> </v>
      </c>
      <c r="N35" s="27" t="str">
        <f t="shared" si="22"/>
        <v xml:space="preserve"> </v>
      </c>
      <c r="O35" s="27" t="str">
        <f t="shared" si="22"/>
        <v xml:space="preserve"> </v>
      </c>
      <c r="P35" s="27" t="str">
        <f t="shared" si="22"/>
        <v xml:space="preserve"> </v>
      </c>
      <c r="Q35" s="27" t="str">
        <f t="shared" si="22"/>
        <v xml:space="preserve"> </v>
      </c>
      <c r="R35" s="27" t="str">
        <f t="shared" si="22"/>
        <v xml:space="preserve"> </v>
      </c>
      <c r="S35" s="27" t="str">
        <f t="shared" si="22"/>
        <v xml:space="preserve"> </v>
      </c>
      <c r="T35" s="27" t="str">
        <f t="shared" si="22"/>
        <v xml:space="preserve"> </v>
      </c>
      <c r="U35" s="27" t="str">
        <f t="shared" si="22"/>
        <v xml:space="preserve"> </v>
      </c>
      <c r="V35" s="27" t="str">
        <f t="shared" si="22"/>
        <v xml:space="preserve"> </v>
      </c>
      <c r="W35" s="27" t="str">
        <f t="shared" si="22"/>
        <v xml:space="preserve"> </v>
      </c>
      <c r="X35" s="27" t="str">
        <f t="shared" si="22"/>
        <v xml:space="preserve"> </v>
      </c>
      <c r="Y35" s="27" t="str">
        <f t="shared" si="22"/>
        <v xml:space="preserve"> </v>
      </c>
      <c r="Z35" s="27" t="str">
        <f t="shared" si="22"/>
        <v xml:space="preserve"> </v>
      </c>
      <c r="AA35" s="27" t="str">
        <f t="shared" si="22"/>
        <v xml:space="preserve"> </v>
      </c>
      <c r="AB35" s="27" t="str">
        <f t="shared" si="22"/>
        <v xml:space="preserve"> </v>
      </c>
      <c r="AC35" s="27" t="str">
        <f t="shared" si="22"/>
        <v xml:space="preserve"> </v>
      </c>
      <c r="AD35" s="27" t="str">
        <f t="shared" si="22"/>
        <v xml:space="preserve"> </v>
      </c>
      <c r="AE35" s="27" t="str">
        <f t="shared" si="22"/>
        <v xml:space="preserve"> </v>
      </c>
      <c r="AF35" s="27" t="str">
        <f t="shared" si="22"/>
        <v xml:space="preserve"> </v>
      </c>
      <c r="AG35" s="27" t="str">
        <f t="shared" si="22"/>
        <v xml:space="preserve"> </v>
      </c>
      <c r="AH35" s="27" t="str">
        <f t="shared" si="22"/>
        <v xml:space="preserve"> </v>
      </c>
      <c r="AI35" s="27" t="str">
        <f t="shared" si="22"/>
        <v xml:space="preserve"> </v>
      </c>
      <c r="AJ35" s="27" t="str">
        <f t="shared" si="22"/>
        <v xml:space="preserve"> </v>
      </c>
      <c r="AK35" s="27" t="str">
        <f t="shared" ref="AK35:BD35" si="23">IF($D13=""," ",$C13/100*VLOOKUP($D13,cmr,COLUMN()-3,FALSE))</f>
        <v xml:space="preserve"> </v>
      </c>
      <c r="AL35" s="27" t="str">
        <f t="shared" si="23"/>
        <v xml:space="preserve"> </v>
      </c>
      <c r="AM35" s="27" t="str">
        <f t="shared" si="23"/>
        <v xml:space="preserve"> </v>
      </c>
      <c r="AN35" s="27" t="str">
        <f t="shared" si="23"/>
        <v xml:space="preserve"> </v>
      </c>
      <c r="AO35" s="27" t="str">
        <f t="shared" si="23"/>
        <v xml:space="preserve"> </v>
      </c>
      <c r="AP35" s="27" t="str">
        <f t="shared" si="23"/>
        <v xml:space="preserve"> </v>
      </c>
      <c r="AQ35" s="27" t="str">
        <f t="shared" si="23"/>
        <v xml:space="preserve"> </v>
      </c>
      <c r="AR35" s="27" t="str">
        <f t="shared" si="23"/>
        <v xml:space="preserve"> </v>
      </c>
      <c r="AS35" s="27" t="str">
        <f t="shared" si="23"/>
        <v xml:space="preserve"> </v>
      </c>
      <c r="AT35" s="27" t="str">
        <f t="shared" si="23"/>
        <v xml:space="preserve"> </v>
      </c>
      <c r="AU35" s="27" t="str">
        <f t="shared" si="23"/>
        <v xml:space="preserve"> </v>
      </c>
      <c r="AV35" s="27" t="str">
        <f t="shared" si="23"/>
        <v xml:space="preserve"> </v>
      </c>
      <c r="AW35" s="27" t="str">
        <f t="shared" si="23"/>
        <v xml:space="preserve"> </v>
      </c>
      <c r="AX35" s="27" t="str">
        <f t="shared" si="23"/>
        <v xml:space="preserve"> </v>
      </c>
      <c r="AY35" s="27" t="str">
        <f t="shared" si="23"/>
        <v xml:space="preserve"> </v>
      </c>
      <c r="AZ35" s="27" t="str">
        <f t="shared" si="23"/>
        <v xml:space="preserve"> </v>
      </c>
      <c r="BA35" s="27" t="str">
        <f t="shared" si="23"/>
        <v xml:space="preserve"> </v>
      </c>
      <c r="BB35" s="27" t="str">
        <f t="shared" si="23"/>
        <v xml:space="preserve"> </v>
      </c>
      <c r="BC35" s="27" t="str">
        <f t="shared" si="23"/>
        <v xml:space="preserve"> </v>
      </c>
      <c r="BD35" s="27" t="str">
        <f t="shared" si="23"/>
        <v xml:space="preserve"> </v>
      </c>
    </row>
    <row r="36" spans="2:56" ht="13.5" thickBot="1" x14ac:dyDescent="0.25">
      <c r="B36" s="10"/>
      <c r="C36" s="10" t="str">
        <f t="shared" si="7"/>
        <v/>
      </c>
      <c r="D36" s="10" t="str">
        <f t="shared" si="7"/>
        <v/>
      </c>
      <c r="E36" s="27" t="str">
        <f t="shared" ref="E36:AJ36" si="24">IF($D14=""," ",$C14/100*VLOOKUP($D14,cmr,COLUMN()-3,FALSE))</f>
        <v xml:space="preserve"> </v>
      </c>
      <c r="F36" s="27" t="str">
        <f t="shared" si="24"/>
        <v xml:space="preserve"> </v>
      </c>
      <c r="G36" s="27" t="str">
        <f t="shared" si="24"/>
        <v xml:space="preserve"> </v>
      </c>
      <c r="H36" s="27" t="str">
        <f t="shared" si="24"/>
        <v xml:space="preserve"> </v>
      </c>
      <c r="I36" s="27" t="str">
        <f t="shared" si="24"/>
        <v xml:space="preserve"> </v>
      </c>
      <c r="J36" s="27" t="str">
        <f t="shared" si="24"/>
        <v xml:space="preserve"> </v>
      </c>
      <c r="K36" s="27" t="str">
        <f t="shared" si="24"/>
        <v xml:space="preserve"> </v>
      </c>
      <c r="L36" s="27" t="str">
        <f t="shared" si="24"/>
        <v xml:space="preserve"> </v>
      </c>
      <c r="M36" s="27" t="str">
        <f t="shared" si="24"/>
        <v xml:space="preserve"> </v>
      </c>
      <c r="N36" s="27" t="str">
        <f t="shared" si="24"/>
        <v xml:space="preserve"> </v>
      </c>
      <c r="O36" s="27" t="str">
        <f t="shared" si="24"/>
        <v xml:space="preserve"> </v>
      </c>
      <c r="P36" s="27" t="str">
        <f t="shared" si="24"/>
        <v xml:space="preserve"> </v>
      </c>
      <c r="Q36" s="27" t="str">
        <f t="shared" si="24"/>
        <v xml:space="preserve"> </v>
      </c>
      <c r="R36" s="27" t="str">
        <f t="shared" si="24"/>
        <v xml:space="preserve"> </v>
      </c>
      <c r="S36" s="27" t="str">
        <f t="shared" si="24"/>
        <v xml:space="preserve"> </v>
      </c>
      <c r="T36" s="27" t="str">
        <f t="shared" si="24"/>
        <v xml:space="preserve"> </v>
      </c>
      <c r="U36" s="27" t="str">
        <f t="shared" si="24"/>
        <v xml:space="preserve"> </v>
      </c>
      <c r="V36" s="27" t="str">
        <f t="shared" si="24"/>
        <v xml:space="preserve"> </v>
      </c>
      <c r="W36" s="27" t="str">
        <f t="shared" si="24"/>
        <v xml:space="preserve"> </v>
      </c>
      <c r="X36" s="27" t="str">
        <f t="shared" si="24"/>
        <v xml:space="preserve"> </v>
      </c>
      <c r="Y36" s="27" t="str">
        <f t="shared" si="24"/>
        <v xml:space="preserve"> </v>
      </c>
      <c r="Z36" s="27" t="str">
        <f t="shared" si="24"/>
        <v xml:space="preserve"> </v>
      </c>
      <c r="AA36" s="27" t="str">
        <f t="shared" si="24"/>
        <v xml:space="preserve"> </v>
      </c>
      <c r="AB36" s="27" t="str">
        <f t="shared" si="24"/>
        <v xml:space="preserve"> </v>
      </c>
      <c r="AC36" s="27" t="str">
        <f t="shared" si="24"/>
        <v xml:space="preserve"> </v>
      </c>
      <c r="AD36" s="27" t="str">
        <f t="shared" si="24"/>
        <v xml:space="preserve"> </v>
      </c>
      <c r="AE36" s="27" t="str">
        <f t="shared" si="24"/>
        <v xml:space="preserve"> </v>
      </c>
      <c r="AF36" s="27" t="str">
        <f t="shared" si="24"/>
        <v xml:space="preserve"> </v>
      </c>
      <c r="AG36" s="27" t="str">
        <f t="shared" si="24"/>
        <v xml:space="preserve"> </v>
      </c>
      <c r="AH36" s="27" t="str">
        <f t="shared" si="24"/>
        <v xml:space="preserve"> </v>
      </c>
      <c r="AI36" s="27" t="str">
        <f t="shared" si="24"/>
        <v xml:space="preserve"> </v>
      </c>
      <c r="AJ36" s="27" t="str">
        <f t="shared" si="24"/>
        <v xml:space="preserve"> </v>
      </c>
      <c r="AK36" s="27" t="str">
        <f t="shared" ref="AK36:BD36" si="25">IF($D14=""," ",$C14/100*VLOOKUP($D14,cmr,COLUMN()-3,FALSE))</f>
        <v xml:space="preserve"> </v>
      </c>
      <c r="AL36" s="27" t="str">
        <f t="shared" si="25"/>
        <v xml:space="preserve"> </v>
      </c>
      <c r="AM36" s="27" t="str">
        <f t="shared" si="25"/>
        <v xml:space="preserve"> </v>
      </c>
      <c r="AN36" s="27" t="str">
        <f t="shared" si="25"/>
        <v xml:space="preserve"> </v>
      </c>
      <c r="AO36" s="27" t="str">
        <f t="shared" si="25"/>
        <v xml:space="preserve"> </v>
      </c>
      <c r="AP36" s="27" t="str">
        <f t="shared" si="25"/>
        <v xml:space="preserve"> </v>
      </c>
      <c r="AQ36" s="27" t="str">
        <f t="shared" si="25"/>
        <v xml:space="preserve"> </v>
      </c>
      <c r="AR36" s="27" t="str">
        <f t="shared" si="25"/>
        <v xml:space="preserve"> </v>
      </c>
      <c r="AS36" s="27" t="str">
        <f t="shared" si="25"/>
        <v xml:space="preserve"> </v>
      </c>
      <c r="AT36" s="27" t="str">
        <f t="shared" si="25"/>
        <v xml:space="preserve"> </v>
      </c>
      <c r="AU36" s="27" t="str">
        <f t="shared" si="25"/>
        <v xml:space="preserve"> </v>
      </c>
      <c r="AV36" s="27" t="str">
        <f t="shared" si="25"/>
        <v xml:space="preserve"> </v>
      </c>
      <c r="AW36" s="27" t="str">
        <f t="shared" si="25"/>
        <v xml:space="preserve"> </v>
      </c>
      <c r="AX36" s="27" t="str">
        <f t="shared" si="25"/>
        <v xml:space="preserve"> </v>
      </c>
      <c r="AY36" s="27" t="str">
        <f t="shared" si="25"/>
        <v xml:space="preserve"> </v>
      </c>
      <c r="AZ36" s="27" t="str">
        <f t="shared" si="25"/>
        <v xml:space="preserve"> </v>
      </c>
      <c r="BA36" s="27" t="str">
        <f t="shared" si="25"/>
        <v xml:space="preserve"> </v>
      </c>
      <c r="BB36" s="27" t="str">
        <f t="shared" si="25"/>
        <v xml:space="preserve"> </v>
      </c>
      <c r="BC36" s="27" t="str">
        <f t="shared" si="25"/>
        <v xml:space="preserve"> </v>
      </c>
      <c r="BD36" s="27" t="str">
        <f t="shared" si="25"/>
        <v xml:space="preserve"> </v>
      </c>
    </row>
    <row r="37" spans="2:56" ht="13.5" thickBot="1" x14ac:dyDescent="0.25">
      <c r="B37" s="10"/>
      <c r="C37" s="10" t="str">
        <f t="shared" si="7"/>
        <v/>
      </c>
      <c r="D37" s="10" t="str">
        <f t="shared" si="7"/>
        <v/>
      </c>
      <c r="E37" s="27" t="str">
        <f t="shared" ref="E37:AJ37" si="26">IF($D15=""," ",$C15/100*VLOOKUP($D15,cmr,COLUMN()-3,FALSE))</f>
        <v xml:space="preserve"> </v>
      </c>
      <c r="F37" s="27" t="str">
        <f t="shared" si="26"/>
        <v xml:space="preserve"> </v>
      </c>
      <c r="G37" s="27" t="str">
        <f t="shared" si="26"/>
        <v xml:space="preserve"> </v>
      </c>
      <c r="H37" s="27" t="str">
        <f t="shared" si="26"/>
        <v xml:space="preserve"> </v>
      </c>
      <c r="I37" s="27" t="str">
        <f t="shared" si="26"/>
        <v xml:space="preserve"> </v>
      </c>
      <c r="J37" s="27" t="str">
        <f t="shared" si="26"/>
        <v xml:space="preserve"> </v>
      </c>
      <c r="K37" s="27" t="str">
        <f t="shared" si="26"/>
        <v xml:space="preserve"> </v>
      </c>
      <c r="L37" s="27" t="str">
        <f t="shared" si="26"/>
        <v xml:space="preserve"> </v>
      </c>
      <c r="M37" s="27" t="str">
        <f t="shared" si="26"/>
        <v xml:space="preserve"> </v>
      </c>
      <c r="N37" s="27" t="str">
        <f t="shared" si="26"/>
        <v xml:space="preserve"> </v>
      </c>
      <c r="O37" s="27" t="str">
        <f t="shared" si="26"/>
        <v xml:space="preserve"> </v>
      </c>
      <c r="P37" s="27" t="str">
        <f t="shared" si="26"/>
        <v xml:space="preserve"> </v>
      </c>
      <c r="Q37" s="27" t="str">
        <f t="shared" si="26"/>
        <v xml:space="preserve"> </v>
      </c>
      <c r="R37" s="27" t="str">
        <f t="shared" si="26"/>
        <v xml:space="preserve"> </v>
      </c>
      <c r="S37" s="27" t="str">
        <f t="shared" si="26"/>
        <v xml:space="preserve"> </v>
      </c>
      <c r="T37" s="27" t="str">
        <f t="shared" si="26"/>
        <v xml:space="preserve"> </v>
      </c>
      <c r="U37" s="27" t="str">
        <f t="shared" si="26"/>
        <v xml:space="preserve"> </v>
      </c>
      <c r="V37" s="27" t="str">
        <f t="shared" si="26"/>
        <v xml:space="preserve"> </v>
      </c>
      <c r="W37" s="27" t="str">
        <f t="shared" si="26"/>
        <v xml:space="preserve"> </v>
      </c>
      <c r="X37" s="27" t="str">
        <f t="shared" si="26"/>
        <v xml:space="preserve"> </v>
      </c>
      <c r="Y37" s="27" t="str">
        <f t="shared" si="26"/>
        <v xml:space="preserve"> </v>
      </c>
      <c r="Z37" s="27" t="str">
        <f t="shared" si="26"/>
        <v xml:space="preserve"> </v>
      </c>
      <c r="AA37" s="27" t="str">
        <f t="shared" si="26"/>
        <v xml:space="preserve"> </v>
      </c>
      <c r="AB37" s="27" t="str">
        <f t="shared" si="26"/>
        <v xml:space="preserve"> </v>
      </c>
      <c r="AC37" s="27" t="str">
        <f t="shared" si="26"/>
        <v xml:space="preserve"> </v>
      </c>
      <c r="AD37" s="27" t="str">
        <f t="shared" si="26"/>
        <v xml:space="preserve"> </v>
      </c>
      <c r="AE37" s="27" t="str">
        <f t="shared" si="26"/>
        <v xml:space="preserve"> </v>
      </c>
      <c r="AF37" s="27" t="str">
        <f t="shared" si="26"/>
        <v xml:space="preserve"> </v>
      </c>
      <c r="AG37" s="27" t="str">
        <f t="shared" si="26"/>
        <v xml:space="preserve"> </v>
      </c>
      <c r="AH37" s="27" t="str">
        <f t="shared" si="26"/>
        <v xml:space="preserve"> </v>
      </c>
      <c r="AI37" s="27" t="str">
        <f t="shared" si="26"/>
        <v xml:space="preserve"> </v>
      </c>
      <c r="AJ37" s="27" t="str">
        <f t="shared" si="26"/>
        <v xml:space="preserve"> </v>
      </c>
      <c r="AK37" s="27" t="str">
        <f t="shared" ref="AK37:BD37" si="27">IF($D15=""," ",$C15/100*VLOOKUP($D15,cmr,COLUMN()-3,FALSE))</f>
        <v xml:space="preserve"> </v>
      </c>
      <c r="AL37" s="27" t="str">
        <f t="shared" si="27"/>
        <v xml:space="preserve"> </v>
      </c>
      <c r="AM37" s="27" t="str">
        <f t="shared" si="27"/>
        <v xml:space="preserve"> </v>
      </c>
      <c r="AN37" s="27" t="str">
        <f t="shared" si="27"/>
        <v xml:space="preserve"> </v>
      </c>
      <c r="AO37" s="27" t="str">
        <f t="shared" si="27"/>
        <v xml:space="preserve"> </v>
      </c>
      <c r="AP37" s="27" t="str">
        <f t="shared" si="27"/>
        <v xml:space="preserve"> </v>
      </c>
      <c r="AQ37" s="27" t="str">
        <f t="shared" si="27"/>
        <v xml:space="preserve"> </v>
      </c>
      <c r="AR37" s="27" t="str">
        <f t="shared" si="27"/>
        <v xml:space="preserve"> </v>
      </c>
      <c r="AS37" s="27" t="str">
        <f t="shared" si="27"/>
        <v xml:space="preserve"> </v>
      </c>
      <c r="AT37" s="27" t="str">
        <f t="shared" si="27"/>
        <v xml:space="preserve"> </v>
      </c>
      <c r="AU37" s="27" t="str">
        <f t="shared" si="27"/>
        <v xml:space="preserve"> </v>
      </c>
      <c r="AV37" s="27" t="str">
        <f t="shared" si="27"/>
        <v xml:space="preserve"> </v>
      </c>
      <c r="AW37" s="27" t="str">
        <f t="shared" si="27"/>
        <v xml:space="preserve"> </v>
      </c>
      <c r="AX37" s="27" t="str">
        <f t="shared" si="27"/>
        <v xml:space="preserve"> </v>
      </c>
      <c r="AY37" s="27" t="str">
        <f t="shared" si="27"/>
        <v xml:space="preserve"> </v>
      </c>
      <c r="AZ37" s="27" t="str">
        <f t="shared" si="27"/>
        <v xml:space="preserve"> </v>
      </c>
      <c r="BA37" s="27" t="str">
        <f t="shared" si="27"/>
        <v xml:space="preserve"> </v>
      </c>
      <c r="BB37" s="27" t="str">
        <f t="shared" si="27"/>
        <v xml:space="preserve"> </v>
      </c>
      <c r="BC37" s="27" t="str">
        <f t="shared" si="27"/>
        <v xml:space="preserve"> </v>
      </c>
      <c r="BD37" s="27" t="str">
        <f t="shared" si="27"/>
        <v xml:space="preserve"> </v>
      </c>
    </row>
    <row r="38" spans="2:56" ht="13.5" thickBot="1" x14ac:dyDescent="0.25">
      <c r="B38" s="10"/>
      <c r="C38" s="10" t="str">
        <f t="shared" si="7"/>
        <v/>
      </c>
      <c r="D38" s="10" t="str">
        <f t="shared" si="7"/>
        <v/>
      </c>
      <c r="E38" s="27" t="str">
        <f t="shared" ref="E38:AJ38" si="28">IF($D16=""," ",$C16/100*VLOOKUP($D16,cmr,COLUMN()-3,FALSE))</f>
        <v xml:space="preserve"> </v>
      </c>
      <c r="F38" s="27" t="str">
        <f t="shared" si="28"/>
        <v xml:space="preserve"> </v>
      </c>
      <c r="G38" s="27" t="str">
        <f t="shared" si="28"/>
        <v xml:space="preserve"> </v>
      </c>
      <c r="H38" s="27" t="str">
        <f t="shared" si="28"/>
        <v xml:space="preserve"> </v>
      </c>
      <c r="I38" s="27" t="str">
        <f t="shared" si="28"/>
        <v xml:space="preserve"> </v>
      </c>
      <c r="J38" s="27" t="str">
        <f t="shared" si="28"/>
        <v xml:space="preserve"> </v>
      </c>
      <c r="K38" s="27" t="str">
        <f t="shared" si="28"/>
        <v xml:space="preserve"> </v>
      </c>
      <c r="L38" s="27" t="str">
        <f t="shared" si="28"/>
        <v xml:space="preserve"> </v>
      </c>
      <c r="M38" s="27" t="str">
        <f t="shared" si="28"/>
        <v xml:space="preserve"> </v>
      </c>
      <c r="N38" s="27" t="str">
        <f t="shared" si="28"/>
        <v xml:space="preserve"> </v>
      </c>
      <c r="O38" s="27" t="str">
        <f t="shared" si="28"/>
        <v xml:space="preserve"> </v>
      </c>
      <c r="P38" s="27" t="str">
        <f t="shared" si="28"/>
        <v xml:space="preserve"> </v>
      </c>
      <c r="Q38" s="27" t="str">
        <f t="shared" si="28"/>
        <v xml:space="preserve"> </v>
      </c>
      <c r="R38" s="27" t="str">
        <f t="shared" si="28"/>
        <v xml:space="preserve"> </v>
      </c>
      <c r="S38" s="27" t="str">
        <f t="shared" si="28"/>
        <v xml:space="preserve"> </v>
      </c>
      <c r="T38" s="27" t="str">
        <f t="shared" si="28"/>
        <v xml:space="preserve"> </v>
      </c>
      <c r="U38" s="27" t="str">
        <f t="shared" si="28"/>
        <v xml:space="preserve"> </v>
      </c>
      <c r="V38" s="27" t="str">
        <f t="shared" si="28"/>
        <v xml:space="preserve"> </v>
      </c>
      <c r="W38" s="27" t="str">
        <f t="shared" si="28"/>
        <v xml:space="preserve"> </v>
      </c>
      <c r="X38" s="27" t="str">
        <f t="shared" si="28"/>
        <v xml:space="preserve"> </v>
      </c>
      <c r="Y38" s="27" t="str">
        <f t="shared" si="28"/>
        <v xml:space="preserve"> </v>
      </c>
      <c r="Z38" s="27" t="str">
        <f t="shared" si="28"/>
        <v xml:space="preserve"> </v>
      </c>
      <c r="AA38" s="27" t="str">
        <f t="shared" si="28"/>
        <v xml:space="preserve"> </v>
      </c>
      <c r="AB38" s="27" t="str">
        <f t="shared" si="28"/>
        <v xml:space="preserve"> </v>
      </c>
      <c r="AC38" s="27" t="str">
        <f t="shared" si="28"/>
        <v xml:space="preserve"> </v>
      </c>
      <c r="AD38" s="27" t="str">
        <f t="shared" si="28"/>
        <v xml:space="preserve"> </v>
      </c>
      <c r="AE38" s="27" t="str">
        <f t="shared" si="28"/>
        <v xml:space="preserve"> </v>
      </c>
      <c r="AF38" s="27" t="str">
        <f t="shared" si="28"/>
        <v xml:space="preserve"> </v>
      </c>
      <c r="AG38" s="27" t="str">
        <f t="shared" si="28"/>
        <v xml:space="preserve"> </v>
      </c>
      <c r="AH38" s="27" t="str">
        <f t="shared" si="28"/>
        <v xml:space="preserve"> </v>
      </c>
      <c r="AI38" s="27" t="str">
        <f t="shared" si="28"/>
        <v xml:space="preserve"> </v>
      </c>
      <c r="AJ38" s="27" t="str">
        <f t="shared" si="28"/>
        <v xml:space="preserve"> </v>
      </c>
      <c r="AK38" s="27" t="str">
        <f t="shared" ref="AK38:BD38" si="29">IF($D16=""," ",$C16/100*VLOOKUP($D16,cmr,COLUMN()-3,FALSE))</f>
        <v xml:space="preserve"> </v>
      </c>
      <c r="AL38" s="27" t="str">
        <f t="shared" si="29"/>
        <v xml:space="preserve"> </v>
      </c>
      <c r="AM38" s="27" t="str">
        <f t="shared" si="29"/>
        <v xml:space="preserve"> </v>
      </c>
      <c r="AN38" s="27" t="str">
        <f t="shared" si="29"/>
        <v xml:space="preserve"> </v>
      </c>
      <c r="AO38" s="27" t="str">
        <f t="shared" si="29"/>
        <v xml:space="preserve"> </v>
      </c>
      <c r="AP38" s="27" t="str">
        <f t="shared" si="29"/>
        <v xml:space="preserve"> </v>
      </c>
      <c r="AQ38" s="27" t="str">
        <f t="shared" si="29"/>
        <v xml:space="preserve"> </v>
      </c>
      <c r="AR38" s="27" t="str">
        <f t="shared" si="29"/>
        <v xml:space="preserve"> </v>
      </c>
      <c r="AS38" s="27" t="str">
        <f t="shared" si="29"/>
        <v xml:space="preserve"> </v>
      </c>
      <c r="AT38" s="27" t="str">
        <f t="shared" si="29"/>
        <v xml:space="preserve"> </v>
      </c>
      <c r="AU38" s="27" t="str">
        <f t="shared" si="29"/>
        <v xml:space="preserve"> </v>
      </c>
      <c r="AV38" s="27" t="str">
        <f t="shared" si="29"/>
        <v xml:space="preserve"> </v>
      </c>
      <c r="AW38" s="27" t="str">
        <f t="shared" si="29"/>
        <v xml:space="preserve"> </v>
      </c>
      <c r="AX38" s="27" t="str">
        <f t="shared" si="29"/>
        <v xml:space="preserve"> </v>
      </c>
      <c r="AY38" s="27" t="str">
        <f t="shared" si="29"/>
        <v xml:space="preserve"> </v>
      </c>
      <c r="AZ38" s="27" t="str">
        <f t="shared" si="29"/>
        <v xml:space="preserve"> </v>
      </c>
      <c r="BA38" s="27" t="str">
        <f t="shared" si="29"/>
        <v xml:space="preserve"> </v>
      </c>
      <c r="BB38" s="27" t="str">
        <f t="shared" si="29"/>
        <v xml:space="preserve"> </v>
      </c>
      <c r="BC38" s="27" t="str">
        <f t="shared" si="29"/>
        <v xml:space="preserve"> </v>
      </c>
      <c r="BD38" s="27" t="str">
        <f t="shared" si="29"/>
        <v xml:space="preserve"> </v>
      </c>
    </row>
    <row r="39" spans="2:56" ht="13.5" thickBot="1" x14ac:dyDescent="0.25">
      <c r="B39" s="6"/>
      <c r="C39" s="10" t="str">
        <f t="shared" si="7"/>
        <v/>
      </c>
      <c r="D39" s="10" t="str">
        <f t="shared" si="7"/>
        <v/>
      </c>
      <c r="E39" s="27" t="str">
        <f t="shared" ref="E39:AJ39" si="30">IF($D17=""," ",$C17/100*VLOOKUP($D17,cmr,COLUMN()-3,FALSE))</f>
        <v xml:space="preserve"> </v>
      </c>
      <c r="F39" s="27" t="str">
        <f t="shared" si="30"/>
        <v xml:space="preserve"> </v>
      </c>
      <c r="G39" s="27" t="str">
        <f t="shared" si="30"/>
        <v xml:space="preserve"> </v>
      </c>
      <c r="H39" s="27" t="str">
        <f t="shared" si="30"/>
        <v xml:space="preserve"> </v>
      </c>
      <c r="I39" s="27" t="str">
        <f t="shared" si="30"/>
        <v xml:space="preserve"> </v>
      </c>
      <c r="J39" s="27" t="str">
        <f t="shared" si="30"/>
        <v xml:space="preserve"> </v>
      </c>
      <c r="K39" s="27" t="str">
        <f t="shared" si="30"/>
        <v xml:space="preserve"> </v>
      </c>
      <c r="L39" s="27" t="str">
        <f t="shared" si="30"/>
        <v xml:space="preserve"> </v>
      </c>
      <c r="M39" s="27" t="str">
        <f t="shared" si="30"/>
        <v xml:space="preserve"> </v>
      </c>
      <c r="N39" s="27" t="str">
        <f t="shared" si="30"/>
        <v xml:space="preserve"> </v>
      </c>
      <c r="O39" s="27" t="str">
        <f t="shared" si="30"/>
        <v xml:space="preserve"> </v>
      </c>
      <c r="P39" s="27" t="str">
        <f t="shared" si="30"/>
        <v xml:space="preserve"> </v>
      </c>
      <c r="Q39" s="27" t="str">
        <f t="shared" si="30"/>
        <v xml:space="preserve"> </v>
      </c>
      <c r="R39" s="27" t="str">
        <f t="shared" si="30"/>
        <v xml:space="preserve"> </v>
      </c>
      <c r="S39" s="27" t="str">
        <f t="shared" si="30"/>
        <v xml:space="preserve"> </v>
      </c>
      <c r="T39" s="27" t="str">
        <f t="shared" si="30"/>
        <v xml:space="preserve"> </v>
      </c>
      <c r="U39" s="27" t="str">
        <f t="shared" si="30"/>
        <v xml:space="preserve"> </v>
      </c>
      <c r="V39" s="27" t="str">
        <f t="shared" si="30"/>
        <v xml:space="preserve"> </v>
      </c>
      <c r="W39" s="27" t="str">
        <f t="shared" si="30"/>
        <v xml:space="preserve"> </v>
      </c>
      <c r="X39" s="27" t="str">
        <f t="shared" si="30"/>
        <v xml:space="preserve"> </v>
      </c>
      <c r="Y39" s="27" t="str">
        <f t="shared" si="30"/>
        <v xml:space="preserve"> </v>
      </c>
      <c r="Z39" s="27" t="str">
        <f t="shared" si="30"/>
        <v xml:space="preserve"> </v>
      </c>
      <c r="AA39" s="27" t="str">
        <f t="shared" si="30"/>
        <v xml:space="preserve"> </v>
      </c>
      <c r="AB39" s="27" t="str">
        <f t="shared" si="30"/>
        <v xml:space="preserve"> </v>
      </c>
      <c r="AC39" s="27" t="str">
        <f t="shared" si="30"/>
        <v xml:space="preserve"> </v>
      </c>
      <c r="AD39" s="27" t="str">
        <f t="shared" si="30"/>
        <v xml:space="preserve"> </v>
      </c>
      <c r="AE39" s="27" t="str">
        <f t="shared" si="30"/>
        <v xml:space="preserve"> </v>
      </c>
      <c r="AF39" s="27" t="str">
        <f t="shared" si="30"/>
        <v xml:space="preserve"> </v>
      </c>
      <c r="AG39" s="27" t="str">
        <f t="shared" si="30"/>
        <v xml:space="preserve"> </v>
      </c>
      <c r="AH39" s="27" t="str">
        <f t="shared" si="30"/>
        <v xml:space="preserve"> </v>
      </c>
      <c r="AI39" s="27" t="str">
        <f t="shared" si="30"/>
        <v xml:space="preserve"> </v>
      </c>
      <c r="AJ39" s="27" t="str">
        <f t="shared" si="30"/>
        <v xml:space="preserve"> </v>
      </c>
      <c r="AK39" s="27" t="str">
        <f t="shared" ref="AK39:BD39" si="31">IF($D17=""," ",$C17/100*VLOOKUP($D17,cmr,COLUMN()-3,FALSE))</f>
        <v xml:space="preserve"> </v>
      </c>
      <c r="AL39" s="27" t="str">
        <f t="shared" si="31"/>
        <v xml:space="preserve"> </v>
      </c>
      <c r="AM39" s="27" t="str">
        <f t="shared" si="31"/>
        <v xml:space="preserve"> </v>
      </c>
      <c r="AN39" s="27" t="str">
        <f t="shared" si="31"/>
        <v xml:space="preserve"> </v>
      </c>
      <c r="AO39" s="27" t="str">
        <f t="shared" si="31"/>
        <v xml:space="preserve"> </v>
      </c>
      <c r="AP39" s="27" t="str">
        <f t="shared" si="31"/>
        <v xml:space="preserve"> </v>
      </c>
      <c r="AQ39" s="27" t="str">
        <f t="shared" si="31"/>
        <v xml:space="preserve"> </v>
      </c>
      <c r="AR39" s="27" t="str">
        <f t="shared" si="31"/>
        <v xml:space="preserve"> </v>
      </c>
      <c r="AS39" s="27" t="str">
        <f t="shared" si="31"/>
        <v xml:space="preserve"> </v>
      </c>
      <c r="AT39" s="27" t="str">
        <f t="shared" si="31"/>
        <v xml:space="preserve"> </v>
      </c>
      <c r="AU39" s="27" t="str">
        <f t="shared" si="31"/>
        <v xml:space="preserve"> </v>
      </c>
      <c r="AV39" s="27" t="str">
        <f t="shared" si="31"/>
        <v xml:space="preserve"> </v>
      </c>
      <c r="AW39" s="27" t="str">
        <f t="shared" si="31"/>
        <v xml:space="preserve"> </v>
      </c>
      <c r="AX39" s="27" t="str">
        <f t="shared" si="31"/>
        <v xml:space="preserve"> </v>
      </c>
      <c r="AY39" s="27" t="str">
        <f t="shared" si="31"/>
        <v xml:space="preserve"> </v>
      </c>
      <c r="AZ39" s="27" t="str">
        <f t="shared" si="31"/>
        <v xml:space="preserve"> </v>
      </c>
      <c r="BA39" s="27" t="str">
        <f t="shared" si="31"/>
        <v xml:space="preserve"> </v>
      </c>
      <c r="BB39" s="27" t="str">
        <f t="shared" si="31"/>
        <v xml:space="preserve"> </v>
      </c>
      <c r="BC39" s="27" t="str">
        <f t="shared" si="31"/>
        <v xml:space="preserve"> </v>
      </c>
      <c r="BD39" s="27" t="str">
        <f t="shared" si="31"/>
        <v xml:space="preserve"> </v>
      </c>
    </row>
    <row r="40" spans="2:56" ht="13.5" thickBot="1" x14ac:dyDescent="0.25">
      <c r="B40" s="6"/>
      <c r="C40" s="10" t="str">
        <f t="shared" si="7"/>
        <v/>
      </c>
      <c r="D40" s="10" t="str">
        <f t="shared" si="7"/>
        <v/>
      </c>
      <c r="E40" s="27" t="str">
        <f t="shared" ref="E40:AJ40" si="32">IF($D18=""," ",$C18/100*VLOOKUP($D18,cmr,COLUMN()-3,FALSE))</f>
        <v xml:space="preserve"> </v>
      </c>
      <c r="F40" s="27" t="str">
        <f t="shared" si="32"/>
        <v xml:space="preserve"> </v>
      </c>
      <c r="G40" s="27" t="str">
        <f t="shared" si="32"/>
        <v xml:space="preserve"> </v>
      </c>
      <c r="H40" s="27" t="str">
        <f t="shared" si="32"/>
        <v xml:space="preserve"> </v>
      </c>
      <c r="I40" s="27" t="str">
        <f t="shared" si="32"/>
        <v xml:space="preserve"> </v>
      </c>
      <c r="J40" s="27" t="str">
        <f t="shared" si="32"/>
        <v xml:space="preserve"> </v>
      </c>
      <c r="K40" s="27" t="str">
        <f t="shared" si="32"/>
        <v xml:space="preserve"> </v>
      </c>
      <c r="L40" s="27" t="str">
        <f t="shared" si="32"/>
        <v xml:space="preserve"> </v>
      </c>
      <c r="M40" s="27" t="str">
        <f t="shared" si="32"/>
        <v xml:space="preserve"> </v>
      </c>
      <c r="N40" s="27" t="str">
        <f t="shared" si="32"/>
        <v xml:space="preserve"> </v>
      </c>
      <c r="O40" s="27" t="str">
        <f t="shared" si="32"/>
        <v xml:space="preserve"> </v>
      </c>
      <c r="P40" s="27" t="str">
        <f t="shared" si="32"/>
        <v xml:space="preserve"> </v>
      </c>
      <c r="Q40" s="27" t="str">
        <f t="shared" si="32"/>
        <v xml:space="preserve"> </v>
      </c>
      <c r="R40" s="27" t="str">
        <f t="shared" si="32"/>
        <v xml:space="preserve"> </v>
      </c>
      <c r="S40" s="27" t="str">
        <f t="shared" si="32"/>
        <v xml:space="preserve"> </v>
      </c>
      <c r="T40" s="27" t="str">
        <f t="shared" si="32"/>
        <v xml:space="preserve"> </v>
      </c>
      <c r="U40" s="27" t="str">
        <f t="shared" si="32"/>
        <v xml:space="preserve"> </v>
      </c>
      <c r="V40" s="27" t="str">
        <f t="shared" si="32"/>
        <v xml:space="preserve"> </v>
      </c>
      <c r="W40" s="27" t="str">
        <f t="shared" si="32"/>
        <v xml:space="preserve"> </v>
      </c>
      <c r="X40" s="27" t="str">
        <f t="shared" si="32"/>
        <v xml:space="preserve"> </v>
      </c>
      <c r="Y40" s="27" t="str">
        <f t="shared" si="32"/>
        <v xml:space="preserve"> </v>
      </c>
      <c r="Z40" s="27" t="str">
        <f t="shared" si="32"/>
        <v xml:space="preserve"> </v>
      </c>
      <c r="AA40" s="27" t="str">
        <f t="shared" si="32"/>
        <v xml:space="preserve"> </v>
      </c>
      <c r="AB40" s="27" t="str">
        <f t="shared" si="32"/>
        <v xml:space="preserve"> </v>
      </c>
      <c r="AC40" s="27" t="str">
        <f t="shared" si="32"/>
        <v xml:space="preserve"> </v>
      </c>
      <c r="AD40" s="27" t="str">
        <f t="shared" si="32"/>
        <v xml:space="preserve"> </v>
      </c>
      <c r="AE40" s="27" t="str">
        <f t="shared" si="32"/>
        <v xml:space="preserve"> </v>
      </c>
      <c r="AF40" s="27" t="str">
        <f t="shared" si="32"/>
        <v xml:space="preserve"> </v>
      </c>
      <c r="AG40" s="27" t="str">
        <f t="shared" si="32"/>
        <v xml:space="preserve"> </v>
      </c>
      <c r="AH40" s="27" t="str">
        <f t="shared" si="32"/>
        <v xml:space="preserve"> </v>
      </c>
      <c r="AI40" s="27" t="str">
        <f t="shared" si="32"/>
        <v xml:space="preserve"> </v>
      </c>
      <c r="AJ40" s="27" t="str">
        <f t="shared" si="32"/>
        <v xml:space="preserve"> </v>
      </c>
      <c r="AK40" s="27" t="str">
        <f t="shared" ref="AK40:BD40" si="33">IF($D18=""," ",$C18/100*VLOOKUP($D18,cmr,COLUMN()-3,FALSE))</f>
        <v xml:space="preserve"> </v>
      </c>
      <c r="AL40" s="27" t="str">
        <f t="shared" si="33"/>
        <v xml:space="preserve"> </v>
      </c>
      <c r="AM40" s="27" t="str">
        <f t="shared" si="33"/>
        <v xml:space="preserve"> </v>
      </c>
      <c r="AN40" s="27" t="str">
        <f t="shared" si="33"/>
        <v xml:space="preserve"> </v>
      </c>
      <c r="AO40" s="27" t="str">
        <f t="shared" si="33"/>
        <v xml:space="preserve"> </v>
      </c>
      <c r="AP40" s="27" t="str">
        <f t="shared" si="33"/>
        <v xml:space="preserve"> </v>
      </c>
      <c r="AQ40" s="27" t="str">
        <f t="shared" si="33"/>
        <v xml:space="preserve"> </v>
      </c>
      <c r="AR40" s="27" t="str">
        <f t="shared" si="33"/>
        <v xml:space="preserve"> </v>
      </c>
      <c r="AS40" s="27" t="str">
        <f t="shared" si="33"/>
        <v xml:space="preserve"> </v>
      </c>
      <c r="AT40" s="27" t="str">
        <f t="shared" si="33"/>
        <v xml:space="preserve"> </v>
      </c>
      <c r="AU40" s="27" t="str">
        <f t="shared" si="33"/>
        <v xml:space="preserve"> </v>
      </c>
      <c r="AV40" s="27" t="str">
        <f t="shared" si="33"/>
        <v xml:space="preserve"> </v>
      </c>
      <c r="AW40" s="27" t="str">
        <f t="shared" si="33"/>
        <v xml:space="preserve"> </v>
      </c>
      <c r="AX40" s="27" t="str">
        <f t="shared" si="33"/>
        <v xml:space="preserve"> </v>
      </c>
      <c r="AY40" s="27" t="str">
        <f t="shared" si="33"/>
        <v xml:space="preserve"> </v>
      </c>
      <c r="AZ40" s="27" t="str">
        <f t="shared" si="33"/>
        <v xml:space="preserve"> </v>
      </c>
      <c r="BA40" s="27" t="str">
        <f t="shared" si="33"/>
        <v xml:space="preserve"> </v>
      </c>
      <c r="BB40" s="27" t="str">
        <f t="shared" si="33"/>
        <v xml:space="preserve"> </v>
      </c>
      <c r="BC40" s="27" t="str">
        <f t="shared" si="33"/>
        <v xml:space="preserve"> </v>
      </c>
      <c r="BD40" s="27" t="str">
        <f t="shared" si="33"/>
        <v xml:space="preserve"> </v>
      </c>
    </row>
    <row r="41" spans="2:56" ht="13.5" thickBot="1" x14ac:dyDescent="0.25">
      <c r="B41" s="6"/>
      <c r="C41" s="10" t="str">
        <f t="shared" si="7"/>
        <v/>
      </c>
      <c r="D41" s="10" t="str">
        <f t="shared" si="7"/>
        <v/>
      </c>
      <c r="E41" s="27" t="str">
        <f t="shared" ref="E41:AJ41" si="34">IF($D19=""," ",$C19/100*VLOOKUP($D19,cmr,COLUMN()-3,FALSE))</f>
        <v xml:space="preserve"> </v>
      </c>
      <c r="F41" s="27" t="str">
        <f t="shared" si="34"/>
        <v xml:space="preserve"> </v>
      </c>
      <c r="G41" s="27" t="str">
        <f t="shared" si="34"/>
        <v xml:space="preserve"> </v>
      </c>
      <c r="H41" s="27" t="str">
        <f t="shared" si="34"/>
        <v xml:space="preserve"> </v>
      </c>
      <c r="I41" s="27" t="str">
        <f t="shared" si="34"/>
        <v xml:space="preserve"> </v>
      </c>
      <c r="J41" s="27" t="str">
        <f t="shared" si="34"/>
        <v xml:space="preserve"> </v>
      </c>
      <c r="K41" s="27" t="str">
        <f t="shared" si="34"/>
        <v xml:space="preserve"> </v>
      </c>
      <c r="L41" s="27" t="str">
        <f t="shared" si="34"/>
        <v xml:space="preserve"> </v>
      </c>
      <c r="M41" s="27" t="str">
        <f t="shared" si="34"/>
        <v xml:space="preserve"> </v>
      </c>
      <c r="N41" s="27" t="str">
        <f t="shared" si="34"/>
        <v xml:space="preserve"> </v>
      </c>
      <c r="O41" s="27" t="str">
        <f t="shared" si="34"/>
        <v xml:space="preserve"> </v>
      </c>
      <c r="P41" s="27" t="str">
        <f t="shared" si="34"/>
        <v xml:space="preserve"> </v>
      </c>
      <c r="Q41" s="27" t="str">
        <f t="shared" si="34"/>
        <v xml:space="preserve"> </v>
      </c>
      <c r="R41" s="27" t="str">
        <f t="shared" si="34"/>
        <v xml:space="preserve"> </v>
      </c>
      <c r="S41" s="27" t="str">
        <f t="shared" si="34"/>
        <v xml:space="preserve"> </v>
      </c>
      <c r="T41" s="27" t="str">
        <f t="shared" si="34"/>
        <v xml:space="preserve"> </v>
      </c>
      <c r="U41" s="27" t="str">
        <f t="shared" si="34"/>
        <v xml:space="preserve"> </v>
      </c>
      <c r="V41" s="27" t="str">
        <f t="shared" si="34"/>
        <v xml:space="preserve"> </v>
      </c>
      <c r="W41" s="27" t="str">
        <f t="shared" si="34"/>
        <v xml:space="preserve"> </v>
      </c>
      <c r="X41" s="27" t="str">
        <f t="shared" si="34"/>
        <v xml:space="preserve"> </v>
      </c>
      <c r="Y41" s="27" t="str">
        <f t="shared" si="34"/>
        <v xml:space="preserve"> </v>
      </c>
      <c r="Z41" s="27" t="str">
        <f t="shared" si="34"/>
        <v xml:space="preserve"> </v>
      </c>
      <c r="AA41" s="27" t="str">
        <f t="shared" si="34"/>
        <v xml:space="preserve"> </v>
      </c>
      <c r="AB41" s="27" t="str">
        <f t="shared" si="34"/>
        <v xml:space="preserve"> </v>
      </c>
      <c r="AC41" s="27" t="str">
        <f t="shared" si="34"/>
        <v xml:space="preserve"> </v>
      </c>
      <c r="AD41" s="27" t="str">
        <f t="shared" si="34"/>
        <v xml:space="preserve"> </v>
      </c>
      <c r="AE41" s="27" t="str">
        <f t="shared" si="34"/>
        <v xml:space="preserve"> </v>
      </c>
      <c r="AF41" s="27" t="str">
        <f t="shared" si="34"/>
        <v xml:space="preserve"> </v>
      </c>
      <c r="AG41" s="27" t="str">
        <f t="shared" si="34"/>
        <v xml:space="preserve"> </v>
      </c>
      <c r="AH41" s="27" t="str">
        <f t="shared" si="34"/>
        <v xml:space="preserve"> </v>
      </c>
      <c r="AI41" s="27" t="str">
        <f t="shared" si="34"/>
        <v xml:space="preserve"> </v>
      </c>
      <c r="AJ41" s="27" t="str">
        <f t="shared" si="34"/>
        <v xml:space="preserve"> </v>
      </c>
      <c r="AK41" s="27" t="str">
        <f t="shared" ref="AK41:BD41" si="35">IF($D19=""," ",$C19/100*VLOOKUP($D19,cmr,COLUMN()-3,FALSE))</f>
        <v xml:space="preserve"> </v>
      </c>
      <c r="AL41" s="27" t="str">
        <f t="shared" si="35"/>
        <v xml:space="preserve"> </v>
      </c>
      <c r="AM41" s="27" t="str">
        <f t="shared" si="35"/>
        <v xml:space="preserve"> </v>
      </c>
      <c r="AN41" s="27" t="str">
        <f t="shared" si="35"/>
        <v xml:space="preserve"> </v>
      </c>
      <c r="AO41" s="27" t="str">
        <f t="shared" si="35"/>
        <v xml:space="preserve"> </v>
      </c>
      <c r="AP41" s="27" t="str">
        <f t="shared" si="35"/>
        <v xml:space="preserve"> </v>
      </c>
      <c r="AQ41" s="27" t="str">
        <f t="shared" si="35"/>
        <v xml:space="preserve"> </v>
      </c>
      <c r="AR41" s="27" t="str">
        <f t="shared" si="35"/>
        <v xml:space="preserve"> </v>
      </c>
      <c r="AS41" s="27" t="str">
        <f t="shared" si="35"/>
        <v xml:space="preserve"> </v>
      </c>
      <c r="AT41" s="27" t="str">
        <f t="shared" si="35"/>
        <v xml:space="preserve"> </v>
      </c>
      <c r="AU41" s="27" t="str">
        <f t="shared" si="35"/>
        <v xml:space="preserve"> </v>
      </c>
      <c r="AV41" s="27" t="str">
        <f t="shared" si="35"/>
        <v xml:space="preserve"> </v>
      </c>
      <c r="AW41" s="27" t="str">
        <f t="shared" si="35"/>
        <v xml:space="preserve"> </v>
      </c>
      <c r="AX41" s="27" t="str">
        <f t="shared" si="35"/>
        <v xml:space="preserve"> </v>
      </c>
      <c r="AY41" s="27" t="str">
        <f t="shared" si="35"/>
        <v xml:space="preserve"> </v>
      </c>
      <c r="AZ41" s="27" t="str">
        <f t="shared" si="35"/>
        <v xml:space="preserve"> </v>
      </c>
      <c r="BA41" s="27" t="str">
        <f t="shared" si="35"/>
        <v xml:space="preserve"> </v>
      </c>
      <c r="BB41" s="27" t="str">
        <f t="shared" si="35"/>
        <v xml:space="preserve"> </v>
      </c>
      <c r="BC41" s="27" t="str">
        <f t="shared" si="35"/>
        <v xml:space="preserve"> </v>
      </c>
      <c r="BD41" s="27" t="str">
        <f t="shared" si="35"/>
        <v xml:space="preserve"> </v>
      </c>
    </row>
    <row r="42" spans="2:56" x14ac:dyDescent="0.2">
      <c r="B42" s="6"/>
      <c r="C42" s="10" t="str">
        <f t="shared" si="7"/>
        <v/>
      </c>
      <c r="D42" s="10" t="str">
        <f t="shared" si="7"/>
        <v/>
      </c>
      <c r="E42" s="27" t="str">
        <f t="shared" ref="E42:BD42" si="36">IF($D20=""," ",$C20/100*VLOOKUP($D20,cmr,COLUMN()-3,TRUE))</f>
        <v xml:space="preserve"> </v>
      </c>
      <c r="F42" s="27" t="str">
        <f t="shared" si="36"/>
        <v xml:space="preserve"> </v>
      </c>
      <c r="G42" s="27" t="str">
        <f t="shared" si="36"/>
        <v xml:space="preserve"> </v>
      </c>
      <c r="H42" s="27" t="str">
        <f t="shared" si="36"/>
        <v xml:space="preserve"> </v>
      </c>
      <c r="I42" s="27" t="str">
        <f t="shared" si="36"/>
        <v xml:space="preserve"> </v>
      </c>
      <c r="J42" s="27" t="str">
        <f t="shared" si="36"/>
        <v xml:space="preserve"> </v>
      </c>
      <c r="K42" s="27" t="str">
        <f t="shared" si="36"/>
        <v xml:space="preserve"> </v>
      </c>
      <c r="L42" s="27" t="str">
        <f t="shared" si="36"/>
        <v xml:space="preserve"> </v>
      </c>
      <c r="M42" s="27" t="str">
        <f t="shared" si="36"/>
        <v xml:space="preserve"> </v>
      </c>
      <c r="N42" s="27" t="str">
        <f t="shared" si="36"/>
        <v xml:space="preserve"> </v>
      </c>
      <c r="O42" s="27" t="str">
        <f t="shared" si="36"/>
        <v xml:space="preserve"> </v>
      </c>
      <c r="P42" s="27" t="str">
        <f t="shared" si="36"/>
        <v xml:space="preserve"> </v>
      </c>
      <c r="Q42" s="27" t="str">
        <f t="shared" si="36"/>
        <v xml:space="preserve"> </v>
      </c>
      <c r="R42" s="27" t="str">
        <f t="shared" si="36"/>
        <v xml:space="preserve"> </v>
      </c>
      <c r="S42" s="27" t="str">
        <f t="shared" si="36"/>
        <v xml:space="preserve"> </v>
      </c>
      <c r="T42" s="27" t="str">
        <f t="shared" si="36"/>
        <v xml:space="preserve"> </v>
      </c>
      <c r="U42" s="27" t="str">
        <f t="shared" si="36"/>
        <v xml:space="preserve"> </v>
      </c>
      <c r="V42" s="27" t="str">
        <f t="shared" si="36"/>
        <v xml:space="preserve"> </v>
      </c>
      <c r="W42" s="27" t="str">
        <f t="shared" si="36"/>
        <v xml:space="preserve"> </v>
      </c>
      <c r="X42" s="27" t="str">
        <f t="shared" si="36"/>
        <v xml:space="preserve"> </v>
      </c>
      <c r="Y42" s="27" t="str">
        <f t="shared" si="36"/>
        <v xml:space="preserve"> </v>
      </c>
      <c r="Z42" s="27" t="str">
        <f t="shared" si="36"/>
        <v xml:space="preserve"> </v>
      </c>
      <c r="AA42" s="27" t="str">
        <f t="shared" si="36"/>
        <v xml:space="preserve"> </v>
      </c>
      <c r="AB42" s="27" t="str">
        <f t="shared" si="36"/>
        <v xml:space="preserve"> </v>
      </c>
      <c r="AC42" s="27" t="str">
        <f t="shared" si="36"/>
        <v xml:space="preserve"> </v>
      </c>
      <c r="AD42" s="27" t="str">
        <f t="shared" si="36"/>
        <v xml:space="preserve"> </v>
      </c>
      <c r="AE42" s="27" t="str">
        <f t="shared" si="36"/>
        <v xml:space="preserve"> </v>
      </c>
      <c r="AF42" s="27" t="str">
        <f t="shared" si="36"/>
        <v xml:space="preserve"> </v>
      </c>
      <c r="AG42" s="27" t="str">
        <f t="shared" si="36"/>
        <v xml:space="preserve"> </v>
      </c>
      <c r="AH42" s="27" t="str">
        <f t="shared" si="36"/>
        <v xml:space="preserve"> </v>
      </c>
      <c r="AI42" s="27" t="str">
        <f t="shared" si="36"/>
        <v xml:space="preserve"> </v>
      </c>
      <c r="AJ42" s="27" t="str">
        <f t="shared" si="36"/>
        <v xml:space="preserve"> </v>
      </c>
      <c r="AK42" s="27" t="str">
        <f t="shared" si="36"/>
        <v xml:space="preserve"> </v>
      </c>
      <c r="AL42" s="27" t="str">
        <f t="shared" si="36"/>
        <v xml:space="preserve"> </v>
      </c>
      <c r="AM42" s="27" t="str">
        <f t="shared" si="36"/>
        <v xml:space="preserve"> </v>
      </c>
      <c r="AN42" s="27" t="str">
        <f t="shared" si="36"/>
        <v xml:space="preserve"> </v>
      </c>
      <c r="AO42" s="27" t="str">
        <f t="shared" si="36"/>
        <v xml:space="preserve"> </v>
      </c>
      <c r="AP42" s="27" t="str">
        <f t="shared" si="36"/>
        <v xml:space="preserve"> </v>
      </c>
      <c r="AQ42" s="27" t="str">
        <f t="shared" si="36"/>
        <v xml:space="preserve"> </v>
      </c>
      <c r="AR42" s="27" t="str">
        <f t="shared" si="36"/>
        <v xml:space="preserve"> </v>
      </c>
      <c r="AS42" s="27" t="str">
        <f t="shared" si="36"/>
        <v xml:space="preserve"> </v>
      </c>
      <c r="AT42" s="27" t="str">
        <f t="shared" si="36"/>
        <v xml:space="preserve"> </v>
      </c>
      <c r="AU42" s="27" t="str">
        <f t="shared" si="36"/>
        <v xml:space="preserve"> </v>
      </c>
      <c r="AV42" s="27" t="str">
        <f t="shared" si="36"/>
        <v xml:space="preserve"> </v>
      </c>
      <c r="AW42" s="27" t="str">
        <f t="shared" si="36"/>
        <v xml:space="preserve"> </v>
      </c>
      <c r="AX42" s="27" t="str">
        <f t="shared" si="36"/>
        <v xml:space="preserve"> </v>
      </c>
      <c r="AY42" s="27" t="str">
        <f t="shared" si="36"/>
        <v xml:space="preserve"> </v>
      </c>
      <c r="AZ42" s="27" t="str">
        <f t="shared" si="36"/>
        <v xml:space="preserve"> </v>
      </c>
      <c r="BA42" s="27" t="str">
        <f t="shared" si="36"/>
        <v xml:space="preserve"> </v>
      </c>
      <c r="BB42" s="27" t="str">
        <f t="shared" si="36"/>
        <v xml:space="preserve"> </v>
      </c>
      <c r="BC42" s="27" t="str">
        <f t="shared" si="36"/>
        <v xml:space="preserve"> </v>
      </c>
      <c r="BD42" s="27" t="str">
        <f t="shared" si="36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7">SUM(E27:E42)</f>
        <v>0</v>
      </c>
      <c r="F43" s="28">
        <f t="shared" si="37"/>
        <v>0</v>
      </c>
      <c r="G43" s="28">
        <f t="shared" si="37"/>
        <v>0</v>
      </c>
      <c r="H43" s="28">
        <f t="shared" si="37"/>
        <v>0</v>
      </c>
      <c r="I43" s="28">
        <f t="shared" si="37"/>
        <v>0</v>
      </c>
      <c r="J43" s="28">
        <f t="shared" si="37"/>
        <v>0</v>
      </c>
      <c r="K43" s="28">
        <f t="shared" si="37"/>
        <v>0</v>
      </c>
      <c r="L43" s="28">
        <f t="shared" si="37"/>
        <v>0</v>
      </c>
      <c r="M43" s="28">
        <f t="shared" si="37"/>
        <v>0</v>
      </c>
      <c r="N43" s="28">
        <f t="shared" si="37"/>
        <v>0</v>
      </c>
      <c r="O43" s="28">
        <f t="shared" si="37"/>
        <v>0</v>
      </c>
      <c r="P43" s="28">
        <f t="shared" si="37"/>
        <v>0</v>
      </c>
      <c r="Q43" s="28">
        <f t="shared" si="37"/>
        <v>0</v>
      </c>
      <c r="R43" s="28">
        <f t="shared" si="37"/>
        <v>0</v>
      </c>
      <c r="S43" s="28">
        <f t="shared" si="37"/>
        <v>0</v>
      </c>
      <c r="T43" s="28">
        <f t="shared" si="37"/>
        <v>0</v>
      </c>
      <c r="U43" s="28">
        <f t="shared" si="37"/>
        <v>0</v>
      </c>
      <c r="V43" s="28">
        <f t="shared" si="37"/>
        <v>0</v>
      </c>
      <c r="W43" s="28">
        <f t="shared" si="37"/>
        <v>0</v>
      </c>
      <c r="X43" s="28">
        <f t="shared" si="37"/>
        <v>0</v>
      </c>
      <c r="Y43" s="28">
        <f t="shared" si="37"/>
        <v>0</v>
      </c>
      <c r="Z43" s="28">
        <f t="shared" si="37"/>
        <v>0</v>
      </c>
      <c r="AA43" s="28">
        <f t="shared" si="37"/>
        <v>0</v>
      </c>
      <c r="AB43" s="28">
        <f t="shared" si="37"/>
        <v>0</v>
      </c>
      <c r="AC43" s="28">
        <f t="shared" si="37"/>
        <v>0</v>
      </c>
      <c r="AD43" s="28">
        <f t="shared" si="37"/>
        <v>0</v>
      </c>
      <c r="AE43" s="28">
        <f t="shared" si="37"/>
        <v>0</v>
      </c>
      <c r="AF43" s="28">
        <f t="shared" si="37"/>
        <v>0</v>
      </c>
      <c r="AG43" s="28">
        <f t="shared" si="37"/>
        <v>0</v>
      </c>
      <c r="AH43" s="28">
        <f t="shared" si="37"/>
        <v>0</v>
      </c>
      <c r="AI43" s="28">
        <f t="shared" si="37"/>
        <v>0</v>
      </c>
      <c r="AJ43" s="28">
        <f t="shared" si="37"/>
        <v>0</v>
      </c>
      <c r="AK43" s="28">
        <f t="shared" si="37"/>
        <v>0</v>
      </c>
      <c r="AL43" s="28">
        <f t="shared" si="37"/>
        <v>1.8E-3</v>
      </c>
      <c r="AM43" s="28">
        <f t="shared" si="37"/>
        <v>0</v>
      </c>
      <c r="AN43" s="28">
        <f t="shared" si="37"/>
        <v>0</v>
      </c>
      <c r="AO43" s="28">
        <f t="shared" si="37"/>
        <v>0</v>
      </c>
      <c r="AP43" s="28">
        <f t="shared" si="37"/>
        <v>0</v>
      </c>
      <c r="AQ43" s="28">
        <f t="shared" si="37"/>
        <v>0</v>
      </c>
      <c r="AR43" s="28">
        <f t="shared" si="37"/>
        <v>0</v>
      </c>
      <c r="AS43" s="28">
        <f t="shared" si="37"/>
        <v>0</v>
      </c>
      <c r="AT43" s="28">
        <f t="shared" si="37"/>
        <v>0</v>
      </c>
      <c r="AU43" s="28">
        <f t="shared" si="37"/>
        <v>0</v>
      </c>
      <c r="AV43" s="28">
        <f t="shared" si="37"/>
        <v>0</v>
      </c>
      <c r="AW43" s="28">
        <f t="shared" si="37"/>
        <v>0</v>
      </c>
      <c r="AX43" s="28">
        <f t="shared" si="37"/>
        <v>0</v>
      </c>
      <c r="AY43" s="28">
        <f t="shared" si="37"/>
        <v>0</v>
      </c>
      <c r="AZ43" s="28">
        <f t="shared" si="37"/>
        <v>0</v>
      </c>
      <c r="BA43" s="28">
        <f t="shared" si="37"/>
        <v>0</v>
      </c>
      <c r="BB43" s="28">
        <f t="shared" si="37"/>
        <v>0</v>
      </c>
      <c r="BC43" s="28">
        <f t="shared" si="37"/>
        <v>0</v>
      </c>
    </row>
    <row r="44" spans="2:56" x14ac:dyDescent="0.2">
      <c r="C44" t="s">
        <v>138</v>
      </c>
      <c r="D44">
        <f>SUM(E44:BC44)</f>
        <v>1</v>
      </c>
      <c r="E44" t="str">
        <f>IF(AND(E25&lt;&gt;0,E43&gt;E25),1," ")</f>
        <v xml:space="preserve"> </v>
      </c>
      <c r="F44" t="str">
        <f t="shared" ref="F44:BC44" si="38">IF(AND(F25&lt;&gt;0,F43&gt;F25),1," ")</f>
        <v xml:space="preserve"> </v>
      </c>
      <c r="G44" t="str">
        <f t="shared" si="38"/>
        <v xml:space="preserve"> </v>
      </c>
      <c r="H44" t="str">
        <f t="shared" si="38"/>
        <v xml:space="preserve"> </v>
      </c>
      <c r="I44" t="str">
        <f t="shared" si="38"/>
        <v xml:space="preserve"> </v>
      </c>
      <c r="J44" t="str">
        <f t="shared" si="38"/>
        <v xml:space="preserve"> </v>
      </c>
      <c r="K44" t="str">
        <f t="shared" si="38"/>
        <v xml:space="preserve"> </v>
      </c>
      <c r="L44" t="str">
        <f t="shared" si="38"/>
        <v xml:space="preserve"> </v>
      </c>
      <c r="M44" t="str">
        <f t="shared" si="38"/>
        <v xml:space="preserve"> </v>
      </c>
      <c r="N44" t="str">
        <f t="shared" si="38"/>
        <v xml:space="preserve"> </v>
      </c>
      <c r="O44" t="str">
        <f t="shared" si="38"/>
        <v xml:space="preserve"> </v>
      </c>
      <c r="P44" t="str">
        <f t="shared" si="38"/>
        <v xml:space="preserve"> </v>
      </c>
      <c r="Q44" t="str">
        <f t="shared" si="38"/>
        <v xml:space="preserve"> </v>
      </c>
      <c r="R44" t="str">
        <f t="shared" si="38"/>
        <v xml:space="preserve"> </v>
      </c>
      <c r="S44" t="str">
        <f t="shared" si="38"/>
        <v xml:space="preserve"> </v>
      </c>
      <c r="T44" t="str">
        <f t="shared" si="38"/>
        <v xml:space="preserve"> </v>
      </c>
      <c r="U44" t="str">
        <f t="shared" si="38"/>
        <v xml:space="preserve"> </v>
      </c>
      <c r="V44" t="str">
        <f t="shared" si="38"/>
        <v xml:space="preserve"> </v>
      </c>
      <c r="W44" t="str">
        <f t="shared" si="38"/>
        <v xml:space="preserve"> </v>
      </c>
      <c r="X44" t="str">
        <f t="shared" si="38"/>
        <v xml:space="preserve"> </v>
      </c>
      <c r="Y44" t="str">
        <f t="shared" si="38"/>
        <v xml:space="preserve"> </v>
      </c>
      <c r="Z44" t="str">
        <f t="shared" si="38"/>
        <v xml:space="preserve"> </v>
      </c>
      <c r="AA44" t="str">
        <f t="shared" si="38"/>
        <v xml:space="preserve"> </v>
      </c>
      <c r="AB44" t="str">
        <f t="shared" si="38"/>
        <v xml:space="preserve"> </v>
      </c>
      <c r="AC44" t="str">
        <f t="shared" si="38"/>
        <v xml:space="preserve"> </v>
      </c>
      <c r="AD44" t="str">
        <f t="shared" si="38"/>
        <v xml:space="preserve"> </v>
      </c>
      <c r="AE44" t="str">
        <f t="shared" si="38"/>
        <v xml:space="preserve"> </v>
      </c>
      <c r="AF44" t="str">
        <f t="shared" si="38"/>
        <v xml:space="preserve"> </v>
      </c>
      <c r="AG44" t="str">
        <f t="shared" si="38"/>
        <v xml:space="preserve"> </v>
      </c>
      <c r="AH44" t="str">
        <f t="shared" si="38"/>
        <v xml:space="preserve"> </v>
      </c>
      <c r="AI44" t="str">
        <f t="shared" si="38"/>
        <v xml:space="preserve"> </v>
      </c>
      <c r="AJ44" t="str">
        <f t="shared" si="38"/>
        <v xml:space="preserve"> </v>
      </c>
      <c r="AK44" t="str">
        <f t="shared" si="38"/>
        <v xml:space="preserve"> </v>
      </c>
      <c r="AL44">
        <f t="shared" si="38"/>
        <v>1</v>
      </c>
      <c r="AM44" t="str">
        <f t="shared" si="38"/>
        <v xml:space="preserve"> </v>
      </c>
      <c r="AN44" t="str">
        <f t="shared" si="38"/>
        <v xml:space="preserve"> </v>
      </c>
      <c r="AO44" t="str">
        <f t="shared" si="38"/>
        <v xml:space="preserve"> </v>
      </c>
      <c r="AP44" t="str">
        <f t="shared" si="38"/>
        <v xml:space="preserve"> </v>
      </c>
      <c r="AQ44" t="str">
        <f t="shared" si="38"/>
        <v xml:space="preserve"> </v>
      </c>
      <c r="AR44" t="str">
        <f t="shared" si="38"/>
        <v xml:space="preserve"> </v>
      </c>
      <c r="AS44" t="str">
        <f t="shared" si="38"/>
        <v xml:space="preserve"> </v>
      </c>
      <c r="AT44" t="str">
        <f t="shared" si="38"/>
        <v xml:space="preserve"> </v>
      </c>
      <c r="AU44" t="str">
        <f t="shared" si="38"/>
        <v xml:space="preserve"> </v>
      </c>
      <c r="AV44" t="str">
        <f t="shared" si="38"/>
        <v xml:space="preserve"> </v>
      </c>
      <c r="AW44" t="str">
        <f t="shared" si="38"/>
        <v xml:space="preserve"> </v>
      </c>
      <c r="AX44" t="str">
        <f t="shared" si="38"/>
        <v xml:space="preserve"> </v>
      </c>
      <c r="AY44" t="str">
        <f t="shared" si="38"/>
        <v xml:space="preserve"> </v>
      </c>
      <c r="AZ44" t="str">
        <f t="shared" si="38"/>
        <v xml:space="preserve"> </v>
      </c>
      <c r="BA44" t="str">
        <f t="shared" si="38"/>
        <v xml:space="preserve"> </v>
      </c>
      <c r="BB44" t="str">
        <f t="shared" si="38"/>
        <v xml:space="preserve"> </v>
      </c>
      <c r="BC44" t="str">
        <f t="shared" si="38"/>
        <v xml:space="preserve"> </v>
      </c>
    </row>
  </sheetData>
  <mergeCells count="2">
    <mergeCell ref="A1:AD1"/>
    <mergeCell ref="A23:AD23"/>
  </mergeCells>
  <conditionalFormatting sqref="E43:BB43">
    <cfRule type="cellIs" dxfId="16" priority="4" operator="greaterThan">
      <formula>"e14"</formula>
    </cfRule>
  </conditionalFormatting>
  <conditionalFormatting sqref="E20:AF20">
    <cfRule type="cellIs" dxfId="15" priority="2" operator="greaterThan">
      <formula>$B$2</formula>
    </cfRule>
  </conditionalFormatting>
  <conditionalFormatting sqref="E20:AF20">
    <cfRule type="cellIs" dxfId="14" priority="1" operator="greaterThan">
      <formula>$B$2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Y425"/>
  <sheetViews>
    <sheetView workbookViewId="0">
      <pane ySplit="1" topLeftCell="A11" activePane="bottomLeft" state="frozen"/>
      <selection pane="bottomLeft" activeCell="AE23" sqref="AE23"/>
    </sheetView>
  </sheetViews>
  <sheetFormatPr baseColWidth="10" defaultRowHeight="12.75" x14ac:dyDescent="0.2"/>
  <cols>
    <col min="1" max="1" width="11.42578125" style="8"/>
    <col min="2" max="2" width="22.140625" style="8" bestFit="1" customWidth="1"/>
    <col min="3" max="3" width="18.5703125" style="30" customWidth="1"/>
    <col min="4" max="4" width="16.85546875" style="30" bestFit="1" customWidth="1"/>
    <col min="5" max="5" width="12.140625" style="30" bestFit="1" customWidth="1"/>
    <col min="6" max="6" width="15.7109375" style="30" bestFit="1" customWidth="1"/>
    <col min="7" max="7" width="11.140625" style="30" bestFit="1" customWidth="1"/>
    <col min="8" max="8" width="11.5703125" style="30" bestFit="1" customWidth="1"/>
    <col min="9" max="9" width="13.140625" style="30" bestFit="1" customWidth="1"/>
    <col min="10" max="10" width="13.7109375" style="30" bestFit="1" customWidth="1"/>
    <col min="11" max="11" width="12.7109375" style="30" bestFit="1" customWidth="1"/>
    <col min="12" max="12" width="7.7109375" style="30" bestFit="1" customWidth="1"/>
    <col min="13" max="13" width="13.42578125" style="30" bestFit="1" customWidth="1"/>
    <col min="14" max="14" width="7.7109375" style="30" bestFit="1" customWidth="1"/>
    <col min="15" max="15" width="8.140625" style="30" bestFit="1" customWidth="1"/>
    <col min="16" max="17" width="7.5703125" style="30" bestFit="1" customWidth="1"/>
    <col min="18" max="18" width="28.42578125" style="30" bestFit="1" customWidth="1"/>
    <col min="19" max="19" width="37" style="30" bestFit="1" customWidth="1"/>
    <col min="20" max="21" width="7.5703125" style="30" bestFit="1" customWidth="1"/>
    <col min="22" max="22" width="17.140625" style="34" bestFit="1" customWidth="1"/>
    <col min="23" max="23" width="14.42578125" style="34" bestFit="1" customWidth="1"/>
    <col min="24" max="24" width="9" style="34" bestFit="1" customWidth="1"/>
    <col min="25" max="25" width="6.7109375" style="34" bestFit="1" customWidth="1"/>
    <col min="26" max="26" width="8.140625" style="34" bestFit="1" customWidth="1"/>
    <col min="27" max="27" width="7.5703125" style="34" bestFit="1" customWidth="1"/>
    <col min="28" max="28" width="11.42578125" style="37" customWidth="1"/>
    <col min="29" max="29" width="16.140625" style="37" customWidth="1"/>
    <col min="30" max="30" width="11.5703125" style="31" bestFit="1" customWidth="1"/>
    <col min="31" max="31" width="22.140625" bestFit="1" customWidth="1"/>
    <col min="32" max="32" width="11.5703125" style="43" bestFit="1" customWidth="1"/>
    <col min="36" max="37" width="11.5703125" bestFit="1" customWidth="1"/>
    <col min="46" max="47" width="11.5703125" bestFit="1" customWidth="1"/>
    <col min="51" max="51" width="11.5703125" bestFit="1" customWidth="1"/>
  </cols>
  <sheetData>
    <row r="1" spans="1:32" s="4" customFormat="1" ht="33.75" x14ac:dyDescent="0.2">
      <c r="A1" s="48"/>
      <c r="B1" s="49" t="s">
        <v>52</v>
      </c>
      <c r="C1" s="50" t="s">
        <v>21</v>
      </c>
      <c r="D1" s="50" t="s">
        <v>0</v>
      </c>
      <c r="E1" s="50" t="s">
        <v>1</v>
      </c>
      <c r="F1" s="50" t="s">
        <v>2</v>
      </c>
      <c r="G1" s="50" t="s">
        <v>3</v>
      </c>
      <c r="H1" s="50" t="s">
        <v>4</v>
      </c>
      <c r="I1" s="50" t="s">
        <v>5</v>
      </c>
      <c r="J1" s="50" t="s">
        <v>6</v>
      </c>
      <c r="K1" s="51" t="s">
        <v>136</v>
      </c>
      <c r="L1" s="50" t="s">
        <v>8</v>
      </c>
      <c r="M1" s="50" t="s">
        <v>9</v>
      </c>
      <c r="N1" s="50" t="s">
        <v>10</v>
      </c>
      <c r="O1" s="50" t="s">
        <v>11</v>
      </c>
      <c r="P1" s="50" t="s">
        <v>12</v>
      </c>
      <c r="Q1" s="50" t="s">
        <v>13</v>
      </c>
      <c r="R1" s="50" t="s">
        <v>22</v>
      </c>
      <c r="S1" s="50" t="s">
        <v>65</v>
      </c>
      <c r="T1" s="50" t="s">
        <v>14</v>
      </c>
      <c r="U1" s="50" t="s">
        <v>15</v>
      </c>
      <c r="V1" s="50" t="s">
        <v>16</v>
      </c>
      <c r="W1" s="50" t="s">
        <v>17</v>
      </c>
      <c r="X1" s="51" t="s">
        <v>137</v>
      </c>
      <c r="Y1" s="50" t="s">
        <v>18</v>
      </c>
      <c r="Z1" s="50" t="s">
        <v>24</v>
      </c>
      <c r="AA1" s="50" t="s">
        <v>25</v>
      </c>
      <c r="AB1" s="50" t="s">
        <v>19</v>
      </c>
      <c r="AC1" s="50" t="s">
        <v>23</v>
      </c>
      <c r="AD1" s="50" t="s">
        <v>20</v>
      </c>
      <c r="AE1" s="52"/>
      <c r="AF1" s="53"/>
    </row>
    <row r="2" spans="1:32" ht="18.75" x14ac:dyDescent="0.2">
      <c r="A2" s="75" t="s">
        <v>66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</row>
    <row r="3" spans="1:32" x14ac:dyDescent="0.2">
      <c r="A3" s="9" t="s">
        <v>125</v>
      </c>
    </row>
    <row r="4" spans="1:32" x14ac:dyDescent="0.2">
      <c r="D4" s="73" t="s">
        <v>55</v>
      </c>
      <c r="E4" s="74"/>
      <c r="F4" s="74"/>
      <c r="G4" s="74"/>
      <c r="H4" s="74"/>
      <c r="I4" s="74"/>
      <c r="J4" s="74"/>
      <c r="K4" s="74"/>
      <c r="L4" s="74"/>
      <c r="M4" s="74"/>
    </row>
    <row r="5" spans="1:32" x14ac:dyDescent="0.2">
      <c r="C5" s="31">
        <v>31.67</v>
      </c>
      <c r="D5" s="31">
        <v>10.7</v>
      </c>
      <c r="E5" s="31"/>
      <c r="F5" s="31"/>
      <c r="G5" s="31">
        <v>2.7</v>
      </c>
      <c r="H5" s="31">
        <v>27.7</v>
      </c>
      <c r="I5" s="31">
        <v>2.1</v>
      </c>
      <c r="J5" s="31">
        <v>8</v>
      </c>
      <c r="K5" s="31">
        <v>1.86</v>
      </c>
      <c r="L5" s="31">
        <v>0.05</v>
      </c>
      <c r="M5" s="31">
        <v>0.4</v>
      </c>
      <c r="N5" s="31">
        <v>0.6</v>
      </c>
      <c r="O5" s="31">
        <v>13.3</v>
      </c>
      <c r="P5" s="31">
        <v>1.6</v>
      </c>
      <c r="Q5" s="31">
        <v>0.5</v>
      </c>
      <c r="R5" s="31"/>
      <c r="S5" s="31"/>
      <c r="T5" s="31">
        <v>1.2</v>
      </c>
      <c r="U5" s="31">
        <v>5.3</v>
      </c>
      <c r="V5" s="31">
        <v>10.7</v>
      </c>
      <c r="W5" s="31">
        <v>0.2</v>
      </c>
      <c r="X5" s="31">
        <v>0.2</v>
      </c>
      <c r="Y5" s="31">
        <v>0.02</v>
      </c>
      <c r="Z5" s="31"/>
      <c r="AA5" s="31"/>
      <c r="AB5" s="31"/>
      <c r="AC5" s="31"/>
      <c r="AD5" s="31">
        <v>0.01</v>
      </c>
    </row>
    <row r="6" spans="1:32" s="4" customFormat="1" ht="33.75" x14ac:dyDescent="0.2">
      <c r="A6" s="48"/>
      <c r="B6" s="49" t="s">
        <v>52</v>
      </c>
      <c r="C6" s="50" t="s">
        <v>21</v>
      </c>
      <c r="D6" s="50" t="s">
        <v>0</v>
      </c>
      <c r="E6" s="50" t="s">
        <v>1</v>
      </c>
      <c r="F6" s="50" t="s">
        <v>2</v>
      </c>
      <c r="G6" s="50" t="s">
        <v>3</v>
      </c>
      <c r="H6" s="50" t="s">
        <v>4</v>
      </c>
      <c r="I6" s="50" t="s">
        <v>5</v>
      </c>
      <c r="J6" s="50" t="s">
        <v>6</v>
      </c>
      <c r="K6" s="51" t="s">
        <v>136</v>
      </c>
      <c r="L6" s="50" t="s">
        <v>8</v>
      </c>
      <c r="M6" s="50" t="s">
        <v>9</v>
      </c>
      <c r="N6" s="50" t="s">
        <v>10</v>
      </c>
      <c r="O6" s="50" t="s">
        <v>11</v>
      </c>
      <c r="P6" s="50" t="s">
        <v>12</v>
      </c>
      <c r="Q6" s="50" t="s">
        <v>13</v>
      </c>
      <c r="R6" s="50" t="s">
        <v>22</v>
      </c>
      <c r="S6" s="50" t="s">
        <v>65</v>
      </c>
      <c r="T6" s="50" t="s">
        <v>14</v>
      </c>
      <c r="U6" s="50" t="s">
        <v>15</v>
      </c>
      <c r="V6" s="50" t="s">
        <v>16</v>
      </c>
      <c r="W6" s="50" t="s">
        <v>17</v>
      </c>
      <c r="X6" s="51" t="s">
        <v>137</v>
      </c>
      <c r="Y6" s="50" t="s">
        <v>18</v>
      </c>
      <c r="Z6" s="50" t="s">
        <v>24</v>
      </c>
      <c r="AA6" s="50" t="s">
        <v>25</v>
      </c>
      <c r="AB6" s="50" t="s">
        <v>19</v>
      </c>
      <c r="AC6" s="50" t="s">
        <v>23</v>
      </c>
      <c r="AD6" s="50" t="s">
        <v>20</v>
      </c>
      <c r="AE6" s="52"/>
      <c r="AF6" s="53"/>
    </row>
    <row r="7" spans="1:32" x14ac:dyDescent="0.2">
      <c r="A7" s="48" t="s">
        <v>53</v>
      </c>
      <c r="B7" s="48"/>
      <c r="C7" s="54"/>
      <c r="D7" s="54"/>
      <c r="E7" s="54"/>
      <c r="F7" s="54"/>
      <c r="G7" s="55"/>
      <c r="H7" s="55"/>
      <c r="I7" s="51"/>
      <c r="J7" s="55"/>
      <c r="K7" s="55"/>
      <c r="L7" s="55"/>
      <c r="M7" s="55"/>
      <c r="N7" s="54"/>
      <c r="O7" s="54"/>
      <c r="P7" s="54"/>
      <c r="Q7" s="54"/>
      <c r="R7" s="54"/>
      <c r="S7" s="54"/>
      <c r="T7" s="54"/>
      <c r="U7" s="54"/>
      <c r="V7" s="56"/>
      <c r="W7" s="56"/>
      <c r="X7" s="56"/>
      <c r="Y7" s="56"/>
      <c r="Z7" s="56"/>
      <c r="AA7" s="56"/>
      <c r="AB7" s="56"/>
      <c r="AC7" s="57"/>
      <c r="AD7" s="57"/>
      <c r="AE7" s="58"/>
      <c r="AF7" s="59"/>
    </row>
    <row r="8" spans="1:32" x14ac:dyDescent="0.2">
      <c r="A8" s="48"/>
      <c r="B8" s="48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6"/>
      <c r="W8" s="56"/>
      <c r="X8" s="56"/>
      <c r="Y8" s="56"/>
      <c r="Z8" s="56"/>
      <c r="AA8" s="56"/>
      <c r="AB8" s="56"/>
      <c r="AC8" s="57"/>
      <c r="AD8" s="57"/>
      <c r="AE8" s="58"/>
      <c r="AF8" s="60" t="s">
        <v>128</v>
      </c>
    </row>
    <row r="9" spans="1:32" x14ac:dyDescent="0.2">
      <c r="A9" s="48"/>
      <c r="B9" s="61" t="s">
        <v>129</v>
      </c>
      <c r="C9" s="54">
        <v>0.19800000000000001</v>
      </c>
      <c r="D9" s="54"/>
      <c r="E9" s="54"/>
      <c r="F9" s="54"/>
      <c r="G9" s="54">
        <v>1E-4</v>
      </c>
      <c r="H9" s="54"/>
      <c r="I9" s="54"/>
      <c r="J9" s="54"/>
      <c r="K9" s="54"/>
      <c r="L9" s="54"/>
      <c r="M9" s="54"/>
      <c r="N9" s="54"/>
      <c r="O9" s="54"/>
      <c r="P9" s="54">
        <v>0.35</v>
      </c>
      <c r="Q9" s="54"/>
      <c r="R9" s="54"/>
      <c r="S9" s="54"/>
      <c r="T9" s="54"/>
      <c r="U9" s="54"/>
      <c r="V9" s="56"/>
      <c r="W9" s="56"/>
      <c r="X9" s="56"/>
      <c r="Y9" s="56"/>
      <c r="Z9" s="56"/>
      <c r="AA9" s="56"/>
      <c r="AB9" s="56"/>
      <c r="AC9" s="57"/>
      <c r="AD9" s="57"/>
      <c r="AE9" s="58" t="str">
        <f>B9</f>
        <v>base caramel beurre sale</v>
      </c>
      <c r="AF9" s="60">
        <v>100</v>
      </c>
    </row>
    <row r="10" spans="1:32" x14ac:dyDescent="0.2">
      <c r="A10" s="48"/>
      <c r="B10" s="61" t="s">
        <v>132</v>
      </c>
      <c r="C10" s="54"/>
      <c r="D10" s="54">
        <v>0.13550000000000001</v>
      </c>
      <c r="E10" s="54"/>
      <c r="F10" s="54"/>
      <c r="G10" s="54">
        <v>5.4000000000000003E-3</v>
      </c>
      <c r="H10" s="54"/>
      <c r="I10" s="54"/>
      <c r="J10" s="54">
        <v>1.4E-3</v>
      </c>
      <c r="K10" s="54">
        <v>0.09</v>
      </c>
      <c r="L10" s="54"/>
      <c r="M10" s="54">
        <v>0.1346</v>
      </c>
      <c r="N10" s="54">
        <v>9.9500000000000005E-2</v>
      </c>
      <c r="O10" s="54">
        <v>7.1599999999999997E-2</v>
      </c>
      <c r="P10" s="54">
        <v>0.09</v>
      </c>
      <c r="Q10" s="54">
        <v>5.3999999999999999E-2</v>
      </c>
      <c r="R10" s="54"/>
      <c r="S10" s="54"/>
      <c r="T10" s="54"/>
      <c r="U10" s="54">
        <v>0.10440000000000001</v>
      </c>
      <c r="V10" s="56">
        <v>0.13500000000000001</v>
      </c>
      <c r="W10" s="56">
        <v>0.13769999999999999</v>
      </c>
      <c r="X10" s="56">
        <v>0.13500000000000001</v>
      </c>
      <c r="Y10" s="56">
        <v>5.0000000000000001E-4</v>
      </c>
      <c r="Z10" s="56"/>
      <c r="AA10" s="56">
        <v>0.13100000000000001</v>
      </c>
      <c r="AB10" s="56">
        <v>3.6799999999999999E-2</v>
      </c>
      <c r="AC10" s="57"/>
      <c r="AD10" s="57">
        <v>2.7E-2</v>
      </c>
      <c r="AE10" s="58" t="str">
        <f t="shared" ref="AE10:AE24" si="0">B10</f>
        <v>base chevrefeuille creme</v>
      </c>
      <c r="AF10" s="60">
        <v>37.04</v>
      </c>
    </row>
    <row r="11" spans="1:32" x14ac:dyDescent="0.2">
      <c r="A11" s="48"/>
      <c r="B11" s="61" t="s">
        <v>133</v>
      </c>
      <c r="C11" s="54"/>
      <c r="D11" s="54">
        <v>0.13550000000000001</v>
      </c>
      <c r="E11" s="54"/>
      <c r="F11" s="54"/>
      <c r="G11" s="54">
        <v>5.4000000000000003E-3</v>
      </c>
      <c r="H11" s="54"/>
      <c r="I11" s="54"/>
      <c r="J11" s="54">
        <v>1.4E-3</v>
      </c>
      <c r="K11" s="54">
        <v>0.09</v>
      </c>
      <c r="L11" s="54"/>
      <c r="M11" s="54">
        <v>0.1346</v>
      </c>
      <c r="N11" s="54">
        <v>9.9500000000000005E-2</v>
      </c>
      <c r="O11" s="54">
        <v>7.1599999999999997E-2</v>
      </c>
      <c r="P11" s="54">
        <v>0.09</v>
      </c>
      <c r="Q11" s="54">
        <v>5.3999999999999999E-2</v>
      </c>
      <c r="R11" s="54"/>
      <c r="S11" s="54"/>
      <c r="T11" s="54"/>
      <c r="U11" s="54">
        <v>0.10440000000000001</v>
      </c>
      <c r="V11" s="56">
        <v>0.13500000000000001</v>
      </c>
      <c r="W11" s="56">
        <v>0.13769999999999999</v>
      </c>
      <c r="X11" s="56">
        <v>0.13500000000000001</v>
      </c>
      <c r="Y11" s="56">
        <v>5.0000000000000001E-4</v>
      </c>
      <c r="Z11" s="56"/>
      <c r="AA11" s="56">
        <v>0.13100000000000001</v>
      </c>
      <c r="AB11" s="56">
        <v>3.6799999999999999E-2</v>
      </c>
      <c r="AC11" s="57"/>
      <c r="AD11" s="57">
        <v>2.7E-2</v>
      </c>
      <c r="AE11" s="58" t="str">
        <f t="shared" si="0"/>
        <v>base chevrefeuille huile</v>
      </c>
      <c r="AF11" s="60">
        <v>37.04</v>
      </c>
    </row>
    <row r="12" spans="1:32" x14ac:dyDescent="0.2">
      <c r="A12" s="48"/>
      <c r="B12" s="61" t="s">
        <v>135</v>
      </c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>
        <v>2.5</v>
      </c>
      <c r="Q12" s="54"/>
      <c r="R12" s="54"/>
      <c r="S12" s="54"/>
      <c r="T12" s="54"/>
      <c r="U12" s="54"/>
      <c r="V12" s="56">
        <v>15</v>
      </c>
      <c r="W12" s="56"/>
      <c r="X12" s="56"/>
      <c r="Y12" s="56"/>
      <c r="Z12" s="56"/>
      <c r="AA12" s="56"/>
      <c r="AB12" s="56"/>
      <c r="AC12" s="57"/>
      <c r="AD12" s="57"/>
      <c r="AE12" s="58" t="str">
        <f t="shared" si="0"/>
        <v>base coco</v>
      </c>
      <c r="AF12" s="60">
        <v>64</v>
      </c>
    </row>
    <row r="13" spans="1:32" x14ac:dyDescent="0.2">
      <c r="A13" s="48"/>
      <c r="B13" s="62" t="s">
        <v>139</v>
      </c>
      <c r="C13" s="54"/>
      <c r="D13" s="54"/>
      <c r="E13" s="54"/>
      <c r="F13" s="54"/>
      <c r="G13" s="54">
        <v>0.1082</v>
      </c>
      <c r="H13" s="54">
        <v>6.6500000000000004E-2</v>
      </c>
      <c r="I13" s="54">
        <v>9.5600000000000004E-2</v>
      </c>
      <c r="J13" s="54"/>
      <c r="K13" s="54"/>
      <c r="L13" s="54">
        <v>1.6999999999999999E-3</v>
      </c>
      <c r="M13" s="54">
        <v>1.7999999999999999E-2</v>
      </c>
      <c r="N13" s="54"/>
      <c r="O13" s="54"/>
      <c r="P13" s="54">
        <v>1E-4</v>
      </c>
      <c r="Q13" s="54">
        <v>1E-4</v>
      </c>
      <c r="R13" s="54"/>
      <c r="S13" s="54"/>
      <c r="T13" s="54"/>
      <c r="U13" s="54"/>
      <c r="V13" s="56"/>
      <c r="W13" s="56"/>
      <c r="X13" s="56"/>
      <c r="Y13" s="56">
        <v>8.0000000000000004E-4</v>
      </c>
      <c r="Z13" s="56"/>
      <c r="AA13" s="56"/>
      <c r="AB13" s="56">
        <v>1E-4</v>
      </c>
      <c r="AC13" s="57"/>
      <c r="AD13" s="57"/>
      <c r="AE13" s="58" t="str">
        <f t="shared" si="0"/>
        <v>base lilas</v>
      </c>
      <c r="AF13" s="60"/>
    </row>
    <row r="14" spans="1:32" x14ac:dyDescent="0.2">
      <c r="A14" s="48"/>
      <c r="B14" s="61" t="s">
        <v>130</v>
      </c>
      <c r="C14" s="54"/>
      <c r="D14" s="54"/>
      <c r="E14" s="54"/>
      <c r="F14" s="54"/>
      <c r="G14" s="54">
        <v>2.0000000000000001E-4</v>
      </c>
      <c r="H14" s="54"/>
      <c r="I14" s="54"/>
      <c r="J14" s="54"/>
      <c r="K14" s="54"/>
      <c r="L14" s="54">
        <v>2.0000000000000001E-4</v>
      </c>
      <c r="M14" s="54">
        <v>2.0000000000000001E-4</v>
      </c>
      <c r="N14" s="54"/>
      <c r="O14" s="54"/>
      <c r="P14" s="54"/>
      <c r="Q14" s="54"/>
      <c r="R14" s="54"/>
      <c r="S14" s="54"/>
      <c r="T14" s="54"/>
      <c r="U14" s="54"/>
      <c r="V14" s="56"/>
      <c r="W14" s="56"/>
      <c r="X14" s="56"/>
      <c r="Y14" s="56"/>
      <c r="Z14" s="56"/>
      <c r="AA14" s="56"/>
      <c r="AB14" s="56"/>
      <c r="AC14" s="57"/>
      <c r="AD14" s="57"/>
      <c r="AE14" s="58" t="str">
        <f t="shared" si="0"/>
        <v>base fraise</v>
      </c>
      <c r="AF14" s="60">
        <v>100</v>
      </c>
    </row>
    <row r="15" spans="1:32" x14ac:dyDescent="0.2">
      <c r="A15" s="48"/>
      <c r="B15" s="61" t="s">
        <v>134</v>
      </c>
      <c r="C15" s="54"/>
      <c r="D15" s="54"/>
      <c r="E15" s="54"/>
      <c r="F15" s="54"/>
      <c r="G15" s="54">
        <v>2.8E-3</v>
      </c>
      <c r="H15" s="54"/>
      <c r="I15" s="54"/>
      <c r="J15" s="54"/>
      <c r="K15" s="54"/>
      <c r="L15" s="54"/>
      <c r="M15" s="54"/>
      <c r="N15" s="54"/>
      <c r="O15" s="54"/>
      <c r="P15" s="54"/>
      <c r="Q15" s="54">
        <v>1E-4</v>
      </c>
      <c r="R15" s="54"/>
      <c r="S15" s="54"/>
      <c r="T15" s="54"/>
      <c r="U15" s="54"/>
      <c r="V15" s="56"/>
      <c r="W15" s="56"/>
      <c r="X15" s="56"/>
      <c r="Y15" s="56"/>
      <c r="Z15" s="56"/>
      <c r="AA15" s="56">
        <v>1E-4</v>
      </c>
      <c r="AB15" s="56">
        <v>1E-4</v>
      </c>
      <c r="AC15" s="57"/>
      <c r="AD15" s="57"/>
      <c r="AE15" s="58" t="str">
        <f t="shared" si="0"/>
        <v>base jasmin</v>
      </c>
      <c r="AF15" s="60">
        <v>100</v>
      </c>
    </row>
    <row r="16" spans="1:32" x14ac:dyDescent="0.2">
      <c r="A16" s="48"/>
      <c r="B16" s="62" t="s">
        <v>146</v>
      </c>
      <c r="C16" s="54"/>
      <c r="D16" s="54"/>
      <c r="E16" s="54"/>
      <c r="F16" s="54"/>
      <c r="G16" s="54">
        <v>1.7999999999999999E-2</v>
      </c>
      <c r="H16" s="54"/>
      <c r="I16" s="54"/>
      <c r="J16" s="54"/>
      <c r="K16" s="54"/>
      <c r="L16" s="54"/>
      <c r="M16" s="54"/>
      <c r="N16" s="54">
        <v>4.0000000000000002E-4</v>
      </c>
      <c r="O16" s="54">
        <v>6.5</v>
      </c>
      <c r="P16" s="54"/>
      <c r="Q16" s="54"/>
      <c r="R16" s="54"/>
      <c r="S16" s="54"/>
      <c r="T16" s="54"/>
      <c r="U16" s="54">
        <v>3.3</v>
      </c>
      <c r="V16" s="56">
        <v>1.5</v>
      </c>
      <c r="W16" s="56">
        <v>6</v>
      </c>
      <c r="X16" s="56"/>
      <c r="Y16" s="56"/>
      <c r="Z16" s="56"/>
      <c r="AA16" s="56"/>
      <c r="AB16" s="56">
        <v>2.5</v>
      </c>
      <c r="AC16" s="57"/>
      <c r="AD16" s="57"/>
      <c r="AE16" s="58" t="str">
        <f t="shared" si="0"/>
        <v>base magnolia sav/00942</v>
      </c>
      <c r="AF16" s="60"/>
    </row>
    <row r="17" spans="1:32" x14ac:dyDescent="0.2">
      <c r="A17" s="48"/>
      <c r="B17" s="62" t="s">
        <v>145</v>
      </c>
      <c r="C17" s="54">
        <v>4.0000000000000002E-4</v>
      </c>
      <c r="D17" s="54"/>
      <c r="E17" s="54"/>
      <c r="F17" s="54"/>
      <c r="G17" s="54">
        <v>4.5999999999999999E-2</v>
      </c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>
        <v>0.05</v>
      </c>
      <c r="V17" s="56"/>
      <c r="W17" s="56"/>
      <c r="X17" s="56"/>
      <c r="Y17" s="56"/>
      <c r="Z17" s="56"/>
      <c r="AA17" s="56">
        <v>8.8000000000000005E-3</v>
      </c>
      <c r="AB17" s="56">
        <v>1.2999999999999999E-3</v>
      </c>
      <c r="AC17" s="57"/>
      <c r="AD17" s="57"/>
      <c r="AE17" s="58" t="str">
        <f t="shared" si="0"/>
        <v>base rose cre/1737</v>
      </c>
      <c r="AF17" s="60"/>
    </row>
    <row r="18" spans="1:32" x14ac:dyDescent="0.2">
      <c r="A18" s="48"/>
      <c r="B18" s="62" t="s">
        <v>131</v>
      </c>
      <c r="C18" s="54"/>
      <c r="D18" s="54"/>
      <c r="E18" s="54"/>
      <c r="F18" s="54"/>
      <c r="G18" s="54">
        <v>0.75149999999999995</v>
      </c>
      <c r="H18" s="54">
        <v>30.1541</v>
      </c>
      <c r="I18" s="54">
        <v>9.4999999999999998E-3</v>
      </c>
      <c r="J18" s="54">
        <v>50.000599999999999</v>
      </c>
      <c r="K18" s="54"/>
      <c r="L18" s="54">
        <v>4.1000000000000003E-3</v>
      </c>
      <c r="M18" s="54">
        <v>8.9999999999999998E-4</v>
      </c>
      <c r="N18" s="54"/>
      <c r="O18" s="54"/>
      <c r="P18" s="54">
        <v>8.9999999999999998E-4</v>
      </c>
      <c r="Q18" s="54">
        <v>1.2999999999999999E-3</v>
      </c>
      <c r="R18" s="54"/>
      <c r="S18" s="54"/>
      <c r="T18" s="54"/>
      <c r="U18" s="54"/>
      <c r="V18" s="56"/>
      <c r="W18" s="56"/>
      <c r="X18" s="56"/>
      <c r="Y18" s="56">
        <v>3.5000000000000001E-3</v>
      </c>
      <c r="Z18" s="56"/>
      <c r="AA18" s="56"/>
      <c r="AB18" s="56"/>
      <c r="AC18" s="57"/>
      <c r="AD18" s="57"/>
      <c r="AE18" s="58" t="str">
        <f t="shared" si="0"/>
        <v>base vanille</v>
      </c>
      <c r="AF18" s="60">
        <v>16</v>
      </c>
    </row>
    <row r="19" spans="1:32" x14ac:dyDescent="0.2">
      <c r="A19" s="48"/>
      <c r="B19" s="62" t="s">
        <v>144</v>
      </c>
      <c r="C19" s="54"/>
      <c r="D19" s="54"/>
      <c r="E19" s="54"/>
      <c r="F19" s="54"/>
      <c r="G19" s="54">
        <v>90</v>
      </c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6"/>
      <c r="W19" s="56"/>
      <c r="X19" s="56"/>
      <c r="Y19" s="56"/>
      <c r="Z19" s="56"/>
      <c r="AA19" s="56"/>
      <c r="AB19" s="56"/>
      <c r="AC19" s="57"/>
      <c r="AD19" s="57"/>
      <c r="AE19" s="58" t="str">
        <f t="shared" si="0"/>
        <v>euxyl k900</v>
      </c>
      <c r="AF19" s="60"/>
    </row>
    <row r="20" spans="1:32" x14ac:dyDescent="0.2">
      <c r="A20" s="48"/>
      <c r="B20" s="61" t="s">
        <v>29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>
        <v>0.05</v>
      </c>
      <c r="O20" s="54">
        <v>0.05</v>
      </c>
      <c r="P20" s="54"/>
      <c r="Q20" s="54"/>
      <c r="R20" s="54"/>
      <c r="S20" s="54"/>
      <c r="T20" s="54">
        <v>0</v>
      </c>
      <c r="U20" s="54">
        <v>0.5</v>
      </c>
      <c r="V20" s="56"/>
      <c r="W20" s="56"/>
      <c r="X20" s="56"/>
      <c r="Y20" s="56"/>
      <c r="Z20" s="56"/>
      <c r="AA20" s="56">
        <v>7</v>
      </c>
      <c r="AB20" s="56">
        <v>3</v>
      </c>
      <c r="AC20" s="57"/>
      <c r="AD20" s="57"/>
      <c r="AE20" s="58" t="str">
        <f t="shared" si="0"/>
        <v>cajeput</v>
      </c>
      <c r="AF20" s="60">
        <v>100</v>
      </c>
    </row>
    <row r="21" spans="1:32" x14ac:dyDescent="0.2">
      <c r="A21" s="48"/>
      <c r="B21" s="61" t="s">
        <v>48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6"/>
      <c r="W21" s="56"/>
      <c r="X21" s="56"/>
      <c r="Y21" s="56"/>
      <c r="Z21" s="56"/>
      <c r="AA21" s="56"/>
      <c r="AB21" s="56"/>
      <c r="AC21" s="57"/>
      <c r="AD21" s="57"/>
      <c r="AE21" s="58" t="str">
        <f t="shared" si="0"/>
        <v>camphre</v>
      </c>
      <c r="AF21" s="60">
        <v>100</v>
      </c>
    </row>
    <row r="22" spans="1:32" x14ac:dyDescent="0.2">
      <c r="A22" s="48"/>
      <c r="B22" s="61" t="s">
        <v>30</v>
      </c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6"/>
      <c r="W22" s="56"/>
      <c r="X22" s="56"/>
      <c r="Y22" s="56"/>
      <c r="Z22" s="56"/>
      <c r="AA22" s="56">
        <v>4</v>
      </c>
      <c r="AB22" s="56">
        <v>1</v>
      </c>
      <c r="AC22" s="57"/>
      <c r="AD22" s="57"/>
      <c r="AE22" s="58" t="str">
        <f t="shared" si="0"/>
        <v>camomille</v>
      </c>
      <c r="AF22" s="60">
        <v>100</v>
      </c>
    </row>
    <row r="23" spans="1:32" x14ac:dyDescent="0.2">
      <c r="A23" s="48"/>
      <c r="B23" s="61" t="s">
        <v>50</v>
      </c>
      <c r="C23" s="54"/>
      <c r="D23" s="54"/>
      <c r="E23" s="54"/>
      <c r="F23" s="54"/>
      <c r="G23" s="54"/>
      <c r="H23" s="54">
        <v>1</v>
      </c>
      <c r="I23" s="54"/>
      <c r="J23" s="54"/>
      <c r="K23" s="54"/>
      <c r="L23" s="54">
        <v>90</v>
      </c>
      <c r="M23" s="54">
        <v>1</v>
      </c>
      <c r="N23" s="54"/>
      <c r="O23" s="54"/>
      <c r="P23" s="54">
        <v>4</v>
      </c>
      <c r="Q23" s="54">
        <v>0.06</v>
      </c>
      <c r="R23" s="54"/>
      <c r="S23" s="54"/>
      <c r="T23" s="54"/>
      <c r="U23" s="54"/>
      <c r="V23" s="56"/>
      <c r="W23" s="56"/>
      <c r="X23" s="56"/>
      <c r="Y23" s="56"/>
      <c r="Z23" s="56"/>
      <c r="AA23" s="56">
        <v>0.05</v>
      </c>
      <c r="AB23" s="56"/>
      <c r="AC23" s="57"/>
      <c r="AD23" s="57"/>
      <c r="AE23" s="58" t="str">
        <f t="shared" si="0"/>
        <v>canelle</v>
      </c>
      <c r="AF23" s="60">
        <v>0.06</v>
      </c>
    </row>
    <row r="24" spans="1:32" x14ac:dyDescent="0.2">
      <c r="A24" s="48"/>
      <c r="B24" s="61" t="s">
        <v>143</v>
      </c>
      <c r="C24" s="54"/>
      <c r="D24" s="54"/>
      <c r="E24" s="54"/>
      <c r="F24" s="54"/>
      <c r="G24" s="54"/>
      <c r="H24" s="54">
        <v>4</v>
      </c>
      <c r="I24" s="54"/>
      <c r="J24" s="54"/>
      <c r="K24" s="54"/>
      <c r="L24" s="54">
        <v>2</v>
      </c>
      <c r="M24" s="54">
        <v>1</v>
      </c>
      <c r="N24" s="54"/>
      <c r="O24" s="54"/>
      <c r="P24" s="54"/>
      <c r="Q24" s="54">
        <v>78</v>
      </c>
      <c r="R24" s="54"/>
      <c r="S24" s="54"/>
      <c r="T24" s="54">
        <v>0.5</v>
      </c>
      <c r="U24" s="54">
        <v>0.05</v>
      </c>
      <c r="V24" s="56"/>
      <c r="W24" s="56"/>
      <c r="X24" s="56"/>
      <c r="Y24" s="56">
        <v>0.2</v>
      </c>
      <c r="Z24" s="56"/>
      <c r="AA24" s="56">
        <v>2</v>
      </c>
      <c r="AB24" s="56">
        <v>3</v>
      </c>
      <c r="AC24" s="57"/>
      <c r="AD24" s="57"/>
      <c r="AE24" s="58" t="str">
        <f t="shared" si="0"/>
        <v>cannelier feuilles</v>
      </c>
      <c r="AF24" s="60">
        <v>0.64</v>
      </c>
    </row>
    <row r="25" spans="1:32" x14ac:dyDescent="0.2">
      <c r="A25" s="48"/>
      <c r="B25" s="61" t="s">
        <v>142</v>
      </c>
      <c r="C25" s="54"/>
      <c r="D25" s="54"/>
      <c r="E25" s="54"/>
      <c r="F25" s="54"/>
      <c r="G25" s="54">
        <v>2.2999999999999998</v>
      </c>
      <c r="H25" s="54"/>
      <c r="I25" s="54"/>
      <c r="J25" s="54"/>
      <c r="K25" s="54"/>
      <c r="L25" s="54">
        <v>48.3</v>
      </c>
      <c r="M25" s="54">
        <v>0.2</v>
      </c>
      <c r="N25" s="54"/>
      <c r="O25" s="54"/>
      <c r="P25" s="54"/>
      <c r="Q25" s="54">
        <v>26.7</v>
      </c>
      <c r="R25" s="54"/>
      <c r="S25" s="54"/>
      <c r="T25" s="54"/>
      <c r="U25" s="54"/>
      <c r="V25" s="56"/>
      <c r="W25" s="56"/>
      <c r="X25" s="56"/>
      <c r="Y25" s="56">
        <v>0.1</v>
      </c>
      <c r="Z25" s="56"/>
      <c r="AA25" s="56">
        <v>1.3</v>
      </c>
      <c r="AB25" s="56">
        <v>6.3</v>
      </c>
      <c r="AC25" s="57"/>
      <c r="AD25" s="57"/>
      <c r="AE25" s="58" t="str">
        <f t="shared" ref="AE25:AE39" si="1">B25</f>
        <v>canelle ceylan</v>
      </c>
      <c r="AF25" s="60">
        <v>0.1</v>
      </c>
    </row>
    <row r="26" spans="1:32" x14ac:dyDescent="0.2">
      <c r="A26" s="48"/>
      <c r="B26" s="62" t="s">
        <v>31</v>
      </c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>
        <v>3.2</v>
      </c>
      <c r="O26" s="54"/>
      <c r="P26" s="54"/>
      <c r="Q26" s="54"/>
      <c r="R26" s="54"/>
      <c r="S26" s="54"/>
      <c r="T26" s="54"/>
      <c r="U26" s="54">
        <v>0.1</v>
      </c>
      <c r="V26" s="56"/>
      <c r="W26" s="56"/>
      <c r="X26" s="56"/>
      <c r="Y26" s="56"/>
      <c r="Z26" s="56"/>
      <c r="AA26" s="56">
        <v>70</v>
      </c>
      <c r="AB26" s="56">
        <v>0.2</v>
      </c>
      <c r="AC26" s="57"/>
      <c r="AD26" s="57"/>
      <c r="AE26" s="58" t="str">
        <f t="shared" si="1"/>
        <v>citron</v>
      </c>
      <c r="AF26" s="60">
        <v>2</v>
      </c>
    </row>
    <row r="27" spans="1:32" x14ac:dyDescent="0.2">
      <c r="A27" s="48"/>
      <c r="B27" s="62" t="s">
        <v>59</v>
      </c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>
        <v>2</v>
      </c>
      <c r="O27" s="54">
        <v>14</v>
      </c>
      <c r="P27" s="54"/>
      <c r="Q27" s="54">
        <v>1.5</v>
      </c>
      <c r="R27" s="54"/>
      <c r="S27" s="54"/>
      <c r="T27" s="54">
        <v>1</v>
      </c>
      <c r="U27" s="54">
        <v>23</v>
      </c>
      <c r="V27" s="56"/>
      <c r="W27" s="56"/>
      <c r="X27" s="56"/>
      <c r="Y27" s="56"/>
      <c r="Z27" s="56"/>
      <c r="AA27" s="56">
        <v>4</v>
      </c>
      <c r="AB27" s="56">
        <v>1</v>
      </c>
      <c r="AC27" s="57"/>
      <c r="AD27" s="57"/>
      <c r="AE27" s="58" t="str">
        <f t="shared" si="1"/>
        <v>citronelle</v>
      </c>
      <c r="AF27" s="60">
        <v>0.8</v>
      </c>
    </row>
    <row r="28" spans="1:32" x14ac:dyDescent="0.2">
      <c r="A28" s="48"/>
      <c r="B28" s="62" t="s">
        <v>32</v>
      </c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6"/>
      <c r="W28" s="56"/>
      <c r="X28" s="56"/>
      <c r="Y28" s="56"/>
      <c r="Z28" s="56"/>
      <c r="AA28" s="56">
        <v>5</v>
      </c>
      <c r="AB28" s="56">
        <v>1</v>
      </c>
      <c r="AC28" s="57"/>
      <c r="AD28" s="57"/>
      <c r="AE28" s="58" t="str">
        <f t="shared" si="1"/>
        <v>cypres</v>
      </c>
      <c r="AF28" s="60">
        <v>100</v>
      </c>
    </row>
    <row r="29" spans="1:32" x14ac:dyDescent="0.2">
      <c r="A29" s="48"/>
      <c r="B29" s="62" t="s">
        <v>33</v>
      </c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>
        <v>0.1</v>
      </c>
      <c r="V29" s="56"/>
      <c r="W29" s="56"/>
      <c r="X29" s="56"/>
      <c r="Y29" s="56"/>
      <c r="Z29" s="56"/>
      <c r="AA29" s="56">
        <v>15.02</v>
      </c>
      <c r="AB29" s="56">
        <v>0.2</v>
      </c>
      <c r="AC29" s="57"/>
      <c r="AD29" s="57"/>
      <c r="AE29" s="58" t="str">
        <f t="shared" si="1"/>
        <v>eucalyptus</v>
      </c>
      <c r="AF29" s="60">
        <v>100</v>
      </c>
    </row>
    <row r="30" spans="1:32" x14ac:dyDescent="0.2">
      <c r="A30" s="48"/>
      <c r="B30" s="62" t="s">
        <v>51</v>
      </c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6"/>
      <c r="W30" s="56"/>
      <c r="X30" s="56"/>
      <c r="Y30" s="56"/>
      <c r="Z30" s="56"/>
      <c r="AA30" s="56">
        <v>0.1</v>
      </c>
      <c r="AB30" s="56">
        <v>0.4</v>
      </c>
      <c r="AC30" s="57"/>
      <c r="AD30" s="57"/>
      <c r="AE30" s="58" t="str">
        <f t="shared" si="1"/>
        <v>gaultherie</v>
      </c>
      <c r="AF30" s="60">
        <v>100</v>
      </c>
    </row>
    <row r="31" spans="1:32" x14ac:dyDescent="0.2">
      <c r="A31" s="48"/>
      <c r="B31" s="62" t="s">
        <v>34</v>
      </c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6"/>
      <c r="W31" s="56"/>
      <c r="X31" s="56"/>
      <c r="Y31" s="56"/>
      <c r="Z31" s="56"/>
      <c r="AA31" s="56">
        <v>8</v>
      </c>
      <c r="AB31" s="56">
        <v>0.5</v>
      </c>
      <c r="AC31" s="57"/>
      <c r="AD31" s="57"/>
      <c r="AE31" s="58" t="str">
        <f t="shared" si="1"/>
        <v>genievre</v>
      </c>
      <c r="AF31" s="60">
        <v>1.33</v>
      </c>
    </row>
    <row r="32" spans="1:32" x14ac:dyDescent="0.2">
      <c r="A32" s="48"/>
      <c r="B32" s="62" t="s">
        <v>35</v>
      </c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6"/>
      <c r="W32" s="56"/>
      <c r="X32" s="56"/>
      <c r="Y32" s="56"/>
      <c r="Z32" s="56"/>
      <c r="AA32" s="56"/>
      <c r="AB32" s="56"/>
      <c r="AC32" s="57"/>
      <c r="AD32" s="57"/>
      <c r="AE32" s="58" t="str">
        <f t="shared" si="1"/>
        <v>geranium</v>
      </c>
      <c r="AF32" s="60"/>
    </row>
    <row r="33" spans="1:32" x14ac:dyDescent="0.2">
      <c r="A33" s="48"/>
      <c r="B33" s="62" t="s">
        <v>36</v>
      </c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>
        <v>0.5</v>
      </c>
      <c r="O33" s="54">
        <v>0.2</v>
      </c>
      <c r="P33" s="54"/>
      <c r="Q33" s="54"/>
      <c r="R33" s="54"/>
      <c r="S33" s="54"/>
      <c r="T33" s="54"/>
      <c r="U33" s="54">
        <v>0.6</v>
      </c>
      <c r="V33" s="56"/>
      <c r="W33" s="56"/>
      <c r="X33" s="56"/>
      <c r="Y33" s="56"/>
      <c r="Z33" s="56"/>
      <c r="AA33" s="56">
        <v>1.8</v>
      </c>
      <c r="AB33" s="56">
        <v>0.4</v>
      </c>
      <c r="AC33" s="57"/>
      <c r="AD33" s="57"/>
      <c r="AE33" s="58" t="str">
        <f t="shared" si="1"/>
        <v>gingembre</v>
      </c>
      <c r="AF33" s="60">
        <v>100</v>
      </c>
    </row>
    <row r="34" spans="1:32" x14ac:dyDescent="0.2">
      <c r="A34" s="48"/>
      <c r="B34" s="62" t="s">
        <v>37</v>
      </c>
      <c r="C34" s="54"/>
      <c r="D34" s="54"/>
      <c r="E34" s="54"/>
      <c r="F34" s="54"/>
      <c r="G34" s="54">
        <v>0.05</v>
      </c>
      <c r="H34" s="54"/>
      <c r="I34" s="54"/>
      <c r="J34" s="54"/>
      <c r="K34" s="54"/>
      <c r="L34" s="54"/>
      <c r="M34" s="54"/>
      <c r="N34" s="54"/>
      <c r="O34" s="54"/>
      <c r="P34" s="54"/>
      <c r="Q34" s="54">
        <v>84</v>
      </c>
      <c r="R34" s="54"/>
      <c r="S34" s="54"/>
      <c r="T34" s="54"/>
      <c r="U34" s="54"/>
      <c r="V34" s="56"/>
      <c r="W34" s="56"/>
      <c r="X34" s="56"/>
      <c r="Y34" s="56">
        <v>0.5</v>
      </c>
      <c r="Z34" s="56"/>
      <c r="AA34" s="56"/>
      <c r="AB34" s="56"/>
      <c r="AC34" s="57"/>
      <c r="AD34" s="57"/>
      <c r="AE34" s="58" t="str">
        <f t="shared" si="1"/>
        <v>girofle</v>
      </c>
      <c r="AF34" s="60">
        <v>0.13</v>
      </c>
    </row>
    <row r="35" spans="1:32" x14ac:dyDescent="0.2">
      <c r="A35" s="48"/>
      <c r="B35" s="62" t="s">
        <v>38</v>
      </c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>
        <v>0.1</v>
      </c>
      <c r="Q35" s="54"/>
      <c r="R35" s="54"/>
      <c r="S35" s="54"/>
      <c r="T35" s="54"/>
      <c r="U35" s="54">
        <v>0.5</v>
      </c>
      <c r="V35" s="56"/>
      <c r="W35" s="56"/>
      <c r="X35" s="56"/>
      <c r="Y35" s="56"/>
      <c r="Z35" s="56"/>
      <c r="AA35" s="56">
        <v>0.6</v>
      </c>
      <c r="AB35" s="56">
        <v>35</v>
      </c>
      <c r="AC35" s="57"/>
      <c r="AD35" s="57"/>
      <c r="AE35" s="58" t="str">
        <f t="shared" si="1"/>
        <v>lavande</v>
      </c>
      <c r="AF35" s="60">
        <v>33.33</v>
      </c>
    </row>
    <row r="36" spans="1:32" x14ac:dyDescent="0.2">
      <c r="A36" s="48"/>
      <c r="B36" s="62" t="s">
        <v>39</v>
      </c>
      <c r="C36" s="54"/>
      <c r="D36" s="54"/>
      <c r="E36" s="54"/>
      <c r="F36" s="54"/>
      <c r="G36" s="54"/>
      <c r="H36" s="54">
        <v>0</v>
      </c>
      <c r="I36" s="54"/>
      <c r="J36" s="54"/>
      <c r="K36" s="54"/>
      <c r="L36" s="54"/>
      <c r="M36" s="54"/>
      <c r="N36" s="54"/>
      <c r="O36" s="54"/>
      <c r="P36" s="54"/>
      <c r="Q36" s="54">
        <v>0</v>
      </c>
      <c r="R36" s="54"/>
      <c r="S36" s="54"/>
      <c r="T36" s="54"/>
      <c r="U36" s="54">
        <v>0.3</v>
      </c>
      <c r="V36" s="56"/>
      <c r="W36" s="56"/>
      <c r="X36" s="56"/>
      <c r="Y36" s="56"/>
      <c r="Z36" s="56"/>
      <c r="AA36" s="56">
        <v>5</v>
      </c>
      <c r="AB36" s="56">
        <v>3</v>
      </c>
      <c r="AC36" s="57"/>
      <c r="AD36" s="57"/>
      <c r="AE36" s="58" t="str">
        <f t="shared" si="1"/>
        <v>marjolaine</v>
      </c>
      <c r="AF36" s="60">
        <v>100</v>
      </c>
    </row>
    <row r="37" spans="1:32" x14ac:dyDescent="0.2">
      <c r="A37" s="48"/>
      <c r="B37" s="62" t="s">
        <v>40</v>
      </c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>
        <v>0</v>
      </c>
      <c r="O37" s="54"/>
      <c r="P37" s="54"/>
      <c r="Q37" s="54"/>
      <c r="R37" s="54"/>
      <c r="S37" s="54"/>
      <c r="T37" s="54"/>
      <c r="U37" s="54"/>
      <c r="V37" s="56"/>
      <c r="W37" s="56"/>
      <c r="X37" s="56"/>
      <c r="Y37" s="56"/>
      <c r="Z37" s="56"/>
      <c r="AA37" s="56">
        <v>4</v>
      </c>
      <c r="AB37" s="56"/>
      <c r="AC37" s="57"/>
      <c r="AD37" s="57"/>
      <c r="AE37" s="58" t="str">
        <f t="shared" si="1"/>
        <v>menthe poivrée</v>
      </c>
      <c r="AF37" s="60">
        <v>100</v>
      </c>
    </row>
    <row r="38" spans="1:32" x14ac:dyDescent="0.2">
      <c r="A38" s="48"/>
      <c r="B38" s="61" t="s">
        <v>49</v>
      </c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6"/>
      <c r="W38" s="56"/>
      <c r="X38" s="56"/>
      <c r="Y38" s="56"/>
      <c r="Z38" s="56"/>
      <c r="AA38" s="56"/>
      <c r="AB38" s="56"/>
      <c r="AC38" s="57"/>
      <c r="AD38" s="57"/>
      <c r="AE38" s="58" t="str">
        <f t="shared" si="1"/>
        <v>menthol</v>
      </c>
      <c r="AF38" s="60">
        <v>10</v>
      </c>
    </row>
    <row r="39" spans="1:32" x14ac:dyDescent="0.2">
      <c r="A39" s="48"/>
      <c r="B39" s="62" t="s">
        <v>141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6"/>
      <c r="W39" s="56"/>
      <c r="X39" s="56"/>
      <c r="Y39" s="56"/>
      <c r="Z39" s="56"/>
      <c r="AA39" s="56"/>
      <c r="AB39" s="56"/>
      <c r="AC39" s="57"/>
      <c r="AD39" s="57"/>
      <c r="AE39" s="58" t="str">
        <f t="shared" si="1"/>
        <v>methyl nicotinate</v>
      </c>
      <c r="AF39" s="60"/>
    </row>
    <row r="40" spans="1:32" x14ac:dyDescent="0.2">
      <c r="A40" s="48"/>
      <c r="B40" s="62" t="s">
        <v>61</v>
      </c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>
        <v>0.2</v>
      </c>
      <c r="P40" s="54">
        <v>0</v>
      </c>
      <c r="Q40" s="54">
        <v>0.7</v>
      </c>
      <c r="R40" s="54"/>
      <c r="S40" s="54"/>
      <c r="T40" s="54"/>
      <c r="U40" s="54"/>
      <c r="V40" s="56"/>
      <c r="W40" s="56"/>
      <c r="X40" s="56"/>
      <c r="Y40" s="56">
        <v>1</v>
      </c>
      <c r="Z40" s="56"/>
      <c r="AA40" s="56">
        <v>4</v>
      </c>
      <c r="AB40" s="56">
        <v>0.2</v>
      </c>
      <c r="AC40" s="57"/>
      <c r="AD40" s="57"/>
      <c r="AE40" s="58" t="str">
        <f t="shared" ref="AE40:AE52" si="2">B40</f>
        <v>muscade</v>
      </c>
      <c r="AF40" s="60">
        <v>0.08</v>
      </c>
    </row>
    <row r="41" spans="1:32" x14ac:dyDescent="0.2">
      <c r="A41" s="48"/>
      <c r="B41" s="62" t="s">
        <v>41</v>
      </c>
      <c r="C41" s="54"/>
      <c r="D41" s="54"/>
      <c r="E41" s="54"/>
      <c r="F41" s="54"/>
      <c r="G41" s="54"/>
      <c r="H41" s="54"/>
      <c r="I41" s="54"/>
      <c r="J41" s="54">
        <v>0.1</v>
      </c>
      <c r="K41" s="54"/>
      <c r="L41" s="54">
        <v>1</v>
      </c>
      <c r="M41" s="54"/>
      <c r="N41" s="54"/>
      <c r="O41" s="54"/>
      <c r="P41" s="54"/>
      <c r="Q41" s="54">
        <v>0.1</v>
      </c>
      <c r="R41" s="54"/>
      <c r="S41" s="54"/>
      <c r="T41" s="54"/>
      <c r="U41" s="54"/>
      <c r="V41" s="56"/>
      <c r="W41" s="56"/>
      <c r="X41" s="56"/>
      <c r="Y41" s="56"/>
      <c r="Z41" s="56"/>
      <c r="AA41" s="56"/>
      <c r="AB41" s="56"/>
      <c r="AC41" s="57"/>
      <c r="AD41" s="57"/>
      <c r="AE41" s="58" t="str">
        <f t="shared" si="2"/>
        <v>myrrhe</v>
      </c>
      <c r="AF41" s="60"/>
    </row>
    <row r="42" spans="1:32" x14ac:dyDescent="0.2">
      <c r="A42" s="48"/>
      <c r="B42" s="62" t="s">
        <v>42</v>
      </c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>
        <v>0.1</v>
      </c>
      <c r="V42" s="56"/>
      <c r="W42" s="56"/>
      <c r="X42" s="56"/>
      <c r="Y42" s="56"/>
      <c r="Z42" s="56"/>
      <c r="AA42" s="56">
        <v>15</v>
      </c>
      <c r="AB42" s="56">
        <v>0.5</v>
      </c>
      <c r="AC42" s="57"/>
      <c r="AD42" s="57"/>
      <c r="AE42" s="58" t="str">
        <f t="shared" si="2"/>
        <v>niaouli</v>
      </c>
      <c r="AF42" s="60">
        <v>100</v>
      </c>
    </row>
    <row r="43" spans="1:32" x14ac:dyDescent="0.2">
      <c r="A43" s="48"/>
      <c r="B43" s="62" t="s">
        <v>62</v>
      </c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>
        <v>0.3</v>
      </c>
      <c r="O43" s="54">
        <v>0.2</v>
      </c>
      <c r="P43" s="54"/>
      <c r="Q43" s="54"/>
      <c r="R43" s="54"/>
      <c r="S43" s="54"/>
      <c r="T43" s="54">
        <v>0.01</v>
      </c>
      <c r="U43" s="54">
        <v>0.1</v>
      </c>
      <c r="V43" s="56"/>
      <c r="W43" s="56"/>
      <c r="X43" s="56"/>
      <c r="Y43" s="56"/>
      <c r="Z43" s="56"/>
      <c r="AA43" s="56">
        <v>96.5</v>
      </c>
      <c r="AB43" s="56">
        <v>0.75</v>
      </c>
      <c r="AC43" s="57"/>
      <c r="AD43" s="57"/>
      <c r="AE43" s="58" t="str">
        <f t="shared" si="2"/>
        <v>orange douce</v>
      </c>
      <c r="AF43" s="60">
        <v>100</v>
      </c>
    </row>
    <row r="44" spans="1:32" x14ac:dyDescent="0.2">
      <c r="A44" s="63"/>
      <c r="B44" s="62" t="s">
        <v>140</v>
      </c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6"/>
      <c r="W44" s="56"/>
      <c r="X44" s="56"/>
      <c r="Y44" s="56"/>
      <c r="Z44" s="56"/>
      <c r="AA44" s="56"/>
      <c r="AB44" s="56"/>
      <c r="AC44" s="57"/>
      <c r="AD44" s="57"/>
      <c r="AE44" s="58" t="str">
        <f t="shared" si="2"/>
        <v>oleoresine</v>
      </c>
      <c r="AF44" s="60"/>
    </row>
    <row r="45" spans="1:32" x14ac:dyDescent="0.2">
      <c r="A45" s="48"/>
      <c r="B45" s="62" t="s">
        <v>43</v>
      </c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6"/>
      <c r="W45" s="56"/>
      <c r="X45" s="56"/>
      <c r="Y45" s="56"/>
      <c r="Z45" s="56"/>
      <c r="AA45" s="56"/>
      <c r="AB45" s="56"/>
      <c r="AC45" s="57"/>
      <c r="AD45" s="57"/>
      <c r="AE45" s="58" t="str">
        <f t="shared" si="2"/>
        <v>origan</v>
      </c>
      <c r="AF45" s="60"/>
    </row>
    <row r="46" spans="1:32" x14ac:dyDescent="0.2">
      <c r="A46" s="48"/>
      <c r="B46" s="62" t="s">
        <v>63</v>
      </c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>
        <v>1</v>
      </c>
      <c r="V46" s="56"/>
      <c r="W46" s="56"/>
      <c r="X46" s="56"/>
      <c r="Y46" s="56"/>
      <c r="Z46" s="56"/>
      <c r="AA46" s="56">
        <v>9</v>
      </c>
      <c r="AB46" s="56">
        <v>0.1</v>
      </c>
      <c r="AC46" s="57"/>
      <c r="AD46" s="57"/>
      <c r="AE46" s="58" t="str">
        <f t="shared" si="2"/>
        <v>pin sylvestre</v>
      </c>
      <c r="AF46" s="60">
        <v>100</v>
      </c>
    </row>
    <row r="47" spans="1:32" x14ac:dyDescent="0.2">
      <c r="A47" s="48"/>
      <c r="B47" s="62" t="s">
        <v>44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>
        <v>0.09</v>
      </c>
      <c r="P47" s="54"/>
      <c r="Q47" s="54">
        <v>0.09</v>
      </c>
      <c r="R47" s="54"/>
      <c r="S47" s="54"/>
      <c r="T47" s="54"/>
      <c r="U47" s="54"/>
      <c r="V47" s="56"/>
      <c r="W47" s="56"/>
      <c r="X47" s="56"/>
      <c r="Y47" s="56"/>
      <c r="Z47" s="56"/>
      <c r="AA47" s="56">
        <v>4</v>
      </c>
      <c r="AB47" s="56">
        <v>1.5</v>
      </c>
      <c r="AC47" s="57"/>
      <c r="AD47" s="57"/>
      <c r="AE47" s="58" t="str">
        <f t="shared" si="2"/>
        <v>romarin</v>
      </c>
      <c r="AF47" s="60">
        <v>100</v>
      </c>
    </row>
    <row r="48" spans="1:32" x14ac:dyDescent="0.2">
      <c r="A48" s="48"/>
      <c r="B48" s="62" t="s">
        <v>46</v>
      </c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>
        <v>0.1</v>
      </c>
      <c r="R48" s="54"/>
      <c r="S48" s="54"/>
      <c r="T48" s="54"/>
      <c r="U48" s="54"/>
      <c r="V48" s="56"/>
      <c r="W48" s="56"/>
      <c r="X48" s="56"/>
      <c r="Y48" s="56"/>
      <c r="Z48" s="56"/>
      <c r="AA48" s="56">
        <v>3.0390000000000001</v>
      </c>
      <c r="AB48" s="56">
        <v>0.6</v>
      </c>
      <c r="AC48" s="57"/>
      <c r="AD48" s="57"/>
      <c r="AE48" s="58" t="str">
        <f t="shared" si="2"/>
        <v>sauge</v>
      </c>
      <c r="AF48" s="60">
        <v>100</v>
      </c>
    </row>
    <row r="49" spans="1:32" x14ac:dyDescent="0.2">
      <c r="A49" s="48"/>
      <c r="B49" s="62" t="s">
        <v>45</v>
      </c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6"/>
      <c r="W49" s="56"/>
      <c r="X49" s="56"/>
      <c r="Y49" s="56"/>
      <c r="Z49" s="56"/>
      <c r="AA49" s="56"/>
      <c r="AB49" s="56"/>
      <c r="AC49" s="57"/>
      <c r="AD49" s="57"/>
      <c r="AE49" s="58" t="str">
        <f t="shared" si="2"/>
        <v>sarriette</v>
      </c>
      <c r="AF49" s="60"/>
    </row>
    <row r="50" spans="1:32" x14ac:dyDescent="0.2">
      <c r="A50" s="48"/>
      <c r="B50" s="62" t="s">
        <v>47</v>
      </c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>
        <v>0.2</v>
      </c>
      <c r="V50" s="56"/>
      <c r="W50" s="56"/>
      <c r="X50" s="56"/>
      <c r="Y50" s="56"/>
      <c r="Z50" s="56"/>
      <c r="AA50" s="56">
        <v>1.2</v>
      </c>
      <c r="AB50" s="56">
        <v>6</v>
      </c>
      <c r="AC50" s="57"/>
      <c r="AD50" s="57"/>
      <c r="AE50" s="58" t="str">
        <f t="shared" si="2"/>
        <v>thym</v>
      </c>
      <c r="AF50" s="60">
        <v>100</v>
      </c>
    </row>
    <row r="51" spans="1:32" x14ac:dyDescent="0.2">
      <c r="A51" s="48"/>
      <c r="B51" s="62" t="s">
        <v>26</v>
      </c>
      <c r="C51" s="54"/>
      <c r="D51" s="54"/>
      <c r="E51" s="64"/>
      <c r="F51" s="54"/>
      <c r="G51" s="54">
        <v>1.1999999999999999E-3</v>
      </c>
      <c r="H51" s="54"/>
      <c r="I51" s="54"/>
      <c r="J51" s="54"/>
      <c r="K51" s="54"/>
      <c r="L51" s="54"/>
      <c r="M51" s="54"/>
      <c r="N51" s="54">
        <v>66.132000000000005</v>
      </c>
      <c r="O51" s="54">
        <v>0.121</v>
      </c>
      <c r="P51" s="54"/>
      <c r="Q51" s="54">
        <v>4.4000000000000003E-3</v>
      </c>
      <c r="R51" s="54"/>
      <c r="S51" s="54"/>
      <c r="T51" s="54"/>
      <c r="U51" s="54">
        <v>1.5289999999999999</v>
      </c>
      <c r="V51" s="56"/>
      <c r="W51" s="56"/>
      <c r="X51" s="56"/>
      <c r="Y51" s="56">
        <v>6.0000000000000001E-3</v>
      </c>
      <c r="Z51" s="56"/>
      <c r="AA51" s="56">
        <v>22</v>
      </c>
      <c r="AB51" s="56">
        <v>2.673</v>
      </c>
      <c r="AC51" s="57"/>
      <c r="AD51" s="57"/>
      <c r="AE51" s="58" t="str">
        <f t="shared" si="2"/>
        <v>verveine</v>
      </c>
      <c r="AF51" s="60">
        <v>0.9</v>
      </c>
    </row>
    <row r="52" spans="1:32" x14ac:dyDescent="0.2">
      <c r="A52" s="48"/>
      <c r="B52" s="62" t="s">
        <v>27</v>
      </c>
      <c r="C52" s="54"/>
      <c r="D52" s="54"/>
      <c r="E52" s="64"/>
      <c r="F52" s="54"/>
      <c r="G52" s="54">
        <v>0.5</v>
      </c>
      <c r="H52" s="54">
        <v>8</v>
      </c>
      <c r="I52" s="54">
        <v>0.1</v>
      </c>
      <c r="J52" s="54">
        <v>4.8</v>
      </c>
      <c r="K52" s="54"/>
      <c r="L52" s="54"/>
      <c r="M52" s="54"/>
      <c r="N52" s="54"/>
      <c r="O52" s="54"/>
      <c r="P52" s="54"/>
      <c r="Q52" s="54">
        <v>0.1</v>
      </c>
      <c r="R52" s="54"/>
      <c r="S52" s="54"/>
      <c r="T52" s="54">
        <v>3</v>
      </c>
      <c r="U52" s="54">
        <v>0.1</v>
      </c>
      <c r="V52" s="56"/>
      <c r="W52" s="56"/>
      <c r="X52" s="56"/>
      <c r="Y52" s="56">
        <v>1</v>
      </c>
      <c r="Z52" s="56"/>
      <c r="AA52" s="56">
        <v>0.1</v>
      </c>
      <c r="AB52" s="56">
        <v>2</v>
      </c>
      <c r="AC52" s="57"/>
      <c r="AD52" s="57"/>
      <c r="AE52" s="58" t="str">
        <f t="shared" si="2"/>
        <v>ylang</v>
      </c>
      <c r="AF52" s="60">
        <v>0.44</v>
      </c>
    </row>
    <row r="53" spans="1:32" x14ac:dyDescent="0.2">
      <c r="B53" s="18"/>
      <c r="E53" s="38"/>
      <c r="AB53" s="34"/>
      <c r="AD53" s="37"/>
      <c r="AF53" s="44"/>
    </row>
    <row r="54" spans="1:32" x14ac:dyDescent="0.2">
      <c r="B54" s="18"/>
      <c r="E54" s="38"/>
      <c r="AB54" s="34"/>
      <c r="AD54" s="37"/>
      <c r="AF54" s="44"/>
    </row>
    <row r="55" spans="1:32" x14ac:dyDescent="0.2">
      <c r="B55" s="18"/>
      <c r="E55" s="38"/>
      <c r="AB55" s="34"/>
      <c r="AD55" s="37"/>
      <c r="AF55" s="44"/>
    </row>
    <row r="56" spans="1:32" x14ac:dyDescent="0.2">
      <c r="B56" s="18"/>
      <c r="E56" s="38"/>
      <c r="AB56" s="34"/>
      <c r="AD56" s="37"/>
      <c r="AF56" s="44"/>
    </row>
    <row r="57" spans="1:32" x14ac:dyDescent="0.2">
      <c r="B57" s="18"/>
      <c r="E57" s="38"/>
      <c r="AB57" s="34"/>
      <c r="AD57" s="37"/>
      <c r="AF57" s="44"/>
    </row>
    <row r="58" spans="1:32" x14ac:dyDescent="0.2">
      <c r="B58" s="18"/>
      <c r="E58" s="38"/>
      <c r="AB58" s="34"/>
      <c r="AD58" s="37"/>
      <c r="AF58" s="44"/>
    </row>
    <row r="59" spans="1:32" x14ac:dyDescent="0.2">
      <c r="B59" s="18"/>
      <c r="E59" s="38"/>
      <c r="AB59" s="34"/>
      <c r="AD59" s="37"/>
      <c r="AF59" s="44"/>
    </row>
    <row r="60" spans="1:32" x14ac:dyDescent="0.2">
      <c r="B60" s="18"/>
      <c r="E60" s="38"/>
      <c r="AB60" s="34"/>
      <c r="AD60" s="37"/>
      <c r="AF60" s="44"/>
    </row>
    <row r="61" spans="1:32" x14ac:dyDescent="0.2">
      <c r="B61" s="18"/>
      <c r="E61" s="38"/>
      <c r="AB61" s="34"/>
      <c r="AD61" s="37"/>
      <c r="AF61" s="44"/>
    </row>
    <row r="62" spans="1:32" x14ac:dyDescent="0.2">
      <c r="B62" s="18"/>
      <c r="E62" s="38"/>
      <c r="AB62" s="34"/>
      <c r="AD62" s="37"/>
      <c r="AF62" s="44"/>
    </row>
    <row r="63" spans="1:32" x14ac:dyDescent="0.2">
      <c r="B63" s="18"/>
      <c r="E63" s="38"/>
      <c r="AB63" s="34"/>
      <c r="AD63" s="37"/>
      <c r="AF63" s="44"/>
    </row>
    <row r="64" spans="1:32" x14ac:dyDescent="0.2">
      <c r="B64" s="18"/>
      <c r="E64" s="38"/>
      <c r="AB64" s="34"/>
      <c r="AD64" s="37"/>
      <c r="AF64" s="44"/>
    </row>
    <row r="65" spans="1:51" x14ac:dyDescent="0.2">
      <c r="B65" s="18"/>
      <c r="E65" s="38"/>
      <c r="AB65" s="34"/>
      <c r="AD65" s="37"/>
      <c r="AF65" s="44"/>
    </row>
    <row r="66" spans="1:51" x14ac:dyDescent="0.2">
      <c r="B66" s="18"/>
      <c r="E66" s="38"/>
      <c r="AB66" s="34"/>
      <c r="AD66" s="37"/>
      <c r="AF66" s="44"/>
    </row>
    <row r="67" spans="1:51" x14ac:dyDescent="0.2">
      <c r="B67" s="17"/>
      <c r="F67" s="38"/>
      <c r="AB67" s="34"/>
      <c r="AD67" s="37"/>
    </row>
    <row r="68" spans="1:51" x14ac:dyDescent="0.2">
      <c r="B68" s="17"/>
      <c r="F68" s="38"/>
      <c r="AB68" s="34"/>
      <c r="AD68" s="37"/>
    </row>
    <row r="69" spans="1:51" ht="18.75" x14ac:dyDescent="0.2">
      <c r="A69" s="77" t="s">
        <v>67</v>
      </c>
      <c r="B69" s="77"/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</row>
    <row r="71" spans="1:51" x14ac:dyDescent="0.2">
      <c r="D71" s="73" t="s">
        <v>55</v>
      </c>
      <c r="E71" s="74"/>
      <c r="F71" s="74"/>
      <c r="G71" s="74"/>
      <c r="H71" s="74"/>
      <c r="I71" s="74"/>
      <c r="J71" s="74"/>
      <c r="K71" s="74"/>
      <c r="L71" s="74"/>
      <c r="M71" s="74"/>
      <c r="AK71" s="78"/>
      <c r="AL71" s="79"/>
    </row>
    <row r="72" spans="1:51" ht="13.5" thickBot="1" x14ac:dyDescent="0.25"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>
        <v>1.86</v>
      </c>
      <c r="W72" s="31"/>
      <c r="X72" s="31"/>
      <c r="Y72" s="31"/>
      <c r="Z72" s="31"/>
      <c r="AA72" s="31">
        <v>0.01</v>
      </c>
      <c r="AB72" s="31"/>
      <c r="AC72" s="31"/>
      <c r="AK72">
        <v>4.0000000000000002E-4</v>
      </c>
      <c r="AU72">
        <v>0.01</v>
      </c>
    </row>
    <row r="73" spans="1:51" s="4" customFormat="1" ht="13.5" thickBot="1" x14ac:dyDescent="0.25">
      <c r="A73" s="8"/>
      <c r="B73" s="21"/>
      <c r="C73" s="32" t="s">
        <v>103</v>
      </c>
      <c r="D73" s="32" t="s">
        <v>104</v>
      </c>
      <c r="E73" s="32" t="s">
        <v>105</v>
      </c>
      <c r="F73" s="32" t="s">
        <v>76</v>
      </c>
      <c r="G73" s="32" t="s">
        <v>77</v>
      </c>
      <c r="H73" s="32" t="s">
        <v>78</v>
      </c>
      <c r="I73" s="32" t="s">
        <v>106</v>
      </c>
      <c r="J73" s="32" t="s">
        <v>79</v>
      </c>
      <c r="K73" s="32" t="s">
        <v>107</v>
      </c>
      <c r="L73" s="32" t="s">
        <v>108</v>
      </c>
      <c r="M73" s="32" t="s">
        <v>80</v>
      </c>
      <c r="N73" s="32" t="s">
        <v>109</v>
      </c>
      <c r="O73" s="32" t="s">
        <v>81</v>
      </c>
      <c r="P73" s="32" t="s">
        <v>82</v>
      </c>
      <c r="Q73" s="32" t="s">
        <v>110</v>
      </c>
      <c r="R73" s="32" t="s">
        <v>111</v>
      </c>
      <c r="S73" s="32" t="s">
        <v>112</v>
      </c>
      <c r="T73" s="32" t="s">
        <v>113</v>
      </c>
      <c r="U73" s="35" t="s">
        <v>7</v>
      </c>
      <c r="V73" s="35" t="s">
        <v>83</v>
      </c>
      <c r="W73" s="35" t="s">
        <v>84</v>
      </c>
      <c r="X73" s="35" t="s">
        <v>85</v>
      </c>
      <c r="Y73" s="35" t="s">
        <v>114</v>
      </c>
      <c r="Z73" s="35" t="s">
        <v>86</v>
      </c>
      <c r="AA73" s="39" t="s">
        <v>87</v>
      </c>
      <c r="AB73" s="39" t="s">
        <v>115</v>
      </c>
      <c r="AC73" s="35" t="s">
        <v>88</v>
      </c>
      <c r="AD73" s="35" t="s">
        <v>116</v>
      </c>
      <c r="AE73" s="22" t="s">
        <v>117</v>
      </c>
      <c r="AF73" s="45" t="s">
        <v>89</v>
      </c>
      <c r="AG73" s="22" t="s">
        <v>90</v>
      </c>
      <c r="AH73" s="22" t="s">
        <v>91</v>
      </c>
      <c r="AI73" s="22" t="s">
        <v>118</v>
      </c>
      <c r="AJ73" s="22" t="s">
        <v>92</v>
      </c>
      <c r="AK73" s="22" t="s">
        <v>93</v>
      </c>
      <c r="AL73" s="22" t="s">
        <v>94</v>
      </c>
      <c r="AM73" s="22" t="s">
        <v>95</v>
      </c>
      <c r="AN73" s="22" t="s">
        <v>96</v>
      </c>
      <c r="AO73" s="22" t="s">
        <v>119</v>
      </c>
      <c r="AP73" s="22" t="s">
        <v>97</v>
      </c>
      <c r="AQ73" s="22" t="s">
        <v>120</v>
      </c>
      <c r="AR73" s="22" t="s">
        <v>98</v>
      </c>
      <c r="AS73" s="22" t="s">
        <v>121</v>
      </c>
      <c r="AT73" s="22" t="s">
        <v>99</v>
      </c>
      <c r="AU73" s="22" t="s">
        <v>122</v>
      </c>
      <c r="AV73" s="22" t="s">
        <v>100</v>
      </c>
      <c r="AW73" s="22" t="s">
        <v>101</v>
      </c>
      <c r="AX73" s="22" t="s">
        <v>123</v>
      </c>
      <c r="AY73" s="22" t="s">
        <v>102</v>
      </c>
    </row>
    <row r="74" spans="1:51" x14ac:dyDescent="0.2">
      <c r="B74" s="20" t="s">
        <v>129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6"/>
      <c r="V74" s="36"/>
      <c r="W74" s="36"/>
      <c r="X74" s="36"/>
      <c r="Y74" s="36"/>
      <c r="Z74" s="36"/>
      <c r="AA74" s="40"/>
      <c r="AB74" s="40"/>
      <c r="AC74" s="41"/>
      <c r="AD74" s="41"/>
      <c r="AE74" s="1"/>
      <c r="AF74" s="46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</row>
    <row r="75" spans="1:51" x14ac:dyDescent="0.2">
      <c r="B75" s="20" t="s">
        <v>132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6">
        <v>0.09</v>
      </c>
      <c r="V75" s="36"/>
      <c r="W75" s="36"/>
      <c r="X75" s="36"/>
      <c r="Y75" s="36"/>
      <c r="Z75" s="36"/>
      <c r="AA75" s="40"/>
      <c r="AB75" s="40"/>
      <c r="AC75" s="41"/>
      <c r="AD75" s="41"/>
      <c r="AE75" s="1"/>
      <c r="AF75" s="46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</row>
    <row r="76" spans="1:51" x14ac:dyDescent="0.2">
      <c r="B76" s="20" t="s">
        <v>133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6">
        <v>0.09</v>
      </c>
      <c r="V76" s="36"/>
      <c r="W76" s="36"/>
      <c r="X76" s="36"/>
      <c r="Y76" s="36"/>
      <c r="Z76" s="36"/>
      <c r="AA76" s="40"/>
      <c r="AB76" s="40"/>
      <c r="AC76" s="41"/>
      <c r="AD76" s="41"/>
      <c r="AE76" s="1"/>
      <c r="AF76" s="46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</row>
    <row r="77" spans="1:51" x14ac:dyDescent="0.2">
      <c r="B77" s="29" t="s">
        <v>139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6"/>
      <c r="V77" s="36"/>
      <c r="W77" s="36"/>
      <c r="X77" s="36"/>
      <c r="Y77" s="36"/>
      <c r="Z77" s="36"/>
      <c r="AA77" s="40"/>
      <c r="AB77" s="40"/>
      <c r="AC77" s="41"/>
      <c r="AD77" s="41"/>
      <c r="AE77" s="1"/>
      <c r="AF77" s="46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</row>
    <row r="78" spans="1:51" x14ac:dyDescent="0.2">
      <c r="B78" s="20" t="s">
        <v>135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6"/>
      <c r="V78" s="36"/>
      <c r="W78" s="36"/>
      <c r="X78" s="36"/>
      <c r="Y78" s="36"/>
      <c r="Z78" s="36"/>
      <c r="AA78" s="40"/>
      <c r="AB78" s="40"/>
      <c r="AC78" s="41"/>
      <c r="AD78" s="41"/>
      <c r="AE78" s="1"/>
      <c r="AF78" s="46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</row>
    <row r="79" spans="1:51" x14ac:dyDescent="0.2">
      <c r="B79" s="20" t="s">
        <v>130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6"/>
      <c r="V79" s="36"/>
      <c r="W79" s="36"/>
      <c r="X79" s="36"/>
      <c r="Y79" s="36"/>
      <c r="Z79" s="36"/>
      <c r="AA79" s="40"/>
      <c r="AB79" s="40"/>
      <c r="AC79" s="41"/>
      <c r="AD79" s="41"/>
      <c r="AE79" s="1"/>
      <c r="AF79" s="46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</row>
    <row r="80" spans="1:51" x14ac:dyDescent="0.2">
      <c r="B80" s="20" t="s">
        <v>134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6"/>
      <c r="V80" s="36"/>
      <c r="W80" s="36"/>
      <c r="X80" s="36"/>
      <c r="Y80" s="36"/>
      <c r="Z80" s="36"/>
      <c r="AA80" s="40"/>
      <c r="AB80" s="40"/>
      <c r="AC80" s="41"/>
      <c r="AD80" s="41"/>
      <c r="AE80" s="1"/>
      <c r="AF80" s="46"/>
      <c r="AG80" s="1"/>
      <c r="AH80" s="1"/>
      <c r="AI80" s="1"/>
      <c r="AJ80" s="1"/>
      <c r="AK80" s="1">
        <v>0.05</v>
      </c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</row>
    <row r="81" spans="2:51" x14ac:dyDescent="0.2">
      <c r="B81" s="20" t="s">
        <v>131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6"/>
      <c r="V81" s="36"/>
      <c r="W81" s="36"/>
      <c r="X81" s="36"/>
      <c r="Y81" s="36"/>
      <c r="Z81" s="36"/>
      <c r="AA81" s="40"/>
      <c r="AB81" s="40"/>
      <c r="AC81" s="41"/>
      <c r="AD81" s="41"/>
      <c r="AE81" s="1"/>
      <c r="AF81" s="46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</row>
    <row r="82" spans="2:51" x14ac:dyDescent="0.2">
      <c r="B82" s="20" t="s">
        <v>144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6"/>
      <c r="V82" s="36"/>
      <c r="W82" s="36"/>
      <c r="X82" s="36"/>
      <c r="Y82" s="36"/>
      <c r="Z82" s="36"/>
      <c r="AA82" s="40"/>
      <c r="AB82" s="40"/>
      <c r="AC82" s="41"/>
      <c r="AD82" s="41"/>
      <c r="AE82" s="1"/>
      <c r="AF82" s="46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</row>
    <row r="83" spans="2:51" x14ac:dyDescent="0.2">
      <c r="B83" s="17" t="s">
        <v>29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6"/>
      <c r="V83" s="36"/>
      <c r="W83" s="36"/>
      <c r="X83" s="36"/>
      <c r="Y83" s="36"/>
      <c r="Z83" s="36"/>
      <c r="AA83" s="40"/>
      <c r="AB83" s="40"/>
      <c r="AC83" s="41"/>
      <c r="AD83" s="41"/>
      <c r="AE83" s="1"/>
      <c r="AF83" s="46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</row>
    <row r="84" spans="2:51" x14ac:dyDescent="0.2">
      <c r="B84" s="17" t="s">
        <v>30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6"/>
      <c r="V84" s="36"/>
      <c r="W84" s="36"/>
      <c r="X84" s="36"/>
      <c r="Y84" s="36"/>
      <c r="Z84" s="36"/>
      <c r="AA84" s="40"/>
      <c r="AB84" s="40"/>
      <c r="AC84" s="41"/>
      <c r="AD84" s="41"/>
      <c r="AE84" s="1"/>
      <c r="AF84" s="46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</row>
    <row r="85" spans="2:51" x14ac:dyDescent="0.2">
      <c r="B85" s="17" t="s">
        <v>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6"/>
      <c r="V85" s="36"/>
      <c r="W85" s="36"/>
      <c r="X85" s="36"/>
      <c r="Y85" s="36"/>
      <c r="Z85" s="36"/>
      <c r="AA85" s="40"/>
      <c r="AB85" s="40"/>
      <c r="AC85" s="41"/>
      <c r="AD85" s="41"/>
      <c r="AE85" s="1"/>
      <c r="AF85" s="46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</row>
    <row r="86" spans="2:51" x14ac:dyDescent="0.2">
      <c r="B86" s="17" t="s">
        <v>50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26"/>
      <c r="AF86" s="47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</row>
    <row r="87" spans="2:51" x14ac:dyDescent="0.2">
      <c r="B87" s="17" t="s">
        <v>143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26"/>
      <c r="AF87" s="47"/>
      <c r="AG87" s="26"/>
      <c r="AH87" s="26"/>
      <c r="AI87" s="26"/>
      <c r="AJ87" s="26">
        <v>0.05</v>
      </c>
      <c r="AK87" s="26"/>
      <c r="AL87" s="26"/>
      <c r="AM87" s="26"/>
      <c r="AN87" s="26"/>
      <c r="AO87" s="26"/>
      <c r="AP87" s="26"/>
      <c r="AQ87" s="26"/>
      <c r="AR87" s="26"/>
      <c r="AS87" s="26"/>
      <c r="AT87" s="26">
        <v>1.5</v>
      </c>
      <c r="AU87" s="26"/>
      <c r="AV87" s="26"/>
      <c r="AW87" s="26"/>
      <c r="AX87" s="26"/>
      <c r="AY87" s="26"/>
    </row>
    <row r="88" spans="2:51" x14ac:dyDescent="0.2">
      <c r="B88" s="17" t="s">
        <v>142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26"/>
      <c r="AF88" s="47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>
        <v>1.2</v>
      </c>
      <c r="AU88" s="26"/>
      <c r="AV88" s="26"/>
      <c r="AW88" s="26"/>
      <c r="AX88" s="26"/>
      <c r="AY88" s="26"/>
    </row>
    <row r="89" spans="2:51" x14ac:dyDescent="0.2">
      <c r="B89" s="17" t="s">
        <v>73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6">
        <v>0.09</v>
      </c>
      <c r="V89" s="36"/>
      <c r="W89" s="36"/>
      <c r="X89" s="36"/>
      <c r="Y89" s="36"/>
      <c r="Z89" s="36"/>
      <c r="AA89" s="40"/>
      <c r="AB89" s="40"/>
      <c r="AC89" s="41"/>
      <c r="AD89" s="41"/>
      <c r="AE89" s="1"/>
      <c r="AF89" s="46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</row>
    <row r="90" spans="2:51" x14ac:dyDescent="0.2">
      <c r="B90" s="17" t="s">
        <v>74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6">
        <v>0.09</v>
      </c>
      <c r="V90" s="36"/>
      <c r="W90" s="36"/>
      <c r="X90" s="36"/>
      <c r="Y90" s="36"/>
      <c r="Z90" s="36"/>
      <c r="AA90" s="40"/>
      <c r="AB90" s="40"/>
      <c r="AC90" s="41"/>
      <c r="AD90" s="41"/>
      <c r="AE90" s="1"/>
      <c r="AF90" s="46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</row>
    <row r="91" spans="2:51" x14ac:dyDescent="0.2">
      <c r="B91" s="18" t="s">
        <v>31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6"/>
      <c r="V91" s="36"/>
      <c r="W91" s="36"/>
      <c r="X91" s="36"/>
      <c r="Y91" s="36"/>
      <c r="Z91" s="36"/>
      <c r="AA91" s="40"/>
      <c r="AB91" s="40"/>
      <c r="AC91" s="41"/>
      <c r="AD91" s="41"/>
      <c r="AE91" s="1"/>
      <c r="AF91" s="46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</row>
    <row r="92" spans="2:51" x14ac:dyDescent="0.2">
      <c r="B92" s="18" t="s">
        <v>59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6"/>
      <c r="V92" s="36"/>
      <c r="W92" s="36"/>
      <c r="X92" s="36"/>
      <c r="Y92" s="36"/>
      <c r="Z92" s="36"/>
      <c r="AA92" s="40"/>
      <c r="AB92" s="40"/>
      <c r="AC92" s="41"/>
      <c r="AD92" s="41"/>
      <c r="AE92" s="1"/>
      <c r="AF92" s="46"/>
      <c r="AG92" s="1"/>
      <c r="AH92" s="1"/>
      <c r="AI92" s="1"/>
      <c r="AJ92" s="1">
        <v>0.05</v>
      </c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</row>
    <row r="93" spans="2:51" x14ac:dyDescent="0.2">
      <c r="B93" s="18" t="s">
        <v>32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6"/>
      <c r="V93" s="36"/>
      <c r="W93" s="36"/>
      <c r="X93" s="36"/>
      <c r="Y93" s="36"/>
      <c r="Z93" s="36"/>
      <c r="AA93" s="40"/>
      <c r="AB93" s="40"/>
      <c r="AC93" s="41"/>
      <c r="AD93" s="41"/>
      <c r="AE93" s="1"/>
      <c r="AF93" s="46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</row>
    <row r="94" spans="2:51" x14ac:dyDescent="0.2">
      <c r="B94" s="18" t="s">
        <v>33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6"/>
      <c r="V94" s="36"/>
      <c r="W94" s="36"/>
      <c r="X94" s="36"/>
      <c r="Y94" s="36"/>
      <c r="Z94" s="36"/>
      <c r="AA94" s="40"/>
      <c r="AB94" s="40"/>
      <c r="AC94" s="41"/>
      <c r="AD94" s="41"/>
      <c r="AE94" s="1"/>
      <c r="AF94" s="46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</row>
    <row r="95" spans="2:51" x14ac:dyDescent="0.2">
      <c r="B95" s="17" t="s">
        <v>75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6"/>
      <c r="V95" s="36"/>
      <c r="W95" s="36"/>
      <c r="X95" s="36"/>
      <c r="Y95" s="36"/>
      <c r="Z95" s="36"/>
      <c r="AA95" s="40"/>
      <c r="AB95" s="40"/>
      <c r="AC95" s="41"/>
      <c r="AD95" s="41"/>
      <c r="AE95" s="1"/>
      <c r="AF95" s="46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</row>
    <row r="96" spans="2:51" x14ac:dyDescent="0.2">
      <c r="B96" s="18" t="s">
        <v>51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6"/>
      <c r="V96" s="36"/>
      <c r="W96" s="36"/>
      <c r="X96" s="36"/>
      <c r="Y96" s="36"/>
      <c r="Z96" s="36"/>
      <c r="AA96" s="40"/>
      <c r="AB96" s="40"/>
      <c r="AC96" s="41"/>
      <c r="AD96" s="41"/>
      <c r="AE96" s="1"/>
      <c r="AF96" s="46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</row>
    <row r="97" spans="2:51" x14ac:dyDescent="0.2">
      <c r="B97" s="18" t="s">
        <v>34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6"/>
      <c r="V97" s="36"/>
      <c r="W97" s="36"/>
      <c r="X97" s="36"/>
      <c r="Y97" s="36"/>
      <c r="Z97" s="36">
        <v>7.4999999999999997E-2</v>
      </c>
      <c r="AA97" s="40"/>
      <c r="AB97" s="40"/>
      <c r="AC97" s="41"/>
      <c r="AD97" s="41"/>
      <c r="AE97" s="1"/>
      <c r="AF97" s="46"/>
      <c r="AG97" s="1"/>
      <c r="AH97" s="1"/>
      <c r="AI97" s="1"/>
      <c r="AJ97" s="1">
        <v>5.5E-2</v>
      </c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</row>
    <row r="98" spans="2:51" x14ac:dyDescent="0.2">
      <c r="B98" s="18" t="s">
        <v>60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6"/>
      <c r="V98" s="36"/>
      <c r="W98" s="36"/>
      <c r="X98" s="36"/>
      <c r="Y98" s="36"/>
      <c r="Z98" s="36"/>
      <c r="AA98" s="40"/>
      <c r="AB98" s="40"/>
      <c r="AC98" s="41"/>
      <c r="AD98" s="41"/>
      <c r="AE98" s="1"/>
      <c r="AF98" s="46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</row>
    <row r="99" spans="2:51" x14ac:dyDescent="0.2">
      <c r="B99" s="18" t="s">
        <v>36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6"/>
      <c r="V99" s="36"/>
      <c r="W99" s="36"/>
      <c r="X99" s="36"/>
      <c r="Y99" s="36"/>
      <c r="Z99" s="36"/>
      <c r="AA99" s="40"/>
      <c r="AB99" s="40"/>
      <c r="AC99" s="41"/>
      <c r="AD99" s="41"/>
      <c r="AE99" s="1"/>
      <c r="AF99" s="46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</row>
    <row r="100" spans="2:51" x14ac:dyDescent="0.2">
      <c r="B100" s="18" t="s">
        <v>37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6"/>
      <c r="V100" s="36"/>
      <c r="W100" s="36"/>
      <c r="X100" s="36"/>
      <c r="Y100" s="36"/>
      <c r="Z100" s="36"/>
      <c r="AA100" s="40"/>
      <c r="AB100" s="40"/>
      <c r="AC100" s="41"/>
      <c r="AD100" s="41"/>
      <c r="AE100" s="1"/>
      <c r="AF100" s="46"/>
      <c r="AG100" s="1"/>
      <c r="AH100" s="1"/>
      <c r="AI100" s="1"/>
      <c r="AJ100" s="1">
        <v>0.3</v>
      </c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</row>
    <row r="101" spans="2:51" x14ac:dyDescent="0.2">
      <c r="B101" s="17" t="s">
        <v>70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6"/>
      <c r="V101" s="36"/>
      <c r="W101" s="36"/>
      <c r="X101" s="36"/>
      <c r="Y101" s="36"/>
      <c r="Z101" s="36"/>
      <c r="AA101" s="40"/>
      <c r="AB101" s="40"/>
      <c r="AC101" s="41"/>
      <c r="AD101" s="41"/>
      <c r="AE101" s="1"/>
      <c r="AF101" s="46"/>
      <c r="AG101" s="1"/>
      <c r="AH101" s="1"/>
      <c r="AI101" s="1"/>
      <c r="AJ101" s="1"/>
      <c r="AK101" s="1">
        <v>0.05</v>
      </c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</row>
    <row r="102" spans="2:51" x14ac:dyDescent="0.2">
      <c r="B102" s="17" t="s">
        <v>38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6"/>
      <c r="V102" s="36"/>
      <c r="W102" s="36"/>
      <c r="X102" s="36"/>
      <c r="Y102" s="36"/>
      <c r="Z102" s="36"/>
      <c r="AA102" s="40"/>
      <c r="AB102" s="40"/>
      <c r="AC102" s="41"/>
      <c r="AD102" s="41"/>
      <c r="AE102" s="1"/>
      <c r="AF102" s="46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</row>
    <row r="103" spans="2:51" x14ac:dyDescent="0.2">
      <c r="B103" s="17" t="s">
        <v>69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6"/>
      <c r="V103" s="36"/>
      <c r="W103" s="36"/>
      <c r="X103" s="36"/>
      <c r="Y103" s="36"/>
      <c r="Z103" s="36"/>
      <c r="AA103" s="40"/>
      <c r="AB103" s="40"/>
      <c r="AC103" s="41"/>
      <c r="AD103" s="41"/>
      <c r="AE103" s="1"/>
      <c r="AF103" s="46"/>
      <c r="AG103" s="1"/>
      <c r="AH103" s="1"/>
      <c r="AI103" s="1"/>
      <c r="AJ103" s="1"/>
      <c r="AK103" s="1">
        <v>0.2</v>
      </c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</row>
    <row r="104" spans="2:51" x14ac:dyDescent="0.2">
      <c r="B104" s="18" t="s">
        <v>39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6"/>
      <c r="V104" s="36"/>
      <c r="W104" s="36"/>
      <c r="X104" s="36"/>
      <c r="Y104" s="36"/>
      <c r="Z104" s="36"/>
      <c r="AA104" s="40"/>
      <c r="AB104" s="40"/>
      <c r="AC104" s="41"/>
      <c r="AD104" s="41"/>
      <c r="AE104" s="1"/>
      <c r="AF104" s="46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>
        <v>0</v>
      </c>
    </row>
    <row r="105" spans="2:51" x14ac:dyDescent="0.2">
      <c r="B105" s="18" t="s">
        <v>40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6"/>
      <c r="V105" s="36"/>
      <c r="W105" s="36"/>
      <c r="X105" s="36"/>
      <c r="Y105" s="36"/>
      <c r="Z105" s="36"/>
      <c r="AA105" s="40"/>
      <c r="AB105" s="40"/>
      <c r="AC105" s="41"/>
      <c r="AD105" s="41"/>
      <c r="AE105" s="1"/>
      <c r="AF105" s="46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</row>
    <row r="106" spans="2:51" x14ac:dyDescent="0.2">
      <c r="B106" s="17" t="s">
        <v>49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6"/>
      <c r="V106" s="36"/>
      <c r="W106" s="36"/>
      <c r="X106" s="36"/>
      <c r="Y106" s="36"/>
      <c r="Z106" s="36"/>
      <c r="AA106" s="40"/>
      <c r="AB106" s="40"/>
      <c r="AC106" s="41"/>
      <c r="AD106" s="41"/>
      <c r="AE106" s="1"/>
      <c r="AF106" s="46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</row>
    <row r="107" spans="2:51" x14ac:dyDescent="0.2">
      <c r="B107" s="18" t="s">
        <v>141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6"/>
      <c r="V107" s="36"/>
      <c r="W107" s="36"/>
      <c r="X107" s="36"/>
      <c r="Y107" s="36"/>
      <c r="Z107" s="36"/>
      <c r="AA107" s="40"/>
      <c r="AB107" s="40"/>
      <c r="AC107" s="41"/>
      <c r="AD107" s="41"/>
      <c r="AE107" s="1"/>
      <c r="AF107" s="46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</row>
    <row r="108" spans="2:51" x14ac:dyDescent="0.2">
      <c r="B108" s="17" t="s">
        <v>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6"/>
      <c r="V108" s="36"/>
      <c r="W108" s="36"/>
      <c r="X108" s="36"/>
      <c r="Y108" s="36"/>
      <c r="Z108" s="36"/>
      <c r="AA108" s="40"/>
      <c r="AB108" s="40"/>
      <c r="AC108" s="41"/>
      <c r="AD108" s="41"/>
      <c r="AE108" s="1"/>
      <c r="AF108" s="46"/>
      <c r="AG108" s="1"/>
      <c r="AH108" s="1"/>
      <c r="AI108" s="1"/>
      <c r="AJ108" s="1">
        <v>0.1</v>
      </c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</row>
    <row r="109" spans="2:51" x14ac:dyDescent="0.2">
      <c r="B109" s="18" t="s">
        <v>61</v>
      </c>
      <c r="C109" s="33"/>
      <c r="D109" s="33"/>
      <c r="E109" s="42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6"/>
      <c r="V109" s="36"/>
      <c r="W109" s="36"/>
      <c r="X109" s="36"/>
      <c r="Y109" s="36"/>
      <c r="Z109" s="36"/>
      <c r="AA109" s="40"/>
      <c r="AB109" s="40"/>
      <c r="AC109" s="41"/>
      <c r="AD109" s="41"/>
      <c r="AE109" s="1"/>
      <c r="AF109" s="46"/>
      <c r="AG109" s="1"/>
      <c r="AH109" s="1"/>
      <c r="AI109" s="1"/>
      <c r="AJ109" s="1">
        <v>0.5</v>
      </c>
      <c r="AK109" s="1"/>
      <c r="AL109" s="1"/>
      <c r="AM109" s="1"/>
      <c r="AN109" s="1"/>
      <c r="AO109" s="1"/>
      <c r="AP109" s="1"/>
      <c r="AQ109" s="1"/>
      <c r="AR109" s="1"/>
      <c r="AS109" s="1"/>
      <c r="AT109" s="1">
        <v>2</v>
      </c>
      <c r="AU109" s="1"/>
      <c r="AV109" s="1"/>
      <c r="AW109" s="1"/>
      <c r="AX109" s="1"/>
      <c r="AY109" s="1"/>
    </row>
    <row r="110" spans="2:51" x14ac:dyDescent="0.2">
      <c r="B110" s="18" t="s">
        <v>41</v>
      </c>
      <c r="C110" s="33"/>
      <c r="D110" s="33"/>
      <c r="E110" s="42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6"/>
      <c r="V110" s="36"/>
      <c r="W110" s="36"/>
      <c r="X110" s="36"/>
      <c r="Y110" s="36"/>
      <c r="Z110" s="36"/>
      <c r="AA110" s="40"/>
      <c r="AB110" s="40"/>
      <c r="AC110" s="41"/>
      <c r="AD110" s="41"/>
      <c r="AE110" s="1"/>
      <c r="AF110" s="46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>
        <v>2</v>
      </c>
      <c r="AU110" s="1"/>
      <c r="AV110" s="1"/>
      <c r="AW110" s="1"/>
      <c r="AX110" s="1"/>
      <c r="AY110" s="1"/>
    </row>
    <row r="111" spans="2:51" x14ac:dyDescent="0.2">
      <c r="B111" s="18" t="s">
        <v>42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6"/>
      <c r="V111" s="36"/>
      <c r="W111" s="36"/>
      <c r="X111" s="36"/>
      <c r="Y111" s="36"/>
      <c r="Z111" s="36"/>
      <c r="AA111" s="40"/>
      <c r="AB111" s="40"/>
      <c r="AC111" s="41"/>
      <c r="AD111" s="41"/>
      <c r="AE111" s="1"/>
      <c r="AF111" s="46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</row>
    <row r="112" spans="2:51" x14ac:dyDescent="0.2">
      <c r="B112" s="18" t="s">
        <v>62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6"/>
      <c r="V112" s="36"/>
      <c r="W112" s="36"/>
      <c r="X112" s="36"/>
      <c r="Y112" s="36"/>
      <c r="Z112" s="36"/>
      <c r="AA112" s="40"/>
      <c r="AB112" s="40"/>
      <c r="AC112" s="41"/>
      <c r="AD112" s="41"/>
      <c r="AE112" s="1"/>
      <c r="AF112" s="46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</row>
    <row r="113" spans="2:51" x14ac:dyDescent="0.2">
      <c r="B113" s="18" t="s">
        <v>43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6"/>
      <c r="V113" s="36"/>
      <c r="W113" s="36"/>
      <c r="X113" s="36"/>
      <c r="Y113" s="36"/>
      <c r="Z113" s="36"/>
      <c r="AA113" s="40"/>
      <c r="AB113" s="40"/>
      <c r="AC113" s="41"/>
      <c r="AD113" s="41"/>
      <c r="AE113" s="1"/>
      <c r="AF113" s="46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</row>
    <row r="114" spans="2:51" x14ac:dyDescent="0.2">
      <c r="B114" s="18" t="s">
        <v>140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6"/>
      <c r="V114" s="36"/>
      <c r="W114" s="36"/>
      <c r="X114" s="36"/>
      <c r="Y114" s="36"/>
      <c r="Z114" s="36"/>
      <c r="AA114" s="40"/>
      <c r="AB114" s="40"/>
      <c r="AC114" s="41"/>
      <c r="AD114" s="41"/>
      <c r="AE114" s="1"/>
      <c r="AF114" s="46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</row>
    <row r="115" spans="2:51" x14ac:dyDescent="0.2">
      <c r="B115" s="18" t="s">
        <v>63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6"/>
      <c r="V115" s="36"/>
      <c r="W115" s="36"/>
      <c r="X115" s="36"/>
      <c r="Y115" s="36"/>
      <c r="Z115" s="36"/>
      <c r="AA115" s="40"/>
      <c r="AB115" s="40"/>
      <c r="AC115" s="41"/>
      <c r="AD115" s="41"/>
      <c r="AE115" s="1"/>
      <c r="AF115" s="46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</row>
    <row r="116" spans="2:51" x14ac:dyDescent="0.2">
      <c r="B116" s="18" t="s">
        <v>44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6"/>
      <c r="V116" s="36"/>
      <c r="W116" s="36"/>
      <c r="X116" s="36"/>
      <c r="Y116" s="36"/>
      <c r="Z116" s="36"/>
      <c r="AA116" s="40"/>
      <c r="AB116" s="40"/>
      <c r="AC116" s="41"/>
      <c r="AD116" s="41"/>
      <c r="AE116" s="1"/>
      <c r="AF116" s="46"/>
      <c r="AG116" s="1"/>
      <c r="AH116" s="1"/>
      <c r="AI116" s="1"/>
      <c r="AJ116" s="1">
        <v>0</v>
      </c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</row>
    <row r="117" spans="2:51" x14ac:dyDescent="0.2">
      <c r="B117" s="18" t="s">
        <v>45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6"/>
      <c r="V117" s="36"/>
      <c r="W117" s="36"/>
      <c r="X117" s="36"/>
      <c r="Y117" s="36"/>
      <c r="Z117" s="36"/>
      <c r="AA117" s="40"/>
      <c r="AB117" s="40"/>
      <c r="AC117" s="41"/>
      <c r="AD117" s="41"/>
      <c r="AE117" s="1"/>
      <c r="AF117" s="46"/>
      <c r="AG117" s="1"/>
      <c r="AH117" s="1"/>
      <c r="AI117" s="1"/>
      <c r="AJ117" s="1">
        <v>0.28999999999999998</v>
      </c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</row>
    <row r="118" spans="2:51" x14ac:dyDescent="0.2">
      <c r="B118" s="18" t="s">
        <v>47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6"/>
      <c r="V118" s="36"/>
      <c r="W118" s="36"/>
      <c r="X118" s="36"/>
      <c r="Y118" s="36"/>
      <c r="Z118" s="36"/>
      <c r="AA118" s="40"/>
      <c r="AB118" s="40"/>
      <c r="AC118" s="41"/>
      <c r="AD118" s="41"/>
      <c r="AE118" s="1"/>
      <c r="AF118" s="46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</row>
    <row r="119" spans="2:51" x14ac:dyDescent="0.2">
      <c r="B119" s="17" t="s">
        <v>72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6"/>
      <c r="V119" s="36"/>
      <c r="W119" s="36"/>
      <c r="X119" s="36"/>
      <c r="Y119" s="36"/>
      <c r="Z119" s="36"/>
      <c r="AA119" s="40"/>
      <c r="AB119" s="40"/>
      <c r="AC119" s="41"/>
      <c r="AD119" s="41"/>
      <c r="AE119" s="1"/>
      <c r="AF119" s="46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</row>
    <row r="120" spans="2:51" x14ac:dyDescent="0.2">
      <c r="B120" s="18" t="s">
        <v>26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6"/>
      <c r="V120" s="36"/>
      <c r="W120" s="36"/>
      <c r="X120" s="36"/>
      <c r="Y120" s="36"/>
      <c r="Z120" s="36"/>
      <c r="AA120" s="40"/>
      <c r="AB120" s="40"/>
      <c r="AC120" s="41"/>
      <c r="AD120" s="41"/>
      <c r="AE120" s="1"/>
      <c r="AF120" s="46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>
        <v>3.0000000000000001E-3</v>
      </c>
      <c r="AU120" s="1"/>
      <c r="AV120" s="1"/>
      <c r="AW120" s="1"/>
      <c r="AX120" s="1"/>
      <c r="AY120" s="1"/>
    </row>
    <row r="121" spans="2:51" x14ac:dyDescent="0.2">
      <c r="B121" s="17" t="s">
        <v>68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6"/>
      <c r="V121" s="36"/>
      <c r="W121" s="36"/>
      <c r="X121" s="36"/>
      <c r="Y121" s="36"/>
      <c r="Z121" s="36"/>
      <c r="AA121" s="40"/>
      <c r="AB121" s="40"/>
      <c r="AC121" s="41"/>
      <c r="AD121" s="41"/>
      <c r="AE121" s="1"/>
      <c r="AF121" s="46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</row>
    <row r="122" spans="2:51" x14ac:dyDescent="0.2">
      <c r="B122" s="18" t="s">
        <v>27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6"/>
      <c r="V122" s="36"/>
      <c r="W122" s="36"/>
      <c r="X122" s="36"/>
      <c r="Y122" s="36"/>
      <c r="Z122" s="36"/>
      <c r="AA122" s="40"/>
      <c r="AB122" s="40"/>
      <c r="AC122" s="41"/>
      <c r="AD122" s="41"/>
      <c r="AE122" s="1"/>
      <c r="AF122" s="46"/>
      <c r="AG122" s="1"/>
      <c r="AH122" s="1"/>
      <c r="AI122" s="1"/>
      <c r="AJ122" s="1">
        <v>0.09</v>
      </c>
      <c r="AK122" s="1">
        <v>1</v>
      </c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</row>
    <row r="123" spans="2:51" x14ac:dyDescent="0.2">
      <c r="B123" s="17" t="s">
        <v>46</v>
      </c>
      <c r="U123" s="34"/>
      <c r="AA123" s="37"/>
      <c r="AC123" s="3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</row>
    <row r="124" spans="2:51" x14ac:dyDescent="0.2">
      <c r="B124" s="17"/>
      <c r="U124" s="34"/>
      <c r="AA124" s="37"/>
      <c r="AC124" s="31"/>
    </row>
    <row r="125" spans="2:51" x14ac:dyDescent="0.2">
      <c r="B125" s="17"/>
      <c r="U125" s="34"/>
      <c r="AA125" s="37"/>
      <c r="AC125" s="31"/>
    </row>
    <row r="126" spans="2:51" x14ac:dyDescent="0.2">
      <c r="B126" s="17"/>
      <c r="U126" s="34"/>
      <c r="AA126" s="37"/>
      <c r="AC126" s="31"/>
    </row>
    <row r="127" spans="2:51" x14ac:dyDescent="0.2">
      <c r="B127" s="17"/>
      <c r="U127" s="34"/>
      <c r="AA127" s="37"/>
      <c r="AC127" s="31"/>
    </row>
    <row r="128" spans="2:51" x14ac:dyDescent="0.2">
      <c r="B128" s="17"/>
      <c r="U128" s="34"/>
      <c r="AA128" s="37"/>
      <c r="AC128" s="31"/>
    </row>
    <row r="129" spans="2:29" x14ac:dyDescent="0.2">
      <c r="B129" s="17"/>
      <c r="U129" s="34"/>
      <c r="AA129" s="37"/>
      <c r="AC129" s="31"/>
    </row>
    <row r="130" spans="2:29" x14ac:dyDescent="0.2">
      <c r="B130" s="17"/>
      <c r="U130" s="34"/>
      <c r="AA130" s="37"/>
      <c r="AC130" s="31"/>
    </row>
    <row r="131" spans="2:29" x14ac:dyDescent="0.2">
      <c r="B131" s="17"/>
      <c r="U131" s="34"/>
      <c r="AA131" s="37"/>
      <c r="AC131" s="31"/>
    </row>
    <row r="132" spans="2:29" x14ac:dyDescent="0.2">
      <c r="B132" s="17"/>
      <c r="U132" s="34"/>
      <c r="AA132" s="37"/>
      <c r="AC132" s="31"/>
    </row>
    <row r="133" spans="2:29" x14ac:dyDescent="0.2">
      <c r="B133" s="17"/>
      <c r="U133" s="34"/>
      <c r="AA133" s="37"/>
      <c r="AC133" s="31"/>
    </row>
    <row r="134" spans="2:29" x14ac:dyDescent="0.2">
      <c r="B134" s="17"/>
      <c r="U134" s="34"/>
      <c r="AA134" s="37"/>
      <c r="AC134" s="31"/>
    </row>
    <row r="135" spans="2:29" x14ac:dyDescent="0.2">
      <c r="B135" s="17"/>
      <c r="U135" s="34"/>
      <c r="AA135" s="37"/>
      <c r="AC135" s="31"/>
    </row>
    <row r="136" spans="2:29" x14ac:dyDescent="0.2">
      <c r="B136" s="17"/>
      <c r="U136" s="34"/>
      <c r="AA136" s="37"/>
      <c r="AC136" s="31"/>
    </row>
    <row r="137" spans="2:29" x14ac:dyDescent="0.2">
      <c r="B137" s="17"/>
      <c r="U137" s="34"/>
      <c r="AA137" s="37"/>
      <c r="AC137" s="31"/>
    </row>
    <row r="138" spans="2:29" x14ac:dyDescent="0.2">
      <c r="B138" s="17"/>
      <c r="U138" s="34"/>
      <c r="AA138" s="37"/>
      <c r="AC138" s="31"/>
    </row>
    <row r="139" spans="2:29" x14ac:dyDescent="0.2">
      <c r="B139" s="17"/>
      <c r="U139" s="34"/>
      <c r="AA139" s="37"/>
      <c r="AC139" s="31"/>
    </row>
    <row r="140" spans="2:29" x14ac:dyDescent="0.2">
      <c r="B140" s="17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</row>
    <row r="141" spans="2:29" x14ac:dyDescent="0.2">
      <c r="B141" s="17"/>
      <c r="U141" s="34"/>
      <c r="AA141" s="37"/>
      <c r="AC141" s="31"/>
    </row>
    <row r="142" spans="2:29" x14ac:dyDescent="0.2">
      <c r="B142" s="17"/>
      <c r="U142" s="34"/>
      <c r="AA142" s="37"/>
      <c r="AC142" s="31"/>
    </row>
    <row r="143" spans="2:29" x14ac:dyDescent="0.2">
      <c r="B143" s="17"/>
      <c r="U143" s="34"/>
      <c r="AA143" s="37"/>
      <c r="AC143" s="31"/>
    </row>
    <row r="144" spans="2:29" x14ac:dyDescent="0.2">
      <c r="B144" s="17"/>
      <c r="U144" s="34"/>
      <c r="AA144" s="37"/>
      <c r="AC144" s="31"/>
    </row>
    <row r="145" spans="2:29" x14ac:dyDescent="0.2">
      <c r="B145" s="17"/>
      <c r="U145" s="34"/>
      <c r="AA145" s="37"/>
      <c r="AC145" s="31"/>
    </row>
    <row r="146" spans="2:29" x14ac:dyDescent="0.2">
      <c r="B146" s="17"/>
      <c r="U146" s="34"/>
      <c r="AA146" s="37"/>
      <c r="AC146" s="31"/>
    </row>
    <row r="147" spans="2:29" x14ac:dyDescent="0.2">
      <c r="B147" s="17"/>
      <c r="U147" s="34"/>
      <c r="AA147" s="37"/>
      <c r="AC147" s="31"/>
    </row>
    <row r="148" spans="2:29" x14ac:dyDescent="0.2">
      <c r="B148" s="17"/>
      <c r="U148" s="34"/>
      <c r="AA148" s="37"/>
      <c r="AC148" s="31"/>
    </row>
    <row r="149" spans="2:29" x14ac:dyDescent="0.2">
      <c r="B149" s="17"/>
      <c r="U149" s="34"/>
      <c r="AA149" s="37"/>
      <c r="AC149" s="31"/>
    </row>
    <row r="150" spans="2:29" x14ac:dyDescent="0.2">
      <c r="B150" s="17"/>
      <c r="U150" s="34"/>
      <c r="AA150" s="37"/>
      <c r="AC150" s="31"/>
    </row>
    <row r="151" spans="2:29" x14ac:dyDescent="0.2">
      <c r="B151" s="17"/>
      <c r="U151" s="34"/>
      <c r="AA151" s="37"/>
      <c r="AC151" s="31"/>
    </row>
    <row r="152" spans="2:29" x14ac:dyDescent="0.2">
      <c r="B152" s="17"/>
      <c r="U152" s="34"/>
      <c r="AA152" s="37"/>
      <c r="AC152" s="31"/>
    </row>
    <row r="153" spans="2:29" x14ac:dyDescent="0.2">
      <c r="B153" s="17"/>
      <c r="U153" s="34"/>
      <c r="AA153" s="37"/>
      <c r="AC153" s="31"/>
    </row>
    <row r="154" spans="2:29" x14ac:dyDescent="0.2">
      <c r="B154" s="17"/>
      <c r="U154" s="34"/>
      <c r="AA154" s="37"/>
      <c r="AC154" s="31"/>
    </row>
    <row r="155" spans="2:29" x14ac:dyDescent="0.2">
      <c r="B155" s="17"/>
      <c r="U155" s="34"/>
      <c r="AA155" s="37"/>
      <c r="AC155" s="31"/>
    </row>
    <row r="156" spans="2:29" x14ac:dyDescent="0.2">
      <c r="B156" s="17"/>
      <c r="U156" s="34"/>
      <c r="AA156" s="37"/>
      <c r="AC156" s="31"/>
    </row>
    <row r="157" spans="2:29" x14ac:dyDescent="0.2">
      <c r="B157" s="17"/>
      <c r="U157" s="34"/>
      <c r="AA157" s="37"/>
      <c r="AC157" s="31"/>
    </row>
    <row r="158" spans="2:29" x14ac:dyDescent="0.2">
      <c r="B158" s="17"/>
      <c r="U158" s="34"/>
      <c r="AA158" s="37"/>
      <c r="AC158" s="31"/>
    </row>
    <row r="159" spans="2:29" x14ac:dyDescent="0.2">
      <c r="B159" s="17"/>
      <c r="U159" s="34"/>
      <c r="AA159" s="37"/>
      <c r="AC159" s="31"/>
    </row>
    <row r="160" spans="2:29" x14ac:dyDescent="0.2">
      <c r="B160" s="17"/>
      <c r="U160" s="34"/>
      <c r="AA160" s="37"/>
      <c r="AC160" s="31"/>
    </row>
    <row r="161" spans="2:29" x14ac:dyDescent="0.2">
      <c r="B161" s="17"/>
      <c r="U161" s="34"/>
      <c r="AA161" s="37"/>
      <c r="AC161" s="31"/>
    </row>
    <row r="162" spans="2:29" x14ac:dyDescent="0.2">
      <c r="B162" s="17"/>
      <c r="U162" s="34"/>
      <c r="AA162" s="37"/>
      <c r="AC162" s="31"/>
    </row>
    <row r="163" spans="2:29" x14ac:dyDescent="0.2">
      <c r="B163" s="17"/>
      <c r="U163" s="34"/>
      <c r="AA163" s="37"/>
      <c r="AC163" s="31"/>
    </row>
    <row r="164" spans="2:29" x14ac:dyDescent="0.2">
      <c r="B164" s="17"/>
      <c r="U164" s="34"/>
      <c r="AA164" s="37"/>
      <c r="AC164" s="31"/>
    </row>
    <row r="165" spans="2:29" x14ac:dyDescent="0.2">
      <c r="B165" s="17"/>
      <c r="U165" s="34"/>
      <c r="AA165" s="37"/>
      <c r="AC165" s="31"/>
    </row>
    <row r="166" spans="2:29" x14ac:dyDescent="0.2">
      <c r="B166" s="17"/>
      <c r="U166" s="34"/>
      <c r="AA166" s="37"/>
      <c r="AC166" s="31"/>
    </row>
    <row r="167" spans="2:29" x14ac:dyDescent="0.2">
      <c r="B167" s="17"/>
      <c r="U167" s="34"/>
      <c r="AA167" s="37"/>
      <c r="AC167" s="31"/>
    </row>
    <row r="168" spans="2:29" x14ac:dyDescent="0.2">
      <c r="B168" s="17"/>
      <c r="U168" s="34"/>
      <c r="AA168" s="37"/>
      <c r="AC168" s="31"/>
    </row>
    <row r="169" spans="2:29" x14ac:dyDescent="0.2">
      <c r="B169" s="17"/>
      <c r="U169" s="34"/>
      <c r="AA169" s="37"/>
      <c r="AC169" s="31"/>
    </row>
    <row r="170" spans="2:29" x14ac:dyDescent="0.2">
      <c r="B170" s="17"/>
      <c r="U170" s="34"/>
      <c r="AA170" s="37"/>
      <c r="AC170" s="31"/>
    </row>
    <row r="171" spans="2:29" x14ac:dyDescent="0.2">
      <c r="B171" s="17"/>
      <c r="U171" s="34"/>
      <c r="AA171" s="37"/>
      <c r="AC171" s="31"/>
    </row>
    <row r="172" spans="2:29" x14ac:dyDescent="0.2">
      <c r="B172" s="17"/>
      <c r="U172" s="34"/>
      <c r="AA172" s="37"/>
      <c r="AC172" s="31"/>
    </row>
    <row r="173" spans="2:29" x14ac:dyDescent="0.2">
      <c r="B173" s="17"/>
      <c r="U173" s="34"/>
      <c r="AA173" s="37"/>
      <c r="AC173" s="31"/>
    </row>
    <row r="174" spans="2:29" x14ac:dyDescent="0.2">
      <c r="B174" s="17"/>
      <c r="U174" s="34"/>
      <c r="AA174" s="37"/>
      <c r="AC174" s="31"/>
    </row>
    <row r="175" spans="2:29" x14ac:dyDescent="0.2">
      <c r="B175" s="17"/>
      <c r="U175" s="34"/>
      <c r="AA175" s="37"/>
      <c r="AC175" s="31"/>
    </row>
    <row r="176" spans="2:29" x14ac:dyDescent="0.2">
      <c r="B176" s="17"/>
      <c r="U176" s="34"/>
      <c r="AA176" s="37"/>
      <c r="AC176" s="31"/>
    </row>
    <row r="177" spans="2:29" x14ac:dyDescent="0.2">
      <c r="B177" s="17"/>
      <c r="U177" s="34"/>
      <c r="AA177" s="37"/>
      <c r="AC177" s="31"/>
    </row>
    <row r="178" spans="2:29" x14ac:dyDescent="0.2">
      <c r="B178" s="17"/>
      <c r="U178" s="34"/>
      <c r="AA178" s="37"/>
      <c r="AC178" s="31"/>
    </row>
    <row r="179" spans="2:29" x14ac:dyDescent="0.2">
      <c r="B179" s="17"/>
      <c r="U179" s="34"/>
      <c r="AA179" s="37"/>
      <c r="AC179" s="31"/>
    </row>
    <row r="180" spans="2:29" x14ac:dyDescent="0.2">
      <c r="B180" s="17"/>
      <c r="U180" s="34"/>
      <c r="AA180" s="37"/>
      <c r="AC180" s="31"/>
    </row>
    <row r="181" spans="2:29" x14ac:dyDescent="0.2">
      <c r="B181" s="17"/>
      <c r="U181" s="34"/>
      <c r="AA181" s="37"/>
      <c r="AC181" s="31"/>
    </row>
    <row r="182" spans="2:29" x14ac:dyDescent="0.2">
      <c r="B182" s="17"/>
      <c r="U182" s="34"/>
      <c r="AA182" s="37"/>
      <c r="AC182" s="31"/>
    </row>
    <row r="183" spans="2:29" x14ac:dyDescent="0.2">
      <c r="B183" s="17"/>
      <c r="U183" s="34"/>
      <c r="AA183" s="37"/>
      <c r="AC183" s="31"/>
    </row>
    <row r="184" spans="2:29" x14ac:dyDescent="0.2">
      <c r="B184" s="17"/>
      <c r="U184" s="34"/>
      <c r="AA184" s="37"/>
      <c r="AC184" s="31"/>
    </row>
    <row r="185" spans="2:29" x14ac:dyDescent="0.2">
      <c r="B185" s="17"/>
      <c r="U185" s="34"/>
      <c r="AA185" s="37"/>
      <c r="AC185" s="31"/>
    </row>
    <row r="186" spans="2:29" x14ac:dyDescent="0.2">
      <c r="B186" s="17"/>
      <c r="U186" s="34"/>
      <c r="AA186" s="37"/>
      <c r="AC186" s="31"/>
    </row>
    <row r="187" spans="2:29" x14ac:dyDescent="0.2">
      <c r="B187" s="17"/>
      <c r="U187" s="34"/>
      <c r="AA187" s="37"/>
      <c r="AC187" s="31"/>
    </row>
    <row r="188" spans="2:29" x14ac:dyDescent="0.2">
      <c r="B188" s="17"/>
      <c r="U188" s="34"/>
      <c r="AA188" s="37"/>
      <c r="AC188" s="31"/>
    </row>
    <row r="189" spans="2:29" x14ac:dyDescent="0.2">
      <c r="B189" s="17"/>
      <c r="U189" s="34"/>
      <c r="AA189" s="37"/>
      <c r="AC189" s="31"/>
    </row>
    <row r="190" spans="2:29" x14ac:dyDescent="0.2">
      <c r="B190" s="17"/>
      <c r="U190" s="34"/>
      <c r="AA190" s="37"/>
      <c r="AC190" s="31"/>
    </row>
    <row r="191" spans="2:29" x14ac:dyDescent="0.2">
      <c r="B191" s="17"/>
      <c r="U191" s="34"/>
      <c r="AA191" s="37"/>
      <c r="AC191" s="31"/>
    </row>
    <row r="192" spans="2:29" x14ac:dyDescent="0.2">
      <c r="B192" s="17"/>
      <c r="U192" s="34"/>
      <c r="AA192" s="37"/>
      <c r="AC192" s="31"/>
    </row>
    <row r="193" spans="2:29" x14ac:dyDescent="0.2">
      <c r="B193" s="17"/>
      <c r="U193" s="34"/>
      <c r="AA193" s="37"/>
      <c r="AC193" s="31"/>
    </row>
    <row r="194" spans="2:29" x14ac:dyDescent="0.2">
      <c r="B194" s="17"/>
      <c r="U194" s="34"/>
      <c r="AA194" s="37"/>
      <c r="AC194" s="31"/>
    </row>
    <row r="195" spans="2:29" x14ac:dyDescent="0.2">
      <c r="B195" s="17"/>
      <c r="U195" s="34"/>
      <c r="AA195" s="37"/>
      <c r="AC195" s="31"/>
    </row>
    <row r="196" spans="2:29" x14ac:dyDescent="0.2">
      <c r="B196" s="17"/>
      <c r="U196" s="34"/>
      <c r="AA196" s="37"/>
      <c r="AC196" s="31"/>
    </row>
    <row r="197" spans="2:29" x14ac:dyDescent="0.2">
      <c r="B197" s="17"/>
      <c r="U197" s="34"/>
      <c r="AA197" s="37"/>
      <c r="AC197" s="31"/>
    </row>
    <row r="198" spans="2:29" x14ac:dyDescent="0.2">
      <c r="B198" s="17"/>
      <c r="U198" s="34"/>
      <c r="AA198" s="37"/>
      <c r="AC198" s="31"/>
    </row>
    <row r="199" spans="2:29" x14ac:dyDescent="0.2">
      <c r="B199" s="17"/>
      <c r="U199" s="34"/>
      <c r="AA199" s="37"/>
      <c r="AC199" s="31"/>
    </row>
    <row r="200" spans="2:29" x14ac:dyDescent="0.2">
      <c r="B200" s="17"/>
      <c r="U200" s="34"/>
      <c r="AA200" s="37"/>
      <c r="AC200" s="31"/>
    </row>
    <row r="201" spans="2:29" x14ac:dyDescent="0.2">
      <c r="B201" s="17"/>
      <c r="U201" s="34"/>
      <c r="AA201" s="37"/>
      <c r="AC201" s="31"/>
    </row>
    <row r="202" spans="2:29" x14ac:dyDescent="0.2">
      <c r="B202" s="17"/>
      <c r="U202" s="34"/>
      <c r="AA202" s="37"/>
      <c r="AC202" s="31"/>
    </row>
    <row r="203" spans="2:29" x14ac:dyDescent="0.2">
      <c r="B203" s="17"/>
      <c r="U203" s="34"/>
      <c r="AA203" s="37"/>
      <c r="AC203" s="31"/>
    </row>
    <row r="204" spans="2:29" x14ac:dyDescent="0.2">
      <c r="B204" s="17"/>
      <c r="U204" s="34"/>
      <c r="AA204" s="37"/>
      <c r="AC204" s="31"/>
    </row>
    <row r="205" spans="2:29" x14ac:dyDescent="0.2">
      <c r="B205" s="17"/>
      <c r="U205" s="34"/>
      <c r="AA205" s="37"/>
      <c r="AC205" s="31"/>
    </row>
    <row r="206" spans="2:29" x14ac:dyDescent="0.2">
      <c r="B206" s="17"/>
      <c r="U206" s="34"/>
      <c r="AA206" s="37"/>
      <c r="AC206" s="31"/>
    </row>
    <row r="207" spans="2:29" x14ac:dyDescent="0.2">
      <c r="B207" s="17"/>
      <c r="U207" s="34"/>
      <c r="AA207" s="37"/>
      <c r="AC207" s="31"/>
    </row>
    <row r="208" spans="2:29" x14ac:dyDescent="0.2">
      <c r="B208" s="17"/>
      <c r="U208" s="34"/>
      <c r="AA208" s="37"/>
      <c r="AC208" s="31"/>
    </row>
    <row r="209" spans="2:29" x14ac:dyDescent="0.2">
      <c r="B209" s="17"/>
      <c r="U209" s="34"/>
      <c r="AA209" s="37"/>
      <c r="AC209" s="31"/>
    </row>
    <row r="210" spans="2:29" x14ac:dyDescent="0.2">
      <c r="B210" s="17"/>
      <c r="U210" s="34"/>
      <c r="AA210" s="37"/>
      <c r="AC210" s="31"/>
    </row>
    <row r="211" spans="2:29" x14ac:dyDescent="0.2">
      <c r="B211" s="17"/>
      <c r="U211" s="34"/>
      <c r="AA211" s="37"/>
      <c r="AC211" s="31"/>
    </row>
    <row r="212" spans="2:29" x14ac:dyDescent="0.2">
      <c r="B212" s="17"/>
      <c r="U212" s="34"/>
      <c r="AA212" s="37"/>
      <c r="AC212" s="31"/>
    </row>
    <row r="213" spans="2:29" x14ac:dyDescent="0.2">
      <c r="B213" s="17"/>
      <c r="U213" s="34"/>
      <c r="AA213" s="37"/>
      <c r="AC213" s="31"/>
    </row>
    <row r="214" spans="2:29" x14ac:dyDescent="0.2">
      <c r="B214" s="17"/>
      <c r="U214" s="34"/>
      <c r="AA214" s="37"/>
      <c r="AC214" s="31"/>
    </row>
    <row r="215" spans="2:29" x14ac:dyDescent="0.2">
      <c r="B215" s="17"/>
      <c r="U215" s="34"/>
      <c r="AA215" s="37"/>
      <c r="AC215" s="31"/>
    </row>
    <row r="216" spans="2:29" x14ac:dyDescent="0.2">
      <c r="B216" s="17"/>
      <c r="U216" s="34"/>
      <c r="AA216" s="37"/>
      <c r="AC216" s="31"/>
    </row>
    <row r="217" spans="2:29" x14ac:dyDescent="0.2">
      <c r="B217" s="17"/>
      <c r="U217" s="34"/>
      <c r="AA217" s="37"/>
      <c r="AC217" s="31"/>
    </row>
    <row r="218" spans="2:29" x14ac:dyDescent="0.2">
      <c r="B218" s="17"/>
      <c r="U218" s="34"/>
      <c r="AA218" s="37"/>
      <c r="AC218" s="31"/>
    </row>
    <row r="219" spans="2:29" x14ac:dyDescent="0.2">
      <c r="B219" s="17"/>
      <c r="U219" s="34"/>
      <c r="AA219" s="37"/>
      <c r="AC219" s="31"/>
    </row>
    <row r="220" spans="2:29" x14ac:dyDescent="0.2">
      <c r="B220" s="17"/>
      <c r="U220" s="34"/>
      <c r="AA220" s="37"/>
      <c r="AC220" s="31"/>
    </row>
    <row r="221" spans="2:29" x14ac:dyDescent="0.2">
      <c r="B221" s="17"/>
      <c r="U221" s="34"/>
      <c r="AA221" s="37"/>
      <c r="AC221" s="31"/>
    </row>
    <row r="222" spans="2:29" x14ac:dyDescent="0.2">
      <c r="B222" s="17"/>
      <c r="U222" s="34"/>
      <c r="AA222" s="37"/>
      <c r="AC222" s="31"/>
    </row>
    <row r="223" spans="2:29" x14ac:dyDescent="0.2">
      <c r="B223" s="17"/>
      <c r="U223" s="34"/>
      <c r="AA223" s="37"/>
      <c r="AC223" s="31"/>
    </row>
    <row r="224" spans="2:29" x14ac:dyDescent="0.2">
      <c r="B224" s="17"/>
      <c r="U224" s="34"/>
      <c r="AA224" s="37"/>
      <c r="AC224" s="31"/>
    </row>
    <row r="225" spans="2:29" x14ac:dyDescent="0.2">
      <c r="B225" s="17"/>
      <c r="U225" s="34"/>
      <c r="AA225" s="37"/>
      <c r="AC225" s="31"/>
    </row>
    <row r="226" spans="2:29" x14ac:dyDescent="0.2">
      <c r="B226" s="17"/>
      <c r="U226" s="34"/>
      <c r="AA226" s="37"/>
      <c r="AC226" s="31"/>
    </row>
    <row r="227" spans="2:29" x14ac:dyDescent="0.2">
      <c r="B227" s="17"/>
      <c r="U227" s="34"/>
      <c r="AA227" s="37"/>
      <c r="AC227" s="31"/>
    </row>
    <row r="228" spans="2:29" x14ac:dyDescent="0.2">
      <c r="B228" s="17"/>
      <c r="U228" s="34"/>
      <c r="AA228" s="37"/>
      <c r="AC228" s="31"/>
    </row>
    <row r="229" spans="2:29" x14ac:dyDescent="0.2">
      <c r="B229" s="17"/>
      <c r="U229" s="34"/>
      <c r="AA229" s="37"/>
      <c r="AC229" s="31"/>
    </row>
    <row r="230" spans="2:29" x14ac:dyDescent="0.2">
      <c r="B230" s="17"/>
      <c r="U230" s="34"/>
      <c r="AA230" s="37"/>
      <c r="AC230" s="31"/>
    </row>
    <row r="231" spans="2:29" x14ac:dyDescent="0.2">
      <c r="B231" s="17"/>
      <c r="U231" s="34"/>
      <c r="AA231" s="37"/>
      <c r="AC231" s="31"/>
    </row>
    <row r="232" spans="2:29" x14ac:dyDescent="0.2">
      <c r="B232" s="17"/>
      <c r="U232" s="34"/>
      <c r="AA232" s="37"/>
      <c r="AC232" s="31"/>
    </row>
    <row r="233" spans="2:29" x14ac:dyDescent="0.2">
      <c r="B233" s="17"/>
      <c r="U233" s="34"/>
      <c r="AA233" s="37"/>
      <c r="AC233" s="31"/>
    </row>
    <row r="234" spans="2:29" x14ac:dyDescent="0.2">
      <c r="B234" s="17"/>
      <c r="U234" s="34"/>
      <c r="AA234" s="37"/>
      <c r="AC234" s="31"/>
    </row>
    <row r="235" spans="2:29" x14ac:dyDescent="0.2">
      <c r="B235" s="17"/>
      <c r="U235" s="34"/>
      <c r="AA235" s="37"/>
      <c r="AC235" s="31"/>
    </row>
    <row r="236" spans="2:29" x14ac:dyDescent="0.2">
      <c r="B236" s="17"/>
      <c r="U236" s="34"/>
      <c r="AA236" s="37"/>
      <c r="AC236" s="31"/>
    </row>
    <row r="237" spans="2:29" x14ac:dyDescent="0.2">
      <c r="B237" s="17"/>
      <c r="U237" s="34"/>
      <c r="AA237" s="37"/>
      <c r="AC237" s="31"/>
    </row>
    <row r="238" spans="2:29" x14ac:dyDescent="0.2">
      <c r="B238" s="17"/>
      <c r="U238" s="34"/>
      <c r="AA238" s="37"/>
      <c r="AC238" s="31"/>
    </row>
    <row r="239" spans="2:29" x14ac:dyDescent="0.2">
      <c r="B239" s="17"/>
      <c r="U239" s="34"/>
      <c r="AA239" s="37"/>
      <c r="AC239" s="31"/>
    </row>
    <row r="240" spans="2:29" x14ac:dyDescent="0.2">
      <c r="B240" s="17"/>
      <c r="U240" s="34"/>
      <c r="AA240" s="37"/>
      <c r="AC240" s="31"/>
    </row>
    <row r="241" spans="2:29" x14ac:dyDescent="0.2">
      <c r="B241" s="17"/>
      <c r="U241" s="34"/>
      <c r="AA241" s="37"/>
      <c r="AC241" s="31"/>
    </row>
    <row r="242" spans="2:29" x14ac:dyDescent="0.2">
      <c r="B242" s="17"/>
      <c r="U242" s="34"/>
      <c r="AA242" s="37"/>
      <c r="AC242" s="31"/>
    </row>
    <row r="243" spans="2:29" x14ac:dyDescent="0.2">
      <c r="B243" s="17"/>
      <c r="U243" s="34"/>
      <c r="AA243" s="37"/>
      <c r="AC243" s="31"/>
    </row>
    <row r="244" spans="2:29" x14ac:dyDescent="0.2">
      <c r="B244" s="17"/>
      <c r="U244" s="34"/>
      <c r="AA244" s="37"/>
      <c r="AC244" s="31"/>
    </row>
    <row r="245" spans="2:29" x14ac:dyDescent="0.2">
      <c r="B245" s="17"/>
      <c r="U245" s="34"/>
      <c r="AA245" s="37"/>
      <c r="AC245" s="31"/>
    </row>
    <row r="246" spans="2:29" x14ac:dyDescent="0.2">
      <c r="B246" s="17"/>
      <c r="U246" s="34"/>
      <c r="AA246" s="37"/>
      <c r="AC246" s="31"/>
    </row>
    <row r="247" spans="2:29" x14ac:dyDescent="0.2">
      <c r="B247" s="17"/>
      <c r="U247" s="34"/>
      <c r="AA247" s="37"/>
      <c r="AC247" s="31"/>
    </row>
    <row r="248" spans="2:29" x14ac:dyDescent="0.2">
      <c r="B248" s="17"/>
      <c r="U248" s="34"/>
      <c r="AA248" s="37"/>
      <c r="AC248" s="31"/>
    </row>
    <row r="249" spans="2:29" x14ac:dyDescent="0.2">
      <c r="B249" s="17"/>
      <c r="U249" s="34"/>
      <c r="AA249" s="37"/>
      <c r="AC249" s="31"/>
    </row>
    <row r="250" spans="2:29" x14ac:dyDescent="0.2">
      <c r="B250" s="17"/>
      <c r="U250" s="34"/>
      <c r="AA250" s="37"/>
      <c r="AC250" s="31"/>
    </row>
    <row r="251" spans="2:29" x14ac:dyDescent="0.2">
      <c r="B251" s="17"/>
      <c r="U251" s="34"/>
      <c r="AA251" s="37"/>
      <c r="AC251" s="31"/>
    </row>
    <row r="252" spans="2:29" x14ac:dyDescent="0.2">
      <c r="B252" s="17"/>
      <c r="U252" s="34"/>
      <c r="AA252" s="37"/>
      <c r="AC252" s="31"/>
    </row>
    <row r="253" spans="2:29" x14ac:dyDescent="0.2">
      <c r="B253" s="17"/>
      <c r="U253" s="34"/>
      <c r="AA253" s="37"/>
      <c r="AC253" s="31"/>
    </row>
    <row r="254" spans="2:29" x14ac:dyDescent="0.2">
      <c r="B254" s="17"/>
      <c r="U254" s="34"/>
      <c r="AA254" s="37"/>
      <c r="AC254" s="31"/>
    </row>
    <row r="255" spans="2:29" x14ac:dyDescent="0.2">
      <c r="B255" s="17"/>
      <c r="U255" s="34"/>
      <c r="AA255" s="37"/>
      <c r="AC255" s="31"/>
    </row>
    <row r="256" spans="2:29" x14ac:dyDescent="0.2">
      <c r="B256" s="17"/>
      <c r="U256" s="34"/>
      <c r="AA256" s="37"/>
      <c r="AC256" s="31"/>
    </row>
    <row r="257" spans="2:29" x14ac:dyDescent="0.2">
      <c r="B257" s="17"/>
      <c r="U257" s="34"/>
      <c r="AA257" s="37"/>
      <c r="AC257" s="31"/>
    </row>
    <row r="258" spans="2:29" x14ac:dyDescent="0.2">
      <c r="B258" s="17"/>
      <c r="U258" s="34"/>
      <c r="AA258" s="37"/>
      <c r="AC258" s="31"/>
    </row>
    <row r="259" spans="2:29" x14ac:dyDescent="0.2">
      <c r="B259" s="17"/>
      <c r="U259" s="34"/>
      <c r="AA259" s="37"/>
      <c r="AC259" s="31"/>
    </row>
    <row r="260" spans="2:29" x14ac:dyDescent="0.2">
      <c r="B260" s="17"/>
      <c r="U260" s="34"/>
      <c r="AA260" s="37"/>
      <c r="AC260" s="31"/>
    </row>
    <row r="261" spans="2:29" x14ac:dyDescent="0.2">
      <c r="B261" s="17"/>
      <c r="U261" s="34"/>
      <c r="AA261" s="37"/>
      <c r="AC261" s="31"/>
    </row>
    <row r="262" spans="2:29" x14ac:dyDescent="0.2">
      <c r="B262" s="17"/>
      <c r="U262" s="34"/>
      <c r="AA262" s="37"/>
      <c r="AC262" s="31"/>
    </row>
    <row r="263" spans="2:29" x14ac:dyDescent="0.2">
      <c r="B263" s="17"/>
      <c r="U263" s="34"/>
      <c r="AA263" s="37"/>
      <c r="AC263" s="31"/>
    </row>
    <row r="264" spans="2:29" x14ac:dyDescent="0.2">
      <c r="B264" s="17"/>
      <c r="U264" s="34"/>
      <c r="AA264" s="37"/>
      <c r="AC264" s="31"/>
    </row>
    <row r="265" spans="2:29" x14ac:dyDescent="0.2">
      <c r="B265" s="17"/>
      <c r="U265" s="34"/>
      <c r="AA265" s="37"/>
      <c r="AC265" s="31"/>
    </row>
    <row r="266" spans="2:29" x14ac:dyDescent="0.2">
      <c r="B266" s="17"/>
      <c r="U266" s="34"/>
      <c r="AA266" s="37"/>
      <c r="AC266" s="31"/>
    </row>
    <row r="267" spans="2:29" x14ac:dyDescent="0.2">
      <c r="B267" s="17"/>
      <c r="U267" s="34"/>
      <c r="AA267" s="37"/>
      <c r="AC267" s="31"/>
    </row>
    <row r="268" spans="2:29" x14ac:dyDescent="0.2">
      <c r="B268" s="17"/>
      <c r="U268" s="34"/>
      <c r="AA268" s="37"/>
      <c r="AC268" s="31"/>
    </row>
    <row r="269" spans="2:29" x14ac:dyDescent="0.2">
      <c r="B269" s="17"/>
      <c r="U269" s="34"/>
      <c r="AA269" s="37"/>
      <c r="AC269" s="31"/>
    </row>
    <row r="270" spans="2:29" x14ac:dyDescent="0.2">
      <c r="B270" s="17"/>
      <c r="U270" s="34"/>
      <c r="AA270" s="37"/>
      <c r="AC270" s="31"/>
    </row>
    <row r="271" spans="2:29" x14ac:dyDescent="0.2">
      <c r="B271" s="17"/>
      <c r="U271" s="34"/>
      <c r="AA271" s="37"/>
      <c r="AC271" s="31"/>
    </row>
    <row r="272" spans="2:29" x14ac:dyDescent="0.2">
      <c r="B272" s="17"/>
      <c r="U272" s="34"/>
      <c r="AA272" s="37"/>
      <c r="AC272" s="31"/>
    </row>
    <row r="273" spans="2:29" x14ac:dyDescent="0.2">
      <c r="B273" s="17"/>
      <c r="U273" s="34"/>
      <c r="AA273" s="37"/>
      <c r="AC273" s="31"/>
    </row>
    <row r="274" spans="2:29" x14ac:dyDescent="0.2">
      <c r="B274" s="17"/>
      <c r="U274" s="34"/>
      <c r="AA274" s="37"/>
      <c r="AC274" s="31"/>
    </row>
    <row r="275" spans="2:29" x14ac:dyDescent="0.2">
      <c r="B275" s="17"/>
      <c r="U275" s="34"/>
      <c r="AA275" s="37"/>
      <c r="AC275" s="31"/>
    </row>
    <row r="276" spans="2:29" x14ac:dyDescent="0.2">
      <c r="B276" s="17"/>
      <c r="U276" s="34"/>
      <c r="AA276" s="37"/>
      <c r="AC276" s="31"/>
    </row>
    <row r="277" spans="2:29" x14ac:dyDescent="0.2">
      <c r="B277" s="17"/>
      <c r="U277" s="34"/>
      <c r="AA277" s="37"/>
      <c r="AC277" s="31"/>
    </row>
    <row r="278" spans="2:29" x14ac:dyDescent="0.2">
      <c r="B278" s="17"/>
      <c r="U278" s="34"/>
      <c r="AA278" s="37"/>
      <c r="AC278" s="31"/>
    </row>
    <row r="279" spans="2:29" x14ac:dyDescent="0.2">
      <c r="B279" s="17"/>
      <c r="U279" s="34"/>
      <c r="AA279" s="37"/>
      <c r="AC279" s="31"/>
    </row>
    <row r="280" spans="2:29" x14ac:dyDescent="0.2">
      <c r="B280" s="17"/>
      <c r="U280" s="34"/>
      <c r="AA280" s="37"/>
      <c r="AC280" s="31"/>
    </row>
    <row r="281" spans="2:29" x14ac:dyDescent="0.2">
      <c r="B281" s="17"/>
      <c r="U281" s="34"/>
      <c r="AA281" s="37"/>
      <c r="AC281" s="31"/>
    </row>
    <row r="282" spans="2:29" x14ac:dyDescent="0.2">
      <c r="B282" s="17"/>
      <c r="U282" s="34"/>
      <c r="AA282" s="37"/>
      <c r="AC282" s="31"/>
    </row>
    <row r="283" spans="2:29" x14ac:dyDescent="0.2">
      <c r="B283" s="17"/>
      <c r="U283" s="34"/>
      <c r="AA283" s="37"/>
      <c r="AC283" s="31"/>
    </row>
    <row r="284" spans="2:29" x14ac:dyDescent="0.2">
      <c r="B284" s="17"/>
      <c r="U284" s="34"/>
      <c r="AA284" s="37"/>
      <c r="AC284" s="31"/>
    </row>
    <row r="285" spans="2:29" x14ac:dyDescent="0.2">
      <c r="B285" s="17"/>
      <c r="U285" s="34"/>
      <c r="AA285" s="37"/>
      <c r="AC285" s="31"/>
    </row>
    <row r="286" spans="2:29" x14ac:dyDescent="0.2">
      <c r="B286" s="17"/>
      <c r="U286" s="34"/>
      <c r="AA286" s="37"/>
      <c r="AC286" s="31"/>
    </row>
    <row r="287" spans="2:29" x14ac:dyDescent="0.2">
      <c r="B287" s="17"/>
      <c r="U287" s="34"/>
      <c r="AA287" s="37"/>
      <c r="AC287" s="31"/>
    </row>
    <row r="288" spans="2:29" x14ac:dyDescent="0.2">
      <c r="B288" s="17"/>
      <c r="U288" s="34"/>
      <c r="AA288" s="37"/>
      <c r="AC288" s="31"/>
    </row>
    <row r="289" spans="2:29" x14ac:dyDescent="0.2">
      <c r="B289" s="17"/>
      <c r="U289" s="34"/>
      <c r="AA289" s="37"/>
      <c r="AC289" s="31"/>
    </row>
    <row r="290" spans="2:29" x14ac:dyDescent="0.2">
      <c r="B290" s="17"/>
      <c r="U290" s="34"/>
      <c r="AA290" s="37"/>
      <c r="AC290" s="31"/>
    </row>
    <row r="291" spans="2:29" x14ac:dyDescent="0.2">
      <c r="B291" s="17"/>
      <c r="U291" s="34"/>
      <c r="AA291" s="37"/>
      <c r="AC291" s="31"/>
    </row>
    <row r="292" spans="2:29" x14ac:dyDescent="0.2">
      <c r="B292" s="17"/>
      <c r="U292" s="34"/>
      <c r="AA292" s="37"/>
      <c r="AC292" s="31"/>
    </row>
    <row r="293" spans="2:29" x14ac:dyDescent="0.2">
      <c r="B293" s="17"/>
      <c r="U293" s="34"/>
      <c r="AA293" s="37"/>
      <c r="AC293" s="31"/>
    </row>
    <row r="294" spans="2:29" x14ac:dyDescent="0.2">
      <c r="B294" s="17"/>
      <c r="U294" s="34"/>
      <c r="AA294" s="37"/>
      <c r="AC294" s="31"/>
    </row>
    <row r="295" spans="2:29" x14ac:dyDescent="0.2">
      <c r="B295" s="17"/>
      <c r="U295" s="34"/>
      <c r="AA295" s="37"/>
      <c r="AC295" s="31"/>
    </row>
    <row r="296" spans="2:29" x14ac:dyDescent="0.2">
      <c r="B296" s="17"/>
      <c r="U296" s="34"/>
      <c r="AA296" s="37"/>
      <c r="AC296" s="31"/>
    </row>
    <row r="297" spans="2:29" x14ac:dyDescent="0.2">
      <c r="B297" s="17"/>
      <c r="U297" s="34"/>
      <c r="AA297" s="37"/>
      <c r="AC297" s="31"/>
    </row>
    <row r="298" spans="2:29" x14ac:dyDescent="0.2">
      <c r="B298" s="17"/>
      <c r="U298" s="34"/>
      <c r="AA298" s="37"/>
      <c r="AC298" s="31"/>
    </row>
    <row r="299" spans="2:29" x14ac:dyDescent="0.2">
      <c r="B299" s="17"/>
      <c r="U299" s="34"/>
      <c r="AA299" s="37"/>
      <c r="AC299" s="31"/>
    </row>
    <row r="300" spans="2:29" x14ac:dyDescent="0.2">
      <c r="B300" s="17"/>
      <c r="U300" s="34"/>
      <c r="AA300" s="37"/>
      <c r="AC300" s="31"/>
    </row>
    <row r="301" spans="2:29" x14ac:dyDescent="0.2">
      <c r="B301" s="17"/>
      <c r="U301" s="34"/>
      <c r="AA301" s="37"/>
      <c r="AC301" s="31"/>
    </row>
    <row r="302" spans="2:29" x14ac:dyDescent="0.2">
      <c r="B302" s="17"/>
      <c r="U302" s="34"/>
      <c r="AA302" s="37"/>
      <c r="AC302" s="31"/>
    </row>
    <row r="303" spans="2:29" x14ac:dyDescent="0.2">
      <c r="B303" s="17"/>
      <c r="U303" s="34"/>
      <c r="AA303" s="37"/>
      <c r="AC303" s="31"/>
    </row>
    <row r="304" spans="2:29" x14ac:dyDescent="0.2">
      <c r="B304" s="17"/>
      <c r="U304" s="34"/>
      <c r="AA304" s="37"/>
      <c r="AC304" s="31"/>
    </row>
    <row r="305" spans="2:29" x14ac:dyDescent="0.2">
      <c r="B305" s="17"/>
      <c r="U305" s="34"/>
      <c r="AA305" s="37"/>
      <c r="AC305" s="31"/>
    </row>
    <row r="306" spans="2:29" x14ac:dyDescent="0.2">
      <c r="B306" s="17"/>
      <c r="U306" s="34"/>
      <c r="AA306" s="37"/>
      <c r="AC306" s="31"/>
    </row>
    <row r="307" spans="2:29" x14ac:dyDescent="0.2">
      <c r="B307" s="17"/>
      <c r="U307" s="34"/>
      <c r="AA307" s="37"/>
      <c r="AC307" s="31"/>
    </row>
    <row r="308" spans="2:29" x14ac:dyDescent="0.2">
      <c r="B308" s="17"/>
      <c r="U308" s="34"/>
      <c r="AA308" s="37"/>
      <c r="AC308" s="31"/>
    </row>
    <row r="309" spans="2:29" x14ac:dyDescent="0.2">
      <c r="B309" s="17"/>
      <c r="U309" s="34"/>
      <c r="AA309" s="37"/>
      <c r="AC309" s="31"/>
    </row>
    <row r="310" spans="2:29" x14ac:dyDescent="0.2">
      <c r="B310" s="17"/>
      <c r="U310" s="34"/>
      <c r="AA310" s="37"/>
      <c r="AC310" s="31"/>
    </row>
    <row r="311" spans="2:29" x14ac:dyDescent="0.2">
      <c r="B311" s="17"/>
      <c r="U311" s="34"/>
      <c r="AA311" s="37"/>
      <c r="AC311" s="31"/>
    </row>
    <row r="312" spans="2:29" x14ac:dyDescent="0.2">
      <c r="B312" s="17"/>
      <c r="U312" s="34"/>
      <c r="AA312" s="37"/>
      <c r="AC312" s="31"/>
    </row>
    <row r="313" spans="2:29" x14ac:dyDescent="0.2">
      <c r="B313" s="17"/>
      <c r="U313" s="34"/>
      <c r="AA313" s="37"/>
      <c r="AC313" s="31"/>
    </row>
    <row r="314" spans="2:29" x14ac:dyDescent="0.2">
      <c r="B314" s="17"/>
      <c r="U314" s="34"/>
      <c r="AA314" s="37"/>
      <c r="AC314" s="31"/>
    </row>
    <row r="315" spans="2:29" x14ac:dyDescent="0.2">
      <c r="B315" s="17"/>
      <c r="U315" s="34"/>
      <c r="AA315" s="37"/>
      <c r="AC315" s="31"/>
    </row>
    <row r="316" spans="2:29" x14ac:dyDescent="0.2">
      <c r="B316" s="17"/>
      <c r="U316" s="34"/>
      <c r="AA316" s="37"/>
      <c r="AC316" s="31"/>
    </row>
    <row r="317" spans="2:29" x14ac:dyDescent="0.2">
      <c r="B317" s="17"/>
      <c r="U317" s="34"/>
      <c r="AA317" s="37"/>
      <c r="AC317" s="31"/>
    </row>
    <row r="318" spans="2:29" x14ac:dyDescent="0.2">
      <c r="B318" s="17"/>
      <c r="U318" s="34"/>
      <c r="AA318" s="37"/>
      <c r="AC318" s="31"/>
    </row>
    <row r="319" spans="2:29" x14ac:dyDescent="0.2">
      <c r="B319" s="17"/>
      <c r="U319" s="34"/>
      <c r="AA319" s="37"/>
      <c r="AC319" s="31"/>
    </row>
    <row r="320" spans="2:29" x14ac:dyDescent="0.2">
      <c r="B320" s="17"/>
      <c r="U320" s="34"/>
      <c r="AA320" s="37"/>
      <c r="AC320" s="31"/>
    </row>
    <row r="321" spans="2:29" x14ac:dyDescent="0.2">
      <c r="B321" s="17"/>
      <c r="U321" s="34"/>
      <c r="AA321" s="37"/>
      <c r="AC321" s="31"/>
    </row>
    <row r="322" spans="2:29" x14ac:dyDescent="0.2">
      <c r="B322" s="17"/>
      <c r="U322" s="34"/>
      <c r="AA322" s="37"/>
      <c r="AC322" s="31"/>
    </row>
    <row r="323" spans="2:29" x14ac:dyDescent="0.2">
      <c r="B323" s="17"/>
      <c r="U323" s="34"/>
      <c r="AA323" s="37"/>
      <c r="AC323" s="31"/>
    </row>
    <row r="324" spans="2:29" x14ac:dyDescent="0.2">
      <c r="B324" s="17"/>
      <c r="U324" s="34"/>
      <c r="AA324" s="37"/>
      <c r="AC324" s="31"/>
    </row>
    <row r="325" spans="2:29" x14ac:dyDescent="0.2">
      <c r="B325" s="17"/>
      <c r="U325" s="34"/>
      <c r="AA325" s="37"/>
      <c r="AC325" s="31"/>
    </row>
    <row r="326" spans="2:29" x14ac:dyDescent="0.2">
      <c r="B326" s="17"/>
      <c r="U326" s="34"/>
      <c r="AA326" s="37"/>
      <c r="AC326" s="31"/>
    </row>
    <row r="327" spans="2:29" x14ac:dyDescent="0.2">
      <c r="B327" s="17"/>
      <c r="U327" s="34"/>
      <c r="AA327" s="37"/>
      <c r="AC327" s="31"/>
    </row>
    <row r="328" spans="2:29" x14ac:dyDescent="0.2">
      <c r="B328" s="17"/>
      <c r="U328" s="34"/>
      <c r="AA328" s="37"/>
      <c r="AC328" s="31"/>
    </row>
    <row r="329" spans="2:29" x14ac:dyDescent="0.2">
      <c r="B329" s="17"/>
      <c r="U329" s="34"/>
      <c r="AA329" s="37"/>
      <c r="AC329" s="31"/>
    </row>
    <row r="330" spans="2:29" x14ac:dyDescent="0.2">
      <c r="B330" s="17"/>
      <c r="U330" s="34"/>
      <c r="AA330" s="37"/>
      <c r="AC330" s="31"/>
    </row>
    <row r="331" spans="2:29" x14ac:dyDescent="0.2">
      <c r="B331" s="17"/>
      <c r="U331" s="34"/>
      <c r="AA331" s="37"/>
      <c r="AC331" s="31"/>
    </row>
    <row r="332" spans="2:29" x14ac:dyDescent="0.2">
      <c r="B332" s="17"/>
      <c r="U332" s="34"/>
      <c r="AA332" s="37"/>
      <c r="AC332" s="31"/>
    </row>
    <row r="333" spans="2:29" x14ac:dyDescent="0.2">
      <c r="B333" s="17"/>
      <c r="U333" s="34"/>
      <c r="AA333" s="37"/>
      <c r="AC333" s="31"/>
    </row>
    <row r="334" spans="2:29" x14ac:dyDescent="0.2">
      <c r="B334" s="17"/>
      <c r="U334" s="34"/>
      <c r="AA334" s="37"/>
      <c r="AC334" s="31"/>
    </row>
    <row r="335" spans="2:29" x14ac:dyDescent="0.2">
      <c r="B335" s="17"/>
      <c r="U335" s="34"/>
      <c r="AA335" s="37"/>
      <c r="AC335" s="31"/>
    </row>
    <row r="336" spans="2:29" x14ac:dyDescent="0.2">
      <c r="B336" s="17"/>
      <c r="U336" s="34"/>
      <c r="AA336" s="37"/>
      <c r="AC336" s="31"/>
    </row>
    <row r="337" spans="2:29" x14ac:dyDescent="0.2">
      <c r="B337" s="17"/>
      <c r="U337" s="34"/>
      <c r="AA337" s="37"/>
      <c r="AC337" s="31"/>
    </row>
    <row r="338" spans="2:29" x14ac:dyDescent="0.2">
      <c r="B338" s="17"/>
      <c r="U338" s="34"/>
      <c r="AA338" s="37"/>
      <c r="AC338" s="31"/>
    </row>
    <row r="339" spans="2:29" x14ac:dyDescent="0.2">
      <c r="B339" s="17"/>
      <c r="U339" s="34"/>
      <c r="AA339" s="37"/>
      <c r="AC339" s="31"/>
    </row>
    <row r="340" spans="2:29" x14ac:dyDescent="0.2">
      <c r="B340" s="17"/>
      <c r="U340" s="34"/>
      <c r="AA340" s="37"/>
      <c r="AC340" s="31"/>
    </row>
    <row r="341" spans="2:29" x14ac:dyDescent="0.2">
      <c r="B341" s="17"/>
      <c r="U341" s="34"/>
      <c r="AA341" s="37"/>
      <c r="AC341" s="31"/>
    </row>
    <row r="342" spans="2:29" x14ac:dyDescent="0.2">
      <c r="B342" s="17"/>
      <c r="U342" s="34"/>
      <c r="AA342" s="37"/>
      <c r="AC342" s="31"/>
    </row>
    <row r="343" spans="2:29" x14ac:dyDescent="0.2">
      <c r="B343" s="17"/>
      <c r="U343" s="34"/>
      <c r="AA343" s="37"/>
      <c r="AC343" s="31"/>
    </row>
    <row r="344" spans="2:29" x14ac:dyDescent="0.2">
      <c r="B344" s="17"/>
      <c r="U344" s="34"/>
      <c r="AA344" s="37"/>
      <c r="AC344" s="31"/>
    </row>
    <row r="345" spans="2:29" x14ac:dyDescent="0.2">
      <c r="B345" s="17"/>
      <c r="U345" s="34"/>
      <c r="AA345" s="37"/>
      <c r="AC345" s="31"/>
    </row>
    <row r="346" spans="2:29" x14ac:dyDescent="0.2">
      <c r="B346" s="17"/>
      <c r="U346" s="34"/>
      <c r="AA346" s="37"/>
      <c r="AC346" s="31"/>
    </row>
    <row r="347" spans="2:29" x14ac:dyDescent="0.2">
      <c r="B347" s="17"/>
      <c r="U347" s="34"/>
      <c r="AA347" s="37"/>
      <c r="AC347" s="31"/>
    </row>
    <row r="348" spans="2:29" x14ac:dyDescent="0.2">
      <c r="B348" s="17"/>
      <c r="U348" s="34"/>
      <c r="AA348" s="37"/>
      <c r="AC348" s="31"/>
    </row>
    <row r="349" spans="2:29" x14ac:dyDescent="0.2">
      <c r="B349" s="17"/>
      <c r="U349" s="34"/>
      <c r="AA349" s="37"/>
      <c r="AC349" s="31"/>
    </row>
    <row r="350" spans="2:29" x14ac:dyDescent="0.2">
      <c r="B350" s="17"/>
      <c r="U350" s="34"/>
      <c r="AA350" s="37"/>
      <c r="AC350" s="31"/>
    </row>
    <row r="351" spans="2:29" x14ac:dyDescent="0.2">
      <c r="B351" s="17"/>
      <c r="U351" s="34"/>
      <c r="AA351" s="37"/>
      <c r="AC351" s="31"/>
    </row>
    <row r="352" spans="2:29" x14ac:dyDescent="0.2">
      <c r="B352" s="17"/>
      <c r="U352" s="34"/>
      <c r="AA352" s="37"/>
      <c r="AC352" s="31"/>
    </row>
    <row r="353" spans="2:29" x14ac:dyDescent="0.2">
      <c r="B353" s="17"/>
      <c r="U353" s="34"/>
      <c r="AA353" s="37"/>
      <c r="AC353" s="31"/>
    </row>
    <row r="354" spans="2:29" x14ac:dyDescent="0.2">
      <c r="B354" s="17"/>
      <c r="U354" s="34"/>
      <c r="AA354" s="37"/>
      <c r="AC354" s="31"/>
    </row>
    <row r="355" spans="2:29" x14ac:dyDescent="0.2">
      <c r="B355" s="17"/>
      <c r="U355" s="34"/>
      <c r="AA355" s="37"/>
      <c r="AC355" s="31"/>
    </row>
    <row r="356" spans="2:29" x14ac:dyDescent="0.2">
      <c r="B356" s="17"/>
      <c r="U356" s="34"/>
      <c r="AA356" s="37"/>
      <c r="AC356" s="31"/>
    </row>
    <row r="357" spans="2:29" x14ac:dyDescent="0.2">
      <c r="B357" s="17"/>
      <c r="U357" s="34"/>
      <c r="AA357" s="37"/>
      <c r="AC357" s="31"/>
    </row>
    <row r="358" spans="2:29" x14ac:dyDescent="0.2">
      <c r="B358" s="17"/>
      <c r="U358" s="34"/>
      <c r="AA358" s="37"/>
      <c r="AC358" s="31"/>
    </row>
    <row r="359" spans="2:29" x14ac:dyDescent="0.2">
      <c r="B359" s="17"/>
      <c r="U359" s="34"/>
      <c r="AA359" s="37"/>
      <c r="AC359" s="31"/>
    </row>
    <row r="360" spans="2:29" x14ac:dyDescent="0.2">
      <c r="B360" s="17"/>
      <c r="U360" s="34"/>
      <c r="AA360" s="37"/>
      <c r="AC360" s="31"/>
    </row>
    <row r="361" spans="2:29" x14ac:dyDescent="0.2">
      <c r="B361" s="17"/>
      <c r="U361" s="34"/>
      <c r="AA361" s="37"/>
      <c r="AC361" s="31"/>
    </row>
    <row r="362" spans="2:29" x14ac:dyDescent="0.2">
      <c r="B362" s="17"/>
      <c r="U362" s="34"/>
      <c r="AA362" s="37"/>
      <c r="AC362" s="31"/>
    </row>
    <row r="363" spans="2:29" x14ac:dyDescent="0.2">
      <c r="B363" s="17"/>
      <c r="U363" s="34"/>
      <c r="AA363" s="37"/>
      <c r="AC363" s="31"/>
    </row>
    <row r="364" spans="2:29" x14ac:dyDescent="0.2">
      <c r="B364" s="17"/>
      <c r="U364" s="34"/>
      <c r="AA364" s="37"/>
      <c r="AC364" s="31"/>
    </row>
    <row r="365" spans="2:29" x14ac:dyDescent="0.2">
      <c r="B365" s="17"/>
      <c r="U365" s="34"/>
      <c r="AA365" s="37"/>
      <c r="AC365" s="31"/>
    </row>
    <row r="366" spans="2:29" x14ac:dyDescent="0.2">
      <c r="B366" s="17"/>
      <c r="U366" s="34"/>
      <c r="AA366" s="37"/>
      <c r="AC366" s="31"/>
    </row>
    <row r="367" spans="2:29" x14ac:dyDescent="0.2">
      <c r="B367" s="17"/>
      <c r="U367" s="34"/>
      <c r="AA367" s="37"/>
      <c r="AC367" s="31"/>
    </row>
    <row r="368" spans="2:29" x14ac:dyDescent="0.2">
      <c r="B368" s="17"/>
      <c r="U368" s="34"/>
      <c r="AA368" s="37"/>
      <c r="AC368" s="31"/>
    </row>
    <row r="369" spans="2:29" x14ac:dyDescent="0.2">
      <c r="B369" s="17"/>
      <c r="U369" s="34"/>
      <c r="AA369" s="37"/>
      <c r="AC369" s="31"/>
    </row>
    <row r="370" spans="2:29" x14ac:dyDescent="0.2">
      <c r="B370" s="17"/>
      <c r="U370" s="34"/>
      <c r="AA370" s="37"/>
      <c r="AC370" s="31"/>
    </row>
    <row r="371" spans="2:29" x14ac:dyDescent="0.2">
      <c r="B371" s="17"/>
      <c r="U371" s="34"/>
      <c r="AA371" s="37"/>
      <c r="AC371" s="31"/>
    </row>
    <row r="372" spans="2:29" x14ac:dyDescent="0.2">
      <c r="B372" s="17"/>
      <c r="U372" s="34"/>
      <c r="AA372" s="37"/>
      <c r="AC372" s="31"/>
    </row>
    <row r="373" spans="2:29" x14ac:dyDescent="0.2">
      <c r="B373" s="17"/>
      <c r="U373" s="34"/>
      <c r="AA373" s="37"/>
      <c r="AC373" s="31"/>
    </row>
    <row r="374" spans="2:29" x14ac:dyDescent="0.2">
      <c r="B374" s="17"/>
      <c r="U374" s="34"/>
      <c r="AA374" s="37"/>
      <c r="AC374" s="31"/>
    </row>
    <row r="375" spans="2:29" x14ac:dyDescent="0.2">
      <c r="B375" s="17"/>
      <c r="U375" s="34"/>
      <c r="AA375" s="37"/>
      <c r="AC375" s="31"/>
    </row>
    <row r="376" spans="2:29" x14ac:dyDescent="0.2">
      <c r="B376" s="17"/>
      <c r="U376" s="34"/>
      <c r="AA376" s="37"/>
      <c r="AC376" s="31"/>
    </row>
    <row r="377" spans="2:29" x14ac:dyDescent="0.2">
      <c r="B377" s="17"/>
      <c r="U377" s="34"/>
      <c r="AA377" s="37"/>
      <c r="AC377" s="31"/>
    </row>
    <row r="378" spans="2:29" x14ac:dyDescent="0.2">
      <c r="B378" s="17"/>
      <c r="U378" s="34"/>
      <c r="AA378" s="37"/>
      <c r="AC378" s="31"/>
    </row>
    <row r="379" spans="2:29" x14ac:dyDescent="0.2">
      <c r="B379" s="17"/>
      <c r="U379" s="34"/>
      <c r="AA379" s="37"/>
      <c r="AC379" s="31"/>
    </row>
    <row r="380" spans="2:29" x14ac:dyDescent="0.2">
      <c r="B380" s="17"/>
      <c r="U380" s="34"/>
      <c r="AA380" s="37"/>
      <c r="AC380" s="31"/>
    </row>
    <row r="381" spans="2:29" x14ac:dyDescent="0.2">
      <c r="B381" s="17"/>
      <c r="U381" s="34"/>
      <c r="AA381" s="37"/>
      <c r="AC381" s="31"/>
    </row>
    <row r="382" spans="2:29" x14ac:dyDescent="0.2">
      <c r="B382" s="17"/>
      <c r="U382" s="34"/>
      <c r="AA382" s="37"/>
      <c r="AC382" s="31"/>
    </row>
    <row r="383" spans="2:29" x14ac:dyDescent="0.2">
      <c r="B383" s="17"/>
      <c r="U383" s="34"/>
      <c r="AA383" s="37"/>
      <c r="AC383" s="31"/>
    </row>
    <row r="384" spans="2:29" x14ac:dyDescent="0.2">
      <c r="B384" s="17"/>
      <c r="U384" s="34"/>
      <c r="AA384" s="37"/>
      <c r="AC384" s="31"/>
    </row>
    <row r="385" spans="2:29" x14ac:dyDescent="0.2">
      <c r="B385" s="17"/>
      <c r="U385" s="34"/>
      <c r="AA385" s="37"/>
      <c r="AC385" s="31"/>
    </row>
    <row r="386" spans="2:29" x14ac:dyDescent="0.2">
      <c r="B386" s="17"/>
      <c r="U386" s="34"/>
      <c r="AA386" s="37"/>
      <c r="AC386" s="31"/>
    </row>
    <row r="387" spans="2:29" x14ac:dyDescent="0.2">
      <c r="B387" s="17"/>
      <c r="U387" s="34"/>
      <c r="AA387" s="37"/>
      <c r="AC387" s="31"/>
    </row>
    <row r="388" spans="2:29" x14ac:dyDescent="0.2">
      <c r="B388" s="17"/>
      <c r="U388" s="34"/>
      <c r="AA388" s="37"/>
      <c r="AC388" s="31"/>
    </row>
    <row r="389" spans="2:29" x14ac:dyDescent="0.2">
      <c r="B389" s="17"/>
      <c r="U389" s="34"/>
      <c r="AA389" s="37"/>
      <c r="AC389" s="31"/>
    </row>
    <row r="390" spans="2:29" x14ac:dyDescent="0.2">
      <c r="B390" s="17"/>
      <c r="U390" s="34"/>
      <c r="AA390" s="37"/>
      <c r="AC390" s="31"/>
    </row>
    <row r="391" spans="2:29" x14ac:dyDescent="0.2">
      <c r="B391" s="17"/>
      <c r="U391" s="34"/>
      <c r="AA391" s="37"/>
      <c r="AC391" s="31"/>
    </row>
    <row r="392" spans="2:29" x14ac:dyDescent="0.2">
      <c r="B392" s="17"/>
      <c r="U392" s="34"/>
      <c r="AA392" s="37"/>
      <c r="AC392" s="31"/>
    </row>
    <row r="393" spans="2:29" x14ac:dyDescent="0.2">
      <c r="B393" s="17"/>
      <c r="U393" s="34"/>
      <c r="AA393" s="37"/>
      <c r="AC393" s="31"/>
    </row>
    <row r="394" spans="2:29" x14ac:dyDescent="0.2">
      <c r="B394" s="17"/>
      <c r="U394" s="34"/>
      <c r="AA394" s="37"/>
      <c r="AC394" s="31"/>
    </row>
    <row r="395" spans="2:29" x14ac:dyDescent="0.2">
      <c r="B395" s="17"/>
      <c r="U395" s="34"/>
      <c r="AA395" s="37"/>
      <c r="AC395" s="31"/>
    </row>
    <row r="396" spans="2:29" x14ac:dyDescent="0.2">
      <c r="B396" s="17"/>
      <c r="U396" s="34"/>
      <c r="AA396" s="37"/>
      <c r="AC396" s="31"/>
    </row>
    <row r="397" spans="2:29" x14ac:dyDescent="0.2">
      <c r="B397" s="17"/>
      <c r="U397" s="34"/>
      <c r="AA397" s="37"/>
      <c r="AC397" s="31"/>
    </row>
    <row r="398" spans="2:29" x14ac:dyDescent="0.2">
      <c r="B398" s="17"/>
      <c r="U398" s="34"/>
      <c r="AA398" s="37"/>
      <c r="AC398" s="31"/>
    </row>
    <row r="399" spans="2:29" x14ac:dyDescent="0.2">
      <c r="B399" s="17"/>
      <c r="U399" s="34"/>
      <c r="AA399" s="37"/>
      <c r="AC399" s="31"/>
    </row>
    <row r="400" spans="2:29" x14ac:dyDescent="0.2">
      <c r="B400" s="17"/>
      <c r="U400" s="34"/>
      <c r="AA400" s="37"/>
      <c r="AC400" s="31"/>
    </row>
    <row r="401" spans="2:29" x14ac:dyDescent="0.2">
      <c r="B401" s="17"/>
      <c r="U401" s="34"/>
      <c r="AA401" s="37"/>
      <c r="AC401" s="31"/>
    </row>
    <row r="402" spans="2:29" x14ac:dyDescent="0.2">
      <c r="B402" s="17"/>
      <c r="U402" s="34"/>
      <c r="AA402" s="37"/>
      <c r="AC402" s="31"/>
    </row>
    <row r="403" spans="2:29" x14ac:dyDescent="0.2">
      <c r="B403" s="17"/>
      <c r="U403" s="34"/>
      <c r="AA403" s="37"/>
      <c r="AC403" s="31"/>
    </row>
    <row r="404" spans="2:29" x14ac:dyDescent="0.2">
      <c r="B404" s="17"/>
      <c r="U404" s="34"/>
      <c r="AA404" s="37"/>
      <c r="AC404" s="31"/>
    </row>
    <row r="405" spans="2:29" x14ac:dyDescent="0.2">
      <c r="B405" s="17"/>
      <c r="U405" s="34"/>
      <c r="AA405" s="37"/>
      <c r="AC405" s="31"/>
    </row>
    <row r="406" spans="2:29" x14ac:dyDescent="0.2">
      <c r="B406" s="17"/>
      <c r="U406" s="34"/>
      <c r="AA406" s="37"/>
      <c r="AC406" s="31"/>
    </row>
    <row r="407" spans="2:29" x14ac:dyDescent="0.2">
      <c r="B407" s="17"/>
      <c r="U407" s="34"/>
      <c r="AA407" s="37"/>
      <c r="AC407" s="31"/>
    </row>
    <row r="408" spans="2:29" x14ac:dyDescent="0.2">
      <c r="B408" s="17"/>
      <c r="U408" s="34"/>
      <c r="AA408" s="37"/>
      <c r="AC408" s="31"/>
    </row>
    <row r="409" spans="2:29" x14ac:dyDescent="0.2">
      <c r="B409" s="17"/>
      <c r="U409" s="34"/>
      <c r="AA409" s="37"/>
      <c r="AC409" s="31"/>
    </row>
    <row r="410" spans="2:29" x14ac:dyDescent="0.2">
      <c r="B410" s="17"/>
      <c r="U410" s="34"/>
      <c r="AA410" s="37"/>
      <c r="AC410" s="31"/>
    </row>
    <row r="411" spans="2:29" x14ac:dyDescent="0.2">
      <c r="B411" s="17"/>
      <c r="U411" s="34"/>
      <c r="AA411" s="37"/>
      <c r="AC411" s="31"/>
    </row>
    <row r="412" spans="2:29" x14ac:dyDescent="0.2">
      <c r="B412" s="17"/>
      <c r="U412" s="34"/>
      <c r="AA412" s="37"/>
      <c r="AC412" s="31"/>
    </row>
    <row r="413" spans="2:29" x14ac:dyDescent="0.2">
      <c r="B413" s="17"/>
      <c r="U413" s="34"/>
      <c r="AA413" s="37"/>
      <c r="AC413" s="31"/>
    </row>
    <row r="414" spans="2:29" x14ac:dyDescent="0.2">
      <c r="B414" s="17"/>
      <c r="U414" s="34"/>
      <c r="AA414" s="37"/>
      <c r="AC414" s="31"/>
    </row>
    <row r="415" spans="2:29" x14ac:dyDescent="0.2">
      <c r="B415" s="17"/>
      <c r="U415" s="34"/>
      <c r="AA415" s="37"/>
      <c r="AC415" s="31"/>
    </row>
    <row r="416" spans="2:29" x14ac:dyDescent="0.2">
      <c r="B416" s="17"/>
      <c r="U416" s="34"/>
      <c r="AA416" s="37"/>
      <c r="AC416" s="31"/>
    </row>
    <row r="417" spans="2:29" x14ac:dyDescent="0.2">
      <c r="B417" s="17"/>
      <c r="U417" s="34"/>
      <c r="AA417" s="37"/>
      <c r="AC417" s="31"/>
    </row>
    <row r="418" spans="2:29" x14ac:dyDescent="0.2">
      <c r="B418" s="17"/>
      <c r="U418" s="34"/>
      <c r="AA418" s="37"/>
      <c r="AC418" s="31"/>
    </row>
    <row r="419" spans="2:29" x14ac:dyDescent="0.2">
      <c r="B419" s="17"/>
      <c r="U419" s="34"/>
      <c r="AA419" s="37"/>
      <c r="AC419" s="31"/>
    </row>
    <row r="420" spans="2:29" x14ac:dyDescent="0.2">
      <c r="B420" s="17"/>
      <c r="U420" s="34"/>
      <c r="AA420" s="37"/>
      <c r="AC420" s="31"/>
    </row>
    <row r="421" spans="2:29" x14ac:dyDescent="0.2">
      <c r="B421" s="17"/>
      <c r="U421" s="34"/>
      <c r="AA421" s="37"/>
      <c r="AC421" s="31"/>
    </row>
    <row r="422" spans="2:29" x14ac:dyDescent="0.2">
      <c r="B422" s="17"/>
      <c r="U422" s="34"/>
      <c r="AA422" s="37"/>
      <c r="AC422" s="31"/>
    </row>
    <row r="423" spans="2:29" x14ac:dyDescent="0.2">
      <c r="B423" s="17"/>
      <c r="U423" s="34"/>
      <c r="AA423" s="37"/>
      <c r="AC423" s="31"/>
    </row>
    <row r="424" spans="2:29" x14ac:dyDescent="0.2">
      <c r="B424" s="17"/>
      <c r="U424" s="34"/>
      <c r="AA424" s="37"/>
      <c r="AC424" s="31"/>
    </row>
    <row r="425" spans="2:29" x14ac:dyDescent="0.2">
      <c r="B425" s="17"/>
    </row>
  </sheetData>
  <sheetProtection formatCells="0" formatColumns="0" formatRows="0" insertColumns="0" insertRows="0" insertHyperlinks="0" deleteColumns="0" deleteRows="0" sort="0" autoFilter="0" pivotTables="0"/>
  <mergeCells count="5">
    <mergeCell ref="D4:M4"/>
    <mergeCell ref="A2:AC2"/>
    <mergeCell ref="A69:AC69"/>
    <mergeCell ref="D71:M71"/>
    <mergeCell ref="AK71:AL7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BD44"/>
  <sheetViews>
    <sheetView workbookViewId="0">
      <selection activeCell="A17" sqref="A17"/>
    </sheetView>
  </sheetViews>
  <sheetFormatPr baseColWidth="10" defaultRowHeight="12.75" x14ac:dyDescent="0.2"/>
  <cols>
    <col min="2" max="2" width="14.7109375" bestFit="1" customWidth="1"/>
    <col min="3" max="3" width="17.5703125" bestFit="1" customWidth="1"/>
    <col min="4" max="4" width="14.285156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32" x14ac:dyDescent="0.2">
      <c r="A1" s="72" t="str">
        <f>'fichier huile essentielle'!A2:AC2</f>
        <v>allergene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</row>
    <row r="2" spans="1:32" ht="13.5" thickBot="1" x14ac:dyDescent="0.25">
      <c r="A2" s="3" t="s">
        <v>126</v>
      </c>
      <c r="B2" s="5">
        <v>1E-3</v>
      </c>
      <c r="C2" s="3" t="s">
        <v>54</v>
      </c>
    </row>
    <row r="3" spans="1:32" ht="13.5" thickBot="1" x14ac:dyDescent="0.25">
      <c r="A3" s="3" t="s">
        <v>127</v>
      </c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</row>
    <row r="4" spans="1:32" ht="79.5" thickBot="1" x14ac:dyDescent="0.25">
      <c r="A4" s="3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</row>
    <row r="5" spans="1:32" ht="13.5" thickBot="1" x14ac:dyDescent="0.25">
      <c r="A5">
        <f>IF(D5&lt;&gt;"",VLOOKUP(D5,'fichier huile essentielle'!$B$8:$BZ$52,31,TRUE),"")</f>
        <v>100</v>
      </c>
      <c r="B5" s="16">
        <v>6</v>
      </c>
      <c r="C5" s="6">
        <v>0.31</v>
      </c>
      <c r="D5" s="19" t="s">
        <v>139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3.3542000000000001E-4</v>
      </c>
      <c r="J5" s="2">
        <f t="shared" si="0"/>
        <v>2.0615E-4</v>
      </c>
      <c r="K5" s="2">
        <f t="shared" si="0"/>
        <v>2.9636000000000002E-4</v>
      </c>
      <c r="L5" s="2">
        <f t="shared" si="0"/>
        <v>0</v>
      </c>
      <c r="M5" s="2">
        <f t="shared" si="0"/>
        <v>0</v>
      </c>
      <c r="N5" s="2">
        <f t="shared" si="0"/>
        <v>5.2699999999999995E-6</v>
      </c>
      <c r="O5" s="2">
        <f t="shared" si="0"/>
        <v>5.5799999999999994E-5</v>
      </c>
      <c r="P5" s="2">
        <f t="shared" si="0"/>
        <v>0</v>
      </c>
      <c r="Q5" s="2">
        <f t="shared" si="0"/>
        <v>0</v>
      </c>
      <c r="R5" s="2">
        <f t="shared" si="0"/>
        <v>3.1E-7</v>
      </c>
      <c r="S5" s="2">
        <f t="shared" si="0"/>
        <v>3.1E-7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0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2.48E-6</v>
      </c>
      <c r="AB5" s="2">
        <f t="shared" si="1"/>
        <v>0</v>
      </c>
      <c r="AC5" s="2">
        <f t="shared" si="1"/>
        <v>0</v>
      </c>
      <c r="AD5" s="2">
        <f t="shared" si="1"/>
        <v>3.1E-7</v>
      </c>
      <c r="AE5" s="2">
        <f t="shared" si="1"/>
        <v>0</v>
      </c>
      <c r="AF5" s="2">
        <f t="shared" si="1"/>
        <v>0</v>
      </c>
    </row>
    <row r="6" spans="1:32" x14ac:dyDescent="0.2">
      <c r="A6" t="str">
        <f>IF(D6&lt;&gt;"",VLOOKUP(D6,'fichier huile essentielle'!$B$8:$BZ$52,31,TRUE),"")</f>
        <v/>
      </c>
      <c r="B6" s="10"/>
      <c r="C6" s="6"/>
      <c r="D6" s="6"/>
      <c r="E6" s="2" t="str">
        <f t="shared" si="0"/>
        <v xml:space="preserve"> </v>
      </c>
      <c r="F6" s="2" t="str">
        <f t="shared" si="0"/>
        <v xml:space="preserve"> </v>
      </c>
      <c r="G6" s="2" t="str">
        <f t="shared" si="0"/>
        <v xml:space="preserve"> </v>
      </c>
      <c r="H6" s="2" t="str">
        <f t="shared" si="0"/>
        <v xml:space="preserve"> </v>
      </c>
      <c r="I6" s="2" t="str">
        <f t="shared" si="0"/>
        <v xml:space="preserve"> </v>
      </c>
      <c r="J6" s="2" t="str">
        <f t="shared" si="0"/>
        <v xml:space="preserve"> </v>
      </c>
      <c r="K6" s="2" t="str">
        <f t="shared" si="0"/>
        <v xml:space="preserve"> </v>
      </c>
      <c r="L6" s="2" t="str">
        <f t="shared" si="0"/>
        <v xml:space="preserve"> </v>
      </c>
      <c r="M6" s="2" t="str">
        <f t="shared" si="0"/>
        <v xml:space="preserve"> </v>
      </c>
      <c r="N6" s="2" t="str">
        <f t="shared" si="0"/>
        <v xml:space="preserve"> </v>
      </c>
      <c r="O6" s="2" t="str">
        <f t="shared" si="0"/>
        <v xml:space="preserve"> </v>
      </c>
      <c r="P6" s="2" t="str">
        <f t="shared" si="0"/>
        <v xml:space="preserve"> </v>
      </c>
      <c r="Q6" s="2" t="str">
        <f t="shared" si="0"/>
        <v xml:space="preserve"> </v>
      </c>
      <c r="R6" s="2" t="str">
        <f t="shared" si="0"/>
        <v xml:space="preserve"> </v>
      </c>
      <c r="S6" s="2" t="str">
        <f t="shared" si="0"/>
        <v xml:space="preserve"> </v>
      </c>
      <c r="T6" s="2" t="str">
        <f t="shared" si="0"/>
        <v xml:space="preserve"> </v>
      </c>
      <c r="U6" s="2" t="str">
        <f t="shared" si="1"/>
        <v xml:space="preserve"> </v>
      </c>
      <c r="V6" s="2" t="str">
        <f t="shared" si="1"/>
        <v xml:space="preserve"> </v>
      </c>
      <c r="W6" s="2" t="str">
        <f t="shared" si="1"/>
        <v xml:space="preserve"> </v>
      </c>
      <c r="X6" s="2" t="str">
        <f t="shared" si="1"/>
        <v xml:space="preserve"> </v>
      </c>
      <c r="Y6" s="2" t="str">
        <f t="shared" si="1"/>
        <v xml:space="preserve"> </v>
      </c>
      <c r="Z6" s="2" t="str">
        <f t="shared" si="1"/>
        <v xml:space="preserve"> </v>
      </c>
      <c r="AA6" s="2" t="str">
        <f t="shared" si="1"/>
        <v xml:space="preserve"> </v>
      </c>
      <c r="AB6" s="2" t="str">
        <f t="shared" si="1"/>
        <v xml:space="preserve"> </v>
      </c>
      <c r="AC6" s="2" t="str">
        <f t="shared" si="1"/>
        <v xml:space="preserve"> </v>
      </c>
      <c r="AD6" s="2" t="str">
        <f t="shared" si="1"/>
        <v xml:space="preserve"> </v>
      </c>
      <c r="AE6" s="2" t="str">
        <f t="shared" si="1"/>
        <v xml:space="preserve"> </v>
      </c>
      <c r="AF6" s="2" t="str">
        <f t="shared" si="1"/>
        <v xml:space="preserve"> </v>
      </c>
    </row>
    <row r="7" spans="1:32" x14ac:dyDescent="0.2">
      <c r="A7" t="str">
        <f>IF(D7&lt;&gt;"",VLOOKUP(D7,'fichier huile essentielle'!$B$8:$BZ$52,31,TRUE),"")</f>
        <v/>
      </c>
      <c r="B7" s="10"/>
      <c r="C7" s="6"/>
      <c r="D7" s="6"/>
      <c r="E7" s="2" t="str">
        <f t="shared" si="0"/>
        <v xml:space="preserve"> </v>
      </c>
      <c r="F7" s="2" t="str">
        <f t="shared" si="0"/>
        <v xml:space="preserve"> </v>
      </c>
      <c r="G7" s="2" t="str">
        <f t="shared" si="0"/>
        <v xml:space="preserve"> </v>
      </c>
      <c r="H7" s="2" t="str">
        <f t="shared" si="0"/>
        <v xml:space="preserve"> </v>
      </c>
      <c r="I7" s="2" t="str">
        <f t="shared" si="0"/>
        <v xml:space="preserve"> </v>
      </c>
      <c r="J7" s="2" t="str">
        <f t="shared" si="0"/>
        <v xml:space="preserve"> </v>
      </c>
      <c r="K7" s="2" t="str">
        <f t="shared" si="0"/>
        <v xml:space="preserve"> </v>
      </c>
      <c r="L7" s="2" t="str">
        <f t="shared" si="0"/>
        <v xml:space="preserve"> </v>
      </c>
      <c r="M7" s="2" t="str">
        <f t="shared" si="0"/>
        <v xml:space="preserve"> </v>
      </c>
      <c r="N7" s="2" t="str">
        <f t="shared" si="0"/>
        <v xml:space="preserve"> </v>
      </c>
      <c r="O7" s="2" t="str">
        <f t="shared" si="0"/>
        <v xml:space="preserve"> </v>
      </c>
      <c r="P7" s="2" t="str">
        <f t="shared" si="0"/>
        <v xml:space="preserve"> </v>
      </c>
      <c r="Q7" s="2" t="str">
        <f t="shared" si="0"/>
        <v xml:space="preserve"> </v>
      </c>
      <c r="R7" s="2" t="str">
        <f t="shared" si="0"/>
        <v xml:space="preserve"> </v>
      </c>
      <c r="S7" s="2" t="str">
        <f t="shared" si="0"/>
        <v xml:space="preserve"> </v>
      </c>
      <c r="T7" s="2" t="str">
        <f t="shared" si="0"/>
        <v xml:space="preserve"> </v>
      </c>
      <c r="U7" s="2" t="str">
        <f t="shared" si="1"/>
        <v xml:space="preserve"> </v>
      </c>
      <c r="V7" s="2" t="str">
        <f t="shared" si="1"/>
        <v xml:space="preserve"> </v>
      </c>
      <c r="W7" s="2" t="str">
        <f t="shared" si="1"/>
        <v xml:space="preserve"> </v>
      </c>
      <c r="X7" s="2" t="str">
        <f t="shared" si="1"/>
        <v xml:space="preserve"> </v>
      </c>
      <c r="Y7" s="2" t="str">
        <f t="shared" si="1"/>
        <v xml:space="preserve"> </v>
      </c>
      <c r="Z7" s="2" t="str">
        <f t="shared" si="1"/>
        <v xml:space="preserve"> </v>
      </c>
      <c r="AA7" s="2" t="str">
        <f t="shared" si="1"/>
        <v xml:space="preserve"> </v>
      </c>
      <c r="AB7" s="2" t="str">
        <f t="shared" si="1"/>
        <v xml:space="preserve"> </v>
      </c>
      <c r="AC7" s="2" t="str">
        <f t="shared" si="1"/>
        <v xml:space="preserve"> </v>
      </c>
      <c r="AD7" s="2" t="str">
        <f t="shared" si="1"/>
        <v xml:space="preserve"> </v>
      </c>
      <c r="AE7" s="2" t="str">
        <f t="shared" si="1"/>
        <v xml:space="preserve"> </v>
      </c>
      <c r="AF7" s="2" t="str">
        <f t="shared" si="1"/>
        <v xml:space="preserve"> </v>
      </c>
    </row>
    <row r="8" spans="1:32" x14ac:dyDescent="0.2">
      <c r="A8" t="str">
        <f>IF(D8&lt;&gt;"",VLOOKUP(D8,'fichier huile essentielle'!$B$8:$BZ$52,31,TRUE),"")</f>
        <v/>
      </c>
      <c r="B8" s="10"/>
      <c r="C8" s="6"/>
      <c r="D8" s="6"/>
      <c r="E8" s="2" t="str">
        <f t="shared" si="0"/>
        <v xml:space="preserve"> </v>
      </c>
      <c r="F8" s="2" t="str">
        <f t="shared" si="0"/>
        <v xml:space="preserve"> </v>
      </c>
      <c r="G8" s="2" t="str">
        <f t="shared" si="0"/>
        <v xml:space="preserve"> </v>
      </c>
      <c r="H8" s="2" t="str">
        <f t="shared" si="0"/>
        <v xml:space="preserve"> </v>
      </c>
      <c r="I8" s="2" t="str">
        <f t="shared" si="0"/>
        <v xml:space="preserve"> </v>
      </c>
      <c r="J8" s="2" t="str">
        <f t="shared" si="0"/>
        <v xml:space="preserve"> </v>
      </c>
      <c r="K8" s="2" t="str">
        <f t="shared" si="0"/>
        <v xml:space="preserve"> </v>
      </c>
      <c r="L8" s="2" t="str">
        <f t="shared" si="0"/>
        <v xml:space="preserve"> </v>
      </c>
      <c r="M8" s="2" t="str">
        <f t="shared" si="0"/>
        <v xml:space="preserve"> </v>
      </c>
      <c r="N8" s="2" t="str">
        <f t="shared" si="0"/>
        <v xml:space="preserve"> </v>
      </c>
      <c r="O8" s="2" t="str">
        <f t="shared" si="0"/>
        <v xml:space="preserve"> </v>
      </c>
      <c r="P8" s="2" t="str">
        <f t="shared" si="0"/>
        <v xml:space="preserve"> </v>
      </c>
      <c r="Q8" s="2" t="str">
        <f t="shared" si="0"/>
        <v xml:space="preserve"> </v>
      </c>
      <c r="R8" s="2" t="str">
        <f t="shared" si="0"/>
        <v xml:space="preserve"> </v>
      </c>
      <c r="S8" s="2" t="str">
        <f t="shared" si="0"/>
        <v xml:space="preserve"> </v>
      </c>
      <c r="T8" s="2" t="str">
        <f t="shared" si="0"/>
        <v xml:space="preserve"> </v>
      </c>
      <c r="U8" s="2" t="str">
        <f t="shared" si="1"/>
        <v xml:space="preserve"> </v>
      </c>
      <c r="V8" s="2" t="str">
        <f t="shared" si="1"/>
        <v xml:space="preserve"> </v>
      </c>
      <c r="W8" s="2" t="str">
        <f t="shared" si="1"/>
        <v xml:space="preserve"> </v>
      </c>
      <c r="X8" s="2" t="str">
        <f t="shared" si="1"/>
        <v xml:space="preserve"> </v>
      </c>
      <c r="Y8" s="2" t="str">
        <f t="shared" si="1"/>
        <v xml:space="preserve"> </v>
      </c>
      <c r="Z8" s="2" t="str">
        <f t="shared" si="1"/>
        <v xml:space="preserve"> </v>
      </c>
      <c r="AA8" s="2" t="str">
        <f t="shared" si="1"/>
        <v xml:space="preserve"> </v>
      </c>
      <c r="AB8" s="2" t="str">
        <f t="shared" si="1"/>
        <v xml:space="preserve"> </v>
      </c>
      <c r="AC8" s="2" t="str">
        <f t="shared" si="1"/>
        <v xml:space="preserve"> </v>
      </c>
      <c r="AD8" s="2" t="str">
        <f t="shared" si="1"/>
        <v xml:space="preserve"> </v>
      </c>
      <c r="AE8" s="2" t="str">
        <f t="shared" si="1"/>
        <v xml:space="preserve"> </v>
      </c>
      <c r="AF8" s="2" t="str">
        <f t="shared" si="1"/>
        <v xml:space="preserve"> </v>
      </c>
    </row>
    <row r="9" spans="1:32" x14ac:dyDescent="0.2">
      <c r="A9" t="str">
        <f>IF(D9&lt;&gt;"",VLOOKUP(D9,'fichier huile essentielle'!$B$8:$BZ$52,31,TRUE),"")</f>
        <v/>
      </c>
      <c r="B9" s="10"/>
      <c r="C9" s="6"/>
      <c r="D9" s="6"/>
      <c r="E9" s="2" t="str">
        <f t="shared" si="0"/>
        <v xml:space="preserve"> </v>
      </c>
      <c r="F9" s="2" t="str">
        <f t="shared" si="0"/>
        <v xml:space="preserve"> </v>
      </c>
      <c r="G9" s="2" t="str">
        <f t="shared" si="0"/>
        <v xml:space="preserve"> </v>
      </c>
      <c r="H9" s="2" t="str">
        <f t="shared" si="0"/>
        <v xml:space="preserve"> </v>
      </c>
      <c r="I9" s="2" t="str">
        <f t="shared" si="0"/>
        <v xml:space="preserve"> </v>
      </c>
      <c r="J9" s="2" t="str">
        <f t="shared" si="0"/>
        <v xml:space="preserve"> </v>
      </c>
      <c r="K9" s="2" t="str">
        <f t="shared" si="0"/>
        <v xml:space="preserve"> </v>
      </c>
      <c r="L9" s="2" t="str">
        <f t="shared" si="0"/>
        <v xml:space="preserve"> </v>
      </c>
      <c r="M9" s="2" t="str">
        <f t="shared" si="0"/>
        <v xml:space="preserve"> </v>
      </c>
      <c r="N9" s="2" t="str">
        <f t="shared" si="0"/>
        <v xml:space="preserve"> </v>
      </c>
      <c r="O9" s="2" t="str">
        <f t="shared" si="0"/>
        <v xml:space="preserve"> </v>
      </c>
      <c r="P9" s="2" t="str">
        <f t="shared" si="0"/>
        <v xml:space="preserve"> </v>
      </c>
      <c r="Q9" s="2" t="str">
        <f t="shared" si="0"/>
        <v xml:space="preserve"> </v>
      </c>
      <c r="R9" s="2" t="str">
        <f t="shared" si="0"/>
        <v xml:space="preserve"> </v>
      </c>
      <c r="S9" s="2" t="str">
        <f t="shared" si="0"/>
        <v xml:space="preserve"> </v>
      </c>
      <c r="T9" s="2" t="str">
        <f t="shared" si="0"/>
        <v xml:space="preserve"> </v>
      </c>
      <c r="U9" s="2" t="str">
        <f t="shared" si="1"/>
        <v xml:space="preserve"> </v>
      </c>
      <c r="V9" s="2" t="str">
        <f t="shared" si="1"/>
        <v xml:space="preserve"> </v>
      </c>
      <c r="W9" s="2" t="str">
        <f t="shared" si="1"/>
        <v xml:space="preserve"> </v>
      </c>
      <c r="X9" s="2" t="str">
        <f t="shared" si="1"/>
        <v xml:space="preserve"> </v>
      </c>
      <c r="Y9" s="2" t="str">
        <f t="shared" si="1"/>
        <v xml:space="preserve"> </v>
      </c>
      <c r="Z9" s="2" t="str">
        <f t="shared" si="1"/>
        <v xml:space="preserve"> </v>
      </c>
      <c r="AA9" s="2" t="str">
        <f t="shared" si="1"/>
        <v xml:space="preserve"> </v>
      </c>
      <c r="AB9" s="2" t="str">
        <f t="shared" si="1"/>
        <v xml:space="preserve"> </v>
      </c>
      <c r="AC9" s="2" t="str">
        <f t="shared" si="1"/>
        <v xml:space="preserve"> </v>
      </c>
      <c r="AD9" s="2" t="str">
        <f t="shared" si="1"/>
        <v xml:space="preserve"> </v>
      </c>
      <c r="AE9" s="2" t="str">
        <f t="shared" si="1"/>
        <v xml:space="preserve"> </v>
      </c>
      <c r="AF9" s="2" t="str">
        <f t="shared" si="1"/>
        <v xml:space="preserve"> </v>
      </c>
    </row>
    <row r="10" spans="1:32" x14ac:dyDescent="0.2">
      <c r="A10" t="str">
        <f>IF(D10&lt;&gt;"",VLOOKUP(D10,'fichier huile essentielle'!$B$8:$BZ$52,31,TRUE),"")</f>
        <v/>
      </c>
      <c r="B10" s="10"/>
      <c r="C10" s="6"/>
      <c r="D10" s="6"/>
      <c r="E10" s="2" t="str">
        <f t="shared" si="0"/>
        <v xml:space="preserve"> </v>
      </c>
      <c r="F10" s="2" t="str">
        <f t="shared" si="0"/>
        <v xml:space="preserve"> </v>
      </c>
      <c r="G10" s="2" t="str">
        <f t="shared" si="0"/>
        <v xml:space="preserve"> </v>
      </c>
      <c r="H10" s="2" t="str">
        <f t="shared" si="0"/>
        <v xml:space="preserve"> </v>
      </c>
      <c r="I10" s="2" t="str">
        <f t="shared" si="0"/>
        <v xml:space="preserve"> </v>
      </c>
      <c r="J10" s="2" t="str">
        <f t="shared" si="0"/>
        <v xml:space="preserve"> </v>
      </c>
      <c r="K10" s="2" t="str">
        <f t="shared" si="0"/>
        <v xml:space="preserve"> </v>
      </c>
      <c r="L10" s="2" t="str">
        <f t="shared" si="0"/>
        <v xml:space="preserve"> </v>
      </c>
      <c r="M10" s="2" t="str">
        <f t="shared" si="0"/>
        <v xml:space="preserve"> </v>
      </c>
      <c r="N10" s="2" t="str">
        <f t="shared" si="0"/>
        <v xml:space="preserve"> </v>
      </c>
      <c r="O10" s="2" t="str">
        <f t="shared" si="0"/>
        <v xml:space="preserve"> </v>
      </c>
      <c r="P10" s="2" t="str">
        <f t="shared" si="0"/>
        <v xml:space="preserve"> </v>
      </c>
      <c r="Q10" s="2" t="str">
        <f t="shared" si="0"/>
        <v xml:space="preserve"> </v>
      </c>
      <c r="R10" s="2" t="str">
        <f t="shared" si="0"/>
        <v xml:space="preserve"> </v>
      </c>
      <c r="S10" s="2" t="str">
        <f t="shared" si="0"/>
        <v xml:space="preserve"> </v>
      </c>
      <c r="T10" s="2" t="str">
        <f t="shared" si="0"/>
        <v xml:space="preserve"> </v>
      </c>
      <c r="U10" s="2" t="str">
        <f t="shared" si="1"/>
        <v xml:space="preserve"> </v>
      </c>
      <c r="V10" s="2" t="str">
        <f t="shared" si="1"/>
        <v xml:space="preserve"> </v>
      </c>
      <c r="W10" s="2" t="str">
        <f t="shared" si="1"/>
        <v xml:space="preserve"> </v>
      </c>
      <c r="X10" s="2" t="str">
        <f t="shared" si="1"/>
        <v xml:space="preserve"> </v>
      </c>
      <c r="Y10" s="2" t="str">
        <f t="shared" si="1"/>
        <v xml:space="preserve"> </v>
      </c>
      <c r="Z10" s="2" t="str">
        <f t="shared" si="1"/>
        <v xml:space="preserve"> </v>
      </c>
      <c r="AA10" s="2" t="str">
        <f t="shared" si="1"/>
        <v xml:space="preserve"> </v>
      </c>
      <c r="AB10" s="2" t="str">
        <f t="shared" si="1"/>
        <v xml:space="preserve"> </v>
      </c>
      <c r="AC10" s="2" t="str">
        <f t="shared" si="1"/>
        <v xml:space="preserve"> </v>
      </c>
      <c r="AD10" s="2" t="str">
        <f t="shared" si="1"/>
        <v xml:space="preserve"> </v>
      </c>
      <c r="AE10" s="2" t="str">
        <f t="shared" si="1"/>
        <v xml:space="preserve"> </v>
      </c>
      <c r="AF10" s="2" t="str">
        <f t="shared" si="1"/>
        <v xml:space="preserve"> </v>
      </c>
    </row>
    <row r="11" spans="1:32" x14ac:dyDescent="0.2">
      <c r="A11" t="str">
        <f>IF(D11&lt;&gt;"",VLOOKUP(D11,'fichier huile essentielle'!$B$8:$BZ$52,31,TRUE),"")</f>
        <v/>
      </c>
      <c r="B11" s="10"/>
      <c r="C11" s="6"/>
      <c r="D11" s="6"/>
      <c r="E11" s="2" t="str">
        <f t="shared" si="0"/>
        <v xml:space="preserve"> </v>
      </c>
      <c r="F11" s="2" t="str">
        <f t="shared" si="0"/>
        <v xml:space="preserve"> </v>
      </c>
      <c r="G11" s="2" t="str">
        <f t="shared" si="0"/>
        <v xml:space="preserve"> </v>
      </c>
      <c r="H11" s="2" t="str">
        <f t="shared" si="0"/>
        <v xml:space="preserve"> </v>
      </c>
      <c r="I11" s="2" t="str">
        <f t="shared" si="0"/>
        <v xml:space="preserve"> </v>
      </c>
      <c r="J11" s="2" t="str">
        <f t="shared" si="0"/>
        <v xml:space="preserve"> </v>
      </c>
      <c r="K11" s="2" t="str">
        <f t="shared" si="0"/>
        <v xml:space="preserve"> </v>
      </c>
      <c r="L11" s="2" t="str">
        <f t="shared" si="0"/>
        <v xml:space="preserve"> </v>
      </c>
      <c r="M11" s="2" t="str">
        <f t="shared" si="0"/>
        <v xml:space="preserve"> </v>
      </c>
      <c r="N11" s="2" t="str">
        <f t="shared" si="0"/>
        <v xml:space="preserve"> </v>
      </c>
      <c r="O11" s="2" t="str">
        <f t="shared" si="0"/>
        <v xml:space="preserve"> </v>
      </c>
      <c r="P11" s="2" t="str">
        <f t="shared" si="0"/>
        <v xml:space="preserve"> </v>
      </c>
      <c r="Q11" s="2" t="str">
        <f t="shared" si="0"/>
        <v xml:space="preserve"> </v>
      </c>
      <c r="R11" s="2" t="str">
        <f t="shared" si="0"/>
        <v xml:space="preserve"> </v>
      </c>
      <c r="S11" s="2" t="str">
        <f t="shared" si="0"/>
        <v xml:space="preserve"> </v>
      </c>
      <c r="T11" s="2" t="str">
        <f t="shared" si="0"/>
        <v xml:space="preserve"> </v>
      </c>
      <c r="U11" s="2" t="str">
        <f t="shared" si="1"/>
        <v xml:space="preserve"> </v>
      </c>
      <c r="V11" s="2" t="str">
        <f t="shared" si="1"/>
        <v xml:space="preserve"> </v>
      </c>
      <c r="W11" s="2" t="str">
        <f t="shared" si="1"/>
        <v xml:space="preserve"> </v>
      </c>
      <c r="X11" s="2" t="str">
        <f t="shared" si="1"/>
        <v xml:space="preserve"> </v>
      </c>
      <c r="Y11" s="2" t="str">
        <f t="shared" si="1"/>
        <v xml:space="preserve"> </v>
      </c>
      <c r="Z11" s="2" t="str">
        <f t="shared" si="1"/>
        <v xml:space="preserve"> </v>
      </c>
      <c r="AA11" s="2" t="str">
        <f t="shared" si="1"/>
        <v xml:space="preserve"> </v>
      </c>
      <c r="AB11" s="2" t="str">
        <f t="shared" si="1"/>
        <v xml:space="preserve"> </v>
      </c>
      <c r="AC11" s="2" t="str">
        <f t="shared" si="1"/>
        <v xml:space="preserve"> </v>
      </c>
      <c r="AD11" s="2" t="str">
        <f t="shared" si="1"/>
        <v xml:space="preserve"> </v>
      </c>
      <c r="AE11" s="2" t="str">
        <f t="shared" si="1"/>
        <v xml:space="preserve"> </v>
      </c>
      <c r="AF11" s="2" t="str">
        <f t="shared" si="1"/>
        <v xml:space="preserve"> </v>
      </c>
    </row>
    <row r="12" spans="1:32" x14ac:dyDescent="0.2">
      <c r="A12" t="str">
        <f>IF(D12&lt;&gt;"",VLOOKUP(D12,'fichier huile essentielle'!$B$8:$BZ$52,31,TRUE),"")</f>
        <v/>
      </c>
      <c r="B12" s="10"/>
      <c r="C12" s="6"/>
      <c r="D12" s="6"/>
      <c r="E12" s="2" t="str">
        <f t="shared" si="0"/>
        <v xml:space="preserve"> </v>
      </c>
      <c r="F12" s="2" t="str">
        <f t="shared" si="0"/>
        <v xml:space="preserve"> </v>
      </c>
      <c r="G12" s="2" t="str">
        <f t="shared" si="0"/>
        <v xml:space="preserve"> </v>
      </c>
      <c r="H12" s="2" t="str">
        <f t="shared" si="0"/>
        <v xml:space="preserve"> </v>
      </c>
      <c r="I12" s="2" t="str">
        <f t="shared" si="0"/>
        <v xml:space="preserve"> </v>
      </c>
      <c r="J12" s="2" t="str">
        <f t="shared" si="0"/>
        <v xml:space="preserve"> </v>
      </c>
      <c r="K12" s="2" t="str">
        <f t="shared" si="0"/>
        <v xml:space="preserve"> </v>
      </c>
      <c r="L12" s="2" t="str">
        <f t="shared" si="0"/>
        <v xml:space="preserve"> </v>
      </c>
      <c r="M12" s="2" t="str">
        <f t="shared" si="0"/>
        <v xml:space="preserve"> </v>
      </c>
      <c r="N12" s="2" t="str">
        <f t="shared" si="0"/>
        <v xml:space="preserve"> </v>
      </c>
      <c r="O12" s="2" t="str">
        <f t="shared" si="0"/>
        <v xml:space="preserve"> </v>
      </c>
      <c r="P12" s="2" t="str">
        <f t="shared" si="0"/>
        <v xml:space="preserve"> </v>
      </c>
      <c r="Q12" s="2" t="str">
        <f t="shared" si="0"/>
        <v xml:space="preserve"> </v>
      </c>
      <c r="R12" s="2" t="str">
        <f t="shared" si="0"/>
        <v xml:space="preserve"> </v>
      </c>
      <c r="S12" s="2" t="str">
        <f t="shared" si="0"/>
        <v xml:space="preserve"> </v>
      </c>
      <c r="T12" s="2" t="str">
        <f t="shared" si="0"/>
        <v xml:space="preserve"> </v>
      </c>
      <c r="U12" s="2" t="str">
        <f t="shared" si="1"/>
        <v xml:space="preserve"> </v>
      </c>
      <c r="V12" s="2" t="str">
        <f t="shared" si="1"/>
        <v xml:space="preserve"> </v>
      </c>
      <c r="W12" s="2" t="str">
        <f t="shared" si="1"/>
        <v xml:space="preserve"> </v>
      </c>
      <c r="X12" s="2" t="str">
        <f t="shared" si="1"/>
        <v xml:space="preserve"> </v>
      </c>
      <c r="Y12" s="2" t="str">
        <f t="shared" si="1"/>
        <v xml:space="preserve"> </v>
      </c>
      <c r="Z12" s="2" t="str">
        <f t="shared" si="1"/>
        <v xml:space="preserve"> </v>
      </c>
      <c r="AA12" s="2" t="str">
        <f t="shared" si="1"/>
        <v xml:space="preserve"> </v>
      </c>
      <c r="AB12" s="2" t="str">
        <f t="shared" si="1"/>
        <v xml:space="preserve"> </v>
      </c>
      <c r="AC12" s="2" t="str">
        <f t="shared" si="1"/>
        <v xml:space="preserve"> </v>
      </c>
      <c r="AD12" s="2" t="str">
        <f t="shared" si="1"/>
        <v xml:space="preserve"> </v>
      </c>
      <c r="AE12" s="2" t="str">
        <f t="shared" si="1"/>
        <v xml:space="preserve"> </v>
      </c>
      <c r="AF12" s="2" t="str">
        <f t="shared" si="1"/>
        <v xml:space="preserve"> </v>
      </c>
    </row>
    <row r="13" spans="1:32" x14ac:dyDescent="0.2">
      <c r="A13" t="str">
        <f>IF(D13&lt;&gt;"",VLOOKUP(D13,'fichier huile essentielle'!$B$8:$BZ$52,31,TRUE),"")</f>
        <v/>
      </c>
      <c r="B13" s="10"/>
      <c r="C13" s="6"/>
      <c r="D13" s="6"/>
      <c r="E13" s="2" t="str">
        <f t="shared" si="0"/>
        <v xml:space="preserve"> </v>
      </c>
      <c r="F13" s="2" t="str">
        <f t="shared" si="0"/>
        <v xml:space="preserve"> </v>
      </c>
      <c r="G13" s="2" t="str">
        <f t="shared" si="0"/>
        <v xml:space="preserve"> </v>
      </c>
      <c r="H13" s="2" t="str">
        <f t="shared" si="0"/>
        <v xml:space="preserve"> </v>
      </c>
      <c r="I13" s="2" t="str">
        <f t="shared" si="0"/>
        <v xml:space="preserve"> </v>
      </c>
      <c r="J13" s="2" t="str">
        <f t="shared" si="0"/>
        <v xml:space="preserve"> </v>
      </c>
      <c r="K13" s="2" t="str">
        <f t="shared" si="0"/>
        <v xml:space="preserve"> </v>
      </c>
      <c r="L13" s="2" t="str">
        <f t="shared" si="0"/>
        <v xml:space="preserve"> </v>
      </c>
      <c r="M13" s="2" t="str">
        <f t="shared" si="0"/>
        <v xml:space="preserve"> </v>
      </c>
      <c r="N13" s="2" t="str">
        <f t="shared" si="0"/>
        <v xml:space="preserve"> </v>
      </c>
      <c r="O13" s="2" t="str">
        <f t="shared" si="0"/>
        <v xml:space="preserve"> </v>
      </c>
      <c r="P13" s="2" t="str">
        <f t="shared" si="0"/>
        <v xml:space="preserve"> </v>
      </c>
      <c r="Q13" s="2" t="str">
        <f t="shared" si="0"/>
        <v xml:space="preserve"> </v>
      </c>
      <c r="R13" s="2" t="str">
        <f t="shared" si="0"/>
        <v xml:space="preserve"> </v>
      </c>
      <c r="S13" s="2" t="str">
        <f t="shared" si="0"/>
        <v xml:space="preserve"> </v>
      </c>
      <c r="T13" s="2" t="str">
        <f t="shared" si="0"/>
        <v xml:space="preserve"> </v>
      </c>
      <c r="U13" s="2" t="str">
        <f t="shared" si="1"/>
        <v xml:space="preserve"> </v>
      </c>
      <c r="V13" s="2" t="str">
        <f t="shared" si="1"/>
        <v xml:space="preserve"> </v>
      </c>
      <c r="W13" s="2" t="str">
        <f t="shared" si="1"/>
        <v xml:space="preserve"> </v>
      </c>
      <c r="X13" s="2" t="str">
        <f t="shared" si="1"/>
        <v xml:space="preserve"> </v>
      </c>
      <c r="Y13" s="2" t="str">
        <f t="shared" si="1"/>
        <v xml:space="preserve"> </v>
      </c>
      <c r="Z13" s="2" t="str">
        <f t="shared" si="1"/>
        <v xml:space="preserve"> </v>
      </c>
      <c r="AA13" s="2" t="str">
        <f t="shared" si="1"/>
        <v xml:space="preserve"> </v>
      </c>
      <c r="AB13" s="2" t="str">
        <f t="shared" si="1"/>
        <v xml:space="preserve"> </v>
      </c>
      <c r="AC13" s="2" t="str">
        <f t="shared" si="1"/>
        <v xml:space="preserve"> </v>
      </c>
      <c r="AD13" s="2" t="str">
        <f t="shared" si="1"/>
        <v xml:space="preserve"> </v>
      </c>
      <c r="AE13" s="2" t="str">
        <f t="shared" si="1"/>
        <v xml:space="preserve"> </v>
      </c>
      <c r="AF13" s="2" t="str">
        <f t="shared" si="1"/>
        <v xml:space="preserve"> </v>
      </c>
    </row>
    <row r="14" spans="1:32" x14ac:dyDescent="0.2">
      <c r="A14" t="str">
        <f>IF(D14&lt;&gt;"",VLOOKUP(D14,'fichier huile essentielle'!$B$8:$BZ$52,31,TRUE),"")</f>
        <v/>
      </c>
      <c r="B14" s="10"/>
      <c r="C14" s="6"/>
      <c r="D14" s="6"/>
      <c r="E14" s="2" t="str">
        <f t="shared" si="0"/>
        <v xml:space="preserve"> </v>
      </c>
      <c r="F14" s="2" t="str">
        <f t="shared" si="0"/>
        <v xml:space="preserve"> </v>
      </c>
      <c r="G14" s="2" t="str">
        <f t="shared" si="0"/>
        <v xml:space="preserve"> </v>
      </c>
      <c r="H14" s="2" t="str">
        <f t="shared" si="0"/>
        <v xml:space="preserve"> </v>
      </c>
      <c r="I14" s="2" t="str">
        <f t="shared" si="0"/>
        <v xml:space="preserve"> </v>
      </c>
      <c r="J14" s="2" t="str">
        <f t="shared" si="0"/>
        <v xml:space="preserve"> </v>
      </c>
      <c r="K14" s="2" t="str">
        <f t="shared" si="0"/>
        <v xml:space="preserve"> </v>
      </c>
      <c r="L14" s="2" t="str">
        <f t="shared" si="0"/>
        <v xml:space="preserve"> </v>
      </c>
      <c r="M14" s="2" t="str">
        <f t="shared" si="0"/>
        <v xml:space="preserve"> </v>
      </c>
      <c r="N14" s="2" t="str">
        <f t="shared" si="0"/>
        <v xml:space="preserve"> </v>
      </c>
      <c r="O14" s="2" t="str">
        <f t="shared" si="0"/>
        <v xml:space="preserve"> </v>
      </c>
      <c r="P14" s="2" t="str">
        <f t="shared" si="0"/>
        <v xml:space="preserve"> </v>
      </c>
      <c r="Q14" s="2" t="str">
        <f t="shared" si="0"/>
        <v xml:space="preserve"> </v>
      </c>
      <c r="R14" s="2" t="str">
        <f t="shared" si="0"/>
        <v xml:space="preserve"> </v>
      </c>
      <c r="S14" s="2" t="str">
        <f t="shared" si="0"/>
        <v xml:space="preserve"> </v>
      </c>
      <c r="T14" s="2" t="str">
        <f t="shared" si="0"/>
        <v xml:space="preserve"> </v>
      </c>
      <c r="U14" s="2" t="str">
        <f t="shared" si="1"/>
        <v xml:space="preserve"> </v>
      </c>
      <c r="V14" s="2" t="str">
        <f t="shared" si="1"/>
        <v xml:space="preserve"> </v>
      </c>
      <c r="W14" s="2" t="str">
        <f t="shared" si="1"/>
        <v xml:space="preserve"> </v>
      </c>
      <c r="X14" s="2" t="str">
        <f t="shared" si="1"/>
        <v xml:space="preserve"> </v>
      </c>
      <c r="Y14" s="2" t="str">
        <f t="shared" si="1"/>
        <v xml:space="preserve"> </v>
      </c>
      <c r="Z14" s="2" t="str">
        <f t="shared" si="1"/>
        <v xml:space="preserve"> </v>
      </c>
      <c r="AA14" s="2" t="str">
        <f t="shared" si="1"/>
        <v xml:space="preserve"> </v>
      </c>
      <c r="AB14" s="2" t="str">
        <f t="shared" si="1"/>
        <v xml:space="preserve"> </v>
      </c>
      <c r="AC14" s="2" t="str">
        <f t="shared" si="1"/>
        <v xml:space="preserve"> </v>
      </c>
      <c r="AD14" s="2" t="str">
        <f t="shared" si="1"/>
        <v xml:space="preserve"> </v>
      </c>
      <c r="AE14" s="2" t="str">
        <f t="shared" si="1"/>
        <v xml:space="preserve"> </v>
      </c>
      <c r="AF14" s="2" t="str">
        <f t="shared" si="1"/>
        <v xml:space="preserve"> </v>
      </c>
    </row>
    <row r="15" spans="1:32" x14ac:dyDescent="0.2">
      <c r="A15" t="str">
        <f>IF(D15&lt;&gt;"",VLOOKUP(D15,'fichier huile essentielle'!$B$8:$BZ$52,31,TRUE),"")</f>
        <v/>
      </c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</row>
    <row r="16" spans="1:32" x14ac:dyDescent="0.2">
      <c r="A16" t="str">
        <f>IF(D16&lt;&gt;"",VLOOKUP(D16,'fichier huile essentielle'!$B$8:$BZ$52,31,TRUE),"")</f>
        <v/>
      </c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</row>
    <row r="17" spans="1:56" x14ac:dyDescent="0.2">
      <c r="A17" t="str">
        <f>IF(D17&lt;&gt;"",VLOOKUP(D17,'fichier huile essentielle'!$B$8:$BZ$52,31,TRUE),"")</f>
        <v/>
      </c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</row>
    <row r="18" spans="1:56" x14ac:dyDescent="0.2">
      <c r="A18" t="str">
        <f>IF(D18&lt;&gt;"",VLOOKUP(D18,'fichier huile essentielle'!$B$8:$BZ$52,31,TRUE),"")</f>
        <v/>
      </c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</row>
    <row r="19" spans="1:56" x14ac:dyDescent="0.2">
      <c r="A19" t="str">
        <f>IF(D19&lt;&gt;"",VLOOKUP(D19,'fichier huile essentielle'!$B$8:$BZ$52,31,TRUE),"")</f>
        <v/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</row>
    <row r="20" spans="1:56" ht="13.5" thickBot="1" x14ac:dyDescent="0.25">
      <c r="B20" s="11" t="s">
        <v>64</v>
      </c>
      <c r="C20" s="7"/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 t="str">
        <f t="shared" si="2"/>
        <v/>
      </c>
      <c r="J20" s="12" t="str">
        <f t="shared" si="2"/>
        <v/>
      </c>
      <c r="K20" s="12" t="str">
        <f t="shared" si="2"/>
        <v/>
      </c>
      <c r="L20" s="12" t="str">
        <f t="shared" si="2"/>
        <v/>
      </c>
      <c r="M20" s="12" t="str">
        <f t="shared" si="2"/>
        <v/>
      </c>
      <c r="N20" s="12" t="str">
        <f t="shared" si="2"/>
        <v/>
      </c>
      <c r="O20" s="12" t="str">
        <f t="shared" si="2"/>
        <v/>
      </c>
      <c r="P20" s="12" t="str">
        <f t="shared" si="2"/>
        <v/>
      </c>
      <c r="Q20" s="12" t="str">
        <f t="shared" si="2"/>
        <v/>
      </c>
      <c r="R20" s="12" t="str">
        <f t="shared" si="2"/>
        <v/>
      </c>
      <c r="S20" s="12" t="str">
        <f t="shared" si="2"/>
        <v/>
      </c>
      <c r="T20" s="12" t="str">
        <f t="shared" si="2"/>
        <v/>
      </c>
      <c r="U20" s="12" t="str">
        <f t="shared" si="2"/>
        <v/>
      </c>
      <c r="V20" s="12" t="str">
        <f t="shared" si="2"/>
        <v/>
      </c>
      <c r="W20" s="12" t="str">
        <f t="shared" si="2"/>
        <v/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 t="str">
        <f t="shared" si="2"/>
        <v/>
      </c>
      <c r="AB20" s="12" t="str">
        <f t="shared" si="2"/>
        <v/>
      </c>
      <c r="AC20" s="12" t="str">
        <f t="shared" si="2"/>
        <v/>
      </c>
      <c r="AD20" s="12" t="str">
        <f t="shared" si="2"/>
        <v/>
      </c>
      <c r="AE20" s="12" t="str">
        <f t="shared" si="2"/>
        <v/>
      </c>
      <c r="AF20" s="12" t="str">
        <f t="shared" si="2"/>
        <v/>
      </c>
    </row>
    <row r="21" spans="1:56" x14ac:dyDescent="0.2">
      <c r="C21" t="s">
        <v>138</v>
      </c>
      <c r="D21">
        <f>SUM(E21:AZ21)</f>
        <v>0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 t="str">
        <f t="shared" si="3"/>
        <v xml:space="preserve"> 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 t="str">
        <f t="shared" si="3"/>
        <v xml:space="preserve"> 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:AK21" si="5">IF(AND(AI3&lt;&gt;0,AI20&gt;AI3),1," ")</f>
        <v xml:space="preserve"> </v>
      </c>
      <c r="AJ21" t="str">
        <f t="shared" si="5"/>
        <v xml:space="preserve"> </v>
      </c>
      <c r="AK21" t="str">
        <f t="shared" si="5"/>
        <v xml:space="preserve"> </v>
      </c>
    </row>
    <row r="23" spans="1:56" x14ac:dyDescent="0.2">
      <c r="A23" s="72" t="s">
        <v>67</v>
      </c>
      <c r="B23" s="72"/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6</v>
      </c>
      <c r="C27" s="10">
        <f>IF(C5&lt;&gt;"",C5,"")</f>
        <v>0.31</v>
      </c>
      <c r="D27" s="10" t="str">
        <f>IF(D5&lt;&gt;"",D5,"")</f>
        <v>base lilas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 t="str">
        <f t="shared" ref="C28:D42" si="8">IF(C6&lt;&gt;"",C6,"")</f>
        <v/>
      </c>
      <c r="D28" s="10" t="str">
        <f t="shared" si="8"/>
        <v/>
      </c>
      <c r="E28" s="27" t="str">
        <f t="shared" ref="E28:AJ28" si="9">IF($D6=""," ",$C6/100*VLOOKUP($D6,cmr,COLUMN()-3,FALSE))</f>
        <v xml:space="preserve"> </v>
      </c>
      <c r="F28" s="27" t="str">
        <f t="shared" si="9"/>
        <v xml:space="preserve"> </v>
      </c>
      <c r="G28" s="27" t="str">
        <f t="shared" si="9"/>
        <v xml:space="preserve"> </v>
      </c>
      <c r="H28" s="27" t="str">
        <f t="shared" si="9"/>
        <v xml:space="preserve"> </v>
      </c>
      <c r="I28" s="27" t="str">
        <f t="shared" si="9"/>
        <v xml:space="preserve"> </v>
      </c>
      <c r="J28" s="27" t="str">
        <f t="shared" si="9"/>
        <v xml:space="preserve"> </v>
      </c>
      <c r="K28" s="27" t="str">
        <f t="shared" si="9"/>
        <v xml:space="preserve"> </v>
      </c>
      <c r="L28" s="27" t="str">
        <f t="shared" si="9"/>
        <v xml:space="preserve"> </v>
      </c>
      <c r="M28" s="27" t="str">
        <f t="shared" si="9"/>
        <v xml:space="preserve"> </v>
      </c>
      <c r="N28" s="27" t="str">
        <f t="shared" si="9"/>
        <v xml:space="preserve"> </v>
      </c>
      <c r="O28" s="27" t="str">
        <f t="shared" si="9"/>
        <v xml:space="preserve"> </v>
      </c>
      <c r="P28" s="27" t="str">
        <f t="shared" si="9"/>
        <v xml:space="preserve"> </v>
      </c>
      <c r="Q28" s="27" t="str">
        <f t="shared" si="9"/>
        <v xml:space="preserve"> </v>
      </c>
      <c r="R28" s="27" t="str">
        <f t="shared" si="9"/>
        <v xml:space="preserve"> </v>
      </c>
      <c r="S28" s="27" t="str">
        <f t="shared" si="9"/>
        <v xml:space="preserve"> </v>
      </c>
      <c r="T28" s="27" t="str">
        <f t="shared" si="9"/>
        <v xml:space="preserve"> </v>
      </c>
      <c r="U28" s="27" t="str">
        <f t="shared" si="9"/>
        <v xml:space="preserve"> </v>
      </c>
      <c r="V28" s="27" t="str">
        <f t="shared" si="9"/>
        <v xml:space="preserve"> </v>
      </c>
      <c r="W28" s="27" t="str">
        <f t="shared" si="9"/>
        <v xml:space="preserve"> </v>
      </c>
      <c r="X28" s="27" t="str">
        <f t="shared" si="9"/>
        <v xml:space="preserve"> </v>
      </c>
      <c r="Y28" s="27" t="str">
        <f t="shared" si="9"/>
        <v xml:space="preserve"> </v>
      </c>
      <c r="Z28" s="27" t="str">
        <f t="shared" si="9"/>
        <v xml:space="preserve"> </v>
      </c>
      <c r="AA28" s="27" t="str">
        <f t="shared" si="9"/>
        <v xml:space="preserve"> </v>
      </c>
      <c r="AB28" s="27" t="str">
        <f t="shared" si="9"/>
        <v xml:space="preserve"> </v>
      </c>
      <c r="AC28" s="27" t="str">
        <f t="shared" si="9"/>
        <v xml:space="preserve"> </v>
      </c>
      <c r="AD28" s="27" t="str">
        <f t="shared" si="9"/>
        <v xml:space="preserve"> </v>
      </c>
      <c r="AE28" s="27" t="str">
        <f t="shared" si="9"/>
        <v xml:space="preserve"> </v>
      </c>
      <c r="AF28" s="27" t="str">
        <f t="shared" si="9"/>
        <v xml:space="preserve"> </v>
      </c>
      <c r="AG28" s="27" t="str">
        <f t="shared" si="9"/>
        <v xml:space="preserve"> </v>
      </c>
      <c r="AH28" s="27" t="str">
        <f t="shared" si="9"/>
        <v xml:space="preserve"> </v>
      </c>
      <c r="AI28" s="27" t="str">
        <f t="shared" si="9"/>
        <v xml:space="preserve"> </v>
      </c>
      <c r="AJ28" s="27" t="str">
        <f t="shared" si="9"/>
        <v xml:space="preserve"> </v>
      </c>
      <c r="AK28" s="27" t="str">
        <f t="shared" ref="AK28:BD28" si="10">IF($D6=""," ",$C6/100*VLOOKUP($D6,cmr,COLUMN()-3,FALSE))</f>
        <v xml:space="preserve"> </v>
      </c>
      <c r="AL28" s="27" t="str">
        <f t="shared" si="10"/>
        <v xml:space="preserve"> </v>
      </c>
      <c r="AM28" s="27" t="str">
        <f t="shared" si="10"/>
        <v xml:space="preserve"> </v>
      </c>
      <c r="AN28" s="27" t="str">
        <f t="shared" si="10"/>
        <v xml:space="preserve"> </v>
      </c>
      <c r="AO28" s="27" t="str">
        <f t="shared" si="10"/>
        <v xml:space="preserve"> </v>
      </c>
      <c r="AP28" s="27" t="str">
        <f t="shared" si="10"/>
        <v xml:space="preserve"> </v>
      </c>
      <c r="AQ28" s="27" t="str">
        <f t="shared" si="10"/>
        <v xml:space="preserve"> </v>
      </c>
      <c r="AR28" s="27" t="str">
        <f t="shared" si="10"/>
        <v xml:space="preserve"> </v>
      </c>
      <c r="AS28" s="27" t="str">
        <f t="shared" si="10"/>
        <v xml:space="preserve"> </v>
      </c>
      <c r="AT28" s="27" t="str">
        <f t="shared" si="10"/>
        <v xml:space="preserve"> </v>
      </c>
      <c r="AU28" s="27" t="str">
        <f t="shared" si="10"/>
        <v xml:space="preserve"> </v>
      </c>
      <c r="AV28" s="27" t="str">
        <f t="shared" si="10"/>
        <v xml:space="preserve"> </v>
      </c>
      <c r="AW28" s="27" t="str">
        <f t="shared" si="10"/>
        <v xml:space="preserve"> </v>
      </c>
      <c r="AX28" s="27" t="str">
        <f t="shared" si="10"/>
        <v xml:space="preserve"> </v>
      </c>
      <c r="AY28" s="27" t="str">
        <f t="shared" si="10"/>
        <v xml:space="preserve"> </v>
      </c>
      <c r="AZ28" s="27" t="str">
        <f t="shared" si="10"/>
        <v xml:space="preserve"> </v>
      </c>
      <c r="BA28" s="27" t="str">
        <f t="shared" si="10"/>
        <v xml:space="preserve"> </v>
      </c>
      <c r="BB28" s="27" t="str">
        <f t="shared" si="10"/>
        <v xml:space="preserve"> </v>
      </c>
      <c r="BC28" s="27" t="str">
        <f t="shared" si="10"/>
        <v xml:space="preserve"> </v>
      </c>
      <c r="BD28" s="27" t="str">
        <f t="shared" si="10"/>
        <v xml:space="preserve"> </v>
      </c>
    </row>
    <row r="29" spans="1:56" ht="13.5" thickBot="1" x14ac:dyDescent="0.25">
      <c r="B29" s="6"/>
      <c r="C29" s="10" t="str">
        <f t="shared" si="8"/>
        <v/>
      </c>
      <c r="D29" s="10" t="str">
        <f t="shared" si="8"/>
        <v/>
      </c>
      <c r="E29" s="27" t="str">
        <f t="shared" ref="E29:AJ29" si="11">IF($D7=""," ",$C7/100*VLOOKUP($D7,cmr,COLUMN()-3,FALSE))</f>
        <v xml:space="preserve"> </v>
      </c>
      <c r="F29" s="27" t="str">
        <f t="shared" si="11"/>
        <v xml:space="preserve"> </v>
      </c>
      <c r="G29" s="27" t="str">
        <f t="shared" si="11"/>
        <v xml:space="preserve"> </v>
      </c>
      <c r="H29" s="27" t="str">
        <f t="shared" si="11"/>
        <v xml:space="preserve"> </v>
      </c>
      <c r="I29" s="27" t="str">
        <f t="shared" si="11"/>
        <v xml:space="preserve"> </v>
      </c>
      <c r="J29" s="27" t="str">
        <f t="shared" si="11"/>
        <v xml:space="preserve"> </v>
      </c>
      <c r="K29" s="27" t="str">
        <f t="shared" si="11"/>
        <v xml:space="preserve"> </v>
      </c>
      <c r="L29" s="27" t="str">
        <f t="shared" si="11"/>
        <v xml:space="preserve"> </v>
      </c>
      <c r="M29" s="27" t="str">
        <f t="shared" si="11"/>
        <v xml:space="preserve"> </v>
      </c>
      <c r="N29" s="27" t="str">
        <f t="shared" si="11"/>
        <v xml:space="preserve"> </v>
      </c>
      <c r="O29" s="27" t="str">
        <f t="shared" si="11"/>
        <v xml:space="preserve"> </v>
      </c>
      <c r="P29" s="27" t="str">
        <f t="shared" si="11"/>
        <v xml:space="preserve"> </v>
      </c>
      <c r="Q29" s="27" t="str">
        <f t="shared" si="11"/>
        <v xml:space="preserve"> </v>
      </c>
      <c r="R29" s="27" t="str">
        <f t="shared" si="11"/>
        <v xml:space="preserve"> </v>
      </c>
      <c r="S29" s="27" t="str">
        <f t="shared" si="11"/>
        <v xml:space="preserve"> </v>
      </c>
      <c r="T29" s="27" t="str">
        <f t="shared" si="11"/>
        <v xml:space="preserve"> </v>
      </c>
      <c r="U29" s="27" t="str">
        <f t="shared" si="11"/>
        <v xml:space="preserve"> </v>
      </c>
      <c r="V29" s="27" t="str">
        <f t="shared" si="11"/>
        <v xml:space="preserve"> </v>
      </c>
      <c r="W29" s="27" t="str">
        <f t="shared" si="11"/>
        <v xml:space="preserve"> </v>
      </c>
      <c r="X29" s="27" t="str">
        <f t="shared" si="11"/>
        <v xml:space="preserve"> </v>
      </c>
      <c r="Y29" s="27" t="str">
        <f t="shared" si="11"/>
        <v xml:space="preserve"> </v>
      </c>
      <c r="Z29" s="27" t="str">
        <f t="shared" si="11"/>
        <v xml:space="preserve"> </v>
      </c>
      <c r="AA29" s="27" t="str">
        <f t="shared" si="11"/>
        <v xml:space="preserve"> </v>
      </c>
      <c r="AB29" s="27" t="str">
        <f t="shared" si="11"/>
        <v xml:space="preserve"> </v>
      </c>
      <c r="AC29" s="27" t="str">
        <f t="shared" si="11"/>
        <v xml:space="preserve"> </v>
      </c>
      <c r="AD29" s="27" t="str">
        <f t="shared" si="11"/>
        <v xml:space="preserve"> </v>
      </c>
      <c r="AE29" s="27" t="str">
        <f t="shared" si="11"/>
        <v xml:space="preserve"> </v>
      </c>
      <c r="AF29" s="27" t="str">
        <f t="shared" si="11"/>
        <v xml:space="preserve"> </v>
      </c>
      <c r="AG29" s="27" t="str">
        <f t="shared" si="11"/>
        <v xml:space="preserve"> </v>
      </c>
      <c r="AH29" s="27" t="str">
        <f t="shared" si="11"/>
        <v xml:space="preserve"> </v>
      </c>
      <c r="AI29" s="27" t="str">
        <f t="shared" si="11"/>
        <v xml:space="preserve"> </v>
      </c>
      <c r="AJ29" s="27" t="str">
        <f t="shared" si="11"/>
        <v xml:space="preserve"> </v>
      </c>
      <c r="AK29" s="27" t="str">
        <f t="shared" ref="AK29:BD29" si="12">IF($D7=""," ",$C7/100*VLOOKUP($D7,cmr,COLUMN()-3,FALSE))</f>
        <v xml:space="preserve"> </v>
      </c>
      <c r="AL29" s="27" t="str">
        <f t="shared" si="12"/>
        <v xml:space="preserve"> </v>
      </c>
      <c r="AM29" s="27" t="str">
        <f t="shared" si="12"/>
        <v xml:space="preserve"> </v>
      </c>
      <c r="AN29" s="27" t="str">
        <f t="shared" si="12"/>
        <v xml:space="preserve"> </v>
      </c>
      <c r="AO29" s="27" t="str">
        <f t="shared" si="12"/>
        <v xml:space="preserve"> </v>
      </c>
      <c r="AP29" s="27" t="str">
        <f t="shared" si="12"/>
        <v xml:space="preserve"> </v>
      </c>
      <c r="AQ29" s="27" t="str">
        <f t="shared" si="12"/>
        <v xml:space="preserve"> </v>
      </c>
      <c r="AR29" s="27" t="str">
        <f t="shared" si="12"/>
        <v xml:space="preserve"> </v>
      </c>
      <c r="AS29" s="27" t="str">
        <f t="shared" si="12"/>
        <v xml:space="preserve"> </v>
      </c>
      <c r="AT29" s="27" t="str">
        <f t="shared" si="12"/>
        <v xml:space="preserve"> </v>
      </c>
      <c r="AU29" s="27" t="str">
        <f t="shared" si="12"/>
        <v xml:space="preserve"> </v>
      </c>
      <c r="AV29" s="27" t="str">
        <f t="shared" si="12"/>
        <v xml:space="preserve"> </v>
      </c>
      <c r="AW29" s="27" t="str">
        <f t="shared" si="12"/>
        <v xml:space="preserve"> </v>
      </c>
      <c r="AX29" s="27" t="str">
        <f t="shared" si="12"/>
        <v xml:space="preserve"> </v>
      </c>
      <c r="AY29" s="27" t="str">
        <f t="shared" si="12"/>
        <v xml:space="preserve"> </v>
      </c>
      <c r="AZ29" s="27" t="str">
        <f t="shared" si="12"/>
        <v xml:space="preserve"> </v>
      </c>
      <c r="BA29" s="27" t="str">
        <f t="shared" si="12"/>
        <v xml:space="preserve"> </v>
      </c>
      <c r="BB29" s="27" t="str">
        <f t="shared" si="12"/>
        <v xml:space="preserve"> </v>
      </c>
      <c r="BC29" s="27" t="str">
        <f t="shared" si="12"/>
        <v xml:space="preserve"> </v>
      </c>
      <c r="BD29" s="27" t="str">
        <f t="shared" si="12"/>
        <v xml:space="preserve"> </v>
      </c>
    </row>
    <row r="30" spans="1:56" ht="13.5" thickBot="1" x14ac:dyDescent="0.25">
      <c r="B30" s="6"/>
      <c r="C30" s="10" t="str">
        <f t="shared" si="8"/>
        <v/>
      </c>
      <c r="D30" s="10" t="str">
        <f t="shared" si="8"/>
        <v/>
      </c>
      <c r="E30" s="27" t="str">
        <f t="shared" ref="E30:AJ30" si="13">IF($D8=""," ",$C8/100*VLOOKUP($D8,cmr,COLUMN()-3,FALSE))</f>
        <v xml:space="preserve"> </v>
      </c>
      <c r="F30" s="27" t="str">
        <f t="shared" si="13"/>
        <v xml:space="preserve"> </v>
      </c>
      <c r="G30" s="27" t="str">
        <f t="shared" si="13"/>
        <v xml:space="preserve"> </v>
      </c>
      <c r="H30" s="27" t="str">
        <f t="shared" si="13"/>
        <v xml:space="preserve"> </v>
      </c>
      <c r="I30" s="27" t="str">
        <f t="shared" si="13"/>
        <v xml:space="preserve"> </v>
      </c>
      <c r="J30" s="27" t="str">
        <f t="shared" si="13"/>
        <v xml:space="preserve"> </v>
      </c>
      <c r="K30" s="27" t="str">
        <f t="shared" si="13"/>
        <v xml:space="preserve"> </v>
      </c>
      <c r="L30" s="27" t="str">
        <f t="shared" si="13"/>
        <v xml:space="preserve"> </v>
      </c>
      <c r="M30" s="27" t="str">
        <f t="shared" si="13"/>
        <v xml:space="preserve"> </v>
      </c>
      <c r="N30" s="27" t="str">
        <f t="shared" si="13"/>
        <v xml:space="preserve"> </v>
      </c>
      <c r="O30" s="27" t="str">
        <f t="shared" si="13"/>
        <v xml:space="preserve"> </v>
      </c>
      <c r="P30" s="27" t="str">
        <f t="shared" si="13"/>
        <v xml:space="preserve"> </v>
      </c>
      <c r="Q30" s="27" t="str">
        <f t="shared" si="13"/>
        <v xml:space="preserve"> </v>
      </c>
      <c r="R30" s="27" t="str">
        <f t="shared" si="13"/>
        <v xml:space="preserve"> </v>
      </c>
      <c r="S30" s="27" t="str">
        <f t="shared" si="13"/>
        <v xml:space="preserve"> </v>
      </c>
      <c r="T30" s="27" t="str">
        <f t="shared" si="13"/>
        <v xml:space="preserve"> </v>
      </c>
      <c r="U30" s="27" t="str">
        <f t="shared" si="13"/>
        <v xml:space="preserve"> </v>
      </c>
      <c r="V30" s="27" t="str">
        <f t="shared" si="13"/>
        <v xml:space="preserve"> </v>
      </c>
      <c r="W30" s="27" t="str">
        <f t="shared" si="13"/>
        <v xml:space="preserve"> </v>
      </c>
      <c r="X30" s="27" t="str">
        <f t="shared" si="13"/>
        <v xml:space="preserve"> </v>
      </c>
      <c r="Y30" s="27" t="str">
        <f t="shared" si="13"/>
        <v xml:space="preserve"> </v>
      </c>
      <c r="Z30" s="27" t="str">
        <f t="shared" si="13"/>
        <v xml:space="preserve"> </v>
      </c>
      <c r="AA30" s="27" t="str">
        <f t="shared" si="13"/>
        <v xml:space="preserve"> </v>
      </c>
      <c r="AB30" s="27" t="str">
        <f t="shared" si="13"/>
        <v xml:space="preserve"> </v>
      </c>
      <c r="AC30" s="27" t="str">
        <f t="shared" si="13"/>
        <v xml:space="preserve"> </v>
      </c>
      <c r="AD30" s="27" t="str">
        <f t="shared" si="13"/>
        <v xml:space="preserve"> </v>
      </c>
      <c r="AE30" s="27" t="str">
        <f t="shared" si="13"/>
        <v xml:space="preserve"> </v>
      </c>
      <c r="AF30" s="27" t="str">
        <f t="shared" si="13"/>
        <v xml:space="preserve"> </v>
      </c>
      <c r="AG30" s="27" t="str">
        <f t="shared" si="13"/>
        <v xml:space="preserve"> </v>
      </c>
      <c r="AH30" s="27" t="str">
        <f t="shared" si="13"/>
        <v xml:space="preserve"> </v>
      </c>
      <c r="AI30" s="27" t="str">
        <f t="shared" si="13"/>
        <v xml:space="preserve"> </v>
      </c>
      <c r="AJ30" s="27" t="str">
        <f t="shared" si="13"/>
        <v xml:space="preserve"> </v>
      </c>
      <c r="AK30" s="27" t="str">
        <f t="shared" ref="AK30:BD30" si="14">IF($D8=""," ",$C8/100*VLOOKUP($D8,cmr,COLUMN()-3,FALSE))</f>
        <v xml:space="preserve"> </v>
      </c>
      <c r="AL30" s="27" t="str">
        <f t="shared" si="14"/>
        <v xml:space="preserve"> </v>
      </c>
      <c r="AM30" s="27" t="str">
        <f t="shared" si="14"/>
        <v xml:space="preserve"> </v>
      </c>
      <c r="AN30" s="27" t="str">
        <f t="shared" si="14"/>
        <v xml:space="preserve"> </v>
      </c>
      <c r="AO30" s="27" t="str">
        <f t="shared" si="14"/>
        <v xml:space="preserve"> </v>
      </c>
      <c r="AP30" s="27" t="str">
        <f t="shared" si="14"/>
        <v xml:space="preserve"> </v>
      </c>
      <c r="AQ30" s="27" t="str">
        <f t="shared" si="14"/>
        <v xml:space="preserve"> </v>
      </c>
      <c r="AR30" s="27" t="str">
        <f t="shared" si="14"/>
        <v xml:space="preserve"> </v>
      </c>
      <c r="AS30" s="27" t="str">
        <f t="shared" si="14"/>
        <v xml:space="preserve"> </v>
      </c>
      <c r="AT30" s="27" t="str">
        <f t="shared" si="14"/>
        <v xml:space="preserve"> </v>
      </c>
      <c r="AU30" s="27" t="str">
        <f t="shared" si="14"/>
        <v xml:space="preserve"> </v>
      </c>
      <c r="AV30" s="27" t="str">
        <f t="shared" si="14"/>
        <v xml:space="preserve"> </v>
      </c>
      <c r="AW30" s="27" t="str">
        <f t="shared" si="14"/>
        <v xml:space="preserve"> </v>
      </c>
      <c r="AX30" s="27" t="str">
        <f t="shared" si="14"/>
        <v xml:space="preserve"> </v>
      </c>
      <c r="AY30" s="27" t="str">
        <f t="shared" si="14"/>
        <v xml:space="preserve"> </v>
      </c>
      <c r="AZ30" s="27" t="str">
        <f t="shared" si="14"/>
        <v xml:space="preserve"> </v>
      </c>
      <c r="BA30" s="27" t="str">
        <f t="shared" si="14"/>
        <v xml:space="preserve"> </v>
      </c>
      <c r="BB30" s="27" t="str">
        <f t="shared" si="14"/>
        <v xml:space="preserve"> </v>
      </c>
      <c r="BC30" s="27" t="str">
        <f t="shared" si="14"/>
        <v xml:space="preserve"> </v>
      </c>
      <c r="BD30" s="27" t="str">
        <f t="shared" si="14"/>
        <v xml:space="preserve"> </v>
      </c>
    </row>
    <row r="31" spans="1:56" ht="14.25" customHeight="1" thickBot="1" x14ac:dyDescent="0.25">
      <c r="B31" s="6"/>
      <c r="C31" s="10" t="str">
        <f t="shared" si="8"/>
        <v/>
      </c>
      <c r="D31" s="10" t="str">
        <f t="shared" si="8"/>
        <v/>
      </c>
      <c r="E31" s="27" t="str">
        <f t="shared" ref="E31:AJ31" si="15">IF($D9=""," ",$C9/100*VLOOKUP($D9,cmr,COLUMN()-3,FALSE))</f>
        <v xml:space="preserve"> </v>
      </c>
      <c r="F31" s="27" t="str">
        <f t="shared" si="15"/>
        <v xml:space="preserve"> </v>
      </c>
      <c r="G31" s="27" t="str">
        <f t="shared" si="15"/>
        <v xml:space="preserve"> </v>
      </c>
      <c r="H31" s="27" t="str">
        <f t="shared" si="15"/>
        <v xml:space="preserve"> </v>
      </c>
      <c r="I31" s="27" t="str">
        <f t="shared" si="15"/>
        <v xml:space="preserve"> </v>
      </c>
      <c r="J31" s="27" t="str">
        <f t="shared" si="15"/>
        <v xml:space="preserve"> </v>
      </c>
      <c r="K31" s="27" t="str">
        <f t="shared" si="15"/>
        <v xml:space="preserve"> </v>
      </c>
      <c r="L31" s="27" t="str">
        <f t="shared" si="15"/>
        <v xml:space="preserve"> </v>
      </c>
      <c r="M31" s="27" t="str">
        <f t="shared" si="15"/>
        <v xml:space="preserve"> </v>
      </c>
      <c r="N31" s="27" t="str">
        <f t="shared" si="15"/>
        <v xml:space="preserve"> </v>
      </c>
      <c r="O31" s="27" t="str">
        <f t="shared" si="15"/>
        <v xml:space="preserve"> </v>
      </c>
      <c r="P31" s="27" t="str">
        <f t="shared" si="15"/>
        <v xml:space="preserve"> </v>
      </c>
      <c r="Q31" s="27" t="str">
        <f t="shared" si="15"/>
        <v xml:space="preserve"> </v>
      </c>
      <c r="R31" s="27" t="str">
        <f t="shared" si="15"/>
        <v xml:space="preserve"> </v>
      </c>
      <c r="S31" s="27" t="str">
        <f t="shared" si="15"/>
        <v xml:space="preserve"> </v>
      </c>
      <c r="T31" s="27" t="str">
        <f t="shared" si="15"/>
        <v xml:space="preserve"> </v>
      </c>
      <c r="U31" s="27" t="str">
        <f t="shared" si="15"/>
        <v xml:space="preserve"> </v>
      </c>
      <c r="V31" s="27" t="str">
        <f t="shared" si="15"/>
        <v xml:space="preserve"> </v>
      </c>
      <c r="W31" s="27" t="str">
        <f t="shared" si="15"/>
        <v xml:space="preserve"> </v>
      </c>
      <c r="X31" s="27" t="str">
        <f t="shared" si="15"/>
        <v xml:space="preserve"> </v>
      </c>
      <c r="Y31" s="27" t="str">
        <f t="shared" si="15"/>
        <v xml:space="preserve"> </v>
      </c>
      <c r="Z31" s="27" t="str">
        <f t="shared" si="15"/>
        <v xml:space="preserve"> </v>
      </c>
      <c r="AA31" s="27" t="str">
        <f t="shared" si="15"/>
        <v xml:space="preserve"> </v>
      </c>
      <c r="AB31" s="27" t="str">
        <f t="shared" si="15"/>
        <v xml:space="preserve"> </v>
      </c>
      <c r="AC31" s="27" t="str">
        <f t="shared" si="15"/>
        <v xml:space="preserve"> </v>
      </c>
      <c r="AD31" s="27" t="str">
        <f t="shared" si="15"/>
        <v xml:space="preserve"> </v>
      </c>
      <c r="AE31" s="27" t="str">
        <f t="shared" si="15"/>
        <v xml:space="preserve"> </v>
      </c>
      <c r="AF31" s="27" t="str">
        <f t="shared" si="15"/>
        <v xml:space="preserve"> </v>
      </c>
      <c r="AG31" s="27" t="str">
        <f t="shared" si="15"/>
        <v xml:space="preserve"> </v>
      </c>
      <c r="AH31" s="27" t="str">
        <f t="shared" si="15"/>
        <v xml:space="preserve"> </v>
      </c>
      <c r="AI31" s="27" t="str">
        <f t="shared" si="15"/>
        <v xml:space="preserve"> </v>
      </c>
      <c r="AJ31" s="27" t="str">
        <f t="shared" si="15"/>
        <v xml:space="preserve"> </v>
      </c>
      <c r="AK31" s="27" t="str">
        <f t="shared" ref="AK31:BD31" si="16">IF($D9=""," ",$C9/100*VLOOKUP($D9,cmr,COLUMN()-3,FALSE))</f>
        <v xml:space="preserve"> </v>
      </c>
      <c r="AL31" s="27" t="str">
        <f t="shared" si="16"/>
        <v xml:space="preserve"> </v>
      </c>
      <c r="AM31" s="27" t="str">
        <f t="shared" si="16"/>
        <v xml:space="preserve"> </v>
      </c>
      <c r="AN31" s="27" t="str">
        <f t="shared" si="16"/>
        <v xml:space="preserve"> </v>
      </c>
      <c r="AO31" s="27" t="str">
        <f t="shared" si="16"/>
        <v xml:space="preserve"> </v>
      </c>
      <c r="AP31" s="27" t="str">
        <f t="shared" si="16"/>
        <v xml:space="preserve"> </v>
      </c>
      <c r="AQ31" s="27" t="str">
        <f t="shared" si="16"/>
        <v xml:space="preserve"> </v>
      </c>
      <c r="AR31" s="27" t="str">
        <f t="shared" si="16"/>
        <v xml:space="preserve"> </v>
      </c>
      <c r="AS31" s="27" t="str">
        <f t="shared" si="16"/>
        <v xml:space="preserve"> </v>
      </c>
      <c r="AT31" s="27" t="str">
        <f t="shared" si="16"/>
        <v xml:space="preserve"> </v>
      </c>
      <c r="AU31" s="27" t="str">
        <f t="shared" si="16"/>
        <v xml:space="preserve"> </v>
      </c>
      <c r="AV31" s="27" t="str">
        <f t="shared" si="16"/>
        <v xml:space="preserve"> </v>
      </c>
      <c r="AW31" s="27" t="str">
        <f t="shared" si="16"/>
        <v xml:space="preserve"> </v>
      </c>
      <c r="AX31" s="27" t="str">
        <f t="shared" si="16"/>
        <v xml:space="preserve"> </v>
      </c>
      <c r="AY31" s="27" t="str">
        <f t="shared" si="16"/>
        <v xml:space="preserve"> </v>
      </c>
      <c r="AZ31" s="27" t="str">
        <f t="shared" si="16"/>
        <v xml:space="preserve"> </v>
      </c>
      <c r="BA31" s="27" t="str">
        <f t="shared" si="16"/>
        <v xml:space="preserve"> </v>
      </c>
      <c r="BB31" s="27" t="str">
        <f t="shared" si="16"/>
        <v xml:space="preserve"> </v>
      </c>
      <c r="BC31" s="27" t="str">
        <f t="shared" si="16"/>
        <v xml:space="preserve"> </v>
      </c>
      <c r="BD31" s="27" t="str">
        <f t="shared" si="16"/>
        <v xml:space="preserve"> </v>
      </c>
    </row>
    <row r="32" spans="1:56" ht="13.5" thickBot="1" x14ac:dyDescent="0.25">
      <c r="B32" s="10"/>
      <c r="C32" s="10" t="str">
        <f t="shared" si="8"/>
        <v/>
      </c>
      <c r="D32" s="10" t="str">
        <f t="shared" si="8"/>
        <v/>
      </c>
      <c r="E32" s="27" t="str">
        <f t="shared" ref="E32:AJ32" si="17">IF($D10=""," ",$C10/100*VLOOKUP($D10,cmr,COLUMN()-3,FALSE))</f>
        <v xml:space="preserve"> </v>
      </c>
      <c r="F32" s="27" t="str">
        <f t="shared" si="17"/>
        <v xml:space="preserve"> </v>
      </c>
      <c r="G32" s="27" t="str">
        <f t="shared" si="17"/>
        <v xml:space="preserve"> </v>
      </c>
      <c r="H32" s="27" t="str">
        <f t="shared" si="17"/>
        <v xml:space="preserve"> </v>
      </c>
      <c r="I32" s="27" t="str">
        <f t="shared" si="17"/>
        <v xml:space="preserve"> </v>
      </c>
      <c r="J32" s="27" t="str">
        <f t="shared" si="17"/>
        <v xml:space="preserve"> </v>
      </c>
      <c r="K32" s="27" t="str">
        <f t="shared" si="17"/>
        <v xml:space="preserve"> </v>
      </c>
      <c r="L32" s="27" t="str">
        <f t="shared" si="17"/>
        <v xml:space="preserve"> </v>
      </c>
      <c r="M32" s="27" t="str">
        <f t="shared" si="17"/>
        <v xml:space="preserve"> </v>
      </c>
      <c r="N32" s="27" t="str">
        <f t="shared" si="17"/>
        <v xml:space="preserve"> </v>
      </c>
      <c r="O32" s="27" t="str">
        <f t="shared" si="17"/>
        <v xml:space="preserve"> </v>
      </c>
      <c r="P32" s="27" t="str">
        <f t="shared" si="17"/>
        <v xml:space="preserve"> </v>
      </c>
      <c r="Q32" s="27" t="str">
        <f t="shared" si="17"/>
        <v xml:space="preserve"> </v>
      </c>
      <c r="R32" s="27" t="str">
        <f t="shared" si="17"/>
        <v xml:space="preserve"> </v>
      </c>
      <c r="S32" s="27" t="str">
        <f t="shared" si="17"/>
        <v xml:space="preserve"> </v>
      </c>
      <c r="T32" s="27" t="str">
        <f t="shared" si="17"/>
        <v xml:space="preserve"> </v>
      </c>
      <c r="U32" s="27" t="str">
        <f t="shared" si="17"/>
        <v xml:space="preserve"> </v>
      </c>
      <c r="V32" s="27" t="str">
        <f t="shared" si="17"/>
        <v xml:space="preserve"> </v>
      </c>
      <c r="W32" s="27" t="str">
        <f t="shared" si="17"/>
        <v xml:space="preserve"> </v>
      </c>
      <c r="X32" s="27" t="str">
        <f t="shared" si="17"/>
        <v xml:space="preserve"> </v>
      </c>
      <c r="Y32" s="27" t="str">
        <f t="shared" si="17"/>
        <v xml:space="preserve"> </v>
      </c>
      <c r="Z32" s="27" t="str">
        <f t="shared" si="17"/>
        <v xml:space="preserve"> </v>
      </c>
      <c r="AA32" s="27" t="str">
        <f t="shared" si="17"/>
        <v xml:space="preserve"> </v>
      </c>
      <c r="AB32" s="27" t="str">
        <f t="shared" si="17"/>
        <v xml:space="preserve"> </v>
      </c>
      <c r="AC32" s="27" t="str">
        <f t="shared" si="17"/>
        <v xml:space="preserve"> </v>
      </c>
      <c r="AD32" s="27" t="str">
        <f t="shared" si="17"/>
        <v xml:space="preserve"> </v>
      </c>
      <c r="AE32" s="27" t="str">
        <f t="shared" si="17"/>
        <v xml:space="preserve"> </v>
      </c>
      <c r="AF32" s="27" t="str">
        <f t="shared" si="17"/>
        <v xml:space="preserve"> </v>
      </c>
      <c r="AG32" s="27" t="str">
        <f t="shared" si="17"/>
        <v xml:space="preserve"> </v>
      </c>
      <c r="AH32" s="27" t="str">
        <f t="shared" si="17"/>
        <v xml:space="preserve"> </v>
      </c>
      <c r="AI32" s="27" t="str">
        <f t="shared" si="17"/>
        <v xml:space="preserve"> </v>
      </c>
      <c r="AJ32" s="27" t="str">
        <f t="shared" si="17"/>
        <v xml:space="preserve"> </v>
      </c>
      <c r="AK32" s="27" t="str">
        <f t="shared" ref="AK32:BD32" si="18">IF($D10=""," ",$C10/100*VLOOKUP($D10,cmr,COLUMN()-3,FALSE))</f>
        <v xml:space="preserve"> </v>
      </c>
      <c r="AL32" s="27" t="str">
        <f t="shared" si="18"/>
        <v xml:space="preserve"> </v>
      </c>
      <c r="AM32" s="27" t="str">
        <f t="shared" si="18"/>
        <v xml:space="preserve"> </v>
      </c>
      <c r="AN32" s="27" t="str">
        <f t="shared" si="18"/>
        <v xml:space="preserve"> </v>
      </c>
      <c r="AO32" s="27" t="str">
        <f t="shared" si="18"/>
        <v xml:space="preserve"> </v>
      </c>
      <c r="AP32" s="27" t="str">
        <f t="shared" si="18"/>
        <v xml:space="preserve"> </v>
      </c>
      <c r="AQ32" s="27" t="str">
        <f t="shared" si="18"/>
        <v xml:space="preserve"> </v>
      </c>
      <c r="AR32" s="27" t="str">
        <f t="shared" si="18"/>
        <v xml:space="preserve"> </v>
      </c>
      <c r="AS32" s="27" t="str">
        <f t="shared" si="18"/>
        <v xml:space="preserve"> </v>
      </c>
      <c r="AT32" s="27" t="str">
        <f t="shared" si="18"/>
        <v xml:space="preserve"> </v>
      </c>
      <c r="AU32" s="27" t="str">
        <f t="shared" si="18"/>
        <v xml:space="preserve"> </v>
      </c>
      <c r="AV32" s="27" t="str">
        <f t="shared" si="18"/>
        <v xml:space="preserve"> </v>
      </c>
      <c r="AW32" s="27" t="str">
        <f t="shared" si="18"/>
        <v xml:space="preserve"> </v>
      </c>
      <c r="AX32" s="27" t="str">
        <f t="shared" si="18"/>
        <v xml:space="preserve"> </v>
      </c>
      <c r="AY32" s="27" t="str">
        <f t="shared" si="18"/>
        <v xml:space="preserve"> </v>
      </c>
      <c r="AZ32" s="27" t="str">
        <f t="shared" si="18"/>
        <v xml:space="preserve"> </v>
      </c>
      <c r="BA32" s="27" t="str">
        <f t="shared" si="18"/>
        <v xml:space="preserve"> </v>
      </c>
      <c r="BB32" s="27" t="str">
        <f t="shared" si="18"/>
        <v xml:space="preserve"> </v>
      </c>
      <c r="BC32" s="27" t="str">
        <f t="shared" si="18"/>
        <v xml:space="preserve"> </v>
      </c>
      <c r="BD32" s="27" t="str">
        <f t="shared" si="18"/>
        <v xml:space="preserve"> </v>
      </c>
    </row>
    <row r="33" spans="2:56" ht="13.5" thickBot="1" x14ac:dyDescent="0.25">
      <c r="B33" s="10"/>
      <c r="C33" s="10" t="str">
        <f t="shared" si="8"/>
        <v/>
      </c>
      <c r="D33" s="10" t="str">
        <f t="shared" si="8"/>
        <v/>
      </c>
      <c r="E33" s="27" t="str">
        <f t="shared" ref="E33:AJ33" si="19">IF($D11=""," ",$C11/100*VLOOKUP($D11,cmr,COLUMN()-3,FALSE))</f>
        <v xml:space="preserve"> </v>
      </c>
      <c r="F33" s="27" t="str">
        <f t="shared" si="19"/>
        <v xml:space="preserve"> </v>
      </c>
      <c r="G33" s="27" t="str">
        <f t="shared" si="19"/>
        <v xml:space="preserve"> </v>
      </c>
      <c r="H33" s="27" t="str">
        <f t="shared" si="19"/>
        <v xml:space="preserve"> </v>
      </c>
      <c r="I33" s="27" t="str">
        <f t="shared" si="19"/>
        <v xml:space="preserve"> </v>
      </c>
      <c r="J33" s="27" t="str">
        <f t="shared" si="19"/>
        <v xml:space="preserve"> </v>
      </c>
      <c r="K33" s="27" t="str">
        <f t="shared" si="19"/>
        <v xml:space="preserve"> </v>
      </c>
      <c r="L33" s="27" t="str">
        <f t="shared" si="19"/>
        <v xml:space="preserve"> </v>
      </c>
      <c r="M33" s="27" t="str">
        <f t="shared" si="19"/>
        <v xml:space="preserve"> </v>
      </c>
      <c r="N33" s="27" t="str">
        <f t="shared" si="19"/>
        <v xml:space="preserve"> </v>
      </c>
      <c r="O33" s="27" t="str">
        <f t="shared" si="19"/>
        <v xml:space="preserve"> </v>
      </c>
      <c r="P33" s="27" t="str">
        <f t="shared" si="19"/>
        <v xml:space="preserve"> </v>
      </c>
      <c r="Q33" s="27" t="str">
        <f t="shared" si="19"/>
        <v xml:space="preserve"> </v>
      </c>
      <c r="R33" s="27" t="str">
        <f t="shared" si="19"/>
        <v xml:space="preserve"> </v>
      </c>
      <c r="S33" s="27" t="str">
        <f t="shared" si="19"/>
        <v xml:space="preserve"> </v>
      </c>
      <c r="T33" s="27" t="str">
        <f t="shared" si="19"/>
        <v xml:space="preserve"> </v>
      </c>
      <c r="U33" s="27" t="str">
        <f t="shared" si="19"/>
        <v xml:space="preserve"> </v>
      </c>
      <c r="V33" s="27" t="str">
        <f t="shared" si="19"/>
        <v xml:space="preserve"> </v>
      </c>
      <c r="W33" s="27" t="str">
        <f t="shared" si="19"/>
        <v xml:space="preserve"> </v>
      </c>
      <c r="X33" s="27" t="str">
        <f t="shared" si="19"/>
        <v xml:space="preserve"> </v>
      </c>
      <c r="Y33" s="27" t="str">
        <f t="shared" si="19"/>
        <v xml:space="preserve"> </v>
      </c>
      <c r="Z33" s="27" t="str">
        <f t="shared" si="19"/>
        <v xml:space="preserve"> </v>
      </c>
      <c r="AA33" s="27" t="str">
        <f t="shared" si="19"/>
        <v xml:space="preserve"> </v>
      </c>
      <c r="AB33" s="27" t="str">
        <f t="shared" si="19"/>
        <v xml:space="preserve"> </v>
      </c>
      <c r="AC33" s="27" t="str">
        <f t="shared" si="19"/>
        <v xml:space="preserve"> </v>
      </c>
      <c r="AD33" s="27" t="str">
        <f t="shared" si="19"/>
        <v xml:space="preserve"> </v>
      </c>
      <c r="AE33" s="27" t="str">
        <f t="shared" si="19"/>
        <v xml:space="preserve"> </v>
      </c>
      <c r="AF33" s="27" t="str">
        <f t="shared" si="19"/>
        <v xml:space="preserve"> </v>
      </c>
      <c r="AG33" s="27" t="str">
        <f t="shared" si="19"/>
        <v xml:space="preserve"> </v>
      </c>
      <c r="AH33" s="27" t="str">
        <f t="shared" si="19"/>
        <v xml:space="preserve"> </v>
      </c>
      <c r="AI33" s="27" t="str">
        <f t="shared" si="19"/>
        <v xml:space="preserve"> </v>
      </c>
      <c r="AJ33" s="27" t="str">
        <f t="shared" si="19"/>
        <v xml:space="preserve"> </v>
      </c>
      <c r="AK33" s="27" t="str">
        <f t="shared" ref="AK33:BD33" si="20">IF($D11=""," ",$C11/100*VLOOKUP($D11,cmr,COLUMN()-3,FALSE))</f>
        <v xml:space="preserve"> </v>
      </c>
      <c r="AL33" s="27" t="str">
        <f t="shared" si="20"/>
        <v xml:space="preserve"> </v>
      </c>
      <c r="AM33" s="27" t="str">
        <f t="shared" si="20"/>
        <v xml:space="preserve"> </v>
      </c>
      <c r="AN33" s="27" t="str">
        <f t="shared" si="20"/>
        <v xml:space="preserve"> </v>
      </c>
      <c r="AO33" s="27" t="str">
        <f t="shared" si="20"/>
        <v xml:space="preserve"> </v>
      </c>
      <c r="AP33" s="27" t="str">
        <f t="shared" si="20"/>
        <v xml:space="preserve"> </v>
      </c>
      <c r="AQ33" s="27" t="str">
        <f t="shared" si="20"/>
        <v xml:space="preserve"> </v>
      </c>
      <c r="AR33" s="27" t="str">
        <f t="shared" si="20"/>
        <v xml:space="preserve"> </v>
      </c>
      <c r="AS33" s="27" t="str">
        <f t="shared" si="20"/>
        <v xml:space="preserve"> </v>
      </c>
      <c r="AT33" s="27" t="str">
        <f t="shared" si="20"/>
        <v xml:space="preserve"> </v>
      </c>
      <c r="AU33" s="27" t="str">
        <f t="shared" si="20"/>
        <v xml:space="preserve"> </v>
      </c>
      <c r="AV33" s="27" t="str">
        <f t="shared" si="20"/>
        <v xml:space="preserve"> </v>
      </c>
      <c r="AW33" s="27" t="str">
        <f t="shared" si="20"/>
        <v xml:space="preserve"> </v>
      </c>
      <c r="AX33" s="27" t="str">
        <f t="shared" si="20"/>
        <v xml:space="preserve"> </v>
      </c>
      <c r="AY33" s="27" t="str">
        <f t="shared" si="20"/>
        <v xml:space="preserve"> </v>
      </c>
      <c r="AZ33" s="27" t="str">
        <f t="shared" si="20"/>
        <v xml:space="preserve"> </v>
      </c>
      <c r="BA33" s="27" t="str">
        <f t="shared" si="20"/>
        <v xml:space="preserve"> </v>
      </c>
      <c r="BB33" s="27" t="str">
        <f t="shared" si="20"/>
        <v xml:space="preserve"> </v>
      </c>
      <c r="BC33" s="27" t="str">
        <f t="shared" si="20"/>
        <v xml:space="preserve"> </v>
      </c>
      <c r="BD33" s="27" t="str">
        <f t="shared" si="20"/>
        <v xml:space="preserve"> </v>
      </c>
    </row>
    <row r="34" spans="2:56" ht="13.5" thickBot="1" x14ac:dyDescent="0.25">
      <c r="B34" s="10"/>
      <c r="C34" s="10" t="str">
        <f t="shared" si="8"/>
        <v/>
      </c>
      <c r="D34" s="10" t="str">
        <f t="shared" si="8"/>
        <v/>
      </c>
      <c r="E34" s="27" t="str">
        <f t="shared" ref="E34:AJ34" si="21">IF($D12=""," ",$C12/100*VLOOKUP($D12,cmr,COLUMN()-3,FALSE))</f>
        <v xml:space="preserve"> </v>
      </c>
      <c r="F34" s="27" t="str">
        <f t="shared" si="21"/>
        <v xml:space="preserve"> </v>
      </c>
      <c r="G34" s="27" t="str">
        <f t="shared" si="21"/>
        <v xml:space="preserve"> </v>
      </c>
      <c r="H34" s="27" t="str">
        <f t="shared" si="21"/>
        <v xml:space="preserve"> </v>
      </c>
      <c r="I34" s="27" t="str">
        <f t="shared" si="21"/>
        <v xml:space="preserve"> </v>
      </c>
      <c r="J34" s="27" t="str">
        <f t="shared" si="21"/>
        <v xml:space="preserve"> </v>
      </c>
      <c r="K34" s="27" t="str">
        <f t="shared" si="21"/>
        <v xml:space="preserve"> </v>
      </c>
      <c r="L34" s="27" t="str">
        <f t="shared" si="21"/>
        <v xml:space="preserve"> </v>
      </c>
      <c r="M34" s="27" t="str">
        <f t="shared" si="21"/>
        <v xml:space="preserve"> </v>
      </c>
      <c r="N34" s="27" t="str">
        <f t="shared" si="21"/>
        <v xml:space="preserve"> </v>
      </c>
      <c r="O34" s="27" t="str">
        <f t="shared" si="21"/>
        <v xml:space="preserve"> </v>
      </c>
      <c r="P34" s="27" t="str">
        <f t="shared" si="21"/>
        <v xml:space="preserve"> </v>
      </c>
      <c r="Q34" s="27" t="str">
        <f t="shared" si="21"/>
        <v xml:space="preserve"> </v>
      </c>
      <c r="R34" s="27" t="str">
        <f t="shared" si="21"/>
        <v xml:space="preserve"> </v>
      </c>
      <c r="S34" s="27" t="str">
        <f t="shared" si="21"/>
        <v xml:space="preserve"> </v>
      </c>
      <c r="T34" s="27" t="str">
        <f t="shared" si="21"/>
        <v xml:space="preserve"> </v>
      </c>
      <c r="U34" s="27" t="str">
        <f t="shared" si="21"/>
        <v xml:space="preserve"> </v>
      </c>
      <c r="V34" s="27" t="str">
        <f t="shared" si="21"/>
        <v xml:space="preserve"> </v>
      </c>
      <c r="W34" s="27" t="str">
        <f t="shared" si="21"/>
        <v xml:space="preserve"> </v>
      </c>
      <c r="X34" s="27" t="str">
        <f t="shared" si="21"/>
        <v xml:space="preserve"> </v>
      </c>
      <c r="Y34" s="27" t="str">
        <f t="shared" si="21"/>
        <v xml:space="preserve"> </v>
      </c>
      <c r="Z34" s="27" t="str">
        <f t="shared" si="21"/>
        <v xml:space="preserve"> </v>
      </c>
      <c r="AA34" s="27" t="str">
        <f t="shared" si="21"/>
        <v xml:space="preserve"> </v>
      </c>
      <c r="AB34" s="27" t="str">
        <f t="shared" si="21"/>
        <v xml:space="preserve"> </v>
      </c>
      <c r="AC34" s="27" t="str">
        <f t="shared" si="21"/>
        <v xml:space="preserve"> </v>
      </c>
      <c r="AD34" s="27" t="str">
        <f t="shared" si="21"/>
        <v xml:space="preserve"> </v>
      </c>
      <c r="AE34" s="27" t="str">
        <f t="shared" si="21"/>
        <v xml:space="preserve"> </v>
      </c>
      <c r="AF34" s="27" t="str">
        <f t="shared" si="21"/>
        <v xml:space="preserve"> </v>
      </c>
      <c r="AG34" s="27" t="str">
        <f t="shared" si="21"/>
        <v xml:space="preserve"> </v>
      </c>
      <c r="AH34" s="27" t="str">
        <f t="shared" si="21"/>
        <v xml:space="preserve"> </v>
      </c>
      <c r="AI34" s="27" t="str">
        <f t="shared" si="21"/>
        <v xml:space="preserve"> </v>
      </c>
      <c r="AJ34" s="27" t="str">
        <f t="shared" si="21"/>
        <v xml:space="preserve"> </v>
      </c>
      <c r="AK34" s="27" t="str">
        <f t="shared" ref="AK34:BD34" si="22">IF($D12=""," ",$C12/100*VLOOKUP($D12,cmr,COLUMN()-3,FALSE))</f>
        <v xml:space="preserve"> </v>
      </c>
      <c r="AL34" s="27" t="str">
        <f t="shared" si="22"/>
        <v xml:space="preserve"> </v>
      </c>
      <c r="AM34" s="27" t="str">
        <f t="shared" si="22"/>
        <v xml:space="preserve"> </v>
      </c>
      <c r="AN34" s="27" t="str">
        <f t="shared" si="22"/>
        <v xml:space="preserve"> </v>
      </c>
      <c r="AO34" s="27" t="str">
        <f t="shared" si="22"/>
        <v xml:space="preserve"> </v>
      </c>
      <c r="AP34" s="27" t="str">
        <f t="shared" si="22"/>
        <v xml:space="preserve"> </v>
      </c>
      <c r="AQ34" s="27" t="str">
        <f t="shared" si="22"/>
        <v xml:space="preserve"> </v>
      </c>
      <c r="AR34" s="27" t="str">
        <f t="shared" si="22"/>
        <v xml:space="preserve"> </v>
      </c>
      <c r="AS34" s="27" t="str">
        <f t="shared" si="22"/>
        <v xml:space="preserve"> </v>
      </c>
      <c r="AT34" s="27" t="str">
        <f t="shared" si="22"/>
        <v xml:space="preserve"> </v>
      </c>
      <c r="AU34" s="27" t="str">
        <f t="shared" si="22"/>
        <v xml:space="preserve"> </v>
      </c>
      <c r="AV34" s="27" t="str">
        <f t="shared" si="22"/>
        <v xml:space="preserve"> </v>
      </c>
      <c r="AW34" s="27" t="str">
        <f t="shared" si="22"/>
        <v xml:space="preserve"> </v>
      </c>
      <c r="AX34" s="27" t="str">
        <f t="shared" si="22"/>
        <v xml:space="preserve"> </v>
      </c>
      <c r="AY34" s="27" t="str">
        <f t="shared" si="22"/>
        <v xml:space="preserve"> </v>
      </c>
      <c r="AZ34" s="27" t="str">
        <f t="shared" si="22"/>
        <v xml:space="preserve"> </v>
      </c>
      <c r="BA34" s="27" t="str">
        <f t="shared" si="22"/>
        <v xml:space="preserve"> </v>
      </c>
      <c r="BB34" s="27" t="str">
        <f t="shared" si="22"/>
        <v xml:space="preserve"> </v>
      </c>
      <c r="BC34" s="27" t="str">
        <f t="shared" si="22"/>
        <v xml:space="preserve"> </v>
      </c>
      <c r="BD34" s="27" t="str">
        <f t="shared" si="22"/>
        <v xml:space="preserve"> </v>
      </c>
    </row>
    <row r="35" spans="2:56" ht="13.5" thickBot="1" x14ac:dyDescent="0.25">
      <c r="B35" s="10"/>
      <c r="C35" s="10" t="str">
        <f t="shared" si="8"/>
        <v/>
      </c>
      <c r="D35" s="10" t="str">
        <f t="shared" si="8"/>
        <v/>
      </c>
      <c r="E35" s="27" t="str">
        <f t="shared" ref="E35:AJ35" si="23">IF($D13=""," ",$C13/100*VLOOKUP($D13,cmr,COLUMN()-3,FALSE))</f>
        <v xml:space="preserve"> </v>
      </c>
      <c r="F35" s="27" t="str">
        <f t="shared" si="23"/>
        <v xml:space="preserve"> </v>
      </c>
      <c r="G35" s="27" t="str">
        <f t="shared" si="23"/>
        <v xml:space="preserve"> </v>
      </c>
      <c r="H35" s="27" t="str">
        <f t="shared" si="23"/>
        <v xml:space="preserve"> </v>
      </c>
      <c r="I35" s="27" t="str">
        <f t="shared" si="23"/>
        <v xml:space="preserve"> </v>
      </c>
      <c r="J35" s="27" t="str">
        <f t="shared" si="23"/>
        <v xml:space="preserve"> </v>
      </c>
      <c r="K35" s="27" t="str">
        <f t="shared" si="23"/>
        <v xml:space="preserve"> </v>
      </c>
      <c r="L35" s="27" t="str">
        <f t="shared" si="23"/>
        <v xml:space="preserve"> </v>
      </c>
      <c r="M35" s="27" t="str">
        <f t="shared" si="23"/>
        <v xml:space="preserve"> </v>
      </c>
      <c r="N35" s="27" t="str">
        <f t="shared" si="23"/>
        <v xml:space="preserve"> </v>
      </c>
      <c r="O35" s="27" t="str">
        <f t="shared" si="23"/>
        <v xml:space="preserve"> </v>
      </c>
      <c r="P35" s="27" t="str">
        <f t="shared" si="23"/>
        <v xml:space="preserve"> </v>
      </c>
      <c r="Q35" s="27" t="str">
        <f t="shared" si="23"/>
        <v xml:space="preserve"> </v>
      </c>
      <c r="R35" s="27" t="str">
        <f t="shared" si="23"/>
        <v xml:space="preserve"> </v>
      </c>
      <c r="S35" s="27" t="str">
        <f t="shared" si="23"/>
        <v xml:space="preserve"> </v>
      </c>
      <c r="T35" s="27" t="str">
        <f t="shared" si="23"/>
        <v xml:space="preserve"> </v>
      </c>
      <c r="U35" s="27" t="str">
        <f t="shared" si="23"/>
        <v xml:space="preserve"> </v>
      </c>
      <c r="V35" s="27" t="str">
        <f t="shared" si="23"/>
        <v xml:space="preserve"> </v>
      </c>
      <c r="W35" s="27" t="str">
        <f t="shared" si="23"/>
        <v xml:space="preserve"> </v>
      </c>
      <c r="X35" s="27" t="str">
        <f t="shared" si="23"/>
        <v xml:space="preserve"> </v>
      </c>
      <c r="Y35" s="27" t="str">
        <f t="shared" si="23"/>
        <v xml:space="preserve"> </v>
      </c>
      <c r="Z35" s="27" t="str">
        <f t="shared" si="23"/>
        <v xml:space="preserve"> </v>
      </c>
      <c r="AA35" s="27" t="str">
        <f t="shared" si="23"/>
        <v xml:space="preserve"> </v>
      </c>
      <c r="AB35" s="27" t="str">
        <f t="shared" si="23"/>
        <v xml:space="preserve"> </v>
      </c>
      <c r="AC35" s="27" t="str">
        <f t="shared" si="23"/>
        <v xml:space="preserve"> </v>
      </c>
      <c r="AD35" s="27" t="str">
        <f t="shared" si="23"/>
        <v xml:space="preserve"> </v>
      </c>
      <c r="AE35" s="27" t="str">
        <f t="shared" si="23"/>
        <v xml:space="preserve"> </v>
      </c>
      <c r="AF35" s="27" t="str">
        <f t="shared" si="23"/>
        <v xml:space="preserve"> </v>
      </c>
      <c r="AG35" s="27" t="str">
        <f t="shared" si="23"/>
        <v xml:space="preserve"> </v>
      </c>
      <c r="AH35" s="27" t="str">
        <f t="shared" si="23"/>
        <v xml:space="preserve"> </v>
      </c>
      <c r="AI35" s="27" t="str">
        <f t="shared" si="23"/>
        <v xml:space="preserve"> </v>
      </c>
      <c r="AJ35" s="27" t="str">
        <f t="shared" si="23"/>
        <v xml:space="preserve"> </v>
      </c>
      <c r="AK35" s="27" t="str">
        <f t="shared" ref="AK35:BD35" si="24">IF($D13=""," ",$C13/100*VLOOKUP($D13,cmr,COLUMN()-3,FALSE))</f>
        <v xml:space="preserve"> </v>
      </c>
      <c r="AL35" s="27" t="str">
        <f t="shared" si="24"/>
        <v xml:space="preserve"> </v>
      </c>
      <c r="AM35" s="27" t="str">
        <f t="shared" si="24"/>
        <v xml:space="preserve"> </v>
      </c>
      <c r="AN35" s="27" t="str">
        <f t="shared" si="24"/>
        <v xml:space="preserve"> </v>
      </c>
      <c r="AO35" s="27" t="str">
        <f t="shared" si="24"/>
        <v xml:space="preserve"> </v>
      </c>
      <c r="AP35" s="27" t="str">
        <f t="shared" si="24"/>
        <v xml:space="preserve"> </v>
      </c>
      <c r="AQ35" s="27" t="str">
        <f t="shared" si="24"/>
        <v xml:space="preserve"> </v>
      </c>
      <c r="AR35" s="27" t="str">
        <f t="shared" si="24"/>
        <v xml:space="preserve"> </v>
      </c>
      <c r="AS35" s="27" t="str">
        <f t="shared" si="24"/>
        <v xml:space="preserve"> </v>
      </c>
      <c r="AT35" s="27" t="str">
        <f t="shared" si="24"/>
        <v xml:space="preserve"> </v>
      </c>
      <c r="AU35" s="27" t="str">
        <f t="shared" si="24"/>
        <v xml:space="preserve"> </v>
      </c>
      <c r="AV35" s="27" t="str">
        <f t="shared" si="24"/>
        <v xml:space="preserve"> </v>
      </c>
      <c r="AW35" s="27" t="str">
        <f t="shared" si="24"/>
        <v xml:space="preserve"> </v>
      </c>
      <c r="AX35" s="27" t="str">
        <f t="shared" si="24"/>
        <v xml:space="preserve"> </v>
      </c>
      <c r="AY35" s="27" t="str">
        <f t="shared" si="24"/>
        <v xml:space="preserve"> </v>
      </c>
      <c r="AZ35" s="27" t="str">
        <f t="shared" si="24"/>
        <v xml:space="preserve"> </v>
      </c>
      <c r="BA35" s="27" t="str">
        <f t="shared" si="24"/>
        <v xml:space="preserve"> </v>
      </c>
      <c r="BB35" s="27" t="str">
        <f t="shared" si="24"/>
        <v xml:space="preserve"> </v>
      </c>
      <c r="BC35" s="27" t="str">
        <f t="shared" si="24"/>
        <v xml:space="preserve"> </v>
      </c>
      <c r="BD35" s="27" t="str">
        <f t="shared" si="24"/>
        <v xml:space="preserve"> </v>
      </c>
    </row>
    <row r="36" spans="2:56" ht="13.5" thickBot="1" x14ac:dyDescent="0.25">
      <c r="B36" s="10"/>
      <c r="C36" s="10" t="str">
        <f t="shared" si="8"/>
        <v/>
      </c>
      <c r="D36" s="10" t="str">
        <f t="shared" si="8"/>
        <v/>
      </c>
      <c r="E36" s="27" t="str">
        <f t="shared" ref="E36:AJ36" si="25">IF($D14=""," ",$C14/100*VLOOKUP($D14,cmr,COLUMN()-3,FALSE))</f>
        <v xml:space="preserve"> </v>
      </c>
      <c r="F36" s="27" t="str">
        <f t="shared" si="25"/>
        <v xml:space="preserve"> </v>
      </c>
      <c r="G36" s="27" t="str">
        <f t="shared" si="25"/>
        <v xml:space="preserve"> </v>
      </c>
      <c r="H36" s="27" t="str">
        <f t="shared" si="25"/>
        <v xml:space="preserve"> </v>
      </c>
      <c r="I36" s="27" t="str">
        <f t="shared" si="25"/>
        <v xml:space="preserve"> </v>
      </c>
      <c r="J36" s="27" t="str">
        <f t="shared" si="25"/>
        <v xml:space="preserve"> </v>
      </c>
      <c r="K36" s="27" t="str">
        <f t="shared" si="25"/>
        <v xml:space="preserve"> </v>
      </c>
      <c r="L36" s="27" t="str">
        <f t="shared" si="25"/>
        <v xml:space="preserve"> </v>
      </c>
      <c r="M36" s="27" t="str">
        <f t="shared" si="25"/>
        <v xml:space="preserve"> </v>
      </c>
      <c r="N36" s="27" t="str">
        <f t="shared" si="25"/>
        <v xml:space="preserve"> </v>
      </c>
      <c r="O36" s="27" t="str">
        <f t="shared" si="25"/>
        <v xml:space="preserve"> </v>
      </c>
      <c r="P36" s="27" t="str">
        <f t="shared" si="25"/>
        <v xml:space="preserve"> </v>
      </c>
      <c r="Q36" s="27" t="str">
        <f t="shared" si="25"/>
        <v xml:space="preserve"> </v>
      </c>
      <c r="R36" s="27" t="str">
        <f t="shared" si="25"/>
        <v xml:space="preserve"> </v>
      </c>
      <c r="S36" s="27" t="str">
        <f t="shared" si="25"/>
        <v xml:space="preserve"> </v>
      </c>
      <c r="T36" s="27" t="str">
        <f t="shared" si="25"/>
        <v xml:space="preserve"> </v>
      </c>
      <c r="U36" s="27" t="str">
        <f t="shared" si="25"/>
        <v xml:space="preserve"> </v>
      </c>
      <c r="V36" s="27" t="str">
        <f t="shared" si="25"/>
        <v xml:space="preserve"> </v>
      </c>
      <c r="W36" s="27" t="str">
        <f t="shared" si="25"/>
        <v xml:space="preserve"> </v>
      </c>
      <c r="X36" s="27" t="str">
        <f t="shared" si="25"/>
        <v xml:space="preserve"> </v>
      </c>
      <c r="Y36" s="27" t="str">
        <f t="shared" si="25"/>
        <v xml:space="preserve"> </v>
      </c>
      <c r="Z36" s="27" t="str">
        <f t="shared" si="25"/>
        <v xml:space="preserve"> </v>
      </c>
      <c r="AA36" s="27" t="str">
        <f t="shared" si="25"/>
        <v xml:space="preserve"> </v>
      </c>
      <c r="AB36" s="27" t="str">
        <f t="shared" si="25"/>
        <v xml:space="preserve"> </v>
      </c>
      <c r="AC36" s="27" t="str">
        <f t="shared" si="25"/>
        <v xml:space="preserve"> </v>
      </c>
      <c r="AD36" s="27" t="str">
        <f t="shared" si="25"/>
        <v xml:space="preserve"> </v>
      </c>
      <c r="AE36" s="27" t="str">
        <f t="shared" si="25"/>
        <v xml:space="preserve"> </v>
      </c>
      <c r="AF36" s="27" t="str">
        <f t="shared" si="25"/>
        <v xml:space="preserve"> </v>
      </c>
      <c r="AG36" s="27" t="str">
        <f t="shared" si="25"/>
        <v xml:space="preserve"> </v>
      </c>
      <c r="AH36" s="27" t="str">
        <f t="shared" si="25"/>
        <v xml:space="preserve"> </v>
      </c>
      <c r="AI36" s="27" t="str">
        <f t="shared" si="25"/>
        <v xml:space="preserve"> </v>
      </c>
      <c r="AJ36" s="27" t="str">
        <f t="shared" si="25"/>
        <v xml:space="preserve"> </v>
      </c>
      <c r="AK36" s="27" t="str">
        <f t="shared" ref="AK36:BD36" si="26">IF($D14=""," ",$C14/100*VLOOKUP($D14,cmr,COLUMN()-3,FALSE))</f>
        <v xml:space="preserve"> </v>
      </c>
      <c r="AL36" s="27" t="str">
        <f t="shared" si="26"/>
        <v xml:space="preserve"> </v>
      </c>
      <c r="AM36" s="27" t="str">
        <f t="shared" si="26"/>
        <v xml:space="preserve"> </v>
      </c>
      <c r="AN36" s="27" t="str">
        <f t="shared" si="26"/>
        <v xml:space="preserve"> </v>
      </c>
      <c r="AO36" s="27" t="str">
        <f t="shared" si="26"/>
        <v xml:space="preserve"> </v>
      </c>
      <c r="AP36" s="27" t="str">
        <f t="shared" si="26"/>
        <v xml:space="preserve"> </v>
      </c>
      <c r="AQ36" s="27" t="str">
        <f t="shared" si="26"/>
        <v xml:space="preserve"> </v>
      </c>
      <c r="AR36" s="27" t="str">
        <f t="shared" si="26"/>
        <v xml:space="preserve"> </v>
      </c>
      <c r="AS36" s="27" t="str">
        <f t="shared" si="26"/>
        <v xml:space="preserve"> </v>
      </c>
      <c r="AT36" s="27" t="str">
        <f t="shared" si="26"/>
        <v xml:space="preserve"> </v>
      </c>
      <c r="AU36" s="27" t="str">
        <f t="shared" si="26"/>
        <v xml:space="preserve"> </v>
      </c>
      <c r="AV36" s="27" t="str">
        <f t="shared" si="26"/>
        <v xml:space="preserve"> </v>
      </c>
      <c r="AW36" s="27" t="str">
        <f t="shared" si="26"/>
        <v xml:space="preserve"> </v>
      </c>
      <c r="AX36" s="27" t="str">
        <f t="shared" si="26"/>
        <v xml:space="preserve"> </v>
      </c>
      <c r="AY36" s="27" t="str">
        <f t="shared" si="26"/>
        <v xml:space="preserve"> </v>
      </c>
      <c r="AZ36" s="27" t="str">
        <f t="shared" si="26"/>
        <v xml:space="preserve"> </v>
      </c>
      <c r="BA36" s="27" t="str">
        <f t="shared" si="26"/>
        <v xml:space="preserve"> </v>
      </c>
      <c r="BB36" s="27" t="str">
        <f t="shared" si="26"/>
        <v xml:space="preserve"> </v>
      </c>
      <c r="BC36" s="27" t="str">
        <f t="shared" si="26"/>
        <v xml:space="preserve"> </v>
      </c>
      <c r="BD36" s="27" t="str">
        <f t="shared" si="26"/>
        <v xml:space="preserve"> 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 t="str">
        <f t="shared" si="8"/>
        <v/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0</v>
      </c>
      <c r="AM43" s="28">
        <f t="shared" si="38"/>
        <v>0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 t="str">
        <f t="shared" si="39"/>
        <v xml:space="preserve"> </v>
      </c>
      <c r="AM44" t="str">
        <f t="shared" si="39"/>
        <v xml:space="preserve"> 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3" priority="7" operator="greaterThan">
      <formula>"e14"</formula>
    </cfRule>
  </conditionalFormatting>
  <conditionalFormatting sqref="E20:AF20">
    <cfRule type="cellIs" dxfId="12" priority="6" operator="greaterThan">
      <formula>$B$2</formula>
    </cfRule>
  </conditionalFormatting>
  <conditionalFormatting sqref="E20:AF20">
    <cfRule type="cellIs" dxfId="11" priority="5" operator="greaterThan">
      <formula>$B$2</formula>
    </cfRule>
  </conditionalFormatting>
  <conditionalFormatting sqref="E20:AF20">
    <cfRule type="cellIs" dxfId="10" priority="4" operator="greaterThan">
      <formula>$B$2</formula>
    </cfRule>
  </conditionalFormatting>
  <conditionalFormatting sqref="E20:AF20">
    <cfRule type="cellIs" dxfId="9" priority="3" operator="greaterThan">
      <formula>$B$2</formula>
    </cfRule>
  </conditionalFormatting>
  <conditionalFormatting sqref="E20:AF20">
    <cfRule type="cellIs" dxfId="8" priority="2" operator="greaterThan">
      <formula>$B$2</formula>
    </cfRule>
  </conditionalFormatting>
  <conditionalFormatting sqref="E20:AF20">
    <cfRule type="cellIs" dxfId="7" priority="1" operator="greaterThan">
      <formula>$B$2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D44"/>
  <sheetViews>
    <sheetView workbookViewId="0">
      <selection activeCell="B22" sqref="B22"/>
    </sheetView>
  </sheetViews>
  <sheetFormatPr baseColWidth="10" defaultRowHeight="12.75" x14ac:dyDescent="0.2"/>
  <cols>
    <col min="1" max="1" width="14.5703125" bestFit="1" customWidth="1"/>
    <col min="2" max="2" width="15.7109375" bestFit="1" customWidth="1"/>
    <col min="3" max="3" width="17.5703125" bestFit="1" customWidth="1"/>
    <col min="4" max="4" width="14.28515625" bestFit="1" customWidth="1"/>
    <col min="5" max="5" width="7.42578125" bestFit="1" customWidth="1"/>
    <col min="6" max="6" width="10.85546875" bestFit="1" customWidth="1"/>
    <col min="7" max="7" width="15.7109375" bestFit="1" customWidth="1"/>
    <col min="8" max="8" width="10.5703125" bestFit="1" customWidth="1"/>
    <col min="9" max="9" width="11" bestFit="1" customWidth="1"/>
    <col min="10" max="10" width="12.5703125" bestFit="1" customWidth="1"/>
    <col min="11" max="11" width="13.140625" bestFit="1" customWidth="1"/>
    <col min="12" max="12" width="12.5703125" bestFit="1" customWidth="1"/>
    <col min="13" max="14" width="10.140625" bestFit="1" customWidth="1"/>
    <col min="15" max="15" width="12.7109375" bestFit="1" customWidth="1"/>
    <col min="16" max="16" width="8.140625" bestFit="1" customWidth="1"/>
    <col min="17" max="17" width="7.28515625" bestFit="1" customWidth="1"/>
    <col min="18" max="18" width="7.42578125" bestFit="1" customWidth="1"/>
    <col min="19" max="19" width="7.140625" bestFit="1" customWidth="1"/>
    <col min="20" max="20" width="28.42578125" bestFit="1" customWidth="1"/>
    <col min="21" max="21" width="13.28515625" bestFit="1" customWidth="1"/>
    <col min="22" max="22" width="10.140625" bestFit="1" customWidth="1"/>
    <col min="23" max="23" width="7.140625" bestFit="1" customWidth="1"/>
    <col min="24" max="24" width="12.140625" bestFit="1" customWidth="1"/>
    <col min="25" max="26" width="8.140625" bestFit="1" customWidth="1"/>
    <col min="27" max="27" width="8.42578125" bestFit="1" customWidth="1"/>
    <col min="28" max="28" width="8.140625" bestFit="1" customWidth="1"/>
    <col min="29" max="29" width="8" bestFit="1" customWidth="1"/>
    <col min="30" max="30" width="7.140625" bestFit="1" customWidth="1"/>
    <col min="31" max="31" width="8.140625" bestFit="1" customWidth="1"/>
    <col min="32" max="32" width="10" bestFit="1" customWidth="1"/>
    <col min="33" max="33" width="7.140625" bestFit="1" customWidth="1"/>
    <col min="34" max="34" width="8.140625" bestFit="1" customWidth="1"/>
    <col min="35" max="36" width="7.140625" bestFit="1" customWidth="1"/>
    <col min="37" max="37" width="8.140625" bestFit="1" customWidth="1"/>
    <col min="38" max="38" width="7.140625" bestFit="1" customWidth="1"/>
    <col min="39" max="39" width="9" bestFit="1" customWidth="1"/>
    <col min="40" max="42" width="7.140625" bestFit="1" customWidth="1"/>
    <col min="43" max="43" width="8.140625" bestFit="1" customWidth="1"/>
    <col min="44" max="44" width="10.140625" bestFit="1" customWidth="1"/>
    <col min="45" max="45" width="7.140625" bestFit="1" customWidth="1"/>
    <col min="46" max="46" width="10.140625" bestFit="1" customWidth="1"/>
    <col min="47" max="47" width="9.140625" bestFit="1" customWidth="1"/>
    <col min="48" max="48" width="7.140625" bestFit="1" customWidth="1"/>
    <col min="49" max="49" width="9.140625" bestFit="1" customWidth="1"/>
    <col min="50" max="52" width="7.140625" bestFit="1" customWidth="1"/>
    <col min="53" max="53" width="8.140625" bestFit="1" customWidth="1"/>
    <col min="54" max="55" width="2" bestFit="1" customWidth="1"/>
  </cols>
  <sheetData>
    <row r="1" spans="1:34" x14ac:dyDescent="0.2">
      <c r="A1" s="71">
        <v>1</v>
      </c>
      <c r="B1" s="71">
        <v>2</v>
      </c>
      <c r="C1" s="71">
        <v>3</v>
      </c>
      <c r="D1" s="71">
        <v>4</v>
      </c>
      <c r="E1" s="71">
        <v>5</v>
      </c>
      <c r="F1" s="71">
        <v>6</v>
      </c>
      <c r="G1" s="71">
        <v>7</v>
      </c>
      <c r="H1" s="71">
        <v>8</v>
      </c>
      <c r="I1" s="71">
        <v>9</v>
      </c>
      <c r="J1" s="71">
        <v>10</v>
      </c>
      <c r="K1" s="71">
        <v>11</v>
      </c>
      <c r="L1" s="71">
        <v>12</v>
      </c>
      <c r="M1" s="71">
        <v>13</v>
      </c>
      <c r="N1" s="71">
        <v>14</v>
      </c>
      <c r="O1" s="71">
        <v>15</v>
      </c>
      <c r="P1" s="71">
        <v>16</v>
      </c>
      <c r="Q1" s="71">
        <v>17</v>
      </c>
      <c r="R1" s="71">
        <v>18</v>
      </c>
      <c r="S1" s="71">
        <v>19</v>
      </c>
      <c r="T1" s="71">
        <v>20</v>
      </c>
      <c r="U1" s="71">
        <v>21</v>
      </c>
      <c r="V1" s="71">
        <v>22</v>
      </c>
      <c r="W1" s="71">
        <v>23</v>
      </c>
      <c r="X1" s="71">
        <v>24</v>
      </c>
      <c r="Y1" s="71">
        <v>25</v>
      </c>
      <c r="Z1" s="71">
        <v>26</v>
      </c>
      <c r="AA1" s="71">
        <v>27</v>
      </c>
      <c r="AB1" s="71">
        <v>28</v>
      </c>
      <c r="AC1" s="71">
        <v>29</v>
      </c>
      <c r="AD1" s="71">
        <v>30</v>
      </c>
      <c r="AE1" s="71">
        <v>31</v>
      </c>
      <c r="AF1" s="71">
        <v>32</v>
      </c>
      <c r="AG1" s="71">
        <v>33</v>
      </c>
      <c r="AH1" s="71">
        <v>34</v>
      </c>
    </row>
    <row r="2" spans="1:34" ht="13.5" thickBot="1" x14ac:dyDescent="0.25">
      <c r="A2" s="3" t="s">
        <v>126</v>
      </c>
      <c r="B2" s="5">
        <v>1E-3</v>
      </c>
      <c r="C2" s="3" t="s">
        <v>54</v>
      </c>
    </row>
    <row r="3" spans="1:34" ht="13.5" thickBot="1" x14ac:dyDescent="0.25">
      <c r="A3" s="65" t="s">
        <v>127</v>
      </c>
      <c r="B3" s="66"/>
      <c r="C3" s="66"/>
      <c r="D3" s="66"/>
      <c r="E3" s="15">
        <f>'fichier huile essentielle'!C5</f>
        <v>31.67</v>
      </c>
      <c r="F3" s="15">
        <f>'fichier huile essentielle'!D5</f>
        <v>10.7</v>
      </c>
      <c r="G3" s="15">
        <f>'fichier huile essentielle'!E5</f>
        <v>0</v>
      </c>
      <c r="H3" s="15">
        <f>'fichier huile essentielle'!F5</f>
        <v>0</v>
      </c>
      <c r="I3" s="15">
        <f>'fichier huile essentielle'!G5</f>
        <v>2.7</v>
      </c>
      <c r="J3" s="15">
        <f>'fichier huile essentielle'!H5</f>
        <v>27.7</v>
      </c>
      <c r="K3" s="15">
        <f>'fichier huile essentielle'!I5</f>
        <v>2.1</v>
      </c>
      <c r="L3" s="15">
        <f>'fichier huile essentielle'!J5</f>
        <v>8</v>
      </c>
      <c r="M3" s="15">
        <f>'fichier huile essentielle'!K5</f>
        <v>1.86</v>
      </c>
      <c r="N3" s="15">
        <f>'fichier huile essentielle'!L5</f>
        <v>0.05</v>
      </c>
      <c r="O3" s="15">
        <f>'fichier huile essentielle'!M5</f>
        <v>0.4</v>
      </c>
      <c r="P3" s="15">
        <f>'fichier huile essentielle'!N5</f>
        <v>0.6</v>
      </c>
      <c r="Q3" s="15">
        <f>'fichier huile essentielle'!O5</f>
        <v>13.3</v>
      </c>
      <c r="R3" s="15">
        <f>'fichier huile essentielle'!P5</f>
        <v>1.6</v>
      </c>
      <c r="S3" s="15">
        <f>'fichier huile essentielle'!Q5</f>
        <v>0.5</v>
      </c>
      <c r="T3" s="15">
        <f>'fichier huile essentielle'!R5</f>
        <v>0</v>
      </c>
      <c r="U3" s="15">
        <f>'fichier huile essentielle'!S5</f>
        <v>0</v>
      </c>
      <c r="V3" s="15">
        <f>'fichier huile essentielle'!T5</f>
        <v>1.2</v>
      </c>
      <c r="W3" s="15">
        <f>'fichier huile essentielle'!U5</f>
        <v>5.3</v>
      </c>
      <c r="X3" s="15">
        <f>'fichier huile essentielle'!V5</f>
        <v>10.7</v>
      </c>
      <c r="Y3" s="15">
        <f>'fichier huile essentielle'!W5</f>
        <v>0.2</v>
      </c>
      <c r="Z3" s="15">
        <f>'fichier huile essentielle'!X5</f>
        <v>0.2</v>
      </c>
      <c r="AA3" s="15">
        <f>'fichier huile essentielle'!Y5</f>
        <v>0.02</v>
      </c>
      <c r="AB3" s="15">
        <f>'fichier huile essentielle'!Z5</f>
        <v>0</v>
      </c>
      <c r="AC3" s="15">
        <f>'fichier huile essentielle'!AA5</f>
        <v>0</v>
      </c>
      <c r="AD3" s="15">
        <f>'fichier huile essentielle'!AB5</f>
        <v>0</v>
      </c>
      <c r="AE3" s="15">
        <f>'fichier huile essentielle'!AC5</f>
        <v>0</v>
      </c>
      <c r="AF3" s="15">
        <f>'fichier huile essentielle'!AD5</f>
        <v>0.01</v>
      </c>
      <c r="AG3" s="15"/>
      <c r="AH3" s="67"/>
    </row>
    <row r="4" spans="1:34" ht="38.25" customHeight="1" thickBot="1" x14ac:dyDescent="0.25">
      <c r="A4" s="68" t="s">
        <v>128</v>
      </c>
      <c r="B4" s="14" t="s">
        <v>56</v>
      </c>
      <c r="C4" s="13" t="s">
        <v>57</v>
      </c>
      <c r="D4" s="13" t="s">
        <v>58</v>
      </c>
      <c r="E4" s="15" t="str">
        <f>'fichier huile essentielle'!C6</f>
        <v xml:space="preserve">alpha Isomethyl Ionone  </v>
      </c>
      <c r="F4" s="15" t="str">
        <f>'fichier huile essentielle'!D6</f>
        <v xml:space="preserve">Amyl cinnamal   </v>
      </c>
      <c r="G4" s="15" t="str">
        <f>'fichier huile essentielle'!E6</f>
        <v>Amylcinnamyl alcohol</v>
      </c>
      <c r="H4" s="15" t="str">
        <f>'fichier huile essentielle'!F6</f>
        <v xml:space="preserve">Anisyl alcohol </v>
      </c>
      <c r="I4" s="15" t="str">
        <f>'fichier huile essentielle'!G6</f>
        <v xml:space="preserve">Benzyl alcohol </v>
      </c>
      <c r="J4" s="15" t="str">
        <f>'fichier huile essentielle'!H6</f>
        <v xml:space="preserve">Benzyl benzoate </v>
      </c>
      <c r="K4" s="15" t="str">
        <f>'fichier huile essentielle'!I6</f>
        <v xml:space="preserve">Benzyl cinnamate </v>
      </c>
      <c r="L4" s="15" t="str">
        <f>'fichier huile essentielle'!J6</f>
        <v>Benzyl salicylate</v>
      </c>
      <c r="M4" s="15" t="str">
        <f>'fichier huile essentielle'!K6</f>
        <v>butylphenyl methylpropional/lilial</v>
      </c>
      <c r="N4" s="15" t="str">
        <f>'fichier huile essentielle'!L6</f>
        <v xml:space="preserve">Cinnamal </v>
      </c>
      <c r="O4" s="15" t="str">
        <f>'fichier huile essentielle'!M6</f>
        <v xml:space="preserve">Cinnamyl alcohol  </v>
      </c>
      <c r="P4" s="15" t="str">
        <f>'fichier huile essentielle'!N6</f>
        <v>Citral</v>
      </c>
      <c r="Q4" s="15" t="str">
        <f>'fichier huile essentielle'!O6</f>
        <v xml:space="preserve">Citronellol </v>
      </c>
      <c r="R4" s="15" t="str">
        <f>'fichier huile essentielle'!P6</f>
        <v>Coumarin</v>
      </c>
      <c r="S4" s="15" t="str">
        <f>'fichier huile essentielle'!Q6</f>
        <v xml:space="preserve">Eugenol </v>
      </c>
      <c r="T4" s="15" t="str">
        <f>'fichier huile essentielle'!R6</f>
        <v xml:space="preserve">Evernia Furfuracea (Treemoss extract)  </v>
      </c>
      <c r="U4" s="15" t="str">
        <f>'fichier huile essentielle'!S6</f>
        <v>Evernia Prunastri (Oak moss and treemoss) extract</v>
      </c>
      <c r="V4" s="15" t="str">
        <f>'fichier huile essentielle'!T6</f>
        <v xml:space="preserve">Farnesol </v>
      </c>
      <c r="W4" s="15" t="str">
        <f>'fichier huile essentielle'!U6</f>
        <v xml:space="preserve">Geraniol </v>
      </c>
      <c r="X4" s="15" t="str">
        <f>'fichier huile essentielle'!V6</f>
        <v xml:space="preserve">Hexyl cinnamaldehyde </v>
      </c>
      <c r="Y4" s="15" t="str">
        <f>'fichier huile essentielle'!W6</f>
        <v xml:space="preserve">Hydroxy-citronellal </v>
      </c>
      <c r="Z4" s="15" t="str">
        <f>'fichier huile essentielle'!X6</f>
        <v>hydroxysohexyl 3…lyral</v>
      </c>
      <c r="AA4" s="15" t="str">
        <f>'fichier huile essentielle'!Y6</f>
        <v xml:space="preserve">Isoeugenol </v>
      </c>
      <c r="AB4" s="15" t="str">
        <f>'fichier huile essentielle'!Z6</f>
        <v xml:space="preserve">Lilial  </v>
      </c>
      <c r="AC4" s="15" t="str">
        <f>'fichier huile essentielle'!AA6</f>
        <v xml:space="preserve">Limonene </v>
      </c>
      <c r="AD4" s="15" t="str">
        <f>'fichier huile essentielle'!AB6</f>
        <v xml:space="preserve">Linalool </v>
      </c>
      <c r="AE4" s="15" t="str">
        <f>'fichier huile essentielle'!AC6</f>
        <v xml:space="preserve">lyral </v>
      </c>
      <c r="AF4" s="15" t="str">
        <f>'fichier huile essentielle'!AD6</f>
        <v xml:space="preserve">Methyl heptin carbonate           </v>
      </c>
      <c r="AG4" s="15">
        <f>'fichier huile essentielle'!AE6</f>
        <v>0</v>
      </c>
      <c r="AH4" s="67">
        <f>'fichier huile essentielle'!AF6</f>
        <v>0</v>
      </c>
    </row>
    <row r="5" spans="1:34" ht="13.5" thickBot="1" x14ac:dyDescent="0.25">
      <c r="A5" s="10">
        <f>VLOOKUP(D5,'fichier huile essentielle'!$B$20:$BZ$52,31,TRUE)</f>
        <v>100</v>
      </c>
      <c r="B5" s="16">
        <v>100</v>
      </c>
      <c r="C5" s="6">
        <v>1</v>
      </c>
      <c r="D5" s="6" t="s">
        <v>29</v>
      </c>
      <c r="E5" s="2">
        <f t="shared" ref="E5:T19" si="0">IF($D5=""," ",$C5/100*VLOOKUP($D5,allergenes,COLUMN()-3,FALSE))</f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0</v>
      </c>
      <c r="J5" s="2">
        <f t="shared" si="0"/>
        <v>0</v>
      </c>
      <c r="K5" s="2">
        <f t="shared" si="0"/>
        <v>0</v>
      </c>
      <c r="L5" s="2">
        <f t="shared" si="0"/>
        <v>0</v>
      </c>
      <c r="M5" s="2">
        <f t="shared" si="0"/>
        <v>0</v>
      </c>
      <c r="N5" s="2">
        <f t="shared" si="0"/>
        <v>0</v>
      </c>
      <c r="O5" s="2">
        <f t="shared" si="0"/>
        <v>0</v>
      </c>
      <c r="P5" s="2">
        <f t="shared" si="0"/>
        <v>5.0000000000000001E-4</v>
      </c>
      <c r="Q5" s="2">
        <f t="shared" si="0"/>
        <v>5.0000000000000001E-4</v>
      </c>
      <c r="R5" s="2">
        <f t="shared" si="0"/>
        <v>0</v>
      </c>
      <c r="S5" s="2">
        <f t="shared" si="0"/>
        <v>0</v>
      </c>
      <c r="T5" s="2">
        <f t="shared" si="0"/>
        <v>0</v>
      </c>
      <c r="U5" s="2">
        <f t="shared" ref="U5:AF19" si="1">IF($D5=""," ",$C5/100*VLOOKUP($D5,allergenes,COLUMN()-3,FALSE))</f>
        <v>0</v>
      </c>
      <c r="V5" s="2">
        <f t="shared" si="1"/>
        <v>0</v>
      </c>
      <c r="W5" s="2">
        <f t="shared" si="1"/>
        <v>5.0000000000000001E-3</v>
      </c>
      <c r="X5" s="2">
        <f t="shared" si="1"/>
        <v>0</v>
      </c>
      <c r="Y5" s="2">
        <f t="shared" si="1"/>
        <v>0</v>
      </c>
      <c r="Z5" s="2">
        <f t="shared" si="1"/>
        <v>0</v>
      </c>
      <c r="AA5" s="2">
        <f t="shared" si="1"/>
        <v>0</v>
      </c>
      <c r="AB5" s="2">
        <f t="shared" si="1"/>
        <v>0</v>
      </c>
      <c r="AC5" s="2">
        <f t="shared" si="1"/>
        <v>7.0000000000000007E-2</v>
      </c>
      <c r="AD5" s="2">
        <f t="shared" si="1"/>
        <v>0.03</v>
      </c>
      <c r="AE5" s="2">
        <f t="shared" si="1"/>
        <v>0</v>
      </c>
      <c r="AF5" s="2">
        <f t="shared" si="1"/>
        <v>0</v>
      </c>
      <c r="AG5" s="2"/>
      <c r="AH5" s="69"/>
    </row>
    <row r="6" spans="1:34" x14ac:dyDescent="0.2">
      <c r="A6" s="10">
        <f>VLOOKUP(D6,'fichier huile essentielle'!$B$20:$BZ$52,31,TRUE)</f>
        <v>0.06</v>
      </c>
      <c r="B6" s="10"/>
      <c r="C6" s="6">
        <v>2</v>
      </c>
      <c r="D6" s="6" t="s">
        <v>50</v>
      </c>
      <c r="E6" s="2">
        <f t="shared" si="0"/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  <c r="J6" s="2">
        <f t="shared" si="0"/>
        <v>0.02</v>
      </c>
      <c r="K6" s="2">
        <f t="shared" si="0"/>
        <v>0</v>
      </c>
      <c r="L6" s="2">
        <f t="shared" si="0"/>
        <v>0</v>
      </c>
      <c r="M6" s="2">
        <f t="shared" si="0"/>
        <v>0</v>
      </c>
      <c r="N6" s="2">
        <f t="shared" si="0"/>
        <v>1.8</v>
      </c>
      <c r="O6" s="2">
        <f t="shared" si="0"/>
        <v>0.02</v>
      </c>
      <c r="P6" s="2">
        <f t="shared" si="0"/>
        <v>0</v>
      </c>
      <c r="Q6" s="2">
        <f t="shared" si="0"/>
        <v>0</v>
      </c>
      <c r="R6" s="2">
        <f t="shared" si="0"/>
        <v>0.08</v>
      </c>
      <c r="S6" s="2">
        <f t="shared" si="0"/>
        <v>1.1999999999999999E-3</v>
      </c>
      <c r="T6" s="2">
        <f t="shared" si="0"/>
        <v>0</v>
      </c>
      <c r="U6" s="2">
        <f t="shared" si="1"/>
        <v>0</v>
      </c>
      <c r="V6" s="2">
        <f t="shared" si="1"/>
        <v>0</v>
      </c>
      <c r="W6" s="2">
        <f t="shared" si="1"/>
        <v>0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1E-3</v>
      </c>
      <c r="AD6" s="2">
        <f t="shared" si="1"/>
        <v>0</v>
      </c>
      <c r="AE6" s="2">
        <f t="shared" si="1"/>
        <v>0</v>
      </c>
      <c r="AF6" s="2">
        <f t="shared" si="1"/>
        <v>0</v>
      </c>
      <c r="AG6" s="2"/>
      <c r="AH6" s="69"/>
    </row>
    <row r="7" spans="1:34" x14ac:dyDescent="0.2">
      <c r="A7" s="10">
        <f>VLOOKUP(D7,'fichier huile essentielle'!$B$20:$BZ$52,31,TRUE)</f>
        <v>100</v>
      </c>
      <c r="B7" s="10"/>
      <c r="C7" s="6">
        <v>3</v>
      </c>
      <c r="D7" s="6" t="s">
        <v>33</v>
      </c>
      <c r="E7" s="2">
        <f t="shared" si="0"/>
        <v>0</v>
      </c>
      <c r="F7" s="2">
        <f t="shared" si="0"/>
        <v>0</v>
      </c>
      <c r="G7" s="2">
        <f t="shared" si="0"/>
        <v>0</v>
      </c>
      <c r="H7" s="2">
        <f t="shared" si="0"/>
        <v>0</v>
      </c>
      <c r="I7" s="2">
        <f t="shared" si="0"/>
        <v>0</v>
      </c>
      <c r="J7" s="2">
        <f t="shared" si="0"/>
        <v>0</v>
      </c>
      <c r="K7" s="2">
        <f t="shared" si="0"/>
        <v>0</v>
      </c>
      <c r="L7" s="2">
        <f t="shared" si="0"/>
        <v>0</v>
      </c>
      <c r="M7" s="2">
        <f t="shared" si="0"/>
        <v>0</v>
      </c>
      <c r="N7" s="2">
        <f t="shared" si="0"/>
        <v>0</v>
      </c>
      <c r="O7" s="2">
        <f t="shared" si="0"/>
        <v>0</v>
      </c>
      <c r="P7" s="2">
        <f t="shared" si="0"/>
        <v>0</v>
      </c>
      <c r="Q7" s="2">
        <f t="shared" si="0"/>
        <v>0</v>
      </c>
      <c r="R7" s="2">
        <f t="shared" si="0"/>
        <v>0</v>
      </c>
      <c r="S7" s="2">
        <f t="shared" si="0"/>
        <v>0</v>
      </c>
      <c r="T7" s="2">
        <f t="shared" si="0"/>
        <v>0</v>
      </c>
      <c r="U7" s="2">
        <f t="shared" si="1"/>
        <v>0</v>
      </c>
      <c r="V7" s="2">
        <f t="shared" si="1"/>
        <v>0</v>
      </c>
      <c r="W7" s="2">
        <f t="shared" si="1"/>
        <v>3.0000000000000001E-3</v>
      </c>
      <c r="X7" s="2">
        <f t="shared" si="1"/>
        <v>0</v>
      </c>
      <c r="Y7" s="2">
        <f t="shared" si="1"/>
        <v>0</v>
      </c>
      <c r="Z7" s="2">
        <f t="shared" si="1"/>
        <v>0</v>
      </c>
      <c r="AA7" s="2">
        <f t="shared" si="1"/>
        <v>0</v>
      </c>
      <c r="AB7" s="2">
        <f t="shared" si="1"/>
        <v>0</v>
      </c>
      <c r="AC7" s="2">
        <f t="shared" si="1"/>
        <v>0.45059999999999995</v>
      </c>
      <c r="AD7" s="2">
        <f t="shared" si="1"/>
        <v>6.0000000000000001E-3</v>
      </c>
      <c r="AE7" s="2">
        <f t="shared" si="1"/>
        <v>0</v>
      </c>
      <c r="AF7" s="2">
        <f t="shared" si="1"/>
        <v>0</v>
      </c>
      <c r="AG7" s="2"/>
      <c r="AH7" s="69"/>
    </row>
    <row r="8" spans="1:34" x14ac:dyDescent="0.2">
      <c r="A8" s="10">
        <f>VLOOKUP(D8,'fichier huile essentielle'!$B$20:$BZ$52,31,TRUE)</f>
        <v>100</v>
      </c>
      <c r="B8" s="10"/>
      <c r="C8" s="6">
        <v>4</v>
      </c>
      <c r="D8" s="6" t="s">
        <v>36</v>
      </c>
      <c r="E8" s="2">
        <f t="shared" si="0"/>
        <v>0</v>
      </c>
      <c r="F8" s="2">
        <f t="shared" si="0"/>
        <v>0</v>
      </c>
      <c r="G8" s="2">
        <f t="shared" si="0"/>
        <v>0</v>
      </c>
      <c r="H8" s="2">
        <f t="shared" si="0"/>
        <v>0</v>
      </c>
      <c r="I8" s="2">
        <f t="shared" si="0"/>
        <v>0</v>
      </c>
      <c r="J8" s="2">
        <f t="shared" si="0"/>
        <v>0</v>
      </c>
      <c r="K8" s="2">
        <f t="shared" si="0"/>
        <v>0</v>
      </c>
      <c r="L8" s="2">
        <f t="shared" si="0"/>
        <v>0</v>
      </c>
      <c r="M8" s="2">
        <f t="shared" si="0"/>
        <v>0</v>
      </c>
      <c r="N8" s="2">
        <f t="shared" si="0"/>
        <v>0</v>
      </c>
      <c r="O8" s="2">
        <f t="shared" si="0"/>
        <v>0</v>
      </c>
      <c r="P8" s="2">
        <f t="shared" si="0"/>
        <v>0.02</v>
      </c>
      <c r="Q8" s="2">
        <f t="shared" si="0"/>
        <v>8.0000000000000002E-3</v>
      </c>
      <c r="R8" s="2">
        <f t="shared" si="0"/>
        <v>0</v>
      </c>
      <c r="S8" s="2">
        <f t="shared" si="0"/>
        <v>0</v>
      </c>
      <c r="T8" s="2">
        <f t="shared" si="0"/>
        <v>0</v>
      </c>
      <c r="U8" s="2">
        <f t="shared" si="1"/>
        <v>0</v>
      </c>
      <c r="V8" s="2">
        <f t="shared" si="1"/>
        <v>0</v>
      </c>
      <c r="W8" s="2">
        <f t="shared" si="1"/>
        <v>2.4E-2</v>
      </c>
      <c r="X8" s="2">
        <f t="shared" si="1"/>
        <v>0</v>
      </c>
      <c r="Y8" s="2">
        <f t="shared" si="1"/>
        <v>0</v>
      </c>
      <c r="Z8" s="2">
        <f t="shared" si="1"/>
        <v>0</v>
      </c>
      <c r="AA8" s="2">
        <f t="shared" si="1"/>
        <v>0</v>
      </c>
      <c r="AB8" s="2">
        <f t="shared" si="1"/>
        <v>0</v>
      </c>
      <c r="AC8" s="2">
        <f t="shared" si="1"/>
        <v>7.2000000000000008E-2</v>
      </c>
      <c r="AD8" s="2">
        <f t="shared" si="1"/>
        <v>1.6E-2</v>
      </c>
      <c r="AE8" s="2">
        <f t="shared" si="1"/>
        <v>0</v>
      </c>
      <c r="AF8" s="2">
        <f t="shared" si="1"/>
        <v>0</v>
      </c>
      <c r="AG8" s="2"/>
      <c r="AH8" s="69"/>
    </row>
    <row r="9" spans="1:34" x14ac:dyDescent="0.2">
      <c r="A9" s="10">
        <f>VLOOKUP(D9,'fichier huile essentielle'!$B$20:$BZ$52,31,TRUE)</f>
        <v>0.13</v>
      </c>
      <c r="B9" s="10"/>
      <c r="C9" s="6">
        <v>5</v>
      </c>
      <c r="D9" s="6" t="s">
        <v>37</v>
      </c>
      <c r="E9" s="2">
        <f t="shared" si="0"/>
        <v>0</v>
      </c>
      <c r="F9" s="2">
        <f t="shared" si="0"/>
        <v>0</v>
      </c>
      <c r="G9" s="2">
        <f t="shared" si="0"/>
        <v>0</v>
      </c>
      <c r="H9" s="2">
        <f t="shared" si="0"/>
        <v>0</v>
      </c>
      <c r="I9" s="2">
        <f t="shared" si="0"/>
        <v>2.5000000000000005E-3</v>
      </c>
      <c r="J9" s="2">
        <f t="shared" si="0"/>
        <v>0</v>
      </c>
      <c r="K9" s="2">
        <f t="shared" si="0"/>
        <v>0</v>
      </c>
      <c r="L9" s="2">
        <f t="shared" si="0"/>
        <v>0</v>
      </c>
      <c r="M9" s="2">
        <f t="shared" si="0"/>
        <v>0</v>
      </c>
      <c r="N9" s="2">
        <f t="shared" si="0"/>
        <v>0</v>
      </c>
      <c r="O9" s="2">
        <f t="shared" si="0"/>
        <v>0</v>
      </c>
      <c r="P9" s="2">
        <f t="shared" si="0"/>
        <v>0</v>
      </c>
      <c r="Q9" s="2">
        <f t="shared" si="0"/>
        <v>0</v>
      </c>
      <c r="R9" s="2">
        <f t="shared" si="0"/>
        <v>0</v>
      </c>
      <c r="S9" s="2">
        <f t="shared" si="0"/>
        <v>4.2</v>
      </c>
      <c r="T9" s="2">
        <f t="shared" si="0"/>
        <v>0</v>
      </c>
      <c r="U9" s="2">
        <f t="shared" si="1"/>
        <v>0</v>
      </c>
      <c r="V9" s="2">
        <f t="shared" si="1"/>
        <v>0</v>
      </c>
      <c r="W9" s="2">
        <f t="shared" si="1"/>
        <v>0</v>
      </c>
      <c r="X9" s="2">
        <f t="shared" si="1"/>
        <v>0</v>
      </c>
      <c r="Y9" s="2">
        <f t="shared" si="1"/>
        <v>0</v>
      </c>
      <c r="Z9" s="2">
        <f t="shared" si="1"/>
        <v>0</v>
      </c>
      <c r="AA9" s="2">
        <f t="shared" si="1"/>
        <v>2.5000000000000001E-2</v>
      </c>
      <c r="AB9" s="2">
        <f t="shared" si="1"/>
        <v>0</v>
      </c>
      <c r="AC9" s="2">
        <f t="shared" si="1"/>
        <v>0</v>
      </c>
      <c r="AD9" s="2">
        <f t="shared" si="1"/>
        <v>0</v>
      </c>
      <c r="AE9" s="2">
        <f t="shared" si="1"/>
        <v>0</v>
      </c>
      <c r="AF9" s="2">
        <f t="shared" si="1"/>
        <v>0</v>
      </c>
      <c r="AG9" s="2"/>
      <c r="AH9" s="69"/>
    </row>
    <row r="10" spans="1:34" x14ac:dyDescent="0.2">
      <c r="A10" s="10">
        <f>VLOOKUP(D10,'fichier huile essentielle'!$B$20:$BZ$52,31,TRUE)</f>
        <v>100</v>
      </c>
      <c r="B10" s="10"/>
      <c r="C10" s="6">
        <v>6</v>
      </c>
      <c r="D10" s="6" t="s">
        <v>44</v>
      </c>
      <c r="E10" s="2">
        <f t="shared" si="0"/>
        <v>0</v>
      </c>
      <c r="F10" s="2">
        <f t="shared" si="0"/>
        <v>0</v>
      </c>
      <c r="G10" s="2">
        <f t="shared" si="0"/>
        <v>0</v>
      </c>
      <c r="H10" s="2">
        <f t="shared" si="0"/>
        <v>0</v>
      </c>
      <c r="I10" s="2">
        <f t="shared" si="0"/>
        <v>0</v>
      </c>
      <c r="J10" s="2">
        <f t="shared" si="0"/>
        <v>0</v>
      </c>
      <c r="K10" s="2">
        <f t="shared" si="0"/>
        <v>0</v>
      </c>
      <c r="L10" s="2">
        <f t="shared" si="0"/>
        <v>0</v>
      </c>
      <c r="M10" s="2">
        <f t="shared" si="0"/>
        <v>0</v>
      </c>
      <c r="N10" s="2">
        <f t="shared" si="0"/>
        <v>0</v>
      </c>
      <c r="O10" s="2">
        <f t="shared" si="0"/>
        <v>0</v>
      </c>
      <c r="P10" s="2">
        <f t="shared" si="0"/>
        <v>0</v>
      </c>
      <c r="Q10" s="2">
        <f t="shared" si="0"/>
        <v>5.3999999999999994E-3</v>
      </c>
      <c r="R10" s="2">
        <f t="shared" si="0"/>
        <v>0</v>
      </c>
      <c r="S10" s="2">
        <f t="shared" si="0"/>
        <v>5.3999999999999994E-3</v>
      </c>
      <c r="T10" s="2">
        <f t="shared" si="0"/>
        <v>0</v>
      </c>
      <c r="U10" s="2">
        <f t="shared" si="1"/>
        <v>0</v>
      </c>
      <c r="V10" s="2">
        <f t="shared" si="1"/>
        <v>0</v>
      </c>
      <c r="W10" s="2">
        <f t="shared" si="1"/>
        <v>0</v>
      </c>
      <c r="X10" s="2">
        <f t="shared" si="1"/>
        <v>0</v>
      </c>
      <c r="Y10" s="2">
        <f t="shared" si="1"/>
        <v>0</v>
      </c>
      <c r="Z10" s="2">
        <f t="shared" si="1"/>
        <v>0</v>
      </c>
      <c r="AA10" s="2">
        <f t="shared" si="1"/>
        <v>0</v>
      </c>
      <c r="AB10" s="2">
        <f t="shared" si="1"/>
        <v>0</v>
      </c>
      <c r="AC10" s="2">
        <f t="shared" si="1"/>
        <v>0.24</v>
      </c>
      <c r="AD10" s="2">
        <f t="shared" si="1"/>
        <v>0.09</v>
      </c>
      <c r="AE10" s="2">
        <f t="shared" si="1"/>
        <v>0</v>
      </c>
      <c r="AF10" s="2">
        <f t="shared" si="1"/>
        <v>0</v>
      </c>
      <c r="AG10" s="2"/>
      <c r="AH10" s="69"/>
    </row>
    <row r="11" spans="1:34" x14ac:dyDescent="0.2">
      <c r="A11" s="10">
        <f>VLOOKUP(D11,'fichier huile essentielle'!$B$20:$BZ$52,31,TRUE)</f>
        <v>100</v>
      </c>
      <c r="B11" s="10"/>
      <c r="C11" s="6">
        <v>7</v>
      </c>
      <c r="D11" s="6" t="s">
        <v>47</v>
      </c>
      <c r="E11" s="2">
        <f t="shared" si="0"/>
        <v>0</v>
      </c>
      <c r="F11" s="2">
        <f t="shared" si="0"/>
        <v>0</v>
      </c>
      <c r="G11" s="2">
        <f t="shared" si="0"/>
        <v>0</v>
      </c>
      <c r="H11" s="2">
        <f t="shared" si="0"/>
        <v>0</v>
      </c>
      <c r="I11" s="2">
        <f t="shared" si="0"/>
        <v>0</v>
      </c>
      <c r="J11" s="2">
        <f t="shared" si="0"/>
        <v>0</v>
      </c>
      <c r="K11" s="2">
        <f t="shared" si="0"/>
        <v>0</v>
      </c>
      <c r="L11" s="2">
        <f t="shared" si="0"/>
        <v>0</v>
      </c>
      <c r="M11" s="2">
        <f t="shared" si="0"/>
        <v>0</v>
      </c>
      <c r="N11" s="2">
        <f t="shared" si="0"/>
        <v>0</v>
      </c>
      <c r="O11" s="2">
        <f t="shared" si="0"/>
        <v>0</v>
      </c>
      <c r="P11" s="2">
        <f t="shared" si="0"/>
        <v>0</v>
      </c>
      <c r="Q11" s="2">
        <f t="shared" si="0"/>
        <v>0</v>
      </c>
      <c r="R11" s="2">
        <f t="shared" si="0"/>
        <v>0</v>
      </c>
      <c r="S11" s="2">
        <f t="shared" si="0"/>
        <v>0</v>
      </c>
      <c r="T11" s="2">
        <f t="shared" si="0"/>
        <v>0</v>
      </c>
      <c r="U11" s="2">
        <f t="shared" si="1"/>
        <v>0</v>
      </c>
      <c r="V11" s="2">
        <f t="shared" si="1"/>
        <v>0</v>
      </c>
      <c r="W11" s="2">
        <f t="shared" si="1"/>
        <v>1.4000000000000002E-2</v>
      </c>
      <c r="X11" s="2">
        <f t="shared" si="1"/>
        <v>0</v>
      </c>
      <c r="Y11" s="2">
        <f t="shared" si="1"/>
        <v>0</v>
      </c>
      <c r="Z11" s="2">
        <f t="shared" si="1"/>
        <v>0</v>
      </c>
      <c r="AA11" s="2">
        <f t="shared" si="1"/>
        <v>0</v>
      </c>
      <c r="AB11" s="2">
        <f t="shared" si="1"/>
        <v>0</v>
      </c>
      <c r="AC11" s="2">
        <f t="shared" si="1"/>
        <v>8.4000000000000005E-2</v>
      </c>
      <c r="AD11" s="2">
        <f t="shared" si="1"/>
        <v>0.42000000000000004</v>
      </c>
      <c r="AE11" s="2">
        <f t="shared" si="1"/>
        <v>0</v>
      </c>
      <c r="AF11" s="2">
        <f t="shared" si="1"/>
        <v>0</v>
      </c>
      <c r="AG11" s="2"/>
      <c r="AH11" s="69"/>
    </row>
    <row r="12" spans="1:34" x14ac:dyDescent="0.2">
      <c r="A12" s="10">
        <f>VLOOKUP(D12,'fichier huile essentielle'!$B$20:$BZ$52,31,TRUE)</f>
        <v>0.44</v>
      </c>
      <c r="B12" s="10"/>
      <c r="C12" s="6">
        <v>8</v>
      </c>
      <c r="D12" s="6" t="s">
        <v>27</v>
      </c>
      <c r="E12" s="2">
        <f t="shared" si="0"/>
        <v>0</v>
      </c>
      <c r="F12" s="2">
        <f t="shared" si="0"/>
        <v>0</v>
      </c>
      <c r="G12" s="2">
        <f t="shared" si="0"/>
        <v>0</v>
      </c>
      <c r="H12" s="2">
        <f t="shared" si="0"/>
        <v>0</v>
      </c>
      <c r="I12" s="2">
        <f t="shared" si="0"/>
        <v>0.04</v>
      </c>
      <c r="J12" s="2">
        <f t="shared" si="0"/>
        <v>0.64</v>
      </c>
      <c r="K12" s="2">
        <f t="shared" si="0"/>
        <v>8.0000000000000002E-3</v>
      </c>
      <c r="L12" s="2">
        <f t="shared" si="0"/>
        <v>0.38400000000000001</v>
      </c>
      <c r="M12" s="2">
        <f t="shared" si="0"/>
        <v>0</v>
      </c>
      <c r="N12" s="2">
        <f t="shared" si="0"/>
        <v>0</v>
      </c>
      <c r="O12" s="2">
        <f t="shared" si="0"/>
        <v>0</v>
      </c>
      <c r="P12" s="2">
        <f t="shared" si="0"/>
        <v>0</v>
      </c>
      <c r="Q12" s="2">
        <f t="shared" si="0"/>
        <v>0</v>
      </c>
      <c r="R12" s="2">
        <f t="shared" si="0"/>
        <v>0</v>
      </c>
      <c r="S12" s="2">
        <f t="shared" si="0"/>
        <v>8.0000000000000002E-3</v>
      </c>
      <c r="T12" s="2">
        <f t="shared" si="0"/>
        <v>0</v>
      </c>
      <c r="U12" s="2">
        <f t="shared" si="1"/>
        <v>0</v>
      </c>
      <c r="V12" s="2">
        <f t="shared" si="1"/>
        <v>0.24</v>
      </c>
      <c r="W12" s="2">
        <f t="shared" si="1"/>
        <v>8.0000000000000002E-3</v>
      </c>
      <c r="X12" s="2">
        <f t="shared" si="1"/>
        <v>0</v>
      </c>
      <c r="Y12" s="2">
        <f t="shared" si="1"/>
        <v>0</v>
      </c>
      <c r="Z12" s="2">
        <f t="shared" si="1"/>
        <v>0</v>
      </c>
      <c r="AA12" s="2">
        <f t="shared" si="1"/>
        <v>0.08</v>
      </c>
      <c r="AB12" s="2">
        <f t="shared" si="1"/>
        <v>0</v>
      </c>
      <c r="AC12" s="2">
        <f t="shared" si="1"/>
        <v>8.0000000000000002E-3</v>
      </c>
      <c r="AD12" s="2">
        <f t="shared" si="1"/>
        <v>0.16</v>
      </c>
      <c r="AE12" s="2">
        <f t="shared" si="1"/>
        <v>0</v>
      </c>
      <c r="AF12" s="2">
        <f t="shared" si="1"/>
        <v>0</v>
      </c>
      <c r="AG12" s="2"/>
      <c r="AH12" s="69"/>
    </row>
    <row r="13" spans="1:34" x14ac:dyDescent="0.2">
      <c r="A13" s="10">
        <f>VLOOKUP(D13,'fichier huile essentielle'!$B$20:$BZ$52,31,TRUE)</f>
        <v>100</v>
      </c>
      <c r="B13" s="10"/>
      <c r="C13" s="6">
        <v>9</v>
      </c>
      <c r="D13" s="6" t="s">
        <v>48</v>
      </c>
      <c r="E13" s="2">
        <f t="shared" si="0"/>
        <v>0</v>
      </c>
      <c r="F13" s="2">
        <f t="shared" si="0"/>
        <v>0</v>
      </c>
      <c r="G13" s="2">
        <f t="shared" si="0"/>
        <v>0</v>
      </c>
      <c r="H13" s="2">
        <f t="shared" si="0"/>
        <v>0</v>
      </c>
      <c r="I13" s="2">
        <f t="shared" si="0"/>
        <v>0</v>
      </c>
      <c r="J13" s="2">
        <f t="shared" si="0"/>
        <v>0</v>
      </c>
      <c r="K13" s="2">
        <f t="shared" si="0"/>
        <v>0</v>
      </c>
      <c r="L13" s="2">
        <f t="shared" si="0"/>
        <v>0</v>
      </c>
      <c r="M13" s="2">
        <f t="shared" si="0"/>
        <v>0</v>
      </c>
      <c r="N13" s="2">
        <f t="shared" si="0"/>
        <v>0</v>
      </c>
      <c r="O13" s="2">
        <f t="shared" si="0"/>
        <v>0</v>
      </c>
      <c r="P13" s="2">
        <f t="shared" si="0"/>
        <v>0</v>
      </c>
      <c r="Q13" s="2">
        <f t="shared" si="0"/>
        <v>0</v>
      </c>
      <c r="R13" s="2">
        <f t="shared" si="0"/>
        <v>0</v>
      </c>
      <c r="S13" s="2">
        <f t="shared" si="0"/>
        <v>0</v>
      </c>
      <c r="T13" s="2">
        <f t="shared" si="0"/>
        <v>0</v>
      </c>
      <c r="U13" s="2">
        <f t="shared" si="1"/>
        <v>0</v>
      </c>
      <c r="V13" s="2">
        <f t="shared" si="1"/>
        <v>0</v>
      </c>
      <c r="W13" s="2">
        <f t="shared" si="1"/>
        <v>0</v>
      </c>
      <c r="X13" s="2">
        <f t="shared" si="1"/>
        <v>0</v>
      </c>
      <c r="Y13" s="2">
        <f t="shared" si="1"/>
        <v>0</v>
      </c>
      <c r="Z13" s="2">
        <f t="shared" si="1"/>
        <v>0</v>
      </c>
      <c r="AA13" s="2">
        <f t="shared" si="1"/>
        <v>0</v>
      </c>
      <c r="AB13" s="2">
        <f t="shared" si="1"/>
        <v>0</v>
      </c>
      <c r="AC13" s="2">
        <f t="shared" si="1"/>
        <v>0</v>
      </c>
      <c r="AD13" s="2">
        <f t="shared" si="1"/>
        <v>0</v>
      </c>
      <c r="AE13" s="2">
        <f t="shared" si="1"/>
        <v>0</v>
      </c>
      <c r="AF13" s="2">
        <f t="shared" si="1"/>
        <v>0</v>
      </c>
      <c r="AG13" s="2"/>
      <c r="AH13" s="69"/>
    </row>
    <row r="14" spans="1:34" x14ac:dyDescent="0.2">
      <c r="A14" s="10"/>
      <c r="B14" s="10"/>
      <c r="C14" s="6">
        <v>10</v>
      </c>
      <c r="D14" s="6" t="s">
        <v>140</v>
      </c>
      <c r="E14" s="2">
        <f t="shared" si="0"/>
        <v>0</v>
      </c>
      <c r="F14" s="2">
        <f t="shared" si="0"/>
        <v>0</v>
      </c>
      <c r="G14" s="2">
        <f t="shared" si="0"/>
        <v>0</v>
      </c>
      <c r="H14" s="2">
        <f t="shared" si="0"/>
        <v>0</v>
      </c>
      <c r="I14" s="2">
        <f t="shared" si="0"/>
        <v>0</v>
      </c>
      <c r="J14" s="2">
        <f t="shared" si="0"/>
        <v>0</v>
      </c>
      <c r="K14" s="2">
        <f t="shared" si="0"/>
        <v>0</v>
      </c>
      <c r="L14" s="2">
        <f t="shared" si="0"/>
        <v>0</v>
      </c>
      <c r="M14" s="2">
        <f t="shared" si="0"/>
        <v>0</v>
      </c>
      <c r="N14" s="2">
        <f t="shared" si="0"/>
        <v>0</v>
      </c>
      <c r="O14" s="2">
        <f t="shared" si="0"/>
        <v>0</v>
      </c>
      <c r="P14" s="2">
        <f t="shared" si="0"/>
        <v>0</v>
      </c>
      <c r="Q14" s="2">
        <f t="shared" si="0"/>
        <v>0</v>
      </c>
      <c r="R14" s="2">
        <f t="shared" si="0"/>
        <v>0</v>
      </c>
      <c r="S14" s="2">
        <f t="shared" si="0"/>
        <v>0</v>
      </c>
      <c r="T14" s="2">
        <f t="shared" si="0"/>
        <v>0</v>
      </c>
      <c r="U14" s="2">
        <f t="shared" si="1"/>
        <v>0</v>
      </c>
      <c r="V14" s="2">
        <f t="shared" si="1"/>
        <v>0</v>
      </c>
      <c r="W14" s="2">
        <f t="shared" si="1"/>
        <v>0</v>
      </c>
      <c r="X14" s="2">
        <f t="shared" si="1"/>
        <v>0</v>
      </c>
      <c r="Y14" s="2">
        <f t="shared" si="1"/>
        <v>0</v>
      </c>
      <c r="Z14" s="2">
        <f t="shared" si="1"/>
        <v>0</v>
      </c>
      <c r="AA14" s="2">
        <f t="shared" si="1"/>
        <v>0</v>
      </c>
      <c r="AB14" s="2">
        <f t="shared" si="1"/>
        <v>0</v>
      </c>
      <c r="AC14" s="2">
        <f t="shared" si="1"/>
        <v>0</v>
      </c>
      <c r="AD14" s="2">
        <f t="shared" si="1"/>
        <v>0</v>
      </c>
      <c r="AE14" s="2">
        <f t="shared" si="1"/>
        <v>0</v>
      </c>
      <c r="AF14" s="2">
        <f t="shared" si="1"/>
        <v>0</v>
      </c>
      <c r="AG14" s="2"/>
      <c r="AH14" s="69"/>
    </row>
    <row r="15" spans="1:34" x14ac:dyDescent="0.2">
      <c r="A15" s="10"/>
      <c r="B15" s="10"/>
      <c r="C15" s="6"/>
      <c r="D15" s="6"/>
      <c r="E15" s="2" t="str">
        <f t="shared" si="0"/>
        <v xml:space="preserve"> </v>
      </c>
      <c r="F15" s="2" t="str">
        <f t="shared" si="0"/>
        <v xml:space="preserve"> </v>
      </c>
      <c r="G15" s="2" t="str">
        <f t="shared" si="0"/>
        <v xml:space="preserve"> </v>
      </c>
      <c r="H15" s="2" t="str">
        <f t="shared" si="0"/>
        <v xml:space="preserve"> </v>
      </c>
      <c r="I15" s="2" t="str">
        <f t="shared" si="0"/>
        <v xml:space="preserve"> </v>
      </c>
      <c r="J15" s="2" t="str">
        <f t="shared" si="0"/>
        <v xml:space="preserve"> </v>
      </c>
      <c r="K15" s="2" t="str">
        <f t="shared" si="0"/>
        <v xml:space="preserve"> </v>
      </c>
      <c r="L15" s="2" t="str">
        <f t="shared" si="0"/>
        <v xml:space="preserve"> </v>
      </c>
      <c r="M15" s="2" t="str">
        <f t="shared" si="0"/>
        <v xml:space="preserve"> </v>
      </c>
      <c r="N15" s="2" t="str">
        <f t="shared" si="0"/>
        <v xml:space="preserve"> </v>
      </c>
      <c r="O15" s="2" t="str">
        <f t="shared" si="0"/>
        <v xml:space="preserve"> </v>
      </c>
      <c r="P15" s="2" t="str">
        <f t="shared" si="0"/>
        <v xml:space="preserve"> </v>
      </c>
      <c r="Q15" s="2" t="str">
        <f t="shared" si="0"/>
        <v xml:space="preserve"> </v>
      </c>
      <c r="R15" s="2" t="str">
        <f t="shared" si="0"/>
        <v xml:space="preserve"> </v>
      </c>
      <c r="S15" s="2" t="str">
        <f t="shared" si="0"/>
        <v xml:space="preserve"> </v>
      </c>
      <c r="T15" s="2" t="str">
        <f t="shared" si="0"/>
        <v xml:space="preserve"> </v>
      </c>
      <c r="U15" s="2" t="str">
        <f t="shared" si="1"/>
        <v xml:space="preserve"> </v>
      </c>
      <c r="V15" s="2" t="str">
        <f t="shared" si="1"/>
        <v xml:space="preserve"> </v>
      </c>
      <c r="W15" s="2" t="str">
        <f t="shared" si="1"/>
        <v xml:space="preserve"> </v>
      </c>
      <c r="X15" s="2" t="str">
        <f t="shared" si="1"/>
        <v xml:space="preserve"> </v>
      </c>
      <c r="Y15" s="2" t="str">
        <f t="shared" si="1"/>
        <v xml:space="preserve"> </v>
      </c>
      <c r="Z15" s="2" t="str">
        <f t="shared" si="1"/>
        <v xml:space="preserve"> </v>
      </c>
      <c r="AA15" s="2" t="str">
        <f t="shared" si="1"/>
        <v xml:space="preserve"> </v>
      </c>
      <c r="AB15" s="2" t="str">
        <f t="shared" si="1"/>
        <v xml:space="preserve"> </v>
      </c>
      <c r="AC15" s="2" t="str">
        <f t="shared" si="1"/>
        <v xml:space="preserve"> </v>
      </c>
      <c r="AD15" s="2" t="str">
        <f t="shared" si="1"/>
        <v xml:space="preserve"> </v>
      </c>
      <c r="AE15" s="2" t="str">
        <f t="shared" si="1"/>
        <v xml:space="preserve"> </v>
      </c>
      <c r="AF15" s="2" t="str">
        <f t="shared" si="1"/>
        <v xml:space="preserve"> </v>
      </c>
      <c r="AG15" s="2"/>
      <c r="AH15" s="69"/>
    </row>
    <row r="16" spans="1:34" x14ac:dyDescent="0.2">
      <c r="A16" s="10"/>
      <c r="B16" s="10"/>
      <c r="C16" s="6"/>
      <c r="D16" s="6"/>
      <c r="E16" s="2" t="str">
        <f t="shared" si="0"/>
        <v xml:space="preserve"> </v>
      </c>
      <c r="F16" s="2" t="str">
        <f t="shared" si="0"/>
        <v xml:space="preserve"> </v>
      </c>
      <c r="G16" s="2" t="str">
        <f t="shared" si="0"/>
        <v xml:space="preserve"> </v>
      </c>
      <c r="H16" s="2" t="str">
        <f t="shared" si="0"/>
        <v xml:space="preserve"> </v>
      </c>
      <c r="I16" s="2" t="str">
        <f t="shared" si="0"/>
        <v xml:space="preserve"> </v>
      </c>
      <c r="J16" s="2" t="str">
        <f t="shared" si="0"/>
        <v xml:space="preserve"> </v>
      </c>
      <c r="K16" s="2" t="str">
        <f t="shared" si="0"/>
        <v xml:space="preserve"> </v>
      </c>
      <c r="L16" s="2" t="str">
        <f t="shared" si="0"/>
        <v xml:space="preserve"> </v>
      </c>
      <c r="M16" s="2" t="str">
        <f t="shared" si="0"/>
        <v xml:space="preserve"> </v>
      </c>
      <c r="N16" s="2" t="str">
        <f t="shared" si="0"/>
        <v xml:space="preserve"> </v>
      </c>
      <c r="O16" s="2" t="str">
        <f t="shared" si="0"/>
        <v xml:space="preserve"> </v>
      </c>
      <c r="P16" s="2" t="str">
        <f t="shared" si="0"/>
        <v xml:space="preserve"> </v>
      </c>
      <c r="Q16" s="2" t="str">
        <f t="shared" si="0"/>
        <v xml:space="preserve"> </v>
      </c>
      <c r="R16" s="2" t="str">
        <f t="shared" si="0"/>
        <v xml:space="preserve"> </v>
      </c>
      <c r="S16" s="2" t="str">
        <f t="shared" si="0"/>
        <v xml:space="preserve"> </v>
      </c>
      <c r="T16" s="2" t="str">
        <f t="shared" si="0"/>
        <v xml:space="preserve"> </v>
      </c>
      <c r="U16" s="2" t="str">
        <f t="shared" si="1"/>
        <v xml:space="preserve"> </v>
      </c>
      <c r="V16" s="2" t="str">
        <f t="shared" si="1"/>
        <v xml:space="preserve"> </v>
      </c>
      <c r="W16" s="2" t="str">
        <f t="shared" si="1"/>
        <v xml:space="preserve"> </v>
      </c>
      <c r="X16" s="2" t="str">
        <f t="shared" si="1"/>
        <v xml:space="preserve"> </v>
      </c>
      <c r="Y16" s="2" t="str">
        <f t="shared" si="1"/>
        <v xml:space="preserve"> </v>
      </c>
      <c r="Z16" s="2" t="str">
        <f t="shared" si="1"/>
        <v xml:space="preserve"> </v>
      </c>
      <c r="AA16" s="2" t="str">
        <f t="shared" si="1"/>
        <v xml:space="preserve"> </v>
      </c>
      <c r="AB16" s="2" t="str">
        <f t="shared" si="1"/>
        <v xml:space="preserve"> </v>
      </c>
      <c r="AC16" s="2" t="str">
        <f t="shared" si="1"/>
        <v xml:space="preserve"> </v>
      </c>
      <c r="AD16" s="2" t="str">
        <f t="shared" si="1"/>
        <v xml:space="preserve"> </v>
      </c>
      <c r="AE16" s="2" t="str">
        <f t="shared" si="1"/>
        <v xml:space="preserve"> </v>
      </c>
      <c r="AF16" s="2" t="str">
        <f t="shared" si="1"/>
        <v xml:space="preserve"> </v>
      </c>
      <c r="AG16" s="2"/>
      <c r="AH16" s="69"/>
    </row>
    <row r="17" spans="1:56" x14ac:dyDescent="0.2">
      <c r="A17" s="10"/>
      <c r="B17" s="10"/>
      <c r="C17" s="6"/>
      <c r="D17" s="6"/>
      <c r="E17" s="2" t="str">
        <f t="shared" si="0"/>
        <v xml:space="preserve"> </v>
      </c>
      <c r="F17" s="2" t="str">
        <f t="shared" si="0"/>
        <v xml:space="preserve"> </v>
      </c>
      <c r="G17" s="2" t="str">
        <f t="shared" si="0"/>
        <v xml:space="preserve"> </v>
      </c>
      <c r="H17" s="2" t="str">
        <f t="shared" si="0"/>
        <v xml:space="preserve"> </v>
      </c>
      <c r="I17" s="2" t="str">
        <f t="shared" si="0"/>
        <v xml:space="preserve"> </v>
      </c>
      <c r="J17" s="2" t="str">
        <f t="shared" si="0"/>
        <v xml:space="preserve"> </v>
      </c>
      <c r="K17" s="2" t="str">
        <f t="shared" si="0"/>
        <v xml:space="preserve"> </v>
      </c>
      <c r="L17" s="2" t="str">
        <f t="shared" si="0"/>
        <v xml:space="preserve"> </v>
      </c>
      <c r="M17" s="2" t="str">
        <f t="shared" si="0"/>
        <v xml:space="preserve"> </v>
      </c>
      <c r="N17" s="2" t="str">
        <f t="shared" si="0"/>
        <v xml:space="preserve"> </v>
      </c>
      <c r="O17" s="2" t="str">
        <f t="shared" si="0"/>
        <v xml:space="preserve"> </v>
      </c>
      <c r="P17" s="2" t="str">
        <f t="shared" si="0"/>
        <v xml:space="preserve"> </v>
      </c>
      <c r="Q17" s="2" t="str">
        <f t="shared" si="0"/>
        <v xml:space="preserve"> </v>
      </c>
      <c r="R17" s="2" t="str">
        <f t="shared" si="0"/>
        <v xml:space="preserve"> </v>
      </c>
      <c r="S17" s="2" t="str">
        <f t="shared" si="0"/>
        <v xml:space="preserve"> </v>
      </c>
      <c r="T17" s="2" t="str">
        <f t="shared" si="0"/>
        <v xml:space="preserve"> </v>
      </c>
      <c r="U17" s="2" t="str">
        <f t="shared" si="1"/>
        <v xml:space="preserve"> </v>
      </c>
      <c r="V17" s="2" t="str">
        <f t="shared" si="1"/>
        <v xml:space="preserve"> </v>
      </c>
      <c r="W17" s="2" t="str">
        <f t="shared" si="1"/>
        <v xml:space="preserve"> </v>
      </c>
      <c r="X17" s="2" t="str">
        <f t="shared" si="1"/>
        <v xml:space="preserve"> </v>
      </c>
      <c r="Y17" s="2" t="str">
        <f t="shared" si="1"/>
        <v xml:space="preserve"> </v>
      </c>
      <c r="Z17" s="2" t="str">
        <f t="shared" si="1"/>
        <v xml:space="preserve"> </v>
      </c>
      <c r="AA17" s="2" t="str">
        <f t="shared" si="1"/>
        <v xml:space="preserve"> </v>
      </c>
      <c r="AB17" s="2" t="str">
        <f t="shared" si="1"/>
        <v xml:space="preserve"> </v>
      </c>
      <c r="AC17" s="2" t="str">
        <f t="shared" si="1"/>
        <v xml:space="preserve"> </v>
      </c>
      <c r="AD17" s="2" t="str">
        <f t="shared" si="1"/>
        <v xml:space="preserve"> </v>
      </c>
      <c r="AE17" s="2" t="str">
        <f t="shared" si="1"/>
        <v xml:space="preserve"> </v>
      </c>
      <c r="AF17" s="2" t="str">
        <f t="shared" si="1"/>
        <v xml:space="preserve"> </v>
      </c>
      <c r="AG17" s="2"/>
      <c r="AH17" s="69"/>
    </row>
    <row r="18" spans="1:56" x14ac:dyDescent="0.2">
      <c r="A18" s="10"/>
      <c r="B18" s="10"/>
      <c r="C18" s="6"/>
      <c r="D18" s="6"/>
      <c r="E18" s="2" t="str">
        <f t="shared" si="0"/>
        <v xml:space="preserve"> </v>
      </c>
      <c r="F18" s="2" t="str">
        <f t="shared" si="0"/>
        <v xml:space="preserve"> </v>
      </c>
      <c r="G18" s="2" t="str">
        <f t="shared" si="0"/>
        <v xml:space="preserve"> </v>
      </c>
      <c r="H18" s="2" t="str">
        <f t="shared" si="0"/>
        <v xml:space="preserve"> </v>
      </c>
      <c r="I18" s="2" t="str">
        <f t="shared" si="0"/>
        <v xml:space="preserve"> </v>
      </c>
      <c r="J18" s="2" t="str">
        <f t="shared" si="0"/>
        <v xml:space="preserve"> </v>
      </c>
      <c r="K18" s="2" t="str">
        <f t="shared" si="0"/>
        <v xml:space="preserve"> </v>
      </c>
      <c r="L18" s="2" t="str">
        <f t="shared" si="0"/>
        <v xml:space="preserve"> </v>
      </c>
      <c r="M18" s="2" t="str">
        <f t="shared" si="0"/>
        <v xml:space="preserve"> </v>
      </c>
      <c r="N18" s="2" t="str">
        <f t="shared" si="0"/>
        <v xml:space="preserve"> </v>
      </c>
      <c r="O18" s="2" t="str">
        <f t="shared" si="0"/>
        <v xml:space="preserve"> </v>
      </c>
      <c r="P18" s="2" t="str">
        <f t="shared" si="0"/>
        <v xml:space="preserve"> </v>
      </c>
      <c r="Q18" s="2" t="str">
        <f t="shared" si="0"/>
        <v xml:space="preserve"> </v>
      </c>
      <c r="R18" s="2" t="str">
        <f t="shared" si="0"/>
        <v xml:space="preserve"> </v>
      </c>
      <c r="S18" s="2" t="str">
        <f t="shared" si="0"/>
        <v xml:space="preserve"> </v>
      </c>
      <c r="T18" s="2" t="str">
        <f t="shared" si="0"/>
        <v xml:space="preserve"> </v>
      </c>
      <c r="U18" s="2" t="str">
        <f t="shared" si="1"/>
        <v xml:space="preserve"> </v>
      </c>
      <c r="V18" s="2" t="str">
        <f t="shared" si="1"/>
        <v xml:space="preserve"> </v>
      </c>
      <c r="W18" s="2" t="str">
        <f t="shared" si="1"/>
        <v xml:space="preserve"> </v>
      </c>
      <c r="X18" s="2" t="str">
        <f t="shared" si="1"/>
        <v xml:space="preserve"> </v>
      </c>
      <c r="Y18" s="2" t="str">
        <f t="shared" si="1"/>
        <v xml:space="preserve"> </v>
      </c>
      <c r="Z18" s="2" t="str">
        <f t="shared" si="1"/>
        <v xml:space="preserve"> </v>
      </c>
      <c r="AA18" s="2" t="str">
        <f t="shared" si="1"/>
        <v xml:space="preserve"> </v>
      </c>
      <c r="AB18" s="2" t="str">
        <f t="shared" si="1"/>
        <v xml:space="preserve"> </v>
      </c>
      <c r="AC18" s="2" t="str">
        <f t="shared" si="1"/>
        <v xml:space="preserve"> </v>
      </c>
      <c r="AD18" s="2" t="str">
        <f t="shared" si="1"/>
        <v xml:space="preserve"> </v>
      </c>
      <c r="AE18" s="2" t="str">
        <f t="shared" si="1"/>
        <v xml:space="preserve"> </v>
      </c>
      <c r="AF18" s="2" t="str">
        <f t="shared" si="1"/>
        <v xml:space="preserve"> </v>
      </c>
      <c r="AG18" s="2"/>
      <c r="AH18" s="69"/>
    </row>
    <row r="19" spans="1:56" x14ac:dyDescent="0.2">
      <c r="A19" s="10">
        <f t="array" ref="A19">LARGE(I20:S20,1)*COLUMN(I20:S20)/LARGE(I20:S20,1)</f>
        <v>9</v>
      </c>
      <c r="B19" s="10"/>
      <c r="C19" s="6"/>
      <c r="D19" s="6"/>
      <c r="E19" s="2" t="str">
        <f t="shared" si="0"/>
        <v xml:space="preserve"> </v>
      </c>
      <c r="F19" s="2" t="str">
        <f t="shared" si="0"/>
        <v xml:space="preserve"> </v>
      </c>
      <c r="G19" s="2" t="str">
        <f t="shared" si="0"/>
        <v xml:space="preserve"> </v>
      </c>
      <c r="H19" s="2" t="str">
        <f t="shared" si="0"/>
        <v xml:space="preserve"> </v>
      </c>
      <c r="I19" s="2" t="str">
        <f t="shared" si="0"/>
        <v xml:space="preserve"> </v>
      </c>
      <c r="J19" s="2" t="str">
        <f t="shared" si="0"/>
        <v xml:space="preserve"> </v>
      </c>
      <c r="K19" s="2" t="str">
        <f t="shared" si="0"/>
        <v xml:space="preserve"> </v>
      </c>
      <c r="L19" s="2" t="str">
        <f t="shared" si="0"/>
        <v xml:space="preserve"> </v>
      </c>
      <c r="M19" s="2" t="str">
        <f t="shared" si="0"/>
        <v xml:space="preserve"> </v>
      </c>
      <c r="N19" s="2" t="str">
        <f t="shared" si="0"/>
        <v xml:space="preserve"> </v>
      </c>
      <c r="O19" s="2" t="str">
        <f t="shared" si="0"/>
        <v xml:space="preserve"> </v>
      </c>
      <c r="P19" s="2" t="str">
        <f t="shared" si="0"/>
        <v xml:space="preserve"> </v>
      </c>
      <c r="Q19" s="2" t="str">
        <f t="shared" si="0"/>
        <v xml:space="preserve"> </v>
      </c>
      <c r="R19" s="2" t="str">
        <f t="shared" si="0"/>
        <v xml:space="preserve"> </v>
      </c>
      <c r="S19" s="2" t="str">
        <f t="shared" si="0"/>
        <v xml:space="preserve"> </v>
      </c>
      <c r="T19" s="2" t="str">
        <f t="shared" si="0"/>
        <v xml:space="preserve"> </v>
      </c>
      <c r="U19" s="2" t="str">
        <f t="shared" si="1"/>
        <v xml:space="preserve"> </v>
      </c>
      <c r="V19" s="2" t="str">
        <f t="shared" si="1"/>
        <v xml:space="preserve"> </v>
      </c>
      <c r="W19" s="2" t="str">
        <f t="shared" si="1"/>
        <v xml:space="preserve"> </v>
      </c>
      <c r="X19" s="2" t="str">
        <f t="shared" si="1"/>
        <v xml:space="preserve"> </v>
      </c>
      <c r="Y19" s="2" t="str">
        <f t="shared" si="1"/>
        <v xml:space="preserve"> </v>
      </c>
      <c r="Z19" s="2" t="str">
        <f t="shared" si="1"/>
        <v xml:space="preserve"> </v>
      </c>
      <c r="AA19" s="2" t="str">
        <f t="shared" si="1"/>
        <v xml:space="preserve"> </v>
      </c>
      <c r="AB19" s="2" t="str">
        <f t="shared" si="1"/>
        <v xml:space="preserve"> </v>
      </c>
      <c r="AC19" s="2" t="str">
        <f t="shared" si="1"/>
        <v xml:space="preserve"> </v>
      </c>
      <c r="AD19" s="2" t="str">
        <f t="shared" si="1"/>
        <v xml:space="preserve"> </v>
      </c>
      <c r="AE19" s="2" t="str">
        <f t="shared" si="1"/>
        <v xml:space="preserve"> </v>
      </c>
      <c r="AF19" s="2" t="str">
        <f t="shared" si="1"/>
        <v xml:space="preserve"> </v>
      </c>
      <c r="AG19" s="2"/>
      <c r="AH19" s="69"/>
    </row>
    <row r="20" spans="1:56" ht="13.5" thickBot="1" x14ac:dyDescent="0.25">
      <c r="A20" s="28">
        <f>COUNTIF(E20:AH20,"&gt;0")</f>
        <v>15</v>
      </c>
      <c r="B20" s="11" t="s">
        <v>64</v>
      </c>
      <c r="C20" s="7">
        <f>SMALL(E20:AH20,1)</f>
        <v>8.0000000000000002E-3</v>
      </c>
      <c r="D20" s="7"/>
      <c r="E20" s="12" t="str">
        <f>IF(SUM(E$5:E$14)&gt;$B$2,SUM(E$5:E$14),"")</f>
        <v/>
      </c>
      <c r="F20" s="12" t="str">
        <f t="shared" ref="F20:AF20" si="2">IF(SUM(F$5:F$14)&gt;$B$2,SUM(F$5:F$14),"")</f>
        <v/>
      </c>
      <c r="G20" s="12" t="str">
        <f t="shared" si="2"/>
        <v/>
      </c>
      <c r="H20" s="12" t="str">
        <f t="shared" si="2"/>
        <v/>
      </c>
      <c r="I20" s="12">
        <f t="shared" si="2"/>
        <v>4.2500000000000003E-2</v>
      </c>
      <c r="J20" s="12">
        <f t="shared" si="2"/>
        <v>0.66</v>
      </c>
      <c r="K20" s="12">
        <f t="shared" si="2"/>
        <v>8.0000000000000002E-3</v>
      </c>
      <c r="L20" s="12">
        <f t="shared" si="2"/>
        <v>0.38400000000000001</v>
      </c>
      <c r="M20" s="12" t="str">
        <f t="shared" si="2"/>
        <v/>
      </c>
      <c r="N20" s="80">
        <v>4.2145999999999999</v>
      </c>
      <c r="O20" s="12">
        <f t="shared" si="2"/>
        <v>0.02</v>
      </c>
      <c r="P20" s="12">
        <f t="shared" si="2"/>
        <v>2.0500000000000001E-2</v>
      </c>
      <c r="Q20" s="12">
        <f t="shared" si="2"/>
        <v>1.3899999999999999E-2</v>
      </c>
      <c r="R20" s="12">
        <f t="shared" si="2"/>
        <v>0.08</v>
      </c>
      <c r="S20" s="80">
        <f t="shared" si="2"/>
        <v>4.2145999999999999</v>
      </c>
      <c r="T20" s="12" t="str">
        <f t="shared" si="2"/>
        <v/>
      </c>
      <c r="U20" s="12" t="str">
        <f t="shared" si="2"/>
        <v/>
      </c>
      <c r="V20" s="12">
        <f t="shared" si="2"/>
        <v>0.24</v>
      </c>
      <c r="W20" s="12">
        <f t="shared" si="2"/>
        <v>5.3999999999999999E-2</v>
      </c>
      <c r="X20" s="12" t="str">
        <f t="shared" si="2"/>
        <v/>
      </c>
      <c r="Y20" s="12" t="str">
        <f t="shared" si="2"/>
        <v/>
      </c>
      <c r="Z20" s="12" t="str">
        <f t="shared" si="2"/>
        <v/>
      </c>
      <c r="AA20" s="12">
        <f t="shared" si="2"/>
        <v>0.10500000000000001</v>
      </c>
      <c r="AB20" s="12" t="str">
        <f t="shared" si="2"/>
        <v/>
      </c>
      <c r="AC20" s="12">
        <f t="shared" si="2"/>
        <v>0.92559999999999987</v>
      </c>
      <c r="AD20" s="12">
        <f t="shared" si="2"/>
        <v>0.72200000000000009</v>
      </c>
      <c r="AE20" s="12" t="str">
        <f t="shared" si="2"/>
        <v/>
      </c>
      <c r="AF20" s="12" t="str">
        <f t="shared" si="2"/>
        <v/>
      </c>
      <c r="AG20" s="23"/>
      <c r="AH20" s="70"/>
    </row>
    <row r="21" spans="1:56" x14ac:dyDescent="0.2">
      <c r="C21" t="s">
        <v>138</v>
      </c>
      <c r="D21">
        <f>SUM(E21:AZ21)</f>
        <v>3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>
        <f t="shared" si="3"/>
        <v>1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" si="5">IF(AND(AI3&lt;&gt;0,AI20&gt;AI3),1," ")</f>
        <v xml:space="preserve"> </v>
      </c>
    </row>
    <row r="23" spans="1:56" x14ac:dyDescent="0.2">
      <c r="A23" s="72" t="s">
        <v>67</v>
      </c>
      <c r="B23" s="72"/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</row>
    <row r="24" spans="1:56" x14ac:dyDescent="0.2">
      <c r="A24" s="3"/>
      <c r="B24" s="5"/>
      <c r="C24" s="3"/>
      <c r="E24" s="3"/>
    </row>
    <row r="25" spans="1:56" ht="13.5" thickBot="1" x14ac:dyDescent="0.25">
      <c r="A25" s="3" t="s">
        <v>127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>
        <v>9.9999999999999995E-7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 x14ac:dyDescent="0.25">
      <c r="B26" s="13" t="s">
        <v>56</v>
      </c>
      <c r="C26" s="24" t="s">
        <v>57</v>
      </c>
      <c r="D26" s="13" t="s">
        <v>58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 x14ac:dyDescent="0.25">
      <c r="B27" s="25">
        <f>B5</f>
        <v>100</v>
      </c>
      <c r="C27" s="10">
        <f>IF(C5&lt;&gt;"",C5,"")</f>
        <v>1</v>
      </c>
      <c r="D27" s="10" t="str">
        <f>IF(D5&lt;&gt;"",D5,"")</f>
        <v>cajeput</v>
      </c>
      <c r="E27" s="27">
        <f t="shared" ref="E27:AJ27" si="6">IF($D5=""," ",$C5/100*VLOOKUP($D5,cmr,COLUMN()-3,FALSE))</f>
        <v>0</v>
      </c>
      <c r="F27" s="27">
        <f t="shared" si="6"/>
        <v>0</v>
      </c>
      <c r="G27" s="27">
        <f t="shared" si="6"/>
        <v>0</v>
      </c>
      <c r="H27" s="27">
        <f t="shared" si="6"/>
        <v>0</v>
      </c>
      <c r="I27" s="27">
        <f t="shared" si="6"/>
        <v>0</v>
      </c>
      <c r="J27" s="27">
        <f t="shared" si="6"/>
        <v>0</v>
      </c>
      <c r="K27" s="27">
        <f t="shared" si="6"/>
        <v>0</v>
      </c>
      <c r="L27" s="27">
        <f t="shared" si="6"/>
        <v>0</v>
      </c>
      <c r="M27" s="27">
        <f t="shared" si="6"/>
        <v>0</v>
      </c>
      <c r="N27" s="27">
        <f t="shared" si="6"/>
        <v>0</v>
      </c>
      <c r="O27" s="27">
        <f t="shared" si="6"/>
        <v>0</v>
      </c>
      <c r="P27" s="27">
        <f t="shared" si="6"/>
        <v>0</v>
      </c>
      <c r="Q27" s="27">
        <f t="shared" si="6"/>
        <v>0</v>
      </c>
      <c r="R27" s="27">
        <f t="shared" si="6"/>
        <v>0</v>
      </c>
      <c r="S27" s="27">
        <f t="shared" si="6"/>
        <v>0</v>
      </c>
      <c r="T27" s="27">
        <f t="shared" si="6"/>
        <v>0</v>
      </c>
      <c r="U27" s="27">
        <f t="shared" si="6"/>
        <v>0</v>
      </c>
      <c r="V27" s="27">
        <f t="shared" si="6"/>
        <v>0</v>
      </c>
      <c r="W27" s="27">
        <f t="shared" si="6"/>
        <v>0</v>
      </c>
      <c r="X27" s="27">
        <f t="shared" si="6"/>
        <v>0</v>
      </c>
      <c r="Y27" s="27">
        <f t="shared" si="6"/>
        <v>0</v>
      </c>
      <c r="Z27" s="27">
        <f t="shared" si="6"/>
        <v>0</v>
      </c>
      <c r="AA27" s="27">
        <f t="shared" si="6"/>
        <v>0</v>
      </c>
      <c r="AB27" s="27">
        <f t="shared" si="6"/>
        <v>0</v>
      </c>
      <c r="AC27" s="27">
        <f t="shared" si="6"/>
        <v>0</v>
      </c>
      <c r="AD27" s="27">
        <f t="shared" si="6"/>
        <v>0</v>
      </c>
      <c r="AE27" s="27">
        <f t="shared" si="6"/>
        <v>0</v>
      </c>
      <c r="AF27" s="27">
        <f t="shared" si="6"/>
        <v>0</v>
      </c>
      <c r="AG27" s="27">
        <f t="shared" si="6"/>
        <v>0</v>
      </c>
      <c r="AH27" s="27">
        <f t="shared" si="6"/>
        <v>0</v>
      </c>
      <c r="AI27" s="27">
        <f t="shared" si="6"/>
        <v>0</v>
      </c>
      <c r="AJ27" s="27">
        <f t="shared" si="6"/>
        <v>0</v>
      </c>
      <c r="AK27" s="27">
        <f t="shared" ref="AK27:BD27" si="7">IF($D5=""," ",$C5/100*VLOOKUP($D5,cmr,COLUMN()-3,FALSE))</f>
        <v>0</v>
      </c>
      <c r="AL27" s="27">
        <f t="shared" si="7"/>
        <v>0</v>
      </c>
      <c r="AM27" s="27">
        <f t="shared" si="7"/>
        <v>0</v>
      </c>
      <c r="AN27" s="27">
        <f t="shared" si="7"/>
        <v>0</v>
      </c>
      <c r="AO27" s="27">
        <f t="shared" si="7"/>
        <v>0</v>
      </c>
      <c r="AP27" s="27">
        <f t="shared" si="7"/>
        <v>0</v>
      </c>
      <c r="AQ27" s="27">
        <f t="shared" si="7"/>
        <v>0</v>
      </c>
      <c r="AR27" s="27">
        <f t="shared" si="7"/>
        <v>0</v>
      </c>
      <c r="AS27" s="27">
        <f t="shared" si="7"/>
        <v>0</v>
      </c>
      <c r="AT27" s="27">
        <f t="shared" si="7"/>
        <v>0</v>
      </c>
      <c r="AU27" s="27">
        <f t="shared" si="7"/>
        <v>0</v>
      </c>
      <c r="AV27" s="27">
        <f t="shared" si="7"/>
        <v>0</v>
      </c>
      <c r="AW27" s="27">
        <f t="shared" si="7"/>
        <v>0</v>
      </c>
      <c r="AX27" s="27">
        <f t="shared" si="7"/>
        <v>0</v>
      </c>
      <c r="AY27" s="27">
        <f t="shared" si="7"/>
        <v>0</v>
      </c>
      <c r="AZ27" s="27">
        <f t="shared" si="7"/>
        <v>0</v>
      </c>
      <c r="BA27" s="27">
        <f t="shared" si="7"/>
        <v>0</v>
      </c>
      <c r="BB27" s="27">
        <f t="shared" si="7"/>
        <v>0</v>
      </c>
      <c r="BC27" s="27">
        <f t="shared" si="7"/>
        <v>0</v>
      </c>
      <c r="BD27" s="27">
        <f t="shared" si="7"/>
        <v>0</v>
      </c>
    </row>
    <row r="28" spans="1:56" ht="13.5" thickBot="1" x14ac:dyDescent="0.25">
      <c r="B28" s="6"/>
      <c r="C28" s="10">
        <f t="shared" ref="C28:D42" si="8">IF(C6&lt;&gt;"",C6,"")</f>
        <v>2</v>
      </c>
      <c r="D28" s="10" t="str">
        <f t="shared" si="8"/>
        <v>canelle</v>
      </c>
      <c r="E28" s="27">
        <f t="shared" ref="E28:AJ28" si="9">IF($D6=""," ",$C6/100*VLOOKUP($D6,cmr,COLUMN()-3,FALSE))</f>
        <v>0</v>
      </c>
      <c r="F28" s="27">
        <f t="shared" si="9"/>
        <v>0</v>
      </c>
      <c r="G28" s="27">
        <f t="shared" si="9"/>
        <v>0</v>
      </c>
      <c r="H28" s="27">
        <f t="shared" si="9"/>
        <v>0</v>
      </c>
      <c r="I28" s="27">
        <f t="shared" si="9"/>
        <v>0</v>
      </c>
      <c r="J28" s="27">
        <f t="shared" si="9"/>
        <v>0</v>
      </c>
      <c r="K28" s="27">
        <f t="shared" si="9"/>
        <v>0</v>
      </c>
      <c r="L28" s="27">
        <f t="shared" si="9"/>
        <v>0</v>
      </c>
      <c r="M28" s="27">
        <f t="shared" si="9"/>
        <v>0</v>
      </c>
      <c r="N28" s="27">
        <f t="shared" si="9"/>
        <v>0</v>
      </c>
      <c r="O28" s="27">
        <f t="shared" si="9"/>
        <v>0</v>
      </c>
      <c r="P28" s="27">
        <f t="shared" si="9"/>
        <v>0</v>
      </c>
      <c r="Q28" s="27">
        <f t="shared" si="9"/>
        <v>0</v>
      </c>
      <c r="R28" s="27">
        <f t="shared" si="9"/>
        <v>0</v>
      </c>
      <c r="S28" s="27">
        <f t="shared" si="9"/>
        <v>0</v>
      </c>
      <c r="T28" s="27">
        <f t="shared" si="9"/>
        <v>0</v>
      </c>
      <c r="U28" s="27">
        <f t="shared" si="9"/>
        <v>0</v>
      </c>
      <c r="V28" s="27">
        <f t="shared" si="9"/>
        <v>0</v>
      </c>
      <c r="W28" s="27">
        <f t="shared" si="9"/>
        <v>0</v>
      </c>
      <c r="X28" s="27">
        <f t="shared" si="9"/>
        <v>0</v>
      </c>
      <c r="Y28" s="27">
        <f t="shared" si="9"/>
        <v>0</v>
      </c>
      <c r="Z28" s="27">
        <f t="shared" si="9"/>
        <v>0</v>
      </c>
      <c r="AA28" s="27">
        <f t="shared" si="9"/>
        <v>0</v>
      </c>
      <c r="AB28" s="27">
        <f t="shared" si="9"/>
        <v>0</v>
      </c>
      <c r="AC28" s="27">
        <f t="shared" si="9"/>
        <v>0</v>
      </c>
      <c r="AD28" s="27">
        <f t="shared" si="9"/>
        <v>0</v>
      </c>
      <c r="AE28" s="27">
        <f t="shared" si="9"/>
        <v>0</v>
      </c>
      <c r="AF28" s="27">
        <f t="shared" si="9"/>
        <v>0</v>
      </c>
      <c r="AG28" s="27">
        <f t="shared" si="9"/>
        <v>0</v>
      </c>
      <c r="AH28" s="27">
        <f t="shared" si="9"/>
        <v>0</v>
      </c>
      <c r="AI28" s="27">
        <f t="shared" si="9"/>
        <v>0</v>
      </c>
      <c r="AJ28" s="27">
        <f t="shared" si="9"/>
        <v>0</v>
      </c>
      <c r="AK28" s="27">
        <f t="shared" ref="AK28:BD28" si="10">IF($D6=""," ",$C6/100*VLOOKUP($D6,cmr,COLUMN()-3,FALSE))</f>
        <v>0</v>
      </c>
      <c r="AL28" s="27">
        <f t="shared" si="10"/>
        <v>0</v>
      </c>
      <c r="AM28" s="27">
        <f t="shared" si="10"/>
        <v>0</v>
      </c>
      <c r="AN28" s="27">
        <f t="shared" si="10"/>
        <v>0</v>
      </c>
      <c r="AO28" s="27">
        <f t="shared" si="10"/>
        <v>0</v>
      </c>
      <c r="AP28" s="27">
        <f t="shared" si="10"/>
        <v>0</v>
      </c>
      <c r="AQ28" s="27">
        <f t="shared" si="10"/>
        <v>0</v>
      </c>
      <c r="AR28" s="27">
        <f t="shared" si="10"/>
        <v>0</v>
      </c>
      <c r="AS28" s="27">
        <f t="shared" si="10"/>
        <v>0</v>
      </c>
      <c r="AT28" s="27">
        <f t="shared" si="10"/>
        <v>0</v>
      </c>
      <c r="AU28" s="27">
        <f t="shared" si="10"/>
        <v>0</v>
      </c>
      <c r="AV28" s="27">
        <f t="shared" si="10"/>
        <v>0</v>
      </c>
      <c r="AW28" s="27">
        <f t="shared" si="10"/>
        <v>0</v>
      </c>
      <c r="AX28" s="27">
        <f t="shared" si="10"/>
        <v>0</v>
      </c>
      <c r="AY28" s="27">
        <f t="shared" si="10"/>
        <v>0</v>
      </c>
      <c r="AZ28" s="27">
        <f t="shared" si="10"/>
        <v>0</v>
      </c>
      <c r="BA28" s="27">
        <f t="shared" si="10"/>
        <v>0</v>
      </c>
      <c r="BB28" s="27">
        <f t="shared" si="10"/>
        <v>0</v>
      </c>
      <c r="BC28" s="27">
        <f t="shared" si="10"/>
        <v>0</v>
      </c>
      <c r="BD28" s="27">
        <f t="shared" si="10"/>
        <v>0</v>
      </c>
    </row>
    <row r="29" spans="1:56" ht="13.5" thickBot="1" x14ac:dyDescent="0.25">
      <c r="B29" s="6"/>
      <c r="C29" s="10">
        <f t="shared" si="8"/>
        <v>3</v>
      </c>
      <c r="D29" s="10" t="str">
        <f t="shared" si="8"/>
        <v>eucalyptus</v>
      </c>
      <c r="E29" s="27">
        <f t="shared" ref="E29:AJ29" si="11">IF($D7=""," ",$C7/100*VLOOKUP($D7,cmr,COLUMN()-3,FALSE))</f>
        <v>0</v>
      </c>
      <c r="F29" s="27">
        <f t="shared" si="11"/>
        <v>0</v>
      </c>
      <c r="G29" s="27">
        <f t="shared" si="11"/>
        <v>0</v>
      </c>
      <c r="H29" s="27">
        <f t="shared" si="11"/>
        <v>0</v>
      </c>
      <c r="I29" s="27">
        <f t="shared" si="11"/>
        <v>0</v>
      </c>
      <c r="J29" s="27">
        <f t="shared" si="11"/>
        <v>0</v>
      </c>
      <c r="K29" s="27">
        <f t="shared" si="11"/>
        <v>0</v>
      </c>
      <c r="L29" s="27">
        <f t="shared" si="11"/>
        <v>0</v>
      </c>
      <c r="M29" s="27">
        <f t="shared" si="11"/>
        <v>0</v>
      </c>
      <c r="N29" s="27">
        <f t="shared" si="11"/>
        <v>0</v>
      </c>
      <c r="O29" s="27">
        <f t="shared" si="11"/>
        <v>0</v>
      </c>
      <c r="P29" s="27">
        <f t="shared" si="11"/>
        <v>0</v>
      </c>
      <c r="Q29" s="27">
        <f t="shared" si="11"/>
        <v>0</v>
      </c>
      <c r="R29" s="27">
        <f t="shared" si="11"/>
        <v>0</v>
      </c>
      <c r="S29" s="27">
        <f t="shared" si="11"/>
        <v>0</v>
      </c>
      <c r="T29" s="27">
        <f t="shared" si="11"/>
        <v>0</v>
      </c>
      <c r="U29" s="27">
        <f t="shared" si="11"/>
        <v>0</v>
      </c>
      <c r="V29" s="27">
        <f t="shared" si="11"/>
        <v>0</v>
      </c>
      <c r="W29" s="27">
        <f t="shared" si="11"/>
        <v>0</v>
      </c>
      <c r="X29" s="27">
        <f t="shared" si="11"/>
        <v>0</v>
      </c>
      <c r="Y29" s="27">
        <f t="shared" si="11"/>
        <v>0</v>
      </c>
      <c r="Z29" s="27">
        <f t="shared" si="11"/>
        <v>0</v>
      </c>
      <c r="AA29" s="27">
        <f t="shared" si="11"/>
        <v>0</v>
      </c>
      <c r="AB29" s="27">
        <f t="shared" si="11"/>
        <v>0</v>
      </c>
      <c r="AC29" s="27">
        <f t="shared" si="11"/>
        <v>0</v>
      </c>
      <c r="AD29" s="27">
        <f t="shared" si="11"/>
        <v>0</v>
      </c>
      <c r="AE29" s="27">
        <f t="shared" si="11"/>
        <v>0</v>
      </c>
      <c r="AF29" s="27">
        <f t="shared" si="11"/>
        <v>0</v>
      </c>
      <c r="AG29" s="27">
        <f t="shared" si="11"/>
        <v>0</v>
      </c>
      <c r="AH29" s="27">
        <f t="shared" si="11"/>
        <v>0</v>
      </c>
      <c r="AI29" s="27">
        <f t="shared" si="11"/>
        <v>0</v>
      </c>
      <c r="AJ29" s="27">
        <f t="shared" si="11"/>
        <v>0</v>
      </c>
      <c r="AK29" s="27">
        <f t="shared" ref="AK29:BD29" si="12">IF($D7=""," ",$C7/100*VLOOKUP($D7,cmr,COLUMN()-3,FALSE))</f>
        <v>0</v>
      </c>
      <c r="AL29" s="27">
        <f t="shared" si="12"/>
        <v>0</v>
      </c>
      <c r="AM29" s="27">
        <f t="shared" si="12"/>
        <v>0</v>
      </c>
      <c r="AN29" s="27">
        <f t="shared" si="12"/>
        <v>0</v>
      </c>
      <c r="AO29" s="27">
        <f t="shared" si="12"/>
        <v>0</v>
      </c>
      <c r="AP29" s="27">
        <f t="shared" si="12"/>
        <v>0</v>
      </c>
      <c r="AQ29" s="27">
        <f t="shared" si="12"/>
        <v>0</v>
      </c>
      <c r="AR29" s="27">
        <f t="shared" si="12"/>
        <v>0</v>
      </c>
      <c r="AS29" s="27">
        <f t="shared" si="12"/>
        <v>0</v>
      </c>
      <c r="AT29" s="27">
        <f t="shared" si="12"/>
        <v>0</v>
      </c>
      <c r="AU29" s="27">
        <f t="shared" si="12"/>
        <v>0</v>
      </c>
      <c r="AV29" s="27">
        <f t="shared" si="12"/>
        <v>0</v>
      </c>
      <c r="AW29" s="27">
        <f t="shared" si="12"/>
        <v>0</v>
      </c>
      <c r="AX29" s="27">
        <f t="shared" si="12"/>
        <v>0</v>
      </c>
      <c r="AY29" s="27">
        <f t="shared" si="12"/>
        <v>0</v>
      </c>
      <c r="AZ29" s="27">
        <f t="shared" si="12"/>
        <v>0</v>
      </c>
      <c r="BA29" s="27">
        <f t="shared" si="12"/>
        <v>0</v>
      </c>
      <c r="BB29" s="27">
        <f t="shared" si="12"/>
        <v>0</v>
      </c>
      <c r="BC29" s="27">
        <f t="shared" si="12"/>
        <v>0</v>
      </c>
      <c r="BD29" s="27">
        <f t="shared" si="12"/>
        <v>0</v>
      </c>
    </row>
    <row r="30" spans="1:56" ht="13.5" thickBot="1" x14ac:dyDescent="0.25">
      <c r="B30" s="6"/>
      <c r="C30" s="10">
        <f t="shared" si="8"/>
        <v>4</v>
      </c>
      <c r="D30" s="10" t="str">
        <f t="shared" si="8"/>
        <v>gingembre</v>
      </c>
      <c r="E30" s="27">
        <f t="shared" ref="E30:AJ30" si="13">IF($D8=""," ",$C8/100*VLOOKUP($D8,cmr,COLUMN()-3,FALSE))</f>
        <v>0</v>
      </c>
      <c r="F30" s="27">
        <f t="shared" si="13"/>
        <v>0</v>
      </c>
      <c r="G30" s="27">
        <f t="shared" si="13"/>
        <v>0</v>
      </c>
      <c r="H30" s="27">
        <f t="shared" si="13"/>
        <v>0</v>
      </c>
      <c r="I30" s="27">
        <f t="shared" si="13"/>
        <v>0</v>
      </c>
      <c r="J30" s="27">
        <f t="shared" si="13"/>
        <v>0</v>
      </c>
      <c r="K30" s="27">
        <f t="shared" si="13"/>
        <v>0</v>
      </c>
      <c r="L30" s="27">
        <f t="shared" si="13"/>
        <v>0</v>
      </c>
      <c r="M30" s="27">
        <f t="shared" si="13"/>
        <v>0</v>
      </c>
      <c r="N30" s="27">
        <f t="shared" si="13"/>
        <v>0</v>
      </c>
      <c r="O30" s="27">
        <f t="shared" si="13"/>
        <v>0</v>
      </c>
      <c r="P30" s="27">
        <f t="shared" si="13"/>
        <v>0</v>
      </c>
      <c r="Q30" s="27">
        <f t="shared" si="13"/>
        <v>0</v>
      </c>
      <c r="R30" s="27">
        <f t="shared" si="13"/>
        <v>0</v>
      </c>
      <c r="S30" s="27">
        <f t="shared" si="13"/>
        <v>0</v>
      </c>
      <c r="T30" s="27">
        <f t="shared" si="13"/>
        <v>0</v>
      </c>
      <c r="U30" s="27">
        <f t="shared" si="13"/>
        <v>0</v>
      </c>
      <c r="V30" s="27">
        <f t="shared" si="13"/>
        <v>0</v>
      </c>
      <c r="W30" s="27">
        <f t="shared" si="13"/>
        <v>0</v>
      </c>
      <c r="X30" s="27">
        <f t="shared" si="13"/>
        <v>0</v>
      </c>
      <c r="Y30" s="27">
        <f t="shared" si="13"/>
        <v>0</v>
      </c>
      <c r="Z30" s="27">
        <f t="shared" si="13"/>
        <v>0</v>
      </c>
      <c r="AA30" s="27">
        <f t="shared" si="13"/>
        <v>0</v>
      </c>
      <c r="AB30" s="27">
        <f t="shared" si="13"/>
        <v>0</v>
      </c>
      <c r="AC30" s="27">
        <f t="shared" si="13"/>
        <v>0</v>
      </c>
      <c r="AD30" s="27">
        <f t="shared" si="13"/>
        <v>0</v>
      </c>
      <c r="AE30" s="27">
        <f t="shared" si="13"/>
        <v>0</v>
      </c>
      <c r="AF30" s="27">
        <f t="shared" si="13"/>
        <v>0</v>
      </c>
      <c r="AG30" s="27">
        <f t="shared" si="13"/>
        <v>0</v>
      </c>
      <c r="AH30" s="27">
        <f t="shared" si="13"/>
        <v>0</v>
      </c>
      <c r="AI30" s="27">
        <f t="shared" si="13"/>
        <v>0</v>
      </c>
      <c r="AJ30" s="27">
        <f t="shared" si="13"/>
        <v>0</v>
      </c>
      <c r="AK30" s="27">
        <f t="shared" ref="AK30:BD30" si="14">IF($D8=""," ",$C8/100*VLOOKUP($D8,cmr,COLUMN()-3,FALSE))</f>
        <v>0</v>
      </c>
      <c r="AL30" s="27">
        <f t="shared" si="14"/>
        <v>0</v>
      </c>
      <c r="AM30" s="27">
        <f t="shared" si="14"/>
        <v>0</v>
      </c>
      <c r="AN30" s="27">
        <f t="shared" si="14"/>
        <v>0</v>
      </c>
      <c r="AO30" s="27">
        <f t="shared" si="14"/>
        <v>0</v>
      </c>
      <c r="AP30" s="27">
        <f t="shared" si="14"/>
        <v>0</v>
      </c>
      <c r="AQ30" s="27">
        <f t="shared" si="14"/>
        <v>0</v>
      </c>
      <c r="AR30" s="27">
        <f t="shared" si="14"/>
        <v>0</v>
      </c>
      <c r="AS30" s="27">
        <f t="shared" si="14"/>
        <v>0</v>
      </c>
      <c r="AT30" s="27">
        <f t="shared" si="14"/>
        <v>0</v>
      </c>
      <c r="AU30" s="27">
        <f t="shared" si="14"/>
        <v>0</v>
      </c>
      <c r="AV30" s="27">
        <f t="shared" si="14"/>
        <v>0</v>
      </c>
      <c r="AW30" s="27">
        <f t="shared" si="14"/>
        <v>0</v>
      </c>
      <c r="AX30" s="27">
        <f t="shared" si="14"/>
        <v>0</v>
      </c>
      <c r="AY30" s="27">
        <f t="shared" si="14"/>
        <v>0</v>
      </c>
      <c r="AZ30" s="27">
        <f t="shared" si="14"/>
        <v>0</v>
      </c>
      <c r="BA30" s="27">
        <f t="shared" si="14"/>
        <v>0</v>
      </c>
      <c r="BB30" s="27">
        <f t="shared" si="14"/>
        <v>0</v>
      </c>
      <c r="BC30" s="27">
        <f t="shared" si="14"/>
        <v>0</v>
      </c>
      <c r="BD30" s="27">
        <f t="shared" si="14"/>
        <v>0</v>
      </c>
    </row>
    <row r="31" spans="1:56" ht="14.25" customHeight="1" thickBot="1" x14ac:dyDescent="0.25">
      <c r="B31" s="6"/>
      <c r="C31" s="10">
        <f t="shared" si="8"/>
        <v>5</v>
      </c>
      <c r="D31" s="10" t="str">
        <f t="shared" si="8"/>
        <v>girofle</v>
      </c>
      <c r="E31" s="27">
        <f t="shared" ref="E31:AJ31" si="15">IF($D9=""," ",$C9/100*VLOOKUP($D9,cmr,COLUMN()-3,FALSE))</f>
        <v>0</v>
      </c>
      <c r="F31" s="27">
        <f t="shared" si="15"/>
        <v>0</v>
      </c>
      <c r="G31" s="27">
        <f t="shared" si="15"/>
        <v>0</v>
      </c>
      <c r="H31" s="27">
        <f t="shared" si="15"/>
        <v>0</v>
      </c>
      <c r="I31" s="27">
        <f t="shared" si="15"/>
        <v>0</v>
      </c>
      <c r="J31" s="27">
        <f t="shared" si="15"/>
        <v>0</v>
      </c>
      <c r="K31" s="27">
        <f t="shared" si="15"/>
        <v>0</v>
      </c>
      <c r="L31" s="27">
        <f t="shared" si="15"/>
        <v>0</v>
      </c>
      <c r="M31" s="27">
        <f t="shared" si="15"/>
        <v>0</v>
      </c>
      <c r="N31" s="27">
        <f t="shared" si="15"/>
        <v>0</v>
      </c>
      <c r="O31" s="27">
        <f t="shared" si="15"/>
        <v>0</v>
      </c>
      <c r="P31" s="27">
        <f t="shared" si="15"/>
        <v>0</v>
      </c>
      <c r="Q31" s="27">
        <f t="shared" si="15"/>
        <v>0</v>
      </c>
      <c r="R31" s="27">
        <f t="shared" si="15"/>
        <v>0</v>
      </c>
      <c r="S31" s="27">
        <f t="shared" si="15"/>
        <v>0</v>
      </c>
      <c r="T31" s="27">
        <f t="shared" si="15"/>
        <v>0</v>
      </c>
      <c r="U31" s="27">
        <f t="shared" si="15"/>
        <v>0</v>
      </c>
      <c r="V31" s="27">
        <f t="shared" si="15"/>
        <v>0</v>
      </c>
      <c r="W31" s="27">
        <f t="shared" si="15"/>
        <v>0</v>
      </c>
      <c r="X31" s="27">
        <f t="shared" si="15"/>
        <v>0</v>
      </c>
      <c r="Y31" s="27">
        <f t="shared" si="15"/>
        <v>0</v>
      </c>
      <c r="Z31" s="27">
        <f t="shared" si="15"/>
        <v>0</v>
      </c>
      <c r="AA31" s="27">
        <f t="shared" si="15"/>
        <v>0</v>
      </c>
      <c r="AB31" s="27">
        <f t="shared" si="15"/>
        <v>0</v>
      </c>
      <c r="AC31" s="27">
        <f t="shared" si="15"/>
        <v>0</v>
      </c>
      <c r="AD31" s="27">
        <f t="shared" si="15"/>
        <v>0</v>
      </c>
      <c r="AE31" s="27">
        <f t="shared" si="15"/>
        <v>0</v>
      </c>
      <c r="AF31" s="27">
        <f t="shared" si="15"/>
        <v>0</v>
      </c>
      <c r="AG31" s="27">
        <f t="shared" si="15"/>
        <v>0</v>
      </c>
      <c r="AH31" s="27">
        <f t="shared" si="15"/>
        <v>0</v>
      </c>
      <c r="AI31" s="27">
        <f t="shared" si="15"/>
        <v>0</v>
      </c>
      <c r="AJ31" s="27">
        <f t="shared" si="15"/>
        <v>0</v>
      </c>
      <c r="AK31" s="27">
        <f t="shared" ref="AK31:BD31" si="16">IF($D9=""," ",$C9/100*VLOOKUP($D9,cmr,COLUMN()-3,FALSE))</f>
        <v>0</v>
      </c>
      <c r="AL31" s="27">
        <f t="shared" si="16"/>
        <v>1.4999999999999999E-2</v>
      </c>
      <c r="AM31" s="27">
        <f t="shared" si="16"/>
        <v>0</v>
      </c>
      <c r="AN31" s="27">
        <f t="shared" si="16"/>
        <v>0</v>
      </c>
      <c r="AO31" s="27">
        <f t="shared" si="16"/>
        <v>0</v>
      </c>
      <c r="AP31" s="27">
        <f t="shared" si="16"/>
        <v>0</v>
      </c>
      <c r="AQ31" s="27">
        <f t="shared" si="16"/>
        <v>0</v>
      </c>
      <c r="AR31" s="27">
        <f t="shared" si="16"/>
        <v>0</v>
      </c>
      <c r="AS31" s="27">
        <f t="shared" si="16"/>
        <v>0</v>
      </c>
      <c r="AT31" s="27">
        <f t="shared" si="16"/>
        <v>0</v>
      </c>
      <c r="AU31" s="27">
        <f t="shared" si="16"/>
        <v>0</v>
      </c>
      <c r="AV31" s="27">
        <f t="shared" si="16"/>
        <v>0</v>
      </c>
      <c r="AW31" s="27">
        <f t="shared" si="16"/>
        <v>0</v>
      </c>
      <c r="AX31" s="27">
        <f t="shared" si="16"/>
        <v>0</v>
      </c>
      <c r="AY31" s="27">
        <f t="shared" si="16"/>
        <v>0</v>
      </c>
      <c r="AZ31" s="27">
        <f t="shared" si="16"/>
        <v>0</v>
      </c>
      <c r="BA31" s="27">
        <f t="shared" si="16"/>
        <v>0</v>
      </c>
      <c r="BB31" s="27">
        <f t="shared" si="16"/>
        <v>0</v>
      </c>
      <c r="BC31" s="27">
        <f t="shared" si="16"/>
        <v>0</v>
      </c>
      <c r="BD31" s="27">
        <f t="shared" si="16"/>
        <v>0</v>
      </c>
    </row>
    <row r="32" spans="1:56" ht="13.5" thickBot="1" x14ac:dyDescent="0.25">
      <c r="B32" s="10"/>
      <c r="C32" s="10">
        <f t="shared" si="8"/>
        <v>6</v>
      </c>
      <c r="D32" s="10" t="str">
        <f t="shared" si="8"/>
        <v>romarin</v>
      </c>
      <c r="E32" s="27">
        <f t="shared" ref="E32:AJ32" si="17">IF($D10=""," ",$C10/100*VLOOKUP($D10,cmr,COLUMN()-3,FALSE))</f>
        <v>0</v>
      </c>
      <c r="F32" s="27">
        <f t="shared" si="17"/>
        <v>0</v>
      </c>
      <c r="G32" s="27">
        <f t="shared" si="17"/>
        <v>0</v>
      </c>
      <c r="H32" s="27">
        <f t="shared" si="17"/>
        <v>0</v>
      </c>
      <c r="I32" s="27">
        <f t="shared" si="17"/>
        <v>0</v>
      </c>
      <c r="J32" s="27">
        <f t="shared" si="17"/>
        <v>0</v>
      </c>
      <c r="K32" s="27">
        <f t="shared" si="17"/>
        <v>0</v>
      </c>
      <c r="L32" s="27">
        <f t="shared" si="17"/>
        <v>0</v>
      </c>
      <c r="M32" s="27">
        <f t="shared" si="17"/>
        <v>0</v>
      </c>
      <c r="N32" s="27">
        <f t="shared" si="17"/>
        <v>0</v>
      </c>
      <c r="O32" s="27">
        <f t="shared" si="17"/>
        <v>0</v>
      </c>
      <c r="P32" s="27">
        <f t="shared" si="17"/>
        <v>0</v>
      </c>
      <c r="Q32" s="27">
        <f t="shared" si="17"/>
        <v>0</v>
      </c>
      <c r="R32" s="27">
        <f t="shared" si="17"/>
        <v>0</v>
      </c>
      <c r="S32" s="27">
        <f t="shared" si="17"/>
        <v>0</v>
      </c>
      <c r="T32" s="27">
        <f t="shared" si="17"/>
        <v>0</v>
      </c>
      <c r="U32" s="27">
        <f t="shared" si="17"/>
        <v>0</v>
      </c>
      <c r="V32" s="27">
        <f t="shared" si="17"/>
        <v>0</v>
      </c>
      <c r="W32" s="27">
        <f t="shared" si="17"/>
        <v>0</v>
      </c>
      <c r="X32" s="27">
        <f t="shared" si="17"/>
        <v>0</v>
      </c>
      <c r="Y32" s="27">
        <f t="shared" si="17"/>
        <v>0</v>
      </c>
      <c r="Z32" s="27">
        <f t="shared" si="17"/>
        <v>0</v>
      </c>
      <c r="AA32" s="27">
        <f t="shared" si="17"/>
        <v>0</v>
      </c>
      <c r="AB32" s="27">
        <f t="shared" si="17"/>
        <v>0</v>
      </c>
      <c r="AC32" s="27">
        <f t="shared" si="17"/>
        <v>0</v>
      </c>
      <c r="AD32" s="27">
        <f t="shared" si="17"/>
        <v>0</v>
      </c>
      <c r="AE32" s="27">
        <f t="shared" si="17"/>
        <v>0</v>
      </c>
      <c r="AF32" s="27">
        <f t="shared" si="17"/>
        <v>0</v>
      </c>
      <c r="AG32" s="27">
        <f t="shared" si="17"/>
        <v>0</v>
      </c>
      <c r="AH32" s="27">
        <f t="shared" si="17"/>
        <v>0</v>
      </c>
      <c r="AI32" s="27">
        <f t="shared" si="17"/>
        <v>0</v>
      </c>
      <c r="AJ32" s="27">
        <f t="shared" si="17"/>
        <v>0</v>
      </c>
      <c r="AK32" s="27">
        <f t="shared" ref="AK32:BD32" si="18">IF($D10=""," ",$C10/100*VLOOKUP($D10,cmr,COLUMN()-3,FALSE))</f>
        <v>0</v>
      </c>
      <c r="AL32" s="27">
        <f t="shared" si="18"/>
        <v>0</v>
      </c>
      <c r="AM32" s="27">
        <f t="shared" si="18"/>
        <v>0</v>
      </c>
      <c r="AN32" s="27">
        <f t="shared" si="18"/>
        <v>0</v>
      </c>
      <c r="AO32" s="27">
        <f t="shared" si="18"/>
        <v>0</v>
      </c>
      <c r="AP32" s="27">
        <f t="shared" si="18"/>
        <v>0</v>
      </c>
      <c r="AQ32" s="27">
        <f t="shared" si="18"/>
        <v>0</v>
      </c>
      <c r="AR32" s="27">
        <f t="shared" si="18"/>
        <v>0</v>
      </c>
      <c r="AS32" s="27">
        <f t="shared" si="18"/>
        <v>0</v>
      </c>
      <c r="AT32" s="27">
        <f t="shared" si="18"/>
        <v>0</v>
      </c>
      <c r="AU32" s="27">
        <f t="shared" si="18"/>
        <v>0</v>
      </c>
      <c r="AV32" s="27">
        <f t="shared" si="18"/>
        <v>0</v>
      </c>
      <c r="AW32" s="27">
        <f t="shared" si="18"/>
        <v>0</v>
      </c>
      <c r="AX32" s="27">
        <f t="shared" si="18"/>
        <v>0</v>
      </c>
      <c r="AY32" s="27">
        <f t="shared" si="18"/>
        <v>0</v>
      </c>
      <c r="AZ32" s="27">
        <f t="shared" si="18"/>
        <v>0</v>
      </c>
      <c r="BA32" s="27">
        <f t="shared" si="18"/>
        <v>0</v>
      </c>
      <c r="BB32" s="27">
        <f t="shared" si="18"/>
        <v>0</v>
      </c>
      <c r="BC32" s="27">
        <f t="shared" si="18"/>
        <v>0</v>
      </c>
      <c r="BD32" s="27">
        <f t="shared" si="18"/>
        <v>0</v>
      </c>
    </row>
    <row r="33" spans="2:56" ht="13.5" thickBot="1" x14ac:dyDescent="0.25">
      <c r="B33" s="10"/>
      <c r="C33" s="10">
        <f t="shared" si="8"/>
        <v>7</v>
      </c>
      <c r="D33" s="10" t="str">
        <f t="shared" si="8"/>
        <v>thym</v>
      </c>
      <c r="E33" s="27">
        <f t="shared" ref="E33:AJ33" si="19">IF($D11=""," ",$C11/100*VLOOKUP($D11,cmr,COLUMN()-3,FALSE))</f>
        <v>0</v>
      </c>
      <c r="F33" s="27">
        <f t="shared" si="19"/>
        <v>0</v>
      </c>
      <c r="G33" s="27">
        <f t="shared" si="19"/>
        <v>0</v>
      </c>
      <c r="H33" s="27">
        <f t="shared" si="19"/>
        <v>0</v>
      </c>
      <c r="I33" s="27">
        <f t="shared" si="19"/>
        <v>0</v>
      </c>
      <c r="J33" s="27">
        <f t="shared" si="19"/>
        <v>0</v>
      </c>
      <c r="K33" s="27">
        <f t="shared" si="19"/>
        <v>0</v>
      </c>
      <c r="L33" s="27">
        <f t="shared" si="19"/>
        <v>0</v>
      </c>
      <c r="M33" s="27">
        <f t="shared" si="19"/>
        <v>0</v>
      </c>
      <c r="N33" s="27">
        <f t="shared" si="19"/>
        <v>0</v>
      </c>
      <c r="O33" s="27">
        <f t="shared" si="19"/>
        <v>0</v>
      </c>
      <c r="P33" s="27">
        <f t="shared" si="19"/>
        <v>0</v>
      </c>
      <c r="Q33" s="27">
        <f t="shared" si="19"/>
        <v>0</v>
      </c>
      <c r="R33" s="27">
        <f t="shared" si="19"/>
        <v>0</v>
      </c>
      <c r="S33" s="27">
        <f t="shared" si="19"/>
        <v>0</v>
      </c>
      <c r="T33" s="27">
        <f t="shared" si="19"/>
        <v>0</v>
      </c>
      <c r="U33" s="27">
        <f t="shared" si="19"/>
        <v>0</v>
      </c>
      <c r="V33" s="27">
        <f t="shared" si="19"/>
        <v>0</v>
      </c>
      <c r="W33" s="27">
        <f t="shared" si="19"/>
        <v>0</v>
      </c>
      <c r="X33" s="27">
        <f t="shared" si="19"/>
        <v>0</v>
      </c>
      <c r="Y33" s="27">
        <f t="shared" si="19"/>
        <v>0</v>
      </c>
      <c r="Z33" s="27">
        <f t="shared" si="19"/>
        <v>0</v>
      </c>
      <c r="AA33" s="27">
        <f t="shared" si="19"/>
        <v>0</v>
      </c>
      <c r="AB33" s="27">
        <f t="shared" si="19"/>
        <v>0</v>
      </c>
      <c r="AC33" s="27">
        <f t="shared" si="19"/>
        <v>0</v>
      </c>
      <c r="AD33" s="27">
        <f t="shared" si="19"/>
        <v>0</v>
      </c>
      <c r="AE33" s="27">
        <f t="shared" si="19"/>
        <v>0</v>
      </c>
      <c r="AF33" s="27">
        <f t="shared" si="19"/>
        <v>0</v>
      </c>
      <c r="AG33" s="27">
        <f t="shared" si="19"/>
        <v>0</v>
      </c>
      <c r="AH33" s="27">
        <f t="shared" si="19"/>
        <v>0</v>
      </c>
      <c r="AI33" s="27">
        <f t="shared" si="19"/>
        <v>0</v>
      </c>
      <c r="AJ33" s="27">
        <f t="shared" si="19"/>
        <v>0</v>
      </c>
      <c r="AK33" s="27">
        <f t="shared" ref="AK33:BD33" si="20">IF($D11=""," ",$C11/100*VLOOKUP($D11,cmr,COLUMN()-3,FALSE))</f>
        <v>0</v>
      </c>
      <c r="AL33" s="27">
        <f t="shared" si="20"/>
        <v>0</v>
      </c>
      <c r="AM33" s="27">
        <f t="shared" si="20"/>
        <v>0</v>
      </c>
      <c r="AN33" s="27">
        <f t="shared" si="20"/>
        <v>0</v>
      </c>
      <c r="AO33" s="27">
        <f t="shared" si="20"/>
        <v>0</v>
      </c>
      <c r="AP33" s="27">
        <f t="shared" si="20"/>
        <v>0</v>
      </c>
      <c r="AQ33" s="27">
        <f t="shared" si="20"/>
        <v>0</v>
      </c>
      <c r="AR33" s="27">
        <f t="shared" si="20"/>
        <v>0</v>
      </c>
      <c r="AS33" s="27">
        <f t="shared" si="20"/>
        <v>0</v>
      </c>
      <c r="AT33" s="27">
        <f t="shared" si="20"/>
        <v>0</v>
      </c>
      <c r="AU33" s="27">
        <f t="shared" si="20"/>
        <v>0</v>
      </c>
      <c r="AV33" s="27">
        <f t="shared" si="20"/>
        <v>0</v>
      </c>
      <c r="AW33" s="27">
        <f t="shared" si="20"/>
        <v>0</v>
      </c>
      <c r="AX33" s="27">
        <f t="shared" si="20"/>
        <v>0</v>
      </c>
      <c r="AY33" s="27">
        <f t="shared" si="20"/>
        <v>0</v>
      </c>
      <c r="AZ33" s="27">
        <f t="shared" si="20"/>
        <v>0</v>
      </c>
      <c r="BA33" s="27">
        <f t="shared" si="20"/>
        <v>0</v>
      </c>
      <c r="BB33" s="27">
        <f t="shared" si="20"/>
        <v>0</v>
      </c>
      <c r="BC33" s="27">
        <f t="shared" si="20"/>
        <v>0</v>
      </c>
      <c r="BD33" s="27">
        <f t="shared" si="20"/>
        <v>0</v>
      </c>
    </row>
    <row r="34" spans="2:56" ht="13.5" thickBot="1" x14ac:dyDescent="0.25">
      <c r="B34" s="10"/>
      <c r="C34" s="10">
        <f t="shared" si="8"/>
        <v>8</v>
      </c>
      <c r="D34" s="10" t="str">
        <f t="shared" si="8"/>
        <v>ylang</v>
      </c>
      <c r="E34" s="27">
        <f t="shared" ref="E34:AJ34" si="21">IF($D12=""," ",$C12/100*VLOOKUP($D12,cmr,COLUMN()-3,FALSE))</f>
        <v>0</v>
      </c>
      <c r="F34" s="27">
        <f t="shared" si="21"/>
        <v>0</v>
      </c>
      <c r="G34" s="27">
        <f t="shared" si="21"/>
        <v>0</v>
      </c>
      <c r="H34" s="27">
        <f t="shared" si="21"/>
        <v>0</v>
      </c>
      <c r="I34" s="27">
        <f t="shared" si="21"/>
        <v>0</v>
      </c>
      <c r="J34" s="27">
        <f t="shared" si="21"/>
        <v>0</v>
      </c>
      <c r="K34" s="27">
        <f t="shared" si="21"/>
        <v>0</v>
      </c>
      <c r="L34" s="27">
        <f t="shared" si="21"/>
        <v>0</v>
      </c>
      <c r="M34" s="27">
        <f t="shared" si="21"/>
        <v>0</v>
      </c>
      <c r="N34" s="27">
        <f t="shared" si="21"/>
        <v>0</v>
      </c>
      <c r="O34" s="27">
        <f t="shared" si="21"/>
        <v>0</v>
      </c>
      <c r="P34" s="27">
        <f t="shared" si="21"/>
        <v>0</v>
      </c>
      <c r="Q34" s="27">
        <f t="shared" si="21"/>
        <v>0</v>
      </c>
      <c r="R34" s="27">
        <f t="shared" si="21"/>
        <v>0</v>
      </c>
      <c r="S34" s="27">
        <f t="shared" si="21"/>
        <v>0</v>
      </c>
      <c r="T34" s="27">
        <f t="shared" si="21"/>
        <v>0</v>
      </c>
      <c r="U34" s="27">
        <f t="shared" si="21"/>
        <v>0</v>
      </c>
      <c r="V34" s="27">
        <f t="shared" si="21"/>
        <v>0</v>
      </c>
      <c r="W34" s="27">
        <f t="shared" si="21"/>
        <v>0</v>
      </c>
      <c r="X34" s="27">
        <f t="shared" si="21"/>
        <v>0</v>
      </c>
      <c r="Y34" s="27">
        <f t="shared" si="21"/>
        <v>0</v>
      </c>
      <c r="Z34" s="27">
        <f t="shared" si="21"/>
        <v>0</v>
      </c>
      <c r="AA34" s="27">
        <f t="shared" si="21"/>
        <v>0</v>
      </c>
      <c r="AB34" s="27">
        <f t="shared" si="21"/>
        <v>0</v>
      </c>
      <c r="AC34" s="27">
        <f t="shared" si="21"/>
        <v>0</v>
      </c>
      <c r="AD34" s="27">
        <f t="shared" si="21"/>
        <v>0</v>
      </c>
      <c r="AE34" s="27">
        <f t="shared" si="21"/>
        <v>0</v>
      </c>
      <c r="AF34" s="27">
        <f t="shared" si="21"/>
        <v>0</v>
      </c>
      <c r="AG34" s="27">
        <f t="shared" si="21"/>
        <v>0</v>
      </c>
      <c r="AH34" s="27">
        <f t="shared" si="21"/>
        <v>0</v>
      </c>
      <c r="AI34" s="27">
        <f t="shared" si="21"/>
        <v>0</v>
      </c>
      <c r="AJ34" s="27">
        <f t="shared" si="21"/>
        <v>0</v>
      </c>
      <c r="AK34" s="27">
        <f t="shared" ref="AK34:BD34" si="22">IF($D12=""," ",$C12/100*VLOOKUP($D12,cmr,COLUMN()-3,FALSE))</f>
        <v>0</v>
      </c>
      <c r="AL34" s="27">
        <f t="shared" si="22"/>
        <v>7.1999999999999998E-3</v>
      </c>
      <c r="AM34" s="27">
        <f t="shared" si="22"/>
        <v>0.08</v>
      </c>
      <c r="AN34" s="27">
        <f t="shared" si="22"/>
        <v>0</v>
      </c>
      <c r="AO34" s="27">
        <f t="shared" si="22"/>
        <v>0</v>
      </c>
      <c r="AP34" s="27">
        <f t="shared" si="22"/>
        <v>0</v>
      </c>
      <c r="AQ34" s="27">
        <f t="shared" si="22"/>
        <v>0</v>
      </c>
      <c r="AR34" s="27">
        <f t="shared" si="22"/>
        <v>0</v>
      </c>
      <c r="AS34" s="27">
        <f t="shared" si="22"/>
        <v>0</v>
      </c>
      <c r="AT34" s="27">
        <f t="shared" si="22"/>
        <v>0</v>
      </c>
      <c r="AU34" s="27">
        <f t="shared" si="22"/>
        <v>0</v>
      </c>
      <c r="AV34" s="27">
        <f t="shared" si="22"/>
        <v>0</v>
      </c>
      <c r="AW34" s="27">
        <f t="shared" si="22"/>
        <v>0</v>
      </c>
      <c r="AX34" s="27">
        <f t="shared" si="22"/>
        <v>0</v>
      </c>
      <c r="AY34" s="27">
        <f t="shared" si="22"/>
        <v>0</v>
      </c>
      <c r="AZ34" s="27">
        <f t="shared" si="22"/>
        <v>0</v>
      </c>
      <c r="BA34" s="27">
        <f t="shared" si="22"/>
        <v>0</v>
      </c>
      <c r="BB34" s="27">
        <f t="shared" si="22"/>
        <v>0</v>
      </c>
      <c r="BC34" s="27">
        <f t="shared" si="22"/>
        <v>0</v>
      </c>
      <c r="BD34" s="27">
        <f t="shared" si="22"/>
        <v>0</v>
      </c>
    </row>
    <row r="35" spans="2:56" ht="13.5" thickBot="1" x14ac:dyDescent="0.25">
      <c r="B35" s="10"/>
      <c r="C35" s="10">
        <f t="shared" si="8"/>
        <v>9</v>
      </c>
      <c r="D35" s="10" t="str">
        <f t="shared" si="8"/>
        <v>camphre</v>
      </c>
      <c r="E35" s="27">
        <f t="shared" ref="E35:AJ35" si="23">IF($D13=""," ",$C13/100*VLOOKUP($D13,cmr,COLUMN()-3,FALSE))</f>
        <v>0</v>
      </c>
      <c r="F35" s="27">
        <f t="shared" si="23"/>
        <v>0</v>
      </c>
      <c r="G35" s="27">
        <f t="shared" si="23"/>
        <v>0</v>
      </c>
      <c r="H35" s="27">
        <f t="shared" si="23"/>
        <v>0</v>
      </c>
      <c r="I35" s="27">
        <f t="shared" si="23"/>
        <v>0</v>
      </c>
      <c r="J35" s="27">
        <f t="shared" si="23"/>
        <v>0</v>
      </c>
      <c r="K35" s="27">
        <f t="shared" si="23"/>
        <v>0</v>
      </c>
      <c r="L35" s="27">
        <f t="shared" si="23"/>
        <v>0</v>
      </c>
      <c r="M35" s="27">
        <f t="shared" si="23"/>
        <v>0</v>
      </c>
      <c r="N35" s="27">
        <f t="shared" si="23"/>
        <v>0</v>
      </c>
      <c r="O35" s="27">
        <f t="shared" si="23"/>
        <v>0</v>
      </c>
      <c r="P35" s="27">
        <f t="shared" si="23"/>
        <v>0</v>
      </c>
      <c r="Q35" s="27">
        <f t="shared" si="23"/>
        <v>0</v>
      </c>
      <c r="R35" s="27">
        <f t="shared" si="23"/>
        <v>0</v>
      </c>
      <c r="S35" s="27">
        <f t="shared" si="23"/>
        <v>0</v>
      </c>
      <c r="T35" s="27">
        <f t="shared" si="23"/>
        <v>0</v>
      </c>
      <c r="U35" s="27">
        <f t="shared" si="23"/>
        <v>0</v>
      </c>
      <c r="V35" s="27">
        <f t="shared" si="23"/>
        <v>0</v>
      </c>
      <c r="W35" s="27">
        <f t="shared" si="23"/>
        <v>0</v>
      </c>
      <c r="X35" s="27">
        <f t="shared" si="23"/>
        <v>0</v>
      </c>
      <c r="Y35" s="27">
        <f t="shared" si="23"/>
        <v>0</v>
      </c>
      <c r="Z35" s="27">
        <f t="shared" si="23"/>
        <v>0</v>
      </c>
      <c r="AA35" s="27">
        <f t="shared" si="23"/>
        <v>0</v>
      </c>
      <c r="AB35" s="27">
        <f t="shared" si="23"/>
        <v>0</v>
      </c>
      <c r="AC35" s="27">
        <f t="shared" si="23"/>
        <v>0</v>
      </c>
      <c r="AD35" s="27">
        <f t="shared" si="23"/>
        <v>0</v>
      </c>
      <c r="AE35" s="27">
        <f t="shared" si="23"/>
        <v>0</v>
      </c>
      <c r="AF35" s="27">
        <f t="shared" si="23"/>
        <v>0</v>
      </c>
      <c r="AG35" s="27">
        <f t="shared" si="23"/>
        <v>0</v>
      </c>
      <c r="AH35" s="27">
        <f t="shared" si="23"/>
        <v>0</v>
      </c>
      <c r="AI35" s="27">
        <f t="shared" si="23"/>
        <v>0</v>
      </c>
      <c r="AJ35" s="27">
        <f t="shared" si="23"/>
        <v>0</v>
      </c>
      <c r="AK35" s="27">
        <f t="shared" ref="AK35:BD35" si="24">IF($D13=""," ",$C13/100*VLOOKUP($D13,cmr,COLUMN()-3,FALSE))</f>
        <v>0</v>
      </c>
      <c r="AL35" s="27">
        <f t="shared" si="24"/>
        <v>0</v>
      </c>
      <c r="AM35" s="27">
        <f t="shared" si="24"/>
        <v>0</v>
      </c>
      <c r="AN35" s="27">
        <f t="shared" si="24"/>
        <v>0</v>
      </c>
      <c r="AO35" s="27">
        <f t="shared" si="24"/>
        <v>0</v>
      </c>
      <c r="AP35" s="27">
        <f t="shared" si="24"/>
        <v>0</v>
      </c>
      <c r="AQ35" s="27">
        <f t="shared" si="24"/>
        <v>0</v>
      </c>
      <c r="AR35" s="27">
        <f t="shared" si="24"/>
        <v>0</v>
      </c>
      <c r="AS35" s="27">
        <f t="shared" si="24"/>
        <v>0</v>
      </c>
      <c r="AT35" s="27">
        <f t="shared" si="24"/>
        <v>0</v>
      </c>
      <c r="AU35" s="27">
        <f t="shared" si="24"/>
        <v>0</v>
      </c>
      <c r="AV35" s="27">
        <f t="shared" si="24"/>
        <v>0</v>
      </c>
      <c r="AW35" s="27">
        <f t="shared" si="24"/>
        <v>0</v>
      </c>
      <c r="AX35" s="27">
        <f t="shared" si="24"/>
        <v>0</v>
      </c>
      <c r="AY35" s="27">
        <f t="shared" si="24"/>
        <v>0</v>
      </c>
      <c r="AZ35" s="27">
        <f t="shared" si="24"/>
        <v>0</v>
      </c>
      <c r="BA35" s="27">
        <f t="shared" si="24"/>
        <v>0</v>
      </c>
      <c r="BB35" s="27">
        <f t="shared" si="24"/>
        <v>0</v>
      </c>
      <c r="BC35" s="27">
        <f t="shared" si="24"/>
        <v>0</v>
      </c>
      <c r="BD35" s="27">
        <f t="shared" si="24"/>
        <v>0</v>
      </c>
    </row>
    <row r="36" spans="2:56" ht="13.5" thickBot="1" x14ac:dyDescent="0.25">
      <c r="B36" s="10"/>
      <c r="C36" s="10">
        <f t="shared" si="8"/>
        <v>10</v>
      </c>
      <c r="D36" s="10" t="str">
        <f t="shared" si="8"/>
        <v>oleoresine</v>
      </c>
      <c r="E36" s="27">
        <f t="shared" ref="E36:AJ36" si="25">IF($D14=""," ",$C14/100*VLOOKUP($D14,cmr,COLUMN()-3,FALSE))</f>
        <v>0</v>
      </c>
      <c r="F36" s="27">
        <f t="shared" si="25"/>
        <v>0</v>
      </c>
      <c r="G36" s="27">
        <f t="shared" si="25"/>
        <v>0</v>
      </c>
      <c r="H36" s="27">
        <f t="shared" si="25"/>
        <v>0</v>
      </c>
      <c r="I36" s="27">
        <f t="shared" si="25"/>
        <v>0</v>
      </c>
      <c r="J36" s="27">
        <f t="shared" si="25"/>
        <v>0</v>
      </c>
      <c r="K36" s="27">
        <f t="shared" si="25"/>
        <v>0</v>
      </c>
      <c r="L36" s="27">
        <f t="shared" si="25"/>
        <v>0</v>
      </c>
      <c r="M36" s="27">
        <f t="shared" si="25"/>
        <v>0</v>
      </c>
      <c r="N36" s="27">
        <f t="shared" si="25"/>
        <v>0</v>
      </c>
      <c r="O36" s="27">
        <f t="shared" si="25"/>
        <v>0</v>
      </c>
      <c r="P36" s="27">
        <f t="shared" si="25"/>
        <v>0</v>
      </c>
      <c r="Q36" s="27">
        <f t="shared" si="25"/>
        <v>0</v>
      </c>
      <c r="R36" s="27">
        <f t="shared" si="25"/>
        <v>0</v>
      </c>
      <c r="S36" s="27">
        <f t="shared" si="25"/>
        <v>0</v>
      </c>
      <c r="T36" s="27">
        <f t="shared" si="25"/>
        <v>0</v>
      </c>
      <c r="U36" s="27">
        <f t="shared" si="25"/>
        <v>0</v>
      </c>
      <c r="V36" s="27">
        <f t="shared" si="25"/>
        <v>0</v>
      </c>
      <c r="W36" s="27">
        <f t="shared" si="25"/>
        <v>0</v>
      </c>
      <c r="X36" s="27">
        <f t="shared" si="25"/>
        <v>0</v>
      </c>
      <c r="Y36" s="27">
        <f t="shared" si="25"/>
        <v>0</v>
      </c>
      <c r="Z36" s="27">
        <f t="shared" si="25"/>
        <v>0</v>
      </c>
      <c r="AA36" s="27">
        <f t="shared" si="25"/>
        <v>0</v>
      </c>
      <c r="AB36" s="27">
        <f t="shared" si="25"/>
        <v>0</v>
      </c>
      <c r="AC36" s="27">
        <f t="shared" si="25"/>
        <v>0</v>
      </c>
      <c r="AD36" s="27">
        <f t="shared" si="25"/>
        <v>0</v>
      </c>
      <c r="AE36" s="27">
        <f t="shared" si="25"/>
        <v>0</v>
      </c>
      <c r="AF36" s="27">
        <f t="shared" si="25"/>
        <v>0</v>
      </c>
      <c r="AG36" s="27">
        <f t="shared" si="25"/>
        <v>0</v>
      </c>
      <c r="AH36" s="27">
        <f t="shared" si="25"/>
        <v>0</v>
      </c>
      <c r="AI36" s="27">
        <f t="shared" si="25"/>
        <v>0</v>
      </c>
      <c r="AJ36" s="27">
        <f t="shared" si="25"/>
        <v>0</v>
      </c>
      <c r="AK36" s="27">
        <f t="shared" ref="AK36:BD36" si="26">IF($D14=""," ",$C14/100*VLOOKUP($D14,cmr,COLUMN()-3,FALSE))</f>
        <v>0</v>
      </c>
      <c r="AL36" s="27">
        <f t="shared" si="26"/>
        <v>0</v>
      </c>
      <c r="AM36" s="27">
        <f t="shared" si="26"/>
        <v>0</v>
      </c>
      <c r="AN36" s="27">
        <f t="shared" si="26"/>
        <v>0</v>
      </c>
      <c r="AO36" s="27">
        <f t="shared" si="26"/>
        <v>0</v>
      </c>
      <c r="AP36" s="27">
        <f t="shared" si="26"/>
        <v>0</v>
      </c>
      <c r="AQ36" s="27">
        <f t="shared" si="26"/>
        <v>0</v>
      </c>
      <c r="AR36" s="27">
        <f t="shared" si="26"/>
        <v>0</v>
      </c>
      <c r="AS36" s="27">
        <f t="shared" si="26"/>
        <v>0</v>
      </c>
      <c r="AT36" s="27">
        <f t="shared" si="26"/>
        <v>0</v>
      </c>
      <c r="AU36" s="27">
        <f t="shared" si="26"/>
        <v>0</v>
      </c>
      <c r="AV36" s="27">
        <f t="shared" si="26"/>
        <v>0</v>
      </c>
      <c r="AW36" s="27">
        <f t="shared" si="26"/>
        <v>0</v>
      </c>
      <c r="AX36" s="27">
        <f t="shared" si="26"/>
        <v>0</v>
      </c>
      <c r="AY36" s="27">
        <f t="shared" si="26"/>
        <v>0</v>
      </c>
      <c r="AZ36" s="27">
        <f t="shared" si="26"/>
        <v>0</v>
      </c>
      <c r="BA36" s="27">
        <f t="shared" si="26"/>
        <v>0</v>
      </c>
      <c r="BB36" s="27">
        <f t="shared" si="26"/>
        <v>0</v>
      </c>
      <c r="BC36" s="27">
        <f t="shared" si="26"/>
        <v>0</v>
      </c>
      <c r="BD36" s="27">
        <f t="shared" si="26"/>
        <v>0</v>
      </c>
    </row>
    <row r="37" spans="2:56" ht="13.5" thickBot="1" x14ac:dyDescent="0.25">
      <c r="B37" s="10"/>
      <c r="C37" s="10" t="str">
        <f t="shared" si="8"/>
        <v/>
      </c>
      <c r="D37" s="10" t="str">
        <f t="shared" si="8"/>
        <v/>
      </c>
      <c r="E37" s="27" t="str">
        <f t="shared" ref="E37:AJ37" si="27">IF($D15=""," ",$C15/100*VLOOKUP($D15,cmr,COLUMN()-3,FALSE))</f>
        <v xml:space="preserve"> </v>
      </c>
      <c r="F37" s="27" t="str">
        <f t="shared" si="27"/>
        <v xml:space="preserve"> </v>
      </c>
      <c r="G37" s="27" t="str">
        <f t="shared" si="27"/>
        <v xml:space="preserve"> </v>
      </c>
      <c r="H37" s="27" t="str">
        <f t="shared" si="27"/>
        <v xml:space="preserve"> </v>
      </c>
      <c r="I37" s="27" t="str">
        <f t="shared" si="27"/>
        <v xml:space="preserve"> </v>
      </c>
      <c r="J37" s="27" t="str">
        <f t="shared" si="27"/>
        <v xml:space="preserve"> </v>
      </c>
      <c r="K37" s="27" t="str">
        <f t="shared" si="27"/>
        <v xml:space="preserve"> </v>
      </c>
      <c r="L37" s="27" t="str">
        <f t="shared" si="27"/>
        <v xml:space="preserve"> </v>
      </c>
      <c r="M37" s="27" t="str">
        <f t="shared" si="27"/>
        <v xml:space="preserve"> </v>
      </c>
      <c r="N37" s="27" t="str">
        <f t="shared" si="27"/>
        <v xml:space="preserve"> </v>
      </c>
      <c r="O37" s="27" t="str">
        <f t="shared" si="27"/>
        <v xml:space="preserve"> </v>
      </c>
      <c r="P37" s="27" t="str">
        <f t="shared" si="27"/>
        <v xml:space="preserve"> </v>
      </c>
      <c r="Q37" s="27" t="str">
        <f t="shared" si="27"/>
        <v xml:space="preserve"> </v>
      </c>
      <c r="R37" s="27" t="str">
        <f t="shared" si="27"/>
        <v xml:space="preserve"> </v>
      </c>
      <c r="S37" s="27" t="str">
        <f t="shared" si="27"/>
        <v xml:space="preserve"> </v>
      </c>
      <c r="T37" s="27" t="str">
        <f t="shared" si="27"/>
        <v xml:space="preserve"> </v>
      </c>
      <c r="U37" s="27" t="str">
        <f t="shared" si="27"/>
        <v xml:space="preserve"> </v>
      </c>
      <c r="V37" s="27" t="str">
        <f t="shared" si="27"/>
        <v xml:space="preserve"> </v>
      </c>
      <c r="W37" s="27" t="str">
        <f t="shared" si="27"/>
        <v xml:space="preserve"> </v>
      </c>
      <c r="X37" s="27" t="str">
        <f t="shared" si="27"/>
        <v xml:space="preserve"> </v>
      </c>
      <c r="Y37" s="27" t="str">
        <f t="shared" si="27"/>
        <v xml:space="preserve"> </v>
      </c>
      <c r="Z37" s="27" t="str">
        <f t="shared" si="27"/>
        <v xml:space="preserve"> </v>
      </c>
      <c r="AA37" s="27" t="str">
        <f t="shared" si="27"/>
        <v xml:space="preserve"> </v>
      </c>
      <c r="AB37" s="27" t="str">
        <f t="shared" si="27"/>
        <v xml:space="preserve"> </v>
      </c>
      <c r="AC37" s="27" t="str">
        <f t="shared" si="27"/>
        <v xml:space="preserve"> </v>
      </c>
      <c r="AD37" s="27" t="str">
        <f t="shared" si="27"/>
        <v xml:space="preserve"> </v>
      </c>
      <c r="AE37" s="27" t="str">
        <f t="shared" si="27"/>
        <v xml:space="preserve"> </v>
      </c>
      <c r="AF37" s="27" t="str">
        <f t="shared" si="27"/>
        <v xml:space="preserve"> </v>
      </c>
      <c r="AG37" s="27" t="str">
        <f t="shared" si="27"/>
        <v xml:space="preserve"> </v>
      </c>
      <c r="AH37" s="27" t="str">
        <f t="shared" si="27"/>
        <v xml:space="preserve"> </v>
      </c>
      <c r="AI37" s="27" t="str">
        <f t="shared" si="27"/>
        <v xml:space="preserve"> </v>
      </c>
      <c r="AJ37" s="27" t="str">
        <f t="shared" si="27"/>
        <v xml:space="preserve"> </v>
      </c>
      <c r="AK37" s="27" t="str">
        <f t="shared" ref="AK37:BD37" si="28">IF($D15=""," ",$C15/100*VLOOKUP($D15,cmr,COLUMN()-3,FALSE))</f>
        <v xml:space="preserve"> </v>
      </c>
      <c r="AL37" s="27" t="str">
        <f t="shared" si="28"/>
        <v xml:space="preserve"> </v>
      </c>
      <c r="AM37" s="27" t="str">
        <f t="shared" si="28"/>
        <v xml:space="preserve"> </v>
      </c>
      <c r="AN37" s="27" t="str">
        <f t="shared" si="28"/>
        <v xml:space="preserve"> </v>
      </c>
      <c r="AO37" s="27" t="str">
        <f t="shared" si="28"/>
        <v xml:space="preserve"> </v>
      </c>
      <c r="AP37" s="27" t="str">
        <f t="shared" si="28"/>
        <v xml:space="preserve"> </v>
      </c>
      <c r="AQ37" s="27" t="str">
        <f t="shared" si="28"/>
        <v xml:space="preserve"> </v>
      </c>
      <c r="AR37" s="27" t="str">
        <f t="shared" si="28"/>
        <v xml:space="preserve"> </v>
      </c>
      <c r="AS37" s="27" t="str">
        <f t="shared" si="28"/>
        <v xml:space="preserve"> </v>
      </c>
      <c r="AT37" s="27" t="str">
        <f t="shared" si="28"/>
        <v xml:space="preserve"> </v>
      </c>
      <c r="AU37" s="27" t="str">
        <f t="shared" si="28"/>
        <v xml:space="preserve"> </v>
      </c>
      <c r="AV37" s="27" t="str">
        <f t="shared" si="28"/>
        <v xml:space="preserve"> </v>
      </c>
      <c r="AW37" s="27" t="str">
        <f t="shared" si="28"/>
        <v xml:space="preserve"> </v>
      </c>
      <c r="AX37" s="27" t="str">
        <f t="shared" si="28"/>
        <v xml:space="preserve"> </v>
      </c>
      <c r="AY37" s="27" t="str">
        <f t="shared" si="28"/>
        <v xml:space="preserve"> </v>
      </c>
      <c r="AZ37" s="27" t="str">
        <f t="shared" si="28"/>
        <v xml:space="preserve"> </v>
      </c>
      <c r="BA37" s="27" t="str">
        <f t="shared" si="28"/>
        <v xml:space="preserve"> </v>
      </c>
      <c r="BB37" s="27" t="str">
        <f t="shared" si="28"/>
        <v xml:space="preserve"> </v>
      </c>
      <c r="BC37" s="27" t="str">
        <f t="shared" si="28"/>
        <v xml:space="preserve"> </v>
      </c>
      <c r="BD37" s="27" t="str">
        <f t="shared" si="28"/>
        <v xml:space="preserve"> </v>
      </c>
    </row>
    <row r="38" spans="2:56" ht="13.5" thickBot="1" x14ac:dyDescent="0.25">
      <c r="B38" s="10"/>
      <c r="C38" s="10" t="str">
        <f t="shared" si="8"/>
        <v/>
      </c>
      <c r="D38" s="10" t="str">
        <f t="shared" si="8"/>
        <v/>
      </c>
      <c r="E38" s="27" t="str">
        <f t="shared" ref="E38:AJ38" si="29">IF($D16=""," ",$C16/100*VLOOKUP($D16,cmr,COLUMN()-3,FALSE))</f>
        <v xml:space="preserve"> </v>
      </c>
      <c r="F38" s="27" t="str">
        <f t="shared" si="29"/>
        <v xml:space="preserve"> </v>
      </c>
      <c r="G38" s="27" t="str">
        <f t="shared" si="29"/>
        <v xml:space="preserve"> </v>
      </c>
      <c r="H38" s="27" t="str">
        <f t="shared" si="29"/>
        <v xml:space="preserve"> </v>
      </c>
      <c r="I38" s="27" t="str">
        <f t="shared" si="29"/>
        <v xml:space="preserve"> </v>
      </c>
      <c r="J38" s="27" t="str">
        <f t="shared" si="29"/>
        <v xml:space="preserve"> </v>
      </c>
      <c r="K38" s="27" t="str">
        <f t="shared" si="29"/>
        <v xml:space="preserve"> </v>
      </c>
      <c r="L38" s="27" t="str">
        <f t="shared" si="29"/>
        <v xml:space="preserve"> </v>
      </c>
      <c r="M38" s="27" t="str">
        <f t="shared" si="29"/>
        <v xml:space="preserve"> </v>
      </c>
      <c r="N38" s="27" t="str">
        <f t="shared" si="29"/>
        <v xml:space="preserve"> </v>
      </c>
      <c r="O38" s="27" t="str">
        <f t="shared" si="29"/>
        <v xml:space="preserve"> </v>
      </c>
      <c r="P38" s="27" t="str">
        <f t="shared" si="29"/>
        <v xml:space="preserve"> </v>
      </c>
      <c r="Q38" s="27" t="str">
        <f t="shared" si="29"/>
        <v xml:space="preserve"> </v>
      </c>
      <c r="R38" s="27" t="str">
        <f t="shared" si="29"/>
        <v xml:space="preserve"> </v>
      </c>
      <c r="S38" s="27" t="str">
        <f t="shared" si="29"/>
        <v xml:space="preserve"> </v>
      </c>
      <c r="T38" s="27" t="str">
        <f t="shared" si="29"/>
        <v xml:space="preserve"> </v>
      </c>
      <c r="U38" s="27" t="str">
        <f t="shared" si="29"/>
        <v xml:space="preserve"> </v>
      </c>
      <c r="V38" s="27" t="str">
        <f t="shared" si="29"/>
        <v xml:space="preserve"> </v>
      </c>
      <c r="W38" s="27" t="str">
        <f t="shared" si="29"/>
        <v xml:space="preserve"> </v>
      </c>
      <c r="X38" s="27" t="str">
        <f t="shared" si="29"/>
        <v xml:space="preserve"> </v>
      </c>
      <c r="Y38" s="27" t="str">
        <f t="shared" si="29"/>
        <v xml:space="preserve"> </v>
      </c>
      <c r="Z38" s="27" t="str">
        <f t="shared" si="29"/>
        <v xml:space="preserve"> </v>
      </c>
      <c r="AA38" s="27" t="str">
        <f t="shared" si="29"/>
        <v xml:space="preserve"> </v>
      </c>
      <c r="AB38" s="27" t="str">
        <f t="shared" si="29"/>
        <v xml:space="preserve"> </v>
      </c>
      <c r="AC38" s="27" t="str">
        <f t="shared" si="29"/>
        <v xml:space="preserve"> </v>
      </c>
      <c r="AD38" s="27" t="str">
        <f t="shared" si="29"/>
        <v xml:space="preserve"> </v>
      </c>
      <c r="AE38" s="27" t="str">
        <f t="shared" si="29"/>
        <v xml:space="preserve"> </v>
      </c>
      <c r="AF38" s="27" t="str">
        <f t="shared" si="29"/>
        <v xml:space="preserve"> </v>
      </c>
      <c r="AG38" s="27" t="str">
        <f t="shared" si="29"/>
        <v xml:space="preserve"> </v>
      </c>
      <c r="AH38" s="27" t="str">
        <f t="shared" si="29"/>
        <v xml:space="preserve"> </v>
      </c>
      <c r="AI38" s="27" t="str">
        <f t="shared" si="29"/>
        <v xml:space="preserve"> </v>
      </c>
      <c r="AJ38" s="27" t="str">
        <f t="shared" si="29"/>
        <v xml:space="preserve"> </v>
      </c>
      <c r="AK38" s="27" t="str">
        <f t="shared" ref="AK38:BD38" si="30">IF($D16=""," ",$C16/100*VLOOKUP($D16,cmr,COLUMN()-3,FALSE))</f>
        <v xml:space="preserve"> </v>
      </c>
      <c r="AL38" s="27" t="str">
        <f t="shared" si="30"/>
        <v xml:space="preserve"> </v>
      </c>
      <c r="AM38" s="27" t="str">
        <f t="shared" si="30"/>
        <v xml:space="preserve"> </v>
      </c>
      <c r="AN38" s="27" t="str">
        <f t="shared" si="30"/>
        <v xml:space="preserve"> </v>
      </c>
      <c r="AO38" s="27" t="str">
        <f t="shared" si="30"/>
        <v xml:space="preserve"> </v>
      </c>
      <c r="AP38" s="27" t="str">
        <f t="shared" si="30"/>
        <v xml:space="preserve"> </v>
      </c>
      <c r="AQ38" s="27" t="str">
        <f t="shared" si="30"/>
        <v xml:space="preserve"> </v>
      </c>
      <c r="AR38" s="27" t="str">
        <f t="shared" si="30"/>
        <v xml:space="preserve"> </v>
      </c>
      <c r="AS38" s="27" t="str">
        <f t="shared" si="30"/>
        <v xml:space="preserve"> </v>
      </c>
      <c r="AT38" s="27" t="str">
        <f t="shared" si="30"/>
        <v xml:space="preserve"> </v>
      </c>
      <c r="AU38" s="27" t="str">
        <f t="shared" si="30"/>
        <v xml:space="preserve"> </v>
      </c>
      <c r="AV38" s="27" t="str">
        <f t="shared" si="30"/>
        <v xml:space="preserve"> </v>
      </c>
      <c r="AW38" s="27" t="str">
        <f t="shared" si="30"/>
        <v xml:space="preserve"> </v>
      </c>
      <c r="AX38" s="27" t="str">
        <f t="shared" si="30"/>
        <v xml:space="preserve"> </v>
      </c>
      <c r="AY38" s="27" t="str">
        <f t="shared" si="30"/>
        <v xml:space="preserve"> </v>
      </c>
      <c r="AZ38" s="27" t="str">
        <f t="shared" si="30"/>
        <v xml:space="preserve"> </v>
      </c>
      <c r="BA38" s="27" t="str">
        <f t="shared" si="30"/>
        <v xml:space="preserve"> </v>
      </c>
      <c r="BB38" s="27" t="str">
        <f t="shared" si="30"/>
        <v xml:space="preserve"> </v>
      </c>
      <c r="BC38" s="27" t="str">
        <f t="shared" si="30"/>
        <v xml:space="preserve"> </v>
      </c>
      <c r="BD38" s="27" t="str">
        <f t="shared" si="30"/>
        <v xml:space="preserve"> </v>
      </c>
    </row>
    <row r="39" spans="2:56" ht="13.5" thickBot="1" x14ac:dyDescent="0.25">
      <c r="B39" s="6"/>
      <c r="C39" s="10" t="str">
        <f t="shared" si="8"/>
        <v/>
      </c>
      <c r="D39" s="10" t="str">
        <f t="shared" si="8"/>
        <v/>
      </c>
      <c r="E39" s="27" t="str">
        <f t="shared" ref="E39:AJ39" si="31">IF($D17=""," ",$C17/100*VLOOKUP($D17,cmr,COLUMN()-3,FALSE))</f>
        <v xml:space="preserve"> </v>
      </c>
      <c r="F39" s="27" t="str">
        <f t="shared" si="31"/>
        <v xml:space="preserve"> </v>
      </c>
      <c r="G39" s="27" t="str">
        <f t="shared" si="31"/>
        <v xml:space="preserve"> </v>
      </c>
      <c r="H39" s="27" t="str">
        <f t="shared" si="31"/>
        <v xml:space="preserve"> </v>
      </c>
      <c r="I39" s="27" t="str">
        <f t="shared" si="31"/>
        <v xml:space="preserve"> </v>
      </c>
      <c r="J39" s="27" t="str">
        <f t="shared" si="31"/>
        <v xml:space="preserve"> </v>
      </c>
      <c r="K39" s="27" t="str">
        <f t="shared" si="31"/>
        <v xml:space="preserve"> </v>
      </c>
      <c r="L39" s="27" t="str">
        <f t="shared" si="31"/>
        <v xml:space="preserve"> </v>
      </c>
      <c r="M39" s="27" t="str">
        <f t="shared" si="31"/>
        <v xml:space="preserve"> </v>
      </c>
      <c r="N39" s="27" t="str">
        <f t="shared" si="31"/>
        <v xml:space="preserve"> </v>
      </c>
      <c r="O39" s="27" t="str">
        <f t="shared" si="31"/>
        <v xml:space="preserve"> </v>
      </c>
      <c r="P39" s="27" t="str">
        <f t="shared" si="31"/>
        <v xml:space="preserve"> </v>
      </c>
      <c r="Q39" s="27" t="str">
        <f t="shared" si="31"/>
        <v xml:space="preserve"> </v>
      </c>
      <c r="R39" s="27" t="str">
        <f t="shared" si="31"/>
        <v xml:space="preserve"> </v>
      </c>
      <c r="S39" s="27" t="str">
        <f t="shared" si="31"/>
        <v xml:space="preserve"> </v>
      </c>
      <c r="T39" s="27" t="str">
        <f t="shared" si="31"/>
        <v xml:space="preserve"> </v>
      </c>
      <c r="U39" s="27" t="str">
        <f t="shared" si="31"/>
        <v xml:space="preserve"> </v>
      </c>
      <c r="V39" s="27" t="str">
        <f t="shared" si="31"/>
        <v xml:space="preserve"> </v>
      </c>
      <c r="W39" s="27" t="str">
        <f t="shared" si="31"/>
        <v xml:space="preserve"> </v>
      </c>
      <c r="X39" s="27" t="str">
        <f t="shared" si="31"/>
        <v xml:space="preserve"> </v>
      </c>
      <c r="Y39" s="27" t="str">
        <f t="shared" si="31"/>
        <v xml:space="preserve"> </v>
      </c>
      <c r="Z39" s="27" t="str">
        <f t="shared" si="31"/>
        <v xml:space="preserve"> </v>
      </c>
      <c r="AA39" s="27" t="str">
        <f t="shared" si="31"/>
        <v xml:space="preserve"> </v>
      </c>
      <c r="AB39" s="27" t="str">
        <f t="shared" si="31"/>
        <v xml:space="preserve"> </v>
      </c>
      <c r="AC39" s="27" t="str">
        <f t="shared" si="31"/>
        <v xml:space="preserve"> </v>
      </c>
      <c r="AD39" s="27" t="str">
        <f t="shared" si="31"/>
        <v xml:space="preserve"> </v>
      </c>
      <c r="AE39" s="27" t="str">
        <f t="shared" si="31"/>
        <v xml:space="preserve"> </v>
      </c>
      <c r="AF39" s="27" t="str">
        <f t="shared" si="31"/>
        <v xml:space="preserve"> </v>
      </c>
      <c r="AG39" s="27" t="str">
        <f t="shared" si="31"/>
        <v xml:space="preserve"> </v>
      </c>
      <c r="AH39" s="27" t="str">
        <f t="shared" si="31"/>
        <v xml:space="preserve"> </v>
      </c>
      <c r="AI39" s="27" t="str">
        <f t="shared" si="31"/>
        <v xml:space="preserve"> </v>
      </c>
      <c r="AJ39" s="27" t="str">
        <f t="shared" si="31"/>
        <v xml:space="preserve"> </v>
      </c>
      <c r="AK39" s="27" t="str">
        <f t="shared" ref="AK39:BD39" si="32">IF($D17=""," ",$C17/100*VLOOKUP($D17,cmr,COLUMN()-3,FALSE))</f>
        <v xml:space="preserve"> </v>
      </c>
      <c r="AL39" s="27" t="str">
        <f t="shared" si="32"/>
        <v xml:space="preserve"> </v>
      </c>
      <c r="AM39" s="27" t="str">
        <f t="shared" si="32"/>
        <v xml:space="preserve"> </v>
      </c>
      <c r="AN39" s="27" t="str">
        <f t="shared" si="32"/>
        <v xml:space="preserve"> </v>
      </c>
      <c r="AO39" s="27" t="str">
        <f t="shared" si="32"/>
        <v xml:space="preserve"> </v>
      </c>
      <c r="AP39" s="27" t="str">
        <f t="shared" si="32"/>
        <v xml:space="preserve"> </v>
      </c>
      <c r="AQ39" s="27" t="str">
        <f t="shared" si="32"/>
        <v xml:space="preserve"> </v>
      </c>
      <c r="AR39" s="27" t="str">
        <f t="shared" si="32"/>
        <v xml:space="preserve"> </v>
      </c>
      <c r="AS39" s="27" t="str">
        <f t="shared" si="32"/>
        <v xml:space="preserve"> </v>
      </c>
      <c r="AT39" s="27" t="str">
        <f t="shared" si="32"/>
        <v xml:space="preserve"> </v>
      </c>
      <c r="AU39" s="27" t="str">
        <f t="shared" si="32"/>
        <v xml:space="preserve"> </v>
      </c>
      <c r="AV39" s="27" t="str">
        <f t="shared" si="32"/>
        <v xml:space="preserve"> </v>
      </c>
      <c r="AW39" s="27" t="str">
        <f t="shared" si="32"/>
        <v xml:space="preserve"> </v>
      </c>
      <c r="AX39" s="27" t="str">
        <f t="shared" si="32"/>
        <v xml:space="preserve"> </v>
      </c>
      <c r="AY39" s="27" t="str">
        <f t="shared" si="32"/>
        <v xml:space="preserve"> </v>
      </c>
      <c r="AZ39" s="27" t="str">
        <f t="shared" si="32"/>
        <v xml:space="preserve"> </v>
      </c>
      <c r="BA39" s="27" t="str">
        <f t="shared" si="32"/>
        <v xml:space="preserve"> </v>
      </c>
      <c r="BB39" s="27" t="str">
        <f t="shared" si="32"/>
        <v xml:space="preserve"> </v>
      </c>
      <c r="BC39" s="27" t="str">
        <f t="shared" si="32"/>
        <v xml:space="preserve"> </v>
      </c>
      <c r="BD39" s="27" t="str">
        <f t="shared" si="32"/>
        <v xml:space="preserve"> </v>
      </c>
    </row>
    <row r="40" spans="2:56" ht="13.5" thickBot="1" x14ac:dyDescent="0.25">
      <c r="B40" s="6"/>
      <c r="C40" s="10" t="str">
        <f t="shared" si="8"/>
        <v/>
      </c>
      <c r="D40" s="10" t="str">
        <f t="shared" si="8"/>
        <v/>
      </c>
      <c r="E40" s="27" t="str">
        <f t="shared" ref="E40:AJ40" si="33">IF($D18=""," ",$C18/100*VLOOKUP($D18,cmr,COLUMN()-3,FALSE))</f>
        <v xml:space="preserve"> </v>
      </c>
      <c r="F40" s="27" t="str">
        <f t="shared" si="33"/>
        <v xml:space="preserve"> </v>
      </c>
      <c r="G40" s="27" t="str">
        <f t="shared" si="33"/>
        <v xml:space="preserve"> </v>
      </c>
      <c r="H40" s="27" t="str">
        <f t="shared" si="33"/>
        <v xml:space="preserve"> </v>
      </c>
      <c r="I40" s="27" t="str">
        <f t="shared" si="33"/>
        <v xml:space="preserve"> </v>
      </c>
      <c r="J40" s="27" t="str">
        <f t="shared" si="33"/>
        <v xml:space="preserve"> </v>
      </c>
      <c r="K40" s="27" t="str">
        <f t="shared" si="33"/>
        <v xml:space="preserve"> </v>
      </c>
      <c r="L40" s="27" t="str">
        <f t="shared" si="33"/>
        <v xml:space="preserve"> </v>
      </c>
      <c r="M40" s="27" t="str">
        <f t="shared" si="33"/>
        <v xml:space="preserve"> </v>
      </c>
      <c r="N40" s="27" t="str">
        <f t="shared" si="33"/>
        <v xml:space="preserve"> </v>
      </c>
      <c r="O40" s="27" t="str">
        <f t="shared" si="33"/>
        <v xml:space="preserve"> </v>
      </c>
      <c r="P40" s="27" t="str">
        <f t="shared" si="33"/>
        <v xml:space="preserve"> </v>
      </c>
      <c r="Q40" s="27" t="str">
        <f t="shared" si="33"/>
        <v xml:space="preserve"> </v>
      </c>
      <c r="R40" s="27" t="str">
        <f t="shared" si="33"/>
        <v xml:space="preserve"> </v>
      </c>
      <c r="S40" s="27" t="str">
        <f t="shared" si="33"/>
        <v xml:space="preserve"> </v>
      </c>
      <c r="T40" s="27" t="str">
        <f t="shared" si="33"/>
        <v xml:space="preserve"> </v>
      </c>
      <c r="U40" s="27" t="str">
        <f t="shared" si="33"/>
        <v xml:space="preserve"> </v>
      </c>
      <c r="V40" s="27" t="str">
        <f t="shared" si="33"/>
        <v xml:space="preserve"> </v>
      </c>
      <c r="W40" s="27" t="str">
        <f t="shared" si="33"/>
        <v xml:space="preserve"> </v>
      </c>
      <c r="X40" s="27" t="str">
        <f t="shared" si="33"/>
        <v xml:space="preserve"> </v>
      </c>
      <c r="Y40" s="27" t="str">
        <f t="shared" si="33"/>
        <v xml:space="preserve"> </v>
      </c>
      <c r="Z40" s="27" t="str">
        <f t="shared" si="33"/>
        <v xml:space="preserve"> </v>
      </c>
      <c r="AA40" s="27" t="str">
        <f t="shared" si="33"/>
        <v xml:space="preserve"> </v>
      </c>
      <c r="AB40" s="27" t="str">
        <f t="shared" si="33"/>
        <v xml:space="preserve"> </v>
      </c>
      <c r="AC40" s="27" t="str">
        <f t="shared" si="33"/>
        <v xml:space="preserve"> </v>
      </c>
      <c r="AD40" s="27" t="str">
        <f t="shared" si="33"/>
        <v xml:space="preserve"> </v>
      </c>
      <c r="AE40" s="27" t="str">
        <f t="shared" si="33"/>
        <v xml:space="preserve"> </v>
      </c>
      <c r="AF40" s="27" t="str">
        <f t="shared" si="33"/>
        <v xml:space="preserve"> </v>
      </c>
      <c r="AG40" s="27" t="str">
        <f t="shared" si="33"/>
        <v xml:space="preserve"> </v>
      </c>
      <c r="AH40" s="27" t="str">
        <f t="shared" si="33"/>
        <v xml:space="preserve"> </v>
      </c>
      <c r="AI40" s="27" t="str">
        <f t="shared" si="33"/>
        <v xml:space="preserve"> </v>
      </c>
      <c r="AJ40" s="27" t="str">
        <f t="shared" si="33"/>
        <v xml:space="preserve"> </v>
      </c>
      <c r="AK40" s="27" t="str">
        <f t="shared" ref="AK40:BD40" si="34">IF($D18=""," ",$C18/100*VLOOKUP($D18,cmr,COLUMN()-3,FALSE))</f>
        <v xml:space="preserve"> </v>
      </c>
      <c r="AL40" s="27" t="str">
        <f t="shared" si="34"/>
        <v xml:space="preserve"> </v>
      </c>
      <c r="AM40" s="27" t="str">
        <f t="shared" si="34"/>
        <v xml:space="preserve"> </v>
      </c>
      <c r="AN40" s="27" t="str">
        <f t="shared" si="34"/>
        <v xml:space="preserve"> </v>
      </c>
      <c r="AO40" s="27" t="str">
        <f t="shared" si="34"/>
        <v xml:space="preserve"> </v>
      </c>
      <c r="AP40" s="27" t="str">
        <f t="shared" si="34"/>
        <v xml:space="preserve"> </v>
      </c>
      <c r="AQ40" s="27" t="str">
        <f t="shared" si="34"/>
        <v xml:space="preserve"> </v>
      </c>
      <c r="AR40" s="27" t="str">
        <f t="shared" si="34"/>
        <v xml:space="preserve"> </v>
      </c>
      <c r="AS40" s="27" t="str">
        <f t="shared" si="34"/>
        <v xml:space="preserve"> </v>
      </c>
      <c r="AT40" s="27" t="str">
        <f t="shared" si="34"/>
        <v xml:space="preserve"> </v>
      </c>
      <c r="AU40" s="27" t="str">
        <f t="shared" si="34"/>
        <v xml:space="preserve"> </v>
      </c>
      <c r="AV40" s="27" t="str">
        <f t="shared" si="34"/>
        <v xml:space="preserve"> </v>
      </c>
      <c r="AW40" s="27" t="str">
        <f t="shared" si="34"/>
        <v xml:space="preserve"> </v>
      </c>
      <c r="AX40" s="27" t="str">
        <f t="shared" si="34"/>
        <v xml:space="preserve"> </v>
      </c>
      <c r="AY40" s="27" t="str">
        <f t="shared" si="34"/>
        <v xml:space="preserve"> </v>
      </c>
      <c r="AZ40" s="27" t="str">
        <f t="shared" si="34"/>
        <v xml:space="preserve"> </v>
      </c>
      <c r="BA40" s="27" t="str">
        <f t="shared" si="34"/>
        <v xml:space="preserve"> </v>
      </c>
      <c r="BB40" s="27" t="str">
        <f t="shared" si="34"/>
        <v xml:space="preserve"> </v>
      </c>
      <c r="BC40" s="27" t="str">
        <f t="shared" si="34"/>
        <v xml:space="preserve"> </v>
      </c>
      <c r="BD40" s="27" t="str">
        <f t="shared" si="34"/>
        <v xml:space="preserve"> </v>
      </c>
    </row>
    <row r="41" spans="2:56" ht="13.5" thickBot="1" x14ac:dyDescent="0.25">
      <c r="B41" s="6"/>
      <c r="C41" s="10" t="str">
        <f t="shared" si="8"/>
        <v/>
      </c>
      <c r="D41" s="10" t="str">
        <f t="shared" si="8"/>
        <v/>
      </c>
      <c r="E41" s="27" t="str">
        <f t="shared" ref="E41:AJ41" si="35">IF($D19=""," ",$C19/100*VLOOKUP($D19,cmr,COLUMN()-3,FALSE))</f>
        <v xml:space="preserve"> </v>
      </c>
      <c r="F41" s="27" t="str">
        <f t="shared" si="35"/>
        <v xml:space="preserve"> </v>
      </c>
      <c r="G41" s="27" t="str">
        <f t="shared" si="35"/>
        <v xml:space="preserve"> </v>
      </c>
      <c r="H41" s="27" t="str">
        <f t="shared" si="35"/>
        <v xml:space="preserve"> </v>
      </c>
      <c r="I41" s="27" t="str">
        <f t="shared" si="35"/>
        <v xml:space="preserve"> </v>
      </c>
      <c r="J41" s="27" t="str">
        <f t="shared" si="35"/>
        <v xml:space="preserve"> </v>
      </c>
      <c r="K41" s="27" t="str">
        <f t="shared" si="35"/>
        <v xml:space="preserve"> </v>
      </c>
      <c r="L41" s="27" t="str">
        <f t="shared" si="35"/>
        <v xml:space="preserve"> </v>
      </c>
      <c r="M41" s="27" t="str">
        <f t="shared" si="35"/>
        <v xml:space="preserve"> </v>
      </c>
      <c r="N41" s="27" t="str">
        <f t="shared" si="35"/>
        <v xml:space="preserve"> </v>
      </c>
      <c r="O41" s="27" t="str">
        <f t="shared" si="35"/>
        <v xml:space="preserve"> </v>
      </c>
      <c r="P41" s="27" t="str">
        <f t="shared" si="35"/>
        <v xml:space="preserve"> </v>
      </c>
      <c r="Q41" s="27" t="str">
        <f t="shared" si="35"/>
        <v xml:space="preserve"> </v>
      </c>
      <c r="R41" s="27" t="str">
        <f t="shared" si="35"/>
        <v xml:space="preserve"> </v>
      </c>
      <c r="S41" s="27" t="str">
        <f t="shared" si="35"/>
        <v xml:space="preserve"> </v>
      </c>
      <c r="T41" s="27" t="str">
        <f t="shared" si="35"/>
        <v xml:space="preserve"> </v>
      </c>
      <c r="U41" s="27" t="str">
        <f t="shared" si="35"/>
        <v xml:space="preserve"> </v>
      </c>
      <c r="V41" s="27" t="str">
        <f t="shared" si="35"/>
        <v xml:space="preserve"> </v>
      </c>
      <c r="W41" s="27" t="str">
        <f t="shared" si="35"/>
        <v xml:space="preserve"> </v>
      </c>
      <c r="X41" s="27" t="str">
        <f t="shared" si="35"/>
        <v xml:space="preserve"> </v>
      </c>
      <c r="Y41" s="27" t="str">
        <f t="shared" si="35"/>
        <v xml:space="preserve"> </v>
      </c>
      <c r="Z41" s="27" t="str">
        <f t="shared" si="35"/>
        <v xml:space="preserve"> </v>
      </c>
      <c r="AA41" s="27" t="str">
        <f t="shared" si="35"/>
        <v xml:space="preserve"> </v>
      </c>
      <c r="AB41" s="27" t="str">
        <f t="shared" si="35"/>
        <v xml:space="preserve"> </v>
      </c>
      <c r="AC41" s="27" t="str">
        <f t="shared" si="35"/>
        <v xml:space="preserve"> </v>
      </c>
      <c r="AD41" s="27" t="str">
        <f t="shared" si="35"/>
        <v xml:space="preserve"> </v>
      </c>
      <c r="AE41" s="27" t="str">
        <f t="shared" si="35"/>
        <v xml:space="preserve"> </v>
      </c>
      <c r="AF41" s="27" t="str">
        <f t="shared" si="35"/>
        <v xml:space="preserve"> </v>
      </c>
      <c r="AG41" s="27" t="str">
        <f t="shared" si="35"/>
        <v xml:space="preserve"> </v>
      </c>
      <c r="AH41" s="27" t="str">
        <f t="shared" si="35"/>
        <v xml:space="preserve"> </v>
      </c>
      <c r="AI41" s="27" t="str">
        <f t="shared" si="35"/>
        <v xml:space="preserve"> </v>
      </c>
      <c r="AJ41" s="27" t="str">
        <f t="shared" si="35"/>
        <v xml:space="preserve"> </v>
      </c>
      <c r="AK41" s="27" t="str">
        <f t="shared" ref="AK41:BD41" si="36">IF($D19=""," ",$C19/100*VLOOKUP($D19,cmr,COLUMN()-3,FALSE))</f>
        <v xml:space="preserve"> </v>
      </c>
      <c r="AL41" s="27" t="str">
        <f t="shared" si="36"/>
        <v xml:space="preserve"> </v>
      </c>
      <c r="AM41" s="27" t="str">
        <f t="shared" si="36"/>
        <v xml:space="preserve"> </v>
      </c>
      <c r="AN41" s="27" t="str">
        <f t="shared" si="36"/>
        <v xml:space="preserve"> </v>
      </c>
      <c r="AO41" s="27" t="str">
        <f t="shared" si="36"/>
        <v xml:space="preserve"> </v>
      </c>
      <c r="AP41" s="27" t="str">
        <f t="shared" si="36"/>
        <v xml:space="preserve"> </v>
      </c>
      <c r="AQ41" s="27" t="str">
        <f t="shared" si="36"/>
        <v xml:space="preserve"> </v>
      </c>
      <c r="AR41" s="27" t="str">
        <f t="shared" si="36"/>
        <v xml:space="preserve"> </v>
      </c>
      <c r="AS41" s="27" t="str">
        <f t="shared" si="36"/>
        <v xml:space="preserve"> </v>
      </c>
      <c r="AT41" s="27" t="str">
        <f t="shared" si="36"/>
        <v xml:space="preserve"> </v>
      </c>
      <c r="AU41" s="27" t="str">
        <f t="shared" si="36"/>
        <v xml:space="preserve"> </v>
      </c>
      <c r="AV41" s="27" t="str">
        <f t="shared" si="36"/>
        <v xml:space="preserve"> </v>
      </c>
      <c r="AW41" s="27" t="str">
        <f t="shared" si="36"/>
        <v xml:space="preserve"> </v>
      </c>
      <c r="AX41" s="27" t="str">
        <f t="shared" si="36"/>
        <v xml:space="preserve"> </v>
      </c>
      <c r="AY41" s="27" t="str">
        <f t="shared" si="36"/>
        <v xml:space="preserve"> </v>
      </c>
      <c r="AZ41" s="27" t="str">
        <f t="shared" si="36"/>
        <v xml:space="preserve"> </v>
      </c>
      <c r="BA41" s="27" t="str">
        <f t="shared" si="36"/>
        <v xml:space="preserve"> </v>
      </c>
      <c r="BB41" s="27" t="str">
        <f t="shared" si="36"/>
        <v xml:space="preserve"> </v>
      </c>
      <c r="BC41" s="27" t="str">
        <f t="shared" si="36"/>
        <v xml:space="preserve"> </v>
      </c>
      <c r="BD41" s="27" t="str">
        <f t="shared" si="36"/>
        <v xml:space="preserve"> </v>
      </c>
    </row>
    <row r="42" spans="2:56" x14ac:dyDescent="0.2">
      <c r="B42" s="6"/>
      <c r="C42" s="10">
        <f t="shared" si="8"/>
        <v>8.0000000000000002E-3</v>
      </c>
      <c r="D42" s="10" t="str">
        <f t="shared" si="8"/>
        <v/>
      </c>
      <c r="E42" s="27" t="str">
        <f t="shared" ref="E42:BD42" si="37">IF($D20=""," ",$C20/100*VLOOKUP($D20,cmr,COLUMN()-3,TRUE))</f>
        <v xml:space="preserve"> </v>
      </c>
      <c r="F42" s="27" t="str">
        <f t="shared" si="37"/>
        <v xml:space="preserve"> </v>
      </c>
      <c r="G42" s="27" t="str">
        <f t="shared" si="37"/>
        <v xml:space="preserve"> </v>
      </c>
      <c r="H42" s="27" t="str">
        <f t="shared" si="37"/>
        <v xml:space="preserve"> </v>
      </c>
      <c r="I42" s="27" t="str">
        <f t="shared" si="37"/>
        <v xml:space="preserve"> </v>
      </c>
      <c r="J42" s="27" t="str">
        <f t="shared" si="37"/>
        <v xml:space="preserve"> </v>
      </c>
      <c r="K42" s="27" t="str">
        <f t="shared" si="37"/>
        <v xml:space="preserve"> </v>
      </c>
      <c r="L42" s="27" t="str">
        <f t="shared" si="37"/>
        <v xml:space="preserve"> </v>
      </c>
      <c r="M42" s="27" t="str">
        <f t="shared" si="37"/>
        <v xml:space="preserve"> </v>
      </c>
      <c r="N42" s="27" t="str">
        <f t="shared" si="37"/>
        <v xml:space="preserve"> </v>
      </c>
      <c r="O42" s="27" t="str">
        <f t="shared" si="37"/>
        <v xml:space="preserve"> </v>
      </c>
      <c r="P42" s="27" t="str">
        <f t="shared" si="37"/>
        <v xml:space="preserve"> </v>
      </c>
      <c r="Q42" s="27" t="str">
        <f t="shared" si="37"/>
        <v xml:space="preserve"> </v>
      </c>
      <c r="R42" s="27" t="str">
        <f t="shared" si="37"/>
        <v xml:space="preserve"> </v>
      </c>
      <c r="S42" s="27" t="str">
        <f t="shared" si="37"/>
        <v xml:space="preserve"> </v>
      </c>
      <c r="T42" s="27" t="str">
        <f t="shared" si="37"/>
        <v xml:space="preserve"> </v>
      </c>
      <c r="U42" s="27" t="str">
        <f t="shared" si="37"/>
        <v xml:space="preserve"> </v>
      </c>
      <c r="V42" s="27" t="str">
        <f t="shared" si="37"/>
        <v xml:space="preserve"> </v>
      </c>
      <c r="W42" s="27" t="str">
        <f t="shared" si="37"/>
        <v xml:space="preserve"> </v>
      </c>
      <c r="X42" s="27" t="str">
        <f t="shared" si="37"/>
        <v xml:space="preserve"> </v>
      </c>
      <c r="Y42" s="27" t="str">
        <f t="shared" si="37"/>
        <v xml:space="preserve"> </v>
      </c>
      <c r="Z42" s="27" t="str">
        <f t="shared" si="37"/>
        <v xml:space="preserve"> </v>
      </c>
      <c r="AA42" s="27" t="str">
        <f t="shared" si="37"/>
        <v xml:space="preserve"> </v>
      </c>
      <c r="AB42" s="27" t="str">
        <f t="shared" si="37"/>
        <v xml:space="preserve"> </v>
      </c>
      <c r="AC42" s="27" t="str">
        <f t="shared" si="37"/>
        <v xml:space="preserve"> </v>
      </c>
      <c r="AD42" s="27" t="str">
        <f t="shared" si="37"/>
        <v xml:space="preserve"> </v>
      </c>
      <c r="AE42" s="27" t="str">
        <f t="shared" si="37"/>
        <v xml:space="preserve"> </v>
      </c>
      <c r="AF42" s="27" t="str">
        <f t="shared" si="37"/>
        <v xml:space="preserve"> </v>
      </c>
      <c r="AG42" s="27" t="str">
        <f t="shared" si="37"/>
        <v xml:space="preserve"> </v>
      </c>
      <c r="AH42" s="27" t="str">
        <f t="shared" si="37"/>
        <v xml:space="preserve"> </v>
      </c>
      <c r="AI42" s="27" t="str">
        <f t="shared" si="37"/>
        <v xml:space="preserve"> </v>
      </c>
      <c r="AJ42" s="27" t="str">
        <f t="shared" si="37"/>
        <v xml:space="preserve"> </v>
      </c>
      <c r="AK42" s="27" t="str">
        <f t="shared" si="37"/>
        <v xml:space="preserve"> </v>
      </c>
      <c r="AL42" s="27" t="str">
        <f t="shared" si="37"/>
        <v xml:space="preserve"> </v>
      </c>
      <c r="AM42" s="27" t="str">
        <f t="shared" si="37"/>
        <v xml:space="preserve"> </v>
      </c>
      <c r="AN42" s="27" t="str">
        <f t="shared" si="37"/>
        <v xml:space="preserve"> </v>
      </c>
      <c r="AO42" s="27" t="str">
        <f t="shared" si="37"/>
        <v xml:space="preserve"> </v>
      </c>
      <c r="AP42" s="27" t="str">
        <f t="shared" si="37"/>
        <v xml:space="preserve"> </v>
      </c>
      <c r="AQ42" s="27" t="str">
        <f t="shared" si="37"/>
        <v xml:space="preserve"> </v>
      </c>
      <c r="AR42" s="27" t="str">
        <f t="shared" si="37"/>
        <v xml:space="preserve"> </v>
      </c>
      <c r="AS42" s="27" t="str">
        <f t="shared" si="37"/>
        <v xml:space="preserve"> </v>
      </c>
      <c r="AT42" s="27" t="str">
        <f t="shared" si="37"/>
        <v xml:space="preserve"> </v>
      </c>
      <c r="AU42" s="27" t="str">
        <f t="shared" si="37"/>
        <v xml:space="preserve"> </v>
      </c>
      <c r="AV42" s="27" t="str">
        <f t="shared" si="37"/>
        <v xml:space="preserve"> </v>
      </c>
      <c r="AW42" s="27" t="str">
        <f t="shared" si="37"/>
        <v xml:space="preserve"> </v>
      </c>
      <c r="AX42" s="27" t="str">
        <f t="shared" si="37"/>
        <v xml:space="preserve"> </v>
      </c>
      <c r="AY42" s="27" t="str">
        <f t="shared" si="37"/>
        <v xml:space="preserve"> </v>
      </c>
      <c r="AZ42" s="27" t="str">
        <f t="shared" si="37"/>
        <v xml:space="preserve"> </v>
      </c>
      <c r="BA42" s="27" t="str">
        <f t="shared" si="37"/>
        <v xml:space="preserve"> </v>
      </c>
      <c r="BB42" s="27" t="str">
        <f t="shared" si="37"/>
        <v xml:space="preserve"> </v>
      </c>
      <c r="BC42" s="27" t="str">
        <f t="shared" si="37"/>
        <v xml:space="preserve"> </v>
      </c>
      <c r="BD42" s="27" t="str">
        <f t="shared" si="37"/>
        <v xml:space="preserve"> </v>
      </c>
    </row>
    <row r="43" spans="2:56" ht="13.5" thickBot="1" x14ac:dyDescent="0.25">
      <c r="B43" s="7"/>
      <c r="C43" s="23"/>
      <c r="D43" s="28" t="s">
        <v>124</v>
      </c>
      <c r="E43" s="28">
        <f t="shared" ref="E43:BC43" si="38">SUM(E27:E42)</f>
        <v>0</v>
      </c>
      <c r="F43" s="28">
        <f t="shared" si="38"/>
        <v>0</v>
      </c>
      <c r="G43" s="28">
        <f t="shared" si="38"/>
        <v>0</v>
      </c>
      <c r="H43" s="28">
        <f t="shared" si="38"/>
        <v>0</v>
      </c>
      <c r="I43" s="28">
        <f t="shared" si="38"/>
        <v>0</v>
      </c>
      <c r="J43" s="28">
        <f t="shared" si="38"/>
        <v>0</v>
      </c>
      <c r="K43" s="28">
        <f t="shared" si="38"/>
        <v>0</v>
      </c>
      <c r="L43" s="28">
        <f t="shared" si="38"/>
        <v>0</v>
      </c>
      <c r="M43" s="28">
        <f t="shared" si="38"/>
        <v>0</v>
      </c>
      <c r="N43" s="28">
        <f t="shared" si="38"/>
        <v>0</v>
      </c>
      <c r="O43" s="28">
        <f t="shared" si="38"/>
        <v>0</v>
      </c>
      <c r="P43" s="28">
        <f t="shared" si="38"/>
        <v>0</v>
      </c>
      <c r="Q43" s="28">
        <f t="shared" si="38"/>
        <v>0</v>
      </c>
      <c r="R43" s="28">
        <f t="shared" si="38"/>
        <v>0</v>
      </c>
      <c r="S43" s="28">
        <f t="shared" si="38"/>
        <v>0</v>
      </c>
      <c r="T43" s="28">
        <f t="shared" si="38"/>
        <v>0</v>
      </c>
      <c r="U43" s="28">
        <f t="shared" si="38"/>
        <v>0</v>
      </c>
      <c r="V43" s="28">
        <f t="shared" si="38"/>
        <v>0</v>
      </c>
      <c r="W43" s="28">
        <f t="shared" si="38"/>
        <v>0</v>
      </c>
      <c r="X43" s="28">
        <f t="shared" si="38"/>
        <v>0</v>
      </c>
      <c r="Y43" s="28">
        <f t="shared" si="38"/>
        <v>0</v>
      </c>
      <c r="Z43" s="28">
        <f t="shared" si="38"/>
        <v>0</v>
      </c>
      <c r="AA43" s="28">
        <f t="shared" si="38"/>
        <v>0</v>
      </c>
      <c r="AB43" s="28">
        <f t="shared" si="38"/>
        <v>0</v>
      </c>
      <c r="AC43" s="28">
        <f t="shared" si="38"/>
        <v>0</v>
      </c>
      <c r="AD43" s="28">
        <f t="shared" si="38"/>
        <v>0</v>
      </c>
      <c r="AE43" s="28">
        <f t="shared" si="38"/>
        <v>0</v>
      </c>
      <c r="AF43" s="28">
        <f t="shared" si="38"/>
        <v>0</v>
      </c>
      <c r="AG43" s="28">
        <f t="shared" si="38"/>
        <v>0</v>
      </c>
      <c r="AH43" s="28">
        <f t="shared" si="38"/>
        <v>0</v>
      </c>
      <c r="AI43" s="28">
        <f t="shared" si="38"/>
        <v>0</v>
      </c>
      <c r="AJ43" s="28">
        <f t="shared" si="38"/>
        <v>0</v>
      </c>
      <c r="AK43" s="28">
        <f t="shared" si="38"/>
        <v>0</v>
      </c>
      <c r="AL43" s="28">
        <f t="shared" si="38"/>
        <v>2.2199999999999998E-2</v>
      </c>
      <c r="AM43" s="28">
        <f t="shared" si="38"/>
        <v>0.08</v>
      </c>
      <c r="AN43" s="28">
        <f t="shared" si="38"/>
        <v>0</v>
      </c>
      <c r="AO43" s="28">
        <f t="shared" si="38"/>
        <v>0</v>
      </c>
      <c r="AP43" s="28">
        <f t="shared" si="38"/>
        <v>0</v>
      </c>
      <c r="AQ43" s="28">
        <f t="shared" si="38"/>
        <v>0</v>
      </c>
      <c r="AR43" s="28">
        <f t="shared" si="38"/>
        <v>0</v>
      </c>
      <c r="AS43" s="28">
        <f t="shared" si="38"/>
        <v>0</v>
      </c>
      <c r="AT43" s="28">
        <f t="shared" si="38"/>
        <v>0</v>
      </c>
      <c r="AU43" s="28">
        <f t="shared" si="38"/>
        <v>0</v>
      </c>
      <c r="AV43" s="28">
        <f t="shared" si="38"/>
        <v>0</v>
      </c>
      <c r="AW43" s="28">
        <f t="shared" si="38"/>
        <v>0</v>
      </c>
      <c r="AX43" s="28">
        <f t="shared" si="38"/>
        <v>0</v>
      </c>
      <c r="AY43" s="28">
        <f t="shared" si="38"/>
        <v>0</v>
      </c>
      <c r="AZ43" s="28">
        <f t="shared" si="38"/>
        <v>0</v>
      </c>
      <c r="BA43" s="28">
        <f t="shared" si="38"/>
        <v>0</v>
      </c>
      <c r="BB43" s="28">
        <f t="shared" si="38"/>
        <v>0</v>
      </c>
      <c r="BC43" s="28">
        <f t="shared" si="38"/>
        <v>0</v>
      </c>
    </row>
    <row r="44" spans="2:56" x14ac:dyDescent="0.2">
      <c r="C44" t="s">
        <v>138</v>
      </c>
      <c r="D44">
        <f>SUM(E44:BC44)</f>
        <v>2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>
        <f t="shared" si="39"/>
        <v>1</v>
      </c>
      <c r="AM44">
        <f t="shared" si="39"/>
        <v>1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1">
    <mergeCell ref="A23:AD23"/>
  </mergeCells>
  <conditionalFormatting sqref="E43:BB43">
    <cfRule type="cellIs" dxfId="6" priority="7" operator="greaterThan">
      <formula>"e14"</formula>
    </cfRule>
  </conditionalFormatting>
  <conditionalFormatting sqref="E20:AF20">
    <cfRule type="cellIs" dxfId="5" priority="6" operator="greaterThan">
      <formula>$B$2</formula>
    </cfRule>
  </conditionalFormatting>
  <conditionalFormatting sqref="E20:AF20">
    <cfRule type="cellIs" dxfId="4" priority="5" operator="greaterThan">
      <formula>$B$2</formula>
    </cfRule>
  </conditionalFormatting>
  <conditionalFormatting sqref="E20:AF20">
    <cfRule type="cellIs" dxfId="3" priority="4" operator="greaterThan">
      <formula>$B$2</formula>
    </cfRule>
  </conditionalFormatting>
  <conditionalFormatting sqref="E20:AF20">
    <cfRule type="cellIs" dxfId="2" priority="3" operator="greaterThan">
      <formula>$B$2</formula>
    </cfRule>
  </conditionalFormatting>
  <conditionalFormatting sqref="E20:AF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A100(source)</vt:lpstr>
      <vt:lpstr>fichier huile essentielle</vt:lpstr>
      <vt:lpstr>06</vt:lpstr>
      <vt:lpstr>100</vt:lpstr>
      <vt:lpstr>allergenes</vt:lpstr>
      <vt:lpstr>cmr</vt:lpstr>
    </vt:vector>
  </TitlesOfParts>
  <Company>phykidis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isabelle</cp:lastModifiedBy>
  <cp:lastPrinted>2015-12-11T16:23:40Z</cp:lastPrinted>
  <dcterms:created xsi:type="dcterms:W3CDTF">2004-12-02T15:54:24Z</dcterms:created>
  <dcterms:modified xsi:type="dcterms:W3CDTF">2017-10-02T17:20:05Z</dcterms:modified>
</cp:coreProperties>
</file>