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585" activeTab="1"/>
  </bookViews>
  <sheets>
    <sheet name="Etat staff" sheetId="1" r:id="rId1"/>
    <sheet name="dimanche" sheetId="2" r:id="rId2"/>
    <sheet name="Feuil3" sheetId="3" r:id="rId3"/>
  </sheets>
  <definedNames>
    <definedName name="datedimanche" localSheetId="1">"Etat staff'!$C$7"</definedName>
  </definedNames>
  <calcPr calcId="145621"/>
</workbook>
</file>

<file path=xl/calcChain.xml><?xml version="1.0" encoding="utf-8"?>
<calcChain xmlns="http://schemas.openxmlformats.org/spreadsheetml/2006/main">
  <c r="C8" i="2" l="1"/>
  <c r="D8" i="2"/>
  <c r="BU8" i="2" s="1"/>
  <c r="E8" i="2" s="1"/>
  <c r="B8" i="2"/>
  <c r="I6" i="2"/>
  <c r="J6" i="2" s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AG6" i="2" s="1"/>
  <c r="AH6" i="2" s="1"/>
  <c r="AI6" i="2" s="1"/>
  <c r="AJ6" i="2" s="1"/>
  <c r="AK6" i="2" s="1"/>
  <c r="AL6" i="2" s="1"/>
  <c r="AM6" i="2" s="1"/>
  <c r="AN6" i="2" s="1"/>
  <c r="AO6" i="2" s="1"/>
  <c r="AP6" i="2" s="1"/>
  <c r="AQ6" i="2" s="1"/>
  <c r="AR6" i="2" s="1"/>
  <c r="AS6" i="2" s="1"/>
  <c r="AT6" i="2" s="1"/>
  <c r="AU6" i="2" s="1"/>
  <c r="AV6" i="2" s="1"/>
  <c r="AW6" i="2" s="1"/>
  <c r="AX6" i="2" s="1"/>
  <c r="AY6" i="2" s="1"/>
  <c r="AZ6" i="2" s="1"/>
  <c r="BA6" i="2" s="1"/>
  <c r="BB6" i="2" s="1"/>
  <c r="BC6" i="2" s="1"/>
  <c r="BD6" i="2" s="1"/>
  <c r="BE6" i="2" s="1"/>
  <c r="BF6" i="2" s="1"/>
  <c r="BG6" i="2" s="1"/>
  <c r="BH6" i="2" s="1"/>
  <c r="BI6" i="2" s="1"/>
  <c r="BJ6" i="2" s="1"/>
  <c r="BK6" i="2" s="1"/>
  <c r="BL6" i="2" s="1"/>
  <c r="BM6" i="2" s="1"/>
  <c r="BN6" i="2" s="1"/>
  <c r="BO6" i="2" s="1"/>
  <c r="BP6" i="2" s="1"/>
  <c r="BQ6" i="2" s="1"/>
  <c r="BR6" i="2" s="1"/>
  <c r="BS6" i="2" s="1"/>
  <c r="BT6" i="2" s="1"/>
  <c r="H6" i="2"/>
  <c r="C11" i="2"/>
  <c r="D11" i="2"/>
  <c r="BU11" i="2" s="1"/>
  <c r="E11" i="2" s="1"/>
  <c r="D13" i="2"/>
  <c r="C13" i="2"/>
  <c r="B13" i="2"/>
  <c r="D12" i="2"/>
  <c r="C12" i="2"/>
  <c r="BU12" i="2" s="1"/>
  <c r="E12" i="2" s="1"/>
  <c r="B12" i="2"/>
  <c r="B11" i="2"/>
  <c r="D10" i="2"/>
  <c r="C10" i="2"/>
  <c r="B10" i="2"/>
  <c r="D9" i="2"/>
  <c r="C9" i="2"/>
  <c r="B9" i="2"/>
  <c r="BU13" i="2"/>
  <c r="E13" i="2" s="1"/>
  <c r="BU10" i="2"/>
  <c r="E10" i="2" s="1"/>
  <c r="BU9" i="2"/>
  <c r="E9" i="2" s="1"/>
</calcChain>
</file>

<file path=xl/sharedStrings.xml><?xml version="1.0" encoding="utf-8"?>
<sst xmlns="http://schemas.openxmlformats.org/spreadsheetml/2006/main" count="181" uniqueCount="48">
  <si>
    <t>Date</t>
  </si>
  <si>
    <t xml:space="preserve">DIMANCHE </t>
  </si>
  <si>
    <t>31.03.2019</t>
  </si>
  <si>
    <t>IN</t>
  </si>
  <si>
    <t>OUT</t>
  </si>
  <si>
    <t>NOM</t>
  </si>
  <si>
    <t xml:space="preserve"> JULIE</t>
  </si>
  <si>
    <t xml:space="preserve"> LANCELOT</t>
  </si>
  <si>
    <t xml:space="preserve"> LAURA</t>
  </si>
  <si>
    <t xml:space="preserve"> DAISY</t>
  </si>
  <si>
    <t xml:space="preserve"> CAMILLE</t>
  </si>
  <si>
    <t xml:space="preserve"> OPHELIE</t>
  </si>
  <si>
    <t xml:space="preserve"> CANDY</t>
  </si>
  <si>
    <t xml:space="preserve"> SOANJHARA</t>
  </si>
  <si>
    <t xml:space="preserve"> DAVID</t>
  </si>
  <si>
    <t xml:space="preserve"> SIKE BEM</t>
  </si>
  <si>
    <t xml:space="preserve"> PAGNA</t>
  </si>
  <si>
    <t xml:space="preserve"> CELIA</t>
  </si>
  <si>
    <t xml:space="preserve"> AUDE</t>
  </si>
  <si>
    <t xml:space="preserve"> LOUIS</t>
  </si>
  <si>
    <t xml:space="preserve"> SOAD</t>
  </si>
  <si>
    <t xml:space="preserve"> ALEXANDRE</t>
  </si>
  <si>
    <t xml:space="preserve"> MIKE</t>
  </si>
  <si>
    <t xml:space="preserve"> JULIAN</t>
  </si>
  <si>
    <t xml:space="preserve"> ALADIN</t>
  </si>
  <si>
    <t xml:space="preserve"> CARLA</t>
  </si>
  <si>
    <t xml:space="preserve"> ANTHONY</t>
  </si>
  <si>
    <t xml:space="preserve"> TIMOTHE</t>
  </si>
  <si>
    <t xml:space="preserve"> MATHIAS</t>
  </si>
  <si>
    <t xml:space="preserve"> MELANIE</t>
  </si>
  <si>
    <t xml:space="preserve"> MARIE</t>
  </si>
  <si>
    <t>MEGANE</t>
  </si>
  <si>
    <t xml:space="preserve"> LYDIE</t>
  </si>
  <si>
    <t xml:space="preserve"> ALICE</t>
  </si>
  <si>
    <t xml:space="preserve"> MEGGIE</t>
  </si>
  <si>
    <t xml:space="preserve"> FRANCISCO DISPO</t>
  </si>
  <si>
    <t xml:space="preserve"> HASSINA</t>
  </si>
  <si>
    <t>TOTAL</t>
  </si>
  <si>
    <t>Support Caisse</t>
  </si>
  <si>
    <t>SHIFT</t>
  </si>
  <si>
    <t>TEMPS</t>
  </si>
  <si>
    <t>départ de break</t>
  </si>
  <si>
    <t>depart de 
lunch</t>
  </si>
  <si>
    <t>MC</t>
  </si>
  <si>
    <t>OP</t>
  </si>
  <si>
    <t>B</t>
  </si>
  <si>
    <t>L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</si>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</sst>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6" x14ac:knownFonts="1">
    <font>
      <sz val="10"/>
      <color theme="1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2"/>
      <color indexed="8"/>
      <name val="Times New Roman"/>
      <family val="1"/>
    </font>
    <font>
      <b/>
      <sz val="12"/>
      <color indexed="8"/>
      <name val="Arial"/>
      <family val="2"/>
    </font>
    <font>
      <b/>
      <sz val="12"/>
      <color rgb="FF000000"/>
      <name val="Times New Roman"/>
      <family val="1"/>
    </font>
    <font>
      <b/>
      <sz val="11"/>
      <name val="Arial"/>
      <family val="2"/>
    </font>
    <font>
      <sz val="12"/>
      <color rgb="FFFFFF0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color rgb="FFFFFF00"/>
      <name val="Arial"/>
      <family val="2"/>
    </font>
    <font>
      <sz val="12"/>
      <color theme="1"/>
      <name val="Arial"/>
      <family val="2"/>
    </font>
    <font>
      <sz val="12"/>
      <name val="Calibri"/>
      <family val="2"/>
      <scheme val="minor"/>
    </font>
    <font>
      <b/>
      <sz val="10"/>
      <color indexed="9"/>
      <name val="Arial"/>
      <family val="2"/>
    </font>
    <font>
      <sz val="24"/>
      <color theme="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indexed="55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4">
    <xf numFmtId="0" fontId="0" fillId="0" borderId="0" xfId="0"/>
    <xf numFmtId="0" fontId="2" fillId="2" borderId="1" xfId="1" applyNumberFormat="1" applyFont="1" applyFill="1" applyBorder="1" applyAlignment="1">
      <alignment horizontal="center" vertical="center"/>
    </xf>
    <xf numFmtId="0" fontId="2" fillId="2" borderId="2" xfId="1" applyNumberFormat="1" applyFont="1" applyFill="1" applyBorder="1" applyAlignment="1">
      <alignment horizontal="center" vertical="center"/>
    </xf>
    <xf numFmtId="16" fontId="2" fillId="2" borderId="2" xfId="1" applyNumberFormat="1" applyFont="1" applyFill="1" applyBorder="1" applyAlignment="1">
      <alignment horizontal="center" vertical="center"/>
    </xf>
    <xf numFmtId="0" fontId="3" fillId="0" borderId="2" xfId="1" applyNumberFormat="1" applyFont="1" applyFill="1" applyBorder="1" applyAlignment="1">
      <alignment horizontal="center" vertical="center"/>
    </xf>
    <xf numFmtId="0" fontId="3" fillId="0" borderId="2" xfId="1" applyNumberFormat="1" applyFont="1" applyBorder="1" applyAlignment="1">
      <alignment horizontal="center"/>
    </xf>
    <xf numFmtId="164" fontId="2" fillId="3" borderId="3" xfId="1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64" fontId="2" fillId="3" borderId="4" xfId="1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164" fontId="2" fillId="3" borderId="5" xfId="1" applyNumberFormat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164" fontId="5" fillId="4" borderId="1" xfId="1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164" fontId="2" fillId="4" borderId="1" xfId="1" applyNumberFormat="1" applyFont="1" applyFill="1" applyBorder="1" applyAlignment="1">
      <alignment horizontal="center" vertical="center" wrapText="1"/>
    </xf>
    <xf numFmtId="164" fontId="2" fillId="4" borderId="2" xfId="1" applyNumberFormat="1" applyFont="1" applyFill="1" applyBorder="1" applyAlignment="1">
      <alignment horizontal="center" vertical="center" wrapText="1"/>
    </xf>
    <xf numFmtId="0" fontId="6" fillId="4" borderId="2" xfId="1" applyNumberFormat="1" applyFont="1" applyFill="1" applyBorder="1" applyAlignment="1">
      <alignment horizontal="center" vertical="center"/>
    </xf>
    <xf numFmtId="0" fontId="6" fillId="4" borderId="1" xfId="1" applyNumberFormat="1" applyFont="1" applyFill="1" applyBorder="1" applyAlignment="1">
      <alignment horizontal="center" vertical="center"/>
    </xf>
    <xf numFmtId="164" fontId="2" fillId="5" borderId="1" xfId="1" applyNumberFormat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6" fillId="5" borderId="1" xfId="1" applyNumberFormat="1" applyFont="1" applyFill="1" applyBorder="1" applyAlignment="1">
      <alignment horizontal="center" vertical="center"/>
    </xf>
    <xf numFmtId="164" fontId="2" fillId="6" borderId="3" xfId="1" applyNumberFormat="1" applyFont="1" applyFill="1" applyBorder="1" applyAlignment="1">
      <alignment horizontal="center" vertical="center" wrapText="1"/>
    </xf>
    <xf numFmtId="164" fontId="2" fillId="6" borderId="7" xfId="1" applyNumberFormat="1" applyFont="1" applyFill="1" applyBorder="1" applyAlignment="1">
      <alignment horizontal="center" vertical="center" wrapText="1"/>
    </xf>
    <xf numFmtId="0" fontId="6" fillId="7" borderId="7" xfId="0" applyFont="1" applyFill="1" applyBorder="1" applyAlignment="1">
      <alignment horizontal="center" vertical="center"/>
    </xf>
    <xf numFmtId="164" fontId="2" fillId="8" borderId="3" xfId="1" applyNumberFormat="1" applyFont="1" applyFill="1" applyBorder="1" applyAlignment="1">
      <alignment horizontal="center" vertical="center" wrapText="1"/>
    </xf>
    <xf numFmtId="164" fontId="2" fillId="8" borderId="7" xfId="1" applyNumberFormat="1" applyFont="1" applyFill="1" applyBorder="1" applyAlignment="1">
      <alignment horizontal="center" vertical="center" wrapText="1"/>
    </xf>
    <xf numFmtId="0" fontId="6" fillId="8" borderId="7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/>
    </xf>
    <xf numFmtId="164" fontId="2" fillId="10" borderId="3" xfId="1" applyNumberFormat="1" applyFont="1" applyFill="1" applyBorder="1" applyAlignment="1">
      <alignment horizontal="center" vertical="center" wrapText="1"/>
    </xf>
    <xf numFmtId="164" fontId="2" fillId="10" borderId="7" xfId="1" applyNumberFormat="1" applyFont="1" applyFill="1" applyBorder="1" applyAlignment="1">
      <alignment horizontal="center" vertical="center" wrapText="1"/>
    </xf>
    <xf numFmtId="0" fontId="6" fillId="10" borderId="7" xfId="0" applyFont="1" applyFill="1" applyBorder="1" applyAlignment="1">
      <alignment horizontal="center" vertical="center"/>
    </xf>
    <xf numFmtId="0" fontId="2" fillId="11" borderId="3" xfId="1" applyNumberFormat="1" applyFont="1" applyFill="1" applyBorder="1" applyAlignment="1">
      <alignment horizontal="center"/>
    </xf>
    <xf numFmtId="0" fontId="2" fillId="11" borderId="2" xfId="1" applyNumberFormat="1" applyFont="1" applyFill="1" applyBorder="1" applyAlignment="1">
      <alignment horizontal="center"/>
    </xf>
    <xf numFmtId="0" fontId="2" fillId="7" borderId="1" xfId="1" applyNumberFormat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20" fontId="9" fillId="0" borderId="9" xfId="0" applyNumberFormat="1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13" borderId="13" xfId="0" applyFill="1" applyBorder="1"/>
    <xf numFmtId="0" fontId="10" fillId="12" borderId="8" xfId="0" applyFont="1" applyFill="1" applyBorder="1" applyAlignment="1" applyProtection="1">
      <alignment horizontal="center"/>
      <protection locked="0"/>
    </xf>
    <xf numFmtId="0" fontId="10" fillId="12" borderId="12" xfId="0" applyFont="1" applyFill="1" applyBorder="1" applyAlignment="1" applyProtection="1">
      <alignment horizontal="center"/>
      <protection locked="0"/>
    </xf>
    <xf numFmtId="0" fontId="10" fillId="12" borderId="9" xfId="0" applyFont="1" applyFill="1" applyBorder="1" applyAlignment="1" applyProtection="1">
      <alignment horizontal="center"/>
      <protection locked="0"/>
    </xf>
    <xf numFmtId="0" fontId="14" fillId="14" borderId="9" xfId="0" applyFont="1" applyFill="1" applyBorder="1" applyAlignment="1" applyProtection="1">
      <alignment horizontal="center"/>
      <protection locked="0"/>
    </xf>
    <xf numFmtId="0" fontId="10" fillId="0" borderId="9" xfId="0" applyFont="1" applyBorder="1" applyAlignment="1" applyProtection="1">
      <alignment horizontal="center"/>
      <protection locked="0"/>
    </xf>
    <xf numFmtId="0" fontId="10" fillId="15" borderId="9" xfId="0" applyFont="1" applyFill="1" applyBorder="1" applyAlignment="1" applyProtection="1">
      <alignment horizontal="center"/>
      <protection locked="0"/>
    </xf>
    <xf numFmtId="0" fontId="10" fillId="15" borderId="14" xfId="0" applyFont="1" applyFill="1" applyBorder="1" applyAlignment="1" applyProtection="1">
      <alignment horizontal="center"/>
      <protection locked="0"/>
    </xf>
    <xf numFmtId="0" fontId="10" fillId="15" borderId="13" xfId="0" applyFont="1" applyFill="1" applyBorder="1" applyAlignment="1" applyProtection="1">
      <alignment horizontal="center"/>
      <protection locked="0"/>
    </xf>
    <xf numFmtId="164" fontId="0" fillId="0" borderId="0" xfId="0" applyNumberFormat="1"/>
    <xf numFmtId="0" fontId="9" fillId="13" borderId="16" xfId="0" applyFont="1" applyFill="1" applyBorder="1" applyAlignment="1" applyProtection="1">
      <alignment horizontal="center" vertical="center"/>
      <protection locked="0"/>
    </xf>
    <xf numFmtId="0" fontId="10" fillId="16" borderId="17" xfId="0" applyFont="1" applyFill="1" applyBorder="1" applyAlignment="1" applyProtection="1">
      <alignment horizontal="center"/>
      <protection locked="0"/>
    </xf>
    <xf numFmtId="0" fontId="10" fillId="12" borderId="17" xfId="0" applyFont="1" applyFill="1" applyBorder="1" applyAlignment="1" applyProtection="1">
      <alignment horizontal="center"/>
      <protection locked="0"/>
    </xf>
    <xf numFmtId="0" fontId="14" fillId="14" borderId="17" xfId="0" applyFont="1" applyFill="1" applyBorder="1" applyAlignment="1" applyProtection="1">
      <alignment horizontal="center"/>
      <protection locked="0"/>
    </xf>
    <xf numFmtId="0" fontId="10" fillId="0" borderId="17" xfId="0" applyFont="1" applyBorder="1" applyAlignment="1" applyProtection="1">
      <alignment horizontal="center"/>
      <protection locked="0"/>
    </xf>
    <xf numFmtId="0" fontId="10" fillId="0" borderId="17" xfId="0" applyFont="1" applyFill="1" applyBorder="1" applyAlignment="1" applyProtection="1">
      <alignment horizontal="center"/>
      <protection locked="0"/>
    </xf>
    <xf numFmtId="0" fontId="10" fillId="15" borderId="17" xfId="0" applyFont="1" applyFill="1" applyBorder="1" applyAlignment="1" applyProtection="1">
      <alignment horizontal="center"/>
      <protection locked="0"/>
    </xf>
    <xf numFmtId="0" fontId="10" fillId="15" borderId="18" xfId="0" applyFont="1" applyFill="1" applyBorder="1" applyAlignment="1" applyProtection="1">
      <alignment horizontal="center"/>
      <protection locked="0"/>
    </xf>
    <xf numFmtId="0" fontId="10" fillId="15" borderId="16" xfId="0" applyFont="1" applyFill="1" applyBorder="1" applyAlignment="1" applyProtection="1">
      <alignment horizontal="center"/>
      <protection locked="0"/>
    </xf>
    <xf numFmtId="0" fontId="10" fillId="15" borderId="19" xfId="0" applyFont="1" applyFill="1" applyBorder="1" applyAlignment="1" applyProtection="1">
      <alignment horizontal="center"/>
      <protection locked="0"/>
    </xf>
    <xf numFmtId="0" fontId="10" fillId="15" borderId="15" xfId="0" applyFont="1" applyFill="1" applyBorder="1" applyAlignment="1" applyProtection="1">
      <alignment horizontal="center"/>
      <protection locked="0"/>
    </xf>
    <xf numFmtId="0" fontId="9" fillId="13" borderId="21" xfId="0" applyFont="1" applyFill="1" applyBorder="1" applyAlignment="1" applyProtection="1">
      <alignment horizontal="center" vertical="center"/>
      <protection locked="0"/>
    </xf>
    <xf numFmtId="0" fontId="10" fillId="15" borderId="22" xfId="0" applyFont="1" applyFill="1" applyBorder="1" applyAlignment="1" applyProtection="1">
      <alignment horizontal="center"/>
      <protection locked="0"/>
    </xf>
    <xf numFmtId="0" fontId="10" fillId="15" borderId="20" xfId="0" applyFont="1" applyFill="1" applyBorder="1" applyAlignment="1" applyProtection="1">
      <alignment horizontal="center"/>
      <protection locked="0"/>
    </xf>
    <xf numFmtId="0" fontId="10" fillId="15" borderId="23" xfId="0" applyFont="1" applyFill="1" applyBorder="1" applyAlignment="1" applyProtection="1">
      <alignment horizontal="center"/>
      <protection locked="0"/>
    </xf>
    <xf numFmtId="0" fontId="10" fillId="16" borderId="23" xfId="0" applyFont="1" applyFill="1" applyBorder="1" applyAlignment="1" applyProtection="1">
      <alignment horizontal="center"/>
      <protection locked="0"/>
    </xf>
    <xf numFmtId="0" fontId="10" fillId="12" borderId="23" xfId="0" applyFont="1" applyFill="1" applyBorder="1" applyAlignment="1" applyProtection="1">
      <alignment horizontal="center"/>
      <protection locked="0"/>
    </xf>
    <xf numFmtId="0" fontId="10" fillId="0" borderId="23" xfId="0" applyFont="1" applyBorder="1" applyAlignment="1" applyProtection="1">
      <alignment horizontal="center"/>
      <protection locked="0"/>
    </xf>
    <xf numFmtId="0" fontId="10" fillId="15" borderId="24" xfId="0" applyFont="1" applyFill="1" applyBorder="1" applyAlignment="1" applyProtection="1">
      <alignment horizontal="center"/>
      <protection locked="0"/>
    </xf>
    <xf numFmtId="0" fontId="10" fillId="15" borderId="21" xfId="0" applyFont="1" applyFill="1" applyBorder="1" applyAlignment="1" applyProtection="1">
      <alignment horizontal="center"/>
      <protection locked="0"/>
    </xf>
    <xf numFmtId="164" fontId="7" fillId="12" borderId="9" xfId="0" applyNumberFormat="1" applyFont="1" applyFill="1" applyBorder="1" applyAlignment="1">
      <alignment horizontal="center" vertical="center"/>
    </xf>
    <xf numFmtId="0" fontId="7" fillId="12" borderId="9" xfId="0" applyFont="1" applyFill="1" applyBorder="1" applyAlignment="1" applyProtection="1">
      <alignment horizontal="center" vertical="center"/>
      <protection locked="0"/>
    </xf>
    <xf numFmtId="0" fontId="8" fillId="9" borderId="9" xfId="0" applyFont="1" applyFill="1" applyBorder="1" applyAlignment="1" applyProtection="1">
      <alignment horizontal="center" vertical="center" wrapText="1"/>
      <protection locked="0"/>
    </xf>
    <xf numFmtId="0" fontId="10" fillId="0" borderId="10" xfId="0" applyFont="1" applyBorder="1" applyAlignment="1">
      <alignment horizontal="center"/>
    </xf>
    <xf numFmtId="164" fontId="0" fillId="0" borderId="11" xfId="0" applyNumberFormat="1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11" fillId="9" borderId="11" xfId="0" applyFont="1" applyFill="1" applyBorder="1" applyAlignment="1">
      <alignment horizontal="center"/>
    </xf>
    <xf numFmtId="0" fontId="8" fillId="9" borderId="11" xfId="0" applyFont="1" applyFill="1" applyBorder="1" applyAlignment="1" applyProtection="1">
      <alignment horizontal="center" vertical="center" wrapText="1"/>
      <protection locked="0"/>
    </xf>
    <xf numFmtId="0" fontId="2" fillId="12" borderId="8" xfId="0" applyFont="1" applyFill="1" applyBorder="1" applyAlignment="1">
      <alignment horizontal="center" vertical="center" wrapText="1"/>
    </xf>
    <xf numFmtId="164" fontId="5" fillId="2" borderId="1" xfId="1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12" fillId="13" borderId="8" xfId="0" applyFont="1" applyFill="1" applyBorder="1" applyAlignment="1">
      <alignment horizontal="center" vertical="center"/>
    </xf>
    <xf numFmtId="164" fontId="12" fillId="13" borderId="9" xfId="0" applyNumberFormat="1" applyFont="1" applyFill="1" applyBorder="1" applyAlignment="1">
      <alignment horizontal="center" vertical="center"/>
    </xf>
    <xf numFmtId="164" fontId="13" fillId="13" borderId="9" xfId="0" applyNumberFormat="1" applyFont="1" applyFill="1" applyBorder="1" applyAlignment="1">
      <alignment horizontal="center"/>
    </xf>
    <xf numFmtId="0" fontId="0" fillId="13" borderId="9" xfId="0" applyFill="1" applyBorder="1"/>
    <xf numFmtId="0" fontId="12" fillId="13" borderId="19" xfId="0" applyFont="1" applyFill="1" applyBorder="1" applyAlignment="1">
      <alignment horizontal="center" vertical="center"/>
    </xf>
    <xf numFmtId="164" fontId="12" fillId="13" borderId="17" xfId="0" applyNumberFormat="1" applyFont="1" applyFill="1" applyBorder="1" applyAlignment="1">
      <alignment horizontal="center" vertical="center"/>
    </xf>
    <xf numFmtId="164" fontId="13" fillId="13" borderId="17" xfId="0" applyNumberFormat="1" applyFont="1" applyFill="1" applyBorder="1" applyAlignment="1">
      <alignment horizontal="center"/>
    </xf>
    <xf numFmtId="0" fontId="9" fillId="13" borderId="17" xfId="0" applyFont="1" applyFill="1" applyBorder="1" applyAlignment="1" applyProtection="1">
      <alignment horizontal="center" vertical="center"/>
      <protection locked="0"/>
    </xf>
    <xf numFmtId="0" fontId="12" fillId="13" borderId="22" xfId="0" applyFont="1" applyFill="1" applyBorder="1" applyAlignment="1">
      <alignment horizontal="center" vertical="center"/>
    </xf>
    <xf numFmtId="164" fontId="12" fillId="13" borderId="23" xfId="0" applyNumberFormat="1" applyFont="1" applyFill="1" applyBorder="1" applyAlignment="1">
      <alignment horizontal="center" vertical="center"/>
    </xf>
    <xf numFmtId="164" fontId="13" fillId="13" borderId="23" xfId="0" applyNumberFormat="1" applyFont="1" applyFill="1" applyBorder="1" applyAlignment="1">
      <alignment horizontal="center"/>
    </xf>
    <xf numFmtId="0" fontId="9" fillId="13" borderId="23" xfId="0" applyFont="1" applyFill="1" applyBorder="1" applyAlignment="1" applyProtection="1">
      <alignment horizontal="center" vertical="center"/>
      <protection locked="0"/>
    </xf>
    <xf numFmtId="14" fontId="15" fillId="0" borderId="25" xfId="0" applyNumberFormat="1" applyFont="1" applyBorder="1" applyAlignment="1">
      <alignment horizontal="centerContinuous"/>
    </xf>
    <xf numFmtId="0" fontId="15" fillId="0" borderId="26" xfId="0" applyFont="1" applyBorder="1" applyAlignment="1">
      <alignment horizontal="centerContinuous"/>
    </xf>
    <xf numFmtId="0" fontId="15" fillId="0" borderId="27" xfId="0" applyFont="1" applyBorder="1" applyAlignment="1">
      <alignment horizontal="centerContinuous"/>
    </xf>
  </cellXfs>
  <cellStyles count="2">
    <cellStyle name="Normal" xfId="0" builtinId="0"/>
    <cellStyle name="Normal 4" xfId="1"/>
  </cellStyles>
  <dxfs count="42"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C78"/>
  <sheetViews>
    <sheetView workbookViewId="0">
      <selection activeCell="D31" sqref="D31"/>
    </sheetView>
  </sheetViews>
  <sheetFormatPr baseColWidth="10" defaultRowHeight="12.75" x14ac:dyDescent="0.2"/>
  <cols>
    <col min="3" max="3" width="13.28515625" customWidth="1"/>
  </cols>
  <sheetData>
    <row r="6" spans="1:3" ht="13.5" thickBot="1" x14ac:dyDescent="0.25"/>
    <row r="7" spans="1:3" ht="16.5" thickBot="1" x14ac:dyDescent="0.25">
      <c r="A7" s="1" t="s">
        <v>0</v>
      </c>
      <c r="B7" s="2" t="s">
        <v>1</v>
      </c>
      <c r="C7" s="3" t="s">
        <v>2</v>
      </c>
    </row>
    <row r="8" spans="1:3" ht="18.75" thickBot="1" x14ac:dyDescent="0.3">
      <c r="A8" s="4" t="s">
        <v>3</v>
      </c>
      <c r="B8" s="4" t="s">
        <v>4</v>
      </c>
      <c r="C8" s="5" t="s">
        <v>5</v>
      </c>
    </row>
    <row r="9" spans="1:3" ht="15.75" x14ac:dyDescent="0.2">
      <c r="A9" s="6"/>
      <c r="B9" s="6"/>
      <c r="C9" s="7"/>
    </row>
    <row r="10" spans="1:3" ht="15.75" x14ac:dyDescent="0.2">
      <c r="A10" s="8"/>
      <c r="B10" s="8"/>
      <c r="C10" s="9"/>
    </row>
    <row r="11" spans="1:3" ht="15.75" x14ac:dyDescent="0.2">
      <c r="A11" s="8"/>
      <c r="B11" s="8"/>
      <c r="C11" s="9"/>
    </row>
    <row r="12" spans="1:3" ht="15.75" x14ac:dyDescent="0.2">
      <c r="A12" s="8"/>
      <c r="B12" s="8"/>
      <c r="C12" s="9"/>
    </row>
    <row r="13" spans="1:3" ht="15.75" x14ac:dyDescent="0.2">
      <c r="A13" s="8">
        <v>43555.440972222219</v>
      </c>
      <c r="B13" s="8">
        <v>43555.767361111109</v>
      </c>
      <c r="C13" s="9" t="s">
        <v>6</v>
      </c>
    </row>
    <row r="14" spans="1:3" ht="16.5" thickBot="1" x14ac:dyDescent="0.25">
      <c r="A14" s="10">
        <v>43555.565972222219</v>
      </c>
      <c r="B14" s="10">
        <v>43555.871527777781</v>
      </c>
      <c r="C14" s="11" t="s">
        <v>7</v>
      </c>
    </row>
    <row r="15" spans="1:3" ht="16.5" thickBot="1" x14ac:dyDescent="0.25">
      <c r="A15" s="77"/>
      <c r="B15" s="77"/>
      <c r="C15" s="78"/>
    </row>
    <row r="16" spans="1:3" ht="16.5" thickBot="1" x14ac:dyDescent="0.25">
      <c r="A16" s="12">
        <v>43555.357638888891</v>
      </c>
      <c r="B16" s="12">
        <v>43555.684027777781</v>
      </c>
      <c r="C16" s="13" t="s">
        <v>9</v>
      </c>
    </row>
    <row r="17" spans="1:3" ht="16.5" thickBot="1" x14ac:dyDescent="0.25">
      <c r="A17" s="12">
        <v>43555.482638888891</v>
      </c>
      <c r="B17" s="12">
        <v>43555.809027777781</v>
      </c>
      <c r="C17" s="13" t="s">
        <v>8</v>
      </c>
    </row>
    <row r="18" spans="1:3" ht="16.5" thickBot="1" x14ac:dyDescent="0.25">
      <c r="A18" s="14">
        <v>43555.545138888891</v>
      </c>
      <c r="B18" s="12">
        <v>43556</v>
      </c>
      <c r="C18" s="13" t="s">
        <v>10</v>
      </c>
    </row>
    <row r="19" spans="1:3" ht="16.5" thickBot="1" x14ac:dyDescent="0.25">
      <c r="A19" s="15"/>
      <c r="B19" s="15"/>
      <c r="C19" s="16"/>
    </row>
    <row r="20" spans="1:3" ht="16.5" thickBot="1" x14ac:dyDescent="0.25">
      <c r="A20" s="14"/>
      <c r="B20" s="14"/>
      <c r="C20" s="17"/>
    </row>
    <row r="21" spans="1:3" ht="16.5" thickBot="1" x14ac:dyDescent="0.25">
      <c r="A21" s="18">
        <v>43555.357638888891</v>
      </c>
      <c r="B21" s="18">
        <v>43555.684027777781</v>
      </c>
      <c r="C21" s="19" t="s">
        <v>11</v>
      </c>
    </row>
    <row r="22" spans="1:3" ht="16.5" thickBot="1" x14ac:dyDescent="0.25">
      <c r="A22" s="18">
        <v>43555.440972222219</v>
      </c>
      <c r="B22" s="18">
        <v>43555.767361111109</v>
      </c>
      <c r="C22" s="19" t="s">
        <v>12</v>
      </c>
    </row>
    <row r="23" spans="1:3" ht="16.5" thickBot="1" x14ac:dyDescent="0.25">
      <c r="A23" s="18">
        <v>43555.440972222219</v>
      </c>
      <c r="B23" s="18">
        <v>43555.746527777781</v>
      </c>
      <c r="C23" s="19" t="s">
        <v>13</v>
      </c>
    </row>
    <row r="24" spans="1:3" ht="16.5" thickBot="1" x14ac:dyDescent="0.25">
      <c r="A24" s="18">
        <v>43555.482638888891</v>
      </c>
      <c r="B24" s="18">
        <v>43555.850694444445</v>
      </c>
      <c r="C24" s="19" t="s">
        <v>14</v>
      </c>
    </row>
    <row r="25" spans="1:3" ht="16.5" thickBot="1" x14ac:dyDescent="0.25">
      <c r="A25" s="18">
        <v>43555.503472222219</v>
      </c>
      <c r="B25" s="18">
        <v>43555.871527777781</v>
      </c>
      <c r="C25" s="19" t="s">
        <v>15</v>
      </c>
    </row>
    <row r="26" spans="1:3" ht="16.5" thickBot="1" x14ac:dyDescent="0.25">
      <c r="A26" s="18">
        <v>43555.565972222219</v>
      </c>
      <c r="B26" s="18">
        <v>43555.871527777781</v>
      </c>
      <c r="C26" s="19" t="s">
        <v>16</v>
      </c>
    </row>
    <row r="27" spans="1:3" ht="16.5" thickBot="1" x14ac:dyDescent="0.25">
      <c r="A27" s="18"/>
      <c r="B27" s="18"/>
      <c r="C27" s="19"/>
    </row>
    <row r="28" spans="1:3" ht="16.5" thickBot="1" x14ac:dyDescent="0.25">
      <c r="A28" s="18"/>
      <c r="B28" s="18"/>
      <c r="C28" s="19"/>
    </row>
    <row r="29" spans="1:3" ht="16.5" thickBot="1" x14ac:dyDescent="0.25">
      <c r="A29" s="18"/>
      <c r="B29" s="18"/>
      <c r="C29" s="19"/>
    </row>
    <row r="30" spans="1:3" ht="16.5" thickBot="1" x14ac:dyDescent="0.25">
      <c r="A30" s="18"/>
      <c r="B30" s="18"/>
      <c r="C30" s="20"/>
    </row>
    <row r="31" spans="1:3" ht="16.5" thickBot="1" x14ac:dyDescent="0.25">
      <c r="A31" s="21">
        <v>0.33333333333333331</v>
      </c>
      <c r="B31" s="22">
        <v>43555.694444444445</v>
      </c>
      <c r="C31" s="23" t="s">
        <v>17</v>
      </c>
    </row>
    <row r="32" spans="1:3" ht="16.5" thickBot="1" x14ac:dyDescent="0.25">
      <c r="A32" s="21">
        <v>43555.326388888891</v>
      </c>
      <c r="B32" s="22">
        <v>43555.694444444445</v>
      </c>
      <c r="C32" s="23" t="s">
        <v>18</v>
      </c>
    </row>
    <row r="33" spans="1:3" ht="16.5" thickBot="1" x14ac:dyDescent="0.25">
      <c r="A33" s="21">
        <v>43555.357638888891</v>
      </c>
      <c r="B33" s="22">
        <v>43555.621527777781</v>
      </c>
      <c r="C33" s="23" t="s">
        <v>19</v>
      </c>
    </row>
    <row r="34" spans="1:3" ht="16.5" thickBot="1" x14ac:dyDescent="0.25">
      <c r="A34" s="21">
        <v>43555.326388888891</v>
      </c>
      <c r="B34" s="22">
        <v>43555.652777777781</v>
      </c>
      <c r="C34" s="23" t="s">
        <v>20</v>
      </c>
    </row>
    <row r="35" spans="1:3" ht="16.5" thickBot="1" x14ac:dyDescent="0.25">
      <c r="A35" s="21"/>
      <c r="B35" s="22"/>
      <c r="C35" s="23"/>
    </row>
    <row r="36" spans="1:3" ht="16.5" thickBot="1" x14ac:dyDescent="0.25">
      <c r="A36" s="24"/>
      <c r="B36" s="25"/>
      <c r="C36" s="26"/>
    </row>
    <row r="37" spans="1:3" ht="16.5" thickBot="1" x14ac:dyDescent="0.25">
      <c r="A37" s="21">
        <v>43555.357638888891</v>
      </c>
      <c r="B37" s="22">
        <v>43555.725694444445</v>
      </c>
      <c r="C37" s="23" t="s">
        <v>21</v>
      </c>
    </row>
    <row r="38" spans="1:3" ht="16.5" thickBot="1" x14ac:dyDescent="0.25">
      <c r="A38" s="21">
        <v>43555.357638888891</v>
      </c>
      <c r="B38" s="22">
        <v>43555.725694444445</v>
      </c>
      <c r="C38" s="23" t="s">
        <v>22</v>
      </c>
    </row>
    <row r="39" spans="1:3" ht="16.5" thickBot="1" x14ac:dyDescent="0.25">
      <c r="A39" s="24"/>
      <c r="B39" s="25"/>
      <c r="C39" s="26"/>
    </row>
    <row r="40" spans="1:3" ht="16.5" thickBot="1" x14ac:dyDescent="0.25">
      <c r="A40" s="21">
        <v>43555.399305555555</v>
      </c>
      <c r="B40" s="22">
        <v>43555.767361111109</v>
      </c>
      <c r="C40" s="23" t="s">
        <v>23</v>
      </c>
    </row>
    <row r="41" spans="1:3" ht="16.5" thickBot="1" x14ac:dyDescent="0.25">
      <c r="A41" s="21">
        <v>43555.440972222219</v>
      </c>
      <c r="B41" s="22">
        <v>43555.767361111109</v>
      </c>
      <c r="C41" s="23" t="s">
        <v>24</v>
      </c>
    </row>
    <row r="42" spans="1:3" ht="16.5" thickBot="1" x14ac:dyDescent="0.25">
      <c r="A42" s="21">
        <v>43555.440972222219</v>
      </c>
      <c r="B42" s="22">
        <v>43555.809027777781</v>
      </c>
      <c r="C42" s="23" t="s">
        <v>25</v>
      </c>
    </row>
    <row r="43" spans="1:3" ht="16.5" thickBot="1" x14ac:dyDescent="0.25">
      <c r="A43" s="21">
        <v>43555.482638888891</v>
      </c>
      <c r="B43" s="22">
        <v>43555.850694444445</v>
      </c>
      <c r="C43" s="23" t="s">
        <v>21</v>
      </c>
    </row>
    <row r="44" spans="1:3" ht="16.5" thickBot="1" x14ac:dyDescent="0.25">
      <c r="A44" s="21">
        <v>43555.482638888891</v>
      </c>
      <c r="B44" s="22">
        <v>43555.767361111109</v>
      </c>
      <c r="C44" s="23" t="s">
        <v>26</v>
      </c>
    </row>
    <row r="45" spans="1:3" ht="16.5" thickBot="1" x14ac:dyDescent="0.25">
      <c r="A45" s="21">
        <v>43555.503472222219</v>
      </c>
      <c r="B45" s="22">
        <v>43555.871527777781</v>
      </c>
      <c r="C45" s="23" t="s">
        <v>27</v>
      </c>
    </row>
    <row r="46" spans="1:3" ht="16.5" thickBot="1" x14ac:dyDescent="0.25">
      <c r="A46" s="24"/>
      <c r="B46" s="25"/>
      <c r="C46" s="26"/>
    </row>
    <row r="47" spans="1:3" ht="16.5" thickBot="1" x14ac:dyDescent="0.25">
      <c r="A47" s="24"/>
      <c r="B47" s="25"/>
      <c r="C47" s="26"/>
    </row>
    <row r="48" spans="1:3" ht="16.5" thickBot="1" x14ac:dyDescent="0.25">
      <c r="A48" s="24"/>
      <c r="B48" s="25"/>
      <c r="C48" s="26"/>
    </row>
    <row r="49" spans="1:3" ht="16.5" thickBot="1" x14ac:dyDescent="0.25">
      <c r="A49" s="24"/>
      <c r="B49" s="25"/>
      <c r="C49" s="26"/>
    </row>
    <row r="50" spans="1:3" ht="16.5" thickBot="1" x14ac:dyDescent="0.25">
      <c r="A50" s="21">
        <v>43555.503472222219</v>
      </c>
      <c r="B50" s="22">
        <v>43555.871527777781</v>
      </c>
      <c r="C50" s="23" t="s">
        <v>28</v>
      </c>
    </row>
    <row r="51" spans="1:3" ht="16.5" thickBot="1" x14ac:dyDescent="0.25">
      <c r="A51" s="21">
        <v>43555.503472222219</v>
      </c>
      <c r="B51" s="22">
        <v>43555.871527777781</v>
      </c>
      <c r="C51" s="23" t="s">
        <v>21</v>
      </c>
    </row>
    <row r="52" spans="1:3" ht="16.5" thickBot="1" x14ac:dyDescent="0.25">
      <c r="A52" s="21">
        <v>43555.545138888891</v>
      </c>
      <c r="B52" s="22">
        <v>43555.871527777781</v>
      </c>
      <c r="C52" s="23" t="s">
        <v>29</v>
      </c>
    </row>
    <row r="53" spans="1:3" ht="16.5" thickBot="1" x14ac:dyDescent="0.25">
      <c r="A53" s="21">
        <v>43555.545138888891</v>
      </c>
      <c r="B53" s="22">
        <v>43555.871527777781</v>
      </c>
      <c r="C53" s="23" t="s">
        <v>30</v>
      </c>
    </row>
    <row r="54" spans="1:3" ht="16.5" thickBot="1" x14ac:dyDescent="0.25">
      <c r="A54" s="21">
        <v>0.56597222222222221</v>
      </c>
      <c r="B54" s="22">
        <v>0.87152777777777779</v>
      </c>
      <c r="C54" s="23" t="s">
        <v>31</v>
      </c>
    </row>
    <row r="55" spans="1:3" ht="16.5" thickBot="1" x14ac:dyDescent="0.25">
      <c r="A55" s="21">
        <v>43555.565972222219</v>
      </c>
      <c r="B55" s="22">
        <v>43555.871527777781</v>
      </c>
      <c r="C55" s="23" t="s">
        <v>32</v>
      </c>
    </row>
    <row r="56" spans="1:3" ht="16.5" thickBot="1" x14ac:dyDescent="0.25">
      <c r="A56" s="21">
        <v>43555.607638888891</v>
      </c>
      <c r="B56" s="22">
        <v>43555.871527777781</v>
      </c>
      <c r="C56" s="23" t="s">
        <v>33</v>
      </c>
    </row>
    <row r="57" spans="1:3" ht="16.5" thickBot="1" x14ac:dyDescent="0.25">
      <c r="A57" s="24">
        <v>43555.607638888891</v>
      </c>
      <c r="B57" s="25">
        <v>43555.871527777781</v>
      </c>
      <c r="C57" s="26" t="s">
        <v>34</v>
      </c>
    </row>
    <row r="58" spans="1:3" ht="16.5" thickBot="1" x14ac:dyDescent="0.25">
      <c r="A58" s="24">
        <v>43555.545138888891</v>
      </c>
      <c r="B58" s="25">
        <v>43555.871527777781</v>
      </c>
      <c r="C58" s="27" t="s">
        <v>35</v>
      </c>
    </row>
    <row r="59" spans="1:3" ht="16.5" thickBot="1" x14ac:dyDescent="0.25">
      <c r="A59" s="24"/>
      <c r="B59" s="25"/>
      <c r="C59" s="26"/>
    </row>
    <row r="60" spans="1:3" ht="16.5" thickBot="1" x14ac:dyDescent="0.25">
      <c r="A60" s="24"/>
      <c r="B60" s="25"/>
      <c r="C60" s="26"/>
    </row>
    <row r="61" spans="1:3" ht="16.5" thickBot="1" x14ac:dyDescent="0.25">
      <c r="A61" s="24"/>
      <c r="B61" s="25"/>
      <c r="C61" s="26"/>
    </row>
    <row r="62" spans="1:3" ht="16.5" thickBot="1" x14ac:dyDescent="0.25">
      <c r="A62" s="24"/>
      <c r="B62" s="25"/>
      <c r="C62" s="26"/>
    </row>
    <row r="63" spans="1:3" ht="16.5" thickBot="1" x14ac:dyDescent="0.25">
      <c r="A63" s="24"/>
      <c r="B63" s="25"/>
      <c r="C63" s="26"/>
    </row>
    <row r="64" spans="1:3" ht="16.5" thickBot="1" x14ac:dyDescent="0.25">
      <c r="A64" s="24"/>
      <c r="B64" s="25"/>
      <c r="C64" s="26"/>
    </row>
    <row r="65" spans="1:3" ht="16.5" thickBot="1" x14ac:dyDescent="0.25">
      <c r="A65" s="24"/>
      <c r="B65" s="25"/>
      <c r="C65" s="26"/>
    </row>
    <row r="66" spans="1:3" ht="16.5" thickBot="1" x14ac:dyDescent="0.25">
      <c r="A66" s="24"/>
      <c r="B66" s="25"/>
      <c r="C66" s="26"/>
    </row>
    <row r="67" spans="1:3" ht="16.5" thickBot="1" x14ac:dyDescent="0.25">
      <c r="A67" s="24"/>
      <c r="B67" s="25"/>
      <c r="C67" s="26"/>
    </row>
    <row r="68" spans="1:3" ht="16.5" thickBot="1" x14ac:dyDescent="0.25">
      <c r="A68" s="24"/>
      <c r="B68" s="25"/>
      <c r="C68" s="26"/>
    </row>
    <row r="69" spans="1:3" ht="16.5" thickBot="1" x14ac:dyDescent="0.25">
      <c r="A69" s="24"/>
      <c r="B69" s="25"/>
      <c r="C69" s="26"/>
    </row>
    <row r="70" spans="1:3" ht="16.5" thickBot="1" x14ac:dyDescent="0.25">
      <c r="A70" s="28">
        <v>0.6875</v>
      </c>
      <c r="B70" s="29">
        <v>43555.819444444445</v>
      </c>
      <c r="C70" s="30" t="s">
        <v>36</v>
      </c>
    </row>
    <row r="71" spans="1:3" ht="16.5" thickBot="1" x14ac:dyDescent="0.25">
      <c r="A71" s="24"/>
      <c r="B71" s="25"/>
      <c r="C71" s="26"/>
    </row>
    <row r="72" spans="1:3" ht="16.5" thickBot="1" x14ac:dyDescent="0.25">
      <c r="A72" s="24"/>
      <c r="B72" s="25"/>
      <c r="C72" s="26"/>
    </row>
    <row r="73" spans="1:3" ht="16.5" thickBot="1" x14ac:dyDescent="0.25">
      <c r="A73" s="24"/>
      <c r="B73" s="25"/>
      <c r="C73" s="26"/>
    </row>
    <row r="74" spans="1:3" ht="16.5" thickBot="1" x14ac:dyDescent="0.25">
      <c r="A74" s="24"/>
      <c r="B74" s="25"/>
      <c r="C74" s="26"/>
    </row>
    <row r="75" spans="1:3" ht="16.5" thickBot="1" x14ac:dyDescent="0.25">
      <c r="A75" s="24"/>
      <c r="B75" s="25"/>
      <c r="C75" s="26"/>
    </row>
    <row r="76" spans="1:3" ht="16.5" thickBot="1" x14ac:dyDescent="0.25">
      <c r="A76" s="24"/>
      <c r="B76" s="25"/>
      <c r="C76" s="26"/>
    </row>
    <row r="77" spans="1:3" ht="16.5" thickBot="1" x14ac:dyDescent="0.25">
      <c r="A77" s="24"/>
      <c r="B77" s="25"/>
      <c r="C77" s="26"/>
    </row>
    <row r="78" spans="1:3" ht="16.5" thickBot="1" x14ac:dyDescent="0.3">
      <c r="A78" s="31" t="s">
        <v>37</v>
      </c>
      <c r="B78" s="32"/>
      <c r="C78" s="33">
        <v>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U13"/>
  <sheetViews>
    <sheetView showGridLines="0" tabSelected="1" zoomScale="70" zoomScaleNormal="70" workbookViewId="0">
      <selection activeCell="E8" sqref="E8"/>
    </sheetView>
  </sheetViews>
  <sheetFormatPr baseColWidth="10" defaultRowHeight="12.75" x14ac:dyDescent="0.2"/>
  <cols>
    <col min="1" max="1" width="15.5703125" bestFit="1" customWidth="1"/>
  </cols>
  <sheetData>
    <row r="1" spans="1:73" ht="26.25" customHeight="1" thickBot="1" x14ac:dyDescent="0.45">
      <c r="A1" s="91">
        <v>43555</v>
      </c>
      <c r="B1" s="92"/>
      <c r="C1" s="92"/>
      <c r="D1" s="93"/>
    </row>
    <row r="2" spans="1:73" ht="12" customHeight="1" x14ac:dyDescent="0.2"/>
    <row r="5" spans="1:73" ht="13.5" thickBot="1" x14ac:dyDescent="0.25"/>
    <row r="6" spans="1:73" ht="41.25" customHeight="1" x14ac:dyDescent="0.2">
      <c r="A6" s="34"/>
      <c r="B6" s="76" t="s">
        <v>38</v>
      </c>
      <c r="C6" s="68" t="s">
        <v>39</v>
      </c>
      <c r="D6" s="68" t="s">
        <v>39</v>
      </c>
      <c r="E6" s="69" t="s">
        <v>40</v>
      </c>
      <c r="F6" s="70" t="s">
        <v>41</v>
      </c>
      <c r="G6" s="70" t="s">
        <v>42</v>
      </c>
      <c r="H6" s="35">
        <f>DATE(YEAR($A$1),MONTH($A$1),DAY($A$1))+(8/24)</f>
        <v>43555.333333333336</v>
      </c>
      <c r="I6" s="35">
        <f>H$6+(15/24/60)</f>
        <v>43555.34375</v>
      </c>
      <c r="J6" s="35">
        <f>I$6+(15/24/60)</f>
        <v>43555.354166666664</v>
      </c>
      <c r="K6" s="35">
        <f t="shared" ref="K6:BT6" si="0">J$6+(15/24/60)</f>
        <v>43555.364583333328</v>
      </c>
      <c r="L6" s="35">
        <f t="shared" si="0"/>
        <v>43555.374999999993</v>
      </c>
      <c r="M6" s="35">
        <f t="shared" si="0"/>
        <v>43555.385416666657</v>
      </c>
      <c r="N6" s="35">
        <f t="shared" si="0"/>
        <v>43555.395833333321</v>
      </c>
      <c r="O6" s="35">
        <f t="shared" si="0"/>
        <v>43555.406249999985</v>
      </c>
      <c r="P6" s="35">
        <f t="shared" si="0"/>
        <v>43555.41666666665</v>
      </c>
      <c r="Q6" s="35">
        <f t="shared" si="0"/>
        <v>43555.427083333314</v>
      </c>
      <c r="R6" s="35">
        <f t="shared" si="0"/>
        <v>43555.437499999978</v>
      </c>
      <c r="S6" s="35">
        <f t="shared" si="0"/>
        <v>43555.447916666642</v>
      </c>
      <c r="T6" s="35">
        <f t="shared" si="0"/>
        <v>43555.458333333307</v>
      </c>
      <c r="U6" s="35">
        <f t="shared" si="0"/>
        <v>43555.468749999971</v>
      </c>
      <c r="V6" s="35">
        <f t="shared" si="0"/>
        <v>43555.479166666635</v>
      </c>
      <c r="W6" s="35">
        <f t="shared" si="0"/>
        <v>43555.489583333299</v>
      </c>
      <c r="X6" s="35">
        <f t="shared" si="0"/>
        <v>43555.499999999964</v>
      </c>
      <c r="Y6" s="35">
        <f t="shared" si="0"/>
        <v>43555.510416666628</v>
      </c>
      <c r="Z6" s="35">
        <f t="shared" si="0"/>
        <v>43555.520833333292</v>
      </c>
      <c r="AA6" s="35">
        <f t="shared" si="0"/>
        <v>43555.531249999956</v>
      </c>
      <c r="AB6" s="35">
        <f t="shared" si="0"/>
        <v>43555.541666666621</v>
      </c>
      <c r="AC6" s="35">
        <f t="shared" si="0"/>
        <v>43555.552083333285</v>
      </c>
      <c r="AD6" s="35">
        <f t="shared" si="0"/>
        <v>43555.562499999949</v>
      </c>
      <c r="AE6" s="35">
        <f t="shared" si="0"/>
        <v>43555.572916666613</v>
      </c>
      <c r="AF6" s="35">
        <f t="shared" si="0"/>
        <v>43555.583333333278</v>
      </c>
      <c r="AG6" s="35">
        <f t="shared" si="0"/>
        <v>43555.593749999942</v>
      </c>
      <c r="AH6" s="35">
        <f t="shared" si="0"/>
        <v>43555.604166666606</v>
      </c>
      <c r="AI6" s="35">
        <f t="shared" si="0"/>
        <v>43555.61458333327</v>
      </c>
      <c r="AJ6" s="35">
        <f t="shared" si="0"/>
        <v>43555.624999999935</v>
      </c>
      <c r="AK6" s="35">
        <f t="shared" si="0"/>
        <v>43555.635416666599</v>
      </c>
      <c r="AL6" s="35">
        <f t="shared" si="0"/>
        <v>43555.645833333263</v>
      </c>
      <c r="AM6" s="35">
        <f t="shared" si="0"/>
        <v>43555.656249999927</v>
      </c>
      <c r="AN6" s="35">
        <f t="shared" si="0"/>
        <v>43555.666666666591</v>
      </c>
      <c r="AO6" s="35">
        <f t="shared" si="0"/>
        <v>43555.677083333256</v>
      </c>
      <c r="AP6" s="35">
        <f t="shared" si="0"/>
        <v>43555.68749999992</v>
      </c>
      <c r="AQ6" s="35">
        <f t="shared" si="0"/>
        <v>43555.697916666584</v>
      </c>
      <c r="AR6" s="35">
        <f t="shared" si="0"/>
        <v>43555.708333333248</v>
      </c>
      <c r="AS6" s="35">
        <f t="shared" si="0"/>
        <v>43555.718749999913</v>
      </c>
      <c r="AT6" s="35">
        <f t="shared" si="0"/>
        <v>43555.729166666577</v>
      </c>
      <c r="AU6" s="35">
        <f t="shared" si="0"/>
        <v>43555.739583333241</v>
      </c>
      <c r="AV6" s="35">
        <f t="shared" si="0"/>
        <v>43555.749999999905</v>
      </c>
      <c r="AW6" s="35">
        <f t="shared" si="0"/>
        <v>43555.76041666657</v>
      </c>
      <c r="AX6" s="35">
        <f t="shared" si="0"/>
        <v>43555.770833333234</v>
      </c>
      <c r="AY6" s="35">
        <f t="shared" si="0"/>
        <v>43555.781249999898</v>
      </c>
      <c r="AZ6" s="35">
        <f t="shared" si="0"/>
        <v>43555.791666666562</v>
      </c>
      <c r="BA6" s="35">
        <f t="shared" si="0"/>
        <v>43555.802083333227</v>
      </c>
      <c r="BB6" s="35">
        <f t="shared" si="0"/>
        <v>43555.812499999891</v>
      </c>
      <c r="BC6" s="35">
        <f t="shared" si="0"/>
        <v>43555.822916666555</v>
      </c>
      <c r="BD6" s="35">
        <f t="shared" si="0"/>
        <v>43555.833333333219</v>
      </c>
      <c r="BE6" s="35">
        <f t="shared" si="0"/>
        <v>43555.843749999884</v>
      </c>
      <c r="BF6" s="35">
        <f t="shared" si="0"/>
        <v>43555.854166666548</v>
      </c>
      <c r="BG6" s="35">
        <f t="shared" si="0"/>
        <v>43555.864583333212</v>
      </c>
      <c r="BH6" s="35">
        <f t="shared" si="0"/>
        <v>43555.874999999876</v>
      </c>
      <c r="BI6" s="35">
        <f t="shared" si="0"/>
        <v>43555.885416666541</v>
      </c>
      <c r="BJ6" s="35">
        <f t="shared" si="0"/>
        <v>43555.895833333205</v>
      </c>
      <c r="BK6" s="35">
        <f t="shared" si="0"/>
        <v>43555.906249999869</v>
      </c>
      <c r="BL6" s="35">
        <f t="shared" si="0"/>
        <v>43555.916666666533</v>
      </c>
      <c r="BM6" s="35">
        <f t="shared" si="0"/>
        <v>43555.927083333198</v>
      </c>
      <c r="BN6" s="35">
        <f t="shared" si="0"/>
        <v>43555.937499999862</v>
      </c>
      <c r="BO6" s="35">
        <f t="shared" si="0"/>
        <v>43555.947916666526</v>
      </c>
      <c r="BP6" s="35">
        <f t="shared" si="0"/>
        <v>43555.95833333319</v>
      </c>
      <c r="BQ6" s="35">
        <f t="shared" si="0"/>
        <v>43555.968749999854</v>
      </c>
      <c r="BR6" s="35">
        <f t="shared" si="0"/>
        <v>43555.979166666519</v>
      </c>
      <c r="BS6" s="35">
        <f t="shared" si="0"/>
        <v>43555.989583333183</v>
      </c>
      <c r="BT6" s="35">
        <f t="shared" si="0"/>
        <v>43555.999999999847</v>
      </c>
    </row>
    <row r="7" spans="1:73" ht="9" customHeight="1" thickBot="1" x14ac:dyDescent="0.25">
      <c r="A7" s="34"/>
      <c r="B7" s="71"/>
      <c r="C7" s="72"/>
      <c r="D7" s="72"/>
      <c r="E7" s="73"/>
      <c r="F7" s="74"/>
      <c r="G7" s="75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  <c r="AI7" s="36"/>
      <c r="AJ7" s="36"/>
      <c r="AK7" s="36"/>
      <c r="AL7" s="36"/>
      <c r="AM7" s="36"/>
      <c r="AN7" s="36"/>
      <c r="AO7" s="36"/>
      <c r="AP7" s="36"/>
      <c r="AQ7" s="36"/>
      <c r="AR7" s="36"/>
      <c r="AS7" s="36"/>
      <c r="AT7" s="36"/>
      <c r="AU7" s="36"/>
      <c r="AV7" s="36"/>
      <c r="AW7" s="36"/>
      <c r="AX7" s="36"/>
      <c r="AY7" s="36"/>
      <c r="AZ7" s="36"/>
      <c r="BA7" s="36"/>
      <c r="BB7" s="36"/>
      <c r="BC7" s="36"/>
      <c r="BD7" s="36"/>
      <c r="BE7" s="36"/>
      <c r="BF7" s="36"/>
      <c r="BG7" s="36"/>
      <c r="BH7" s="36"/>
      <c r="BI7" s="36"/>
      <c r="BJ7" s="36"/>
      <c r="BK7" s="36"/>
      <c r="BL7" s="36"/>
      <c r="BM7" s="36"/>
      <c r="BN7" s="36"/>
      <c r="BO7" s="36"/>
      <c r="BP7" s="36"/>
      <c r="BQ7" s="36"/>
      <c r="BR7" s="36"/>
      <c r="BS7" s="36"/>
      <c r="BT7" s="36"/>
    </row>
    <row r="8" spans="1:73" ht="15.75" x14ac:dyDescent="0.25">
      <c r="A8" s="37"/>
      <c r="B8" s="79">
        <f>'Etat staff'!C15</f>
        <v>0</v>
      </c>
      <c r="C8" s="80">
        <f>'Etat staff'!A15</f>
        <v>0</v>
      </c>
      <c r="D8" s="80">
        <f>'Etat staff'!B15</f>
        <v>0</v>
      </c>
      <c r="E8" s="81">
        <f>IF(BU8*24&lt;5.75,0.25/24,IF(BU8*24&lt;6.75,0.5/24,IF(BU8*24&lt;9,1/24,IF(BU8*24&lt;13.25,1.25/24,1.5/24))))</f>
        <v>1.0416666666666666E-2</v>
      </c>
      <c r="F8" s="82"/>
      <c r="G8" s="38"/>
      <c r="H8" s="39"/>
      <c r="I8" s="40" t="s">
        <v>43</v>
      </c>
      <c r="J8" s="40" t="s">
        <v>43</v>
      </c>
      <c r="K8" s="40" t="s">
        <v>43</v>
      </c>
      <c r="L8" s="41" t="s">
        <v>44</v>
      </c>
      <c r="M8" s="41" t="s">
        <v>44</v>
      </c>
      <c r="N8" s="41" t="s">
        <v>44</v>
      </c>
      <c r="O8" s="41" t="s">
        <v>44</v>
      </c>
      <c r="P8" s="41" t="s">
        <v>45</v>
      </c>
      <c r="Q8" s="41" t="s">
        <v>44</v>
      </c>
      <c r="R8" s="41" t="s">
        <v>44</v>
      </c>
      <c r="S8" s="41" t="s">
        <v>44</v>
      </c>
      <c r="T8" s="41" t="s">
        <v>44</v>
      </c>
      <c r="U8" s="41" t="s">
        <v>44</v>
      </c>
      <c r="V8" s="41" t="s">
        <v>44</v>
      </c>
      <c r="W8" s="41" t="s">
        <v>44</v>
      </c>
      <c r="X8" s="42" t="s">
        <v>46</v>
      </c>
      <c r="Y8" s="42" t="s">
        <v>46</v>
      </c>
      <c r="Z8" s="42" t="s">
        <v>46</v>
      </c>
      <c r="AA8" s="43" t="s">
        <v>44</v>
      </c>
      <c r="AB8" s="43" t="s">
        <v>44</v>
      </c>
      <c r="AC8" s="43" t="s">
        <v>44</v>
      </c>
      <c r="AD8" s="43" t="s">
        <v>44</v>
      </c>
      <c r="AE8" s="43" t="s">
        <v>44</v>
      </c>
      <c r="AF8" s="43" t="s">
        <v>44</v>
      </c>
      <c r="AG8" s="43" t="s">
        <v>44</v>
      </c>
      <c r="AH8" s="43" t="s">
        <v>44</v>
      </c>
      <c r="AI8" s="43" t="s">
        <v>44</v>
      </c>
      <c r="AJ8" s="43" t="s">
        <v>44</v>
      </c>
      <c r="AK8" s="43" t="s">
        <v>44</v>
      </c>
      <c r="AL8" s="44"/>
      <c r="AM8" s="44"/>
      <c r="AN8" s="44"/>
      <c r="AO8" s="44"/>
      <c r="AP8" s="44"/>
      <c r="AQ8" s="44"/>
      <c r="AR8" s="44"/>
      <c r="AS8" s="44"/>
      <c r="AT8" s="44"/>
      <c r="AU8" s="44"/>
      <c r="AV8" s="44"/>
      <c r="AW8" s="44"/>
      <c r="AX8" s="44"/>
      <c r="AY8" s="44"/>
      <c r="AZ8" s="44"/>
      <c r="BA8" s="44"/>
      <c r="BB8" s="44"/>
      <c r="BC8" s="44"/>
      <c r="BD8" s="44"/>
      <c r="BE8" s="44"/>
      <c r="BF8" s="44"/>
      <c r="BG8" s="44"/>
      <c r="BH8" s="44"/>
      <c r="BI8" s="44"/>
      <c r="BJ8" s="44"/>
      <c r="BK8" s="44"/>
      <c r="BL8" s="44"/>
      <c r="BM8" s="44"/>
      <c r="BN8" s="44"/>
      <c r="BO8" s="44"/>
      <c r="BP8" s="44"/>
      <c r="BQ8" s="45"/>
      <c r="BR8" s="45"/>
      <c r="BS8" s="45"/>
      <c r="BT8" s="46"/>
      <c r="BU8" s="47">
        <f>D8-C8+0.16666/24</f>
        <v>6.9441666666666671E-3</v>
      </c>
    </row>
    <row r="9" spans="1:73" ht="15.75" x14ac:dyDescent="0.25">
      <c r="A9" s="37"/>
      <c r="B9" s="83" t="str">
        <f>'Etat staff'!C16</f>
        <v xml:space="preserve"> DAISY</v>
      </c>
      <c r="C9" s="84">
        <f>'Etat staff'!A16</f>
        <v>43555.357638888891</v>
      </c>
      <c r="D9" s="84">
        <f>'Etat staff'!B16</f>
        <v>43555.684027777781</v>
      </c>
      <c r="E9" s="85">
        <f t="shared" ref="E9:E13" si="1">IF(BU9*24&lt;5.75,0.25/24,IF(BU9*24&lt;6.75,0.5/24,IF(BU9*24&lt;9,1/24,IF(BU9*24&lt;13.25,1.25/24,1.5/24))))</f>
        <v>4.1666666666666664E-2</v>
      </c>
      <c r="F9" s="86"/>
      <c r="G9" s="48"/>
      <c r="H9" s="49" t="s">
        <v>47</v>
      </c>
      <c r="I9" s="49" t="s">
        <v>47</v>
      </c>
      <c r="J9" s="49" t="s">
        <v>47</v>
      </c>
      <c r="K9" s="50" t="s">
        <v>43</v>
      </c>
      <c r="L9" s="50" t="s">
        <v>43</v>
      </c>
      <c r="M9" s="50" t="s">
        <v>43</v>
      </c>
      <c r="N9" s="50" t="s">
        <v>43</v>
      </c>
      <c r="O9" s="50" t="s">
        <v>43</v>
      </c>
      <c r="P9" s="50" t="s">
        <v>43</v>
      </c>
      <c r="Q9" s="50" t="s">
        <v>43</v>
      </c>
      <c r="R9" s="50" t="s">
        <v>43</v>
      </c>
      <c r="S9" s="50" t="s">
        <v>43</v>
      </c>
      <c r="T9" s="50" t="s">
        <v>43</v>
      </c>
      <c r="U9" s="50" t="s">
        <v>44</v>
      </c>
      <c r="V9" s="50" t="s">
        <v>44</v>
      </c>
      <c r="W9" s="50" t="s">
        <v>44</v>
      </c>
      <c r="X9" s="50" t="s">
        <v>44</v>
      </c>
      <c r="Y9" s="50" t="s">
        <v>44</v>
      </c>
      <c r="Z9" s="50" t="s">
        <v>44</v>
      </c>
      <c r="AA9" s="50" t="s">
        <v>44</v>
      </c>
      <c r="AB9" s="51" t="s">
        <v>46</v>
      </c>
      <c r="AC9" s="51" t="s">
        <v>46</v>
      </c>
      <c r="AD9" s="51" t="s">
        <v>46</v>
      </c>
      <c r="AE9" s="50" t="s">
        <v>43</v>
      </c>
      <c r="AF9" s="50" t="s">
        <v>43</v>
      </c>
      <c r="AG9" s="50" t="s">
        <v>43</v>
      </c>
      <c r="AH9" s="50" t="s">
        <v>43</v>
      </c>
      <c r="AI9" s="50" t="s">
        <v>43</v>
      </c>
      <c r="AJ9" s="52" t="s">
        <v>44</v>
      </c>
      <c r="AK9" s="52" t="s">
        <v>44</v>
      </c>
      <c r="AL9" s="52" t="s">
        <v>44</v>
      </c>
      <c r="AM9" s="52" t="s">
        <v>44</v>
      </c>
      <c r="AN9" s="53" t="s">
        <v>44</v>
      </c>
      <c r="AO9" s="53" t="s">
        <v>44</v>
      </c>
      <c r="AP9" s="54"/>
      <c r="AQ9" s="54"/>
      <c r="AR9" s="54"/>
      <c r="AS9" s="54"/>
      <c r="AT9" s="54"/>
      <c r="AU9" s="54"/>
      <c r="AV9" s="54"/>
      <c r="AW9" s="54"/>
      <c r="AX9" s="54"/>
      <c r="AY9" s="54"/>
      <c r="AZ9" s="54"/>
      <c r="BA9" s="54"/>
      <c r="BB9" s="54"/>
      <c r="BC9" s="54"/>
      <c r="BD9" s="54"/>
      <c r="BE9" s="54"/>
      <c r="BF9" s="54"/>
      <c r="BG9" s="54"/>
      <c r="BH9" s="54"/>
      <c r="BI9" s="54"/>
      <c r="BJ9" s="54"/>
      <c r="BK9" s="54"/>
      <c r="BL9" s="54"/>
      <c r="BM9" s="54"/>
      <c r="BN9" s="54"/>
      <c r="BO9" s="54"/>
      <c r="BP9" s="54"/>
      <c r="BQ9" s="55"/>
      <c r="BR9" s="55"/>
      <c r="BS9" s="55"/>
      <c r="BT9" s="56"/>
      <c r="BU9" s="47">
        <f t="shared" ref="BU9:BU13" si="2">D9-C9+0.16666/24</f>
        <v>0.33333305555717241</v>
      </c>
    </row>
    <row r="10" spans="1:73" ht="15.75" x14ac:dyDescent="0.25">
      <c r="A10" s="37"/>
      <c r="B10" s="83" t="str">
        <f>'Etat staff'!C17</f>
        <v xml:space="preserve"> LAURA</v>
      </c>
      <c r="C10" s="84">
        <f>'Etat staff'!A17</f>
        <v>43555.482638888891</v>
      </c>
      <c r="D10" s="84">
        <f>'Etat staff'!B17</f>
        <v>43555.809027777781</v>
      </c>
      <c r="E10" s="85">
        <f t="shared" si="1"/>
        <v>4.1666666666666664E-2</v>
      </c>
      <c r="F10" s="86"/>
      <c r="G10" s="48"/>
      <c r="H10" s="57"/>
      <c r="I10" s="58"/>
      <c r="J10" s="58"/>
      <c r="K10" s="58"/>
      <c r="L10" s="54"/>
      <c r="M10" s="54"/>
      <c r="N10" s="54"/>
      <c r="O10" s="54"/>
      <c r="P10" s="49"/>
      <c r="Q10" s="49"/>
      <c r="R10" s="49" t="s">
        <v>47</v>
      </c>
      <c r="S10" s="49" t="s">
        <v>47</v>
      </c>
      <c r="T10" s="49" t="s">
        <v>47</v>
      </c>
      <c r="U10" s="49" t="s">
        <v>47</v>
      </c>
      <c r="V10" s="52" t="s">
        <v>43</v>
      </c>
      <c r="W10" s="52" t="s">
        <v>43</v>
      </c>
      <c r="X10" s="52" t="s">
        <v>43</v>
      </c>
      <c r="Y10" s="52" t="s">
        <v>43</v>
      </c>
      <c r="Z10" s="52" t="s">
        <v>43</v>
      </c>
      <c r="AA10" s="52" t="s">
        <v>43</v>
      </c>
      <c r="AB10" s="52" t="s">
        <v>43</v>
      </c>
      <c r="AC10" s="52" t="s">
        <v>43</v>
      </c>
      <c r="AD10" s="52" t="s">
        <v>43</v>
      </c>
      <c r="AE10" s="52" t="s">
        <v>43</v>
      </c>
      <c r="AF10" s="51" t="s">
        <v>46</v>
      </c>
      <c r="AG10" s="51" t="s">
        <v>46</v>
      </c>
      <c r="AH10" s="51" t="s">
        <v>46</v>
      </c>
      <c r="AI10" s="52" t="s">
        <v>43</v>
      </c>
      <c r="AJ10" s="52" t="s">
        <v>43</v>
      </c>
      <c r="AK10" s="52" t="s">
        <v>43</v>
      </c>
      <c r="AL10" s="52" t="s">
        <v>43</v>
      </c>
      <c r="AM10" s="52" t="s">
        <v>43</v>
      </c>
      <c r="AN10" s="52" t="s">
        <v>43</v>
      </c>
      <c r="AO10" s="52" t="s">
        <v>43</v>
      </c>
      <c r="AP10" s="52" t="s">
        <v>43</v>
      </c>
      <c r="AQ10" s="52" t="s">
        <v>43</v>
      </c>
      <c r="AR10" s="52" t="s">
        <v>44</v>
      </c>
      <c r="AS10" s="52" t="s">
        <v>44</v>
      </c>
      <c r="AT10" s="52" t="s">
        <v>44</v>
      </c>
      <c r="AU10" s="52" t="s">
        <v>44</v>
      </c>
      <c r="AV10" s="52" t="s">
        <v>44</v>
      </c>
      <c r="AW10" s="52" t="s">
        <v>44</v>
      </c>
      <c r="AX10" s="52" t="s">
        <v>44</v>
      </c>
      <c r="AY10" s="52" t="s">
        <v>44</v>
      </c>
      <c r="AZ10" s="52" t="s">
        <v>44</v>
      </c>
      <c r="BA10" s="52" t="s">
        <v>44</v>
      </c>
      <c r="BB10" s="54"/>
      <c r="BC10" s="54"/>
      <c r="BD10" s="54"/>
      <c r="BE10" s="54"/>
      <c r="BF10" s="54"/>
      <c r="BG10" s="54"/>
      <c r="BH10" s="54"/>
      <c r="BI10" s="54"/>
      <c r="BJ10" s="54"/>
      <c r="BK10" s="54"/>
      <c r="BL10" s="54"/>
      <c r="BM10" s="54"/>
      <c r="BN10" s="54"/>
      <c r="BO10" s="54"/>
      <c r="BP10" s="54"/>
      <c r="BQ10" s="55"/>
      <c r="BR10" s="55"/>
      <c r="BS10" s="55"/>
      <c r="BT10" s="56"/>
      <c r="BU10" s="47">
        <f t="shared" si="2"/>
        <v>0.33333305555717241</v>
      </c>
    </row>
    <row r="11" spans="1:73" ht="15.75" x14ac:dyDescent="0.25">
      <c r="A11" s="37"/>
      <c r="B11" s="83" t="str">
        <f>'Etat staff'!C18</f>
        <v xml:space="preserve"> CAMILLE</v>
      </c>
      <c r="C11" s="84">
        <f>'Etat staff'!A18</f>
        <v>43555.545138888891</v>
      </c>
      <c r="D11" s="84">
        <f>'Etat staff'!B18</f>
        <v>43556</v>
      </c>
      <c r="E11" s="85">
        <f t="shared" si="1"/>
        <v>5.2083333333333336E-2</v>
      </c>
      <c r="F11" s="86"/>
      <c r="G11" s="48"/>
      <c r="H11" s="57"/>
      <c r="I11" s="58"/>
      <c r="J11" s="58"/>
      <c r="K11" s="58"/>
      <c r="L11" s="54"/>
      <c r="M11" s="54"/>
      <c r="N11" s="54"/>
      <c r="O11" s="54"/>
      <c r="P11" s="54"/>
      <c r="Q11" s="54"/>
      <c r="R11" s="54"/>
      <c r="S11" s="54"/>
      <c r="T11" s="49"/>
      <c r="U11" s="49"/>
      <c r="V11" s="49"/>
      <c r="W11" s="49"/>
      <c r="X11" s="49" t="s">
        <v>47</v>
      </c>
      <c r="Y11" s="49" t="s">
        <v>47</v>
      </c>
      <c r="Z11" s="49" t="s">
        <v>47</v>
      </c>
      <c r="AA11" s="49" t="s">
        <v>47</v>
      </c>
      <c r="AB11" s="52" t="s">
        <v>44</v>
      </c>
      <c r="AC11" s="52" t="s">
        <v>44</v>
      </c>
      <c r="AD11" s="52" t="s">
        <v>44</v>
      </c>
      <c r="AE11" s="52" t="s">
        <v>44</v>
      </c>
      <c r="AF11" s="52" t="s">
        <v>44</v>
      </c>
      <c r="AG11" s="52" t="s">
        <v>44</v>
      </c>
      <c r="AH11" s="52" t="s">
        <v>44</v>
      </c>
      <c r="AI11" s="52" t="s">
        <v>44</v>
      </c>
      <c r="AJ11" s="52" t="s">
        <v>44</v>
      </c>
      <c r="AK11" s="52" t="s">
        <v>44</v>
      </c>
      <c r="AL11" s="52" t="s">
        <v>44</v>
      </c>
      <c r="AM11" s="52" t="s">
        <v>44</v>
      </c>
      <c r="AN11" s="51" t="s">
        <v>46</v>
      </c>
      <c r="AO11" s="51" t="s">
        <v>46</v>
      </c>
      <c r="AP11" s="51" t="s">
        <v>46</v>
      </c>
      <c r="AQ11" s="52" t="s">
        <v>43</v>
      </c>
      <c r="AR11" s="52" t="s">
        <v>43</v>
      </c>
      <c r="AS11" s="52" t="s">
        <v>43</v>
      </c>
      <c r="AT11" s="52" t="s">
        <v>43</v>
      </c>
      <c r="AU11" s="52" t="s">
        <v>43</v>
      </c>
      <c r="AV11" s="52" t="s">
        <v>43</v>
      </c>
      <c r="AW11" s="52" t="s">
        <v>43</v>
      </c>
      <c r="AX11" s="52" t="s">
        <v>43</v>
      </c>
      <c r="AY11" s="52" t="s">
        <v>43</v>
      </c>
      <c r="AZ11" s="52" t="s">
        <v>43</v>
      </c>
      <c r="BA11" s="52" t="s">
        <v>43</v>
      </c>
      <c r="BB11" s="52" t="s">
        <v>43</v>
      </c>
      <c r="BC11" s="52" t="s">
        <v>43</v>
      </c>
      <c r="BD11" s="52" t="s">
        <v>43</v>
      </c>
      <c r="BE11" s="52" t="s">
        <v>43</v>
      </c>
      <c r="BF11" s="52" t="s">
        <v>43</v>
      </c>
      <c r="BG11" s="52" t="s">
        <v>43</v>
      </c>
      <c r="BH11" s="54"/>
      <c r="BI11" s="54"/>
      <c r="BJ11" s="54"/>
      <c r="BK11" s="54"/>
      <c r="BL11" s="54"/>
      <c r="BM11" s="54"/>
      <c r="BN11" s="54"/>
      <c r="BO11" s="54"/>
      <c r="BP11" s="54"/>
      <c r="BQ11" s="55"/>
      <c r="BR11" s="55"/>
      <c r="BS11" s="55"/>
      <c r="BT11" s="56"/>
      <c r="BU11" s="47">
        <f t="shared" si="2"/>
        <v>0.46180527777616087</v>
      </c>
    </row>
    <row r="12" spans="1:73" ht="15.75" x14ac:dyDescent="0.25">
      <c r="A12" s="37"/>
      <c r="B12" s="83">
        <f>'Etat staff'!C19</f>
        <v>0</v>
      </c>
      <c r="C12" s="84">
        <f>'Etat staff'!A19</f>
        <v>0</v>
      </c>
      <c r="D12" s="84">
        <f>'Etat staff'!B19</f>
        <v>0</v>
      </c>
      <c r="E12" s="85">
        <f t="shared" si="1"/>
        <v>1.0416666666666666E-2</v>
      </c>
      <c r="F12" s="86"/>
      <c r="G12" s="48"/>
      <c r="H12" s="57"/>
      <c r="I12" s="58"/>
      <c r="J12" s="58"/>
      <c r="K12" s="58"/>
      <c r="L12" s="54"/>
      <c r="M12" s="54"/>
      <c r="N12" s="54"/>
      <c r="O12" s="54"/>
      <c r="P12" s="54"/>
      <c r="Q12" s="54"/>
      <c r="R12" s="54"/>
      <c r="S12" s="54"/>
      <c r="T12" s="49"/>
      <c r="U12" s="49"/>
      <c r="V12" s="49"/>
      <c r="W12" s="49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  <c r="AM12" s="50"/>
      <c r="AN12" s="52"/>
      <c r="AO12" s="52"/>
      <c r="AP12" s="52"/>
      <c r="AQ12" s="52"/>
      <c r="AR12" s="50"/>
      <c r="AS12" s="50"/>
      <c r="AT12" s="50"/>
      <c r="AU12" s="50"/>
      <c r="AV12" s="52"/>
      <c r="AW12" s="52"/>
      <c r="AX12" s="52"/>
      <c r="AY12" s="52"/>
      <c r="AZ12" s="53"/>
      <c r="BA12" s="53"/>
      <c r="BB12" s="53"/>
      <c r="BC12" s="53"/>
      <c r="BD12" s="53"/>
      <c r="BE12" s="53"/>
      <c r="BF12" s="53"/>
      <c r="BG12" s="53"/>
      <c r="BH12" s="53"/>
      <c r="BI12" s="53"/>
      <c r="BJ12" s="53"/>
      <c r="BK12" s="53"/>
      <c r="BL12" s="54"/>
      <c r="BM12" s="54"/>
      <c r="BN12" s="54"/>
      <c r="BO12" s="54"/>
      <c r="BP12" s="54"/>
      <c r="BQ12" s="55"/>
      <c r="BR12" s="55"/>
      <c r="BS12" s="55"/>
      <c r="BT12" s="56"/>
      <c r="BU12" s="47">
        <f t="shared" si="2"/>
        <v>6.9441666666666671E-3</v>
      </c>
    </row>
    <row r="13" spans="1:73" ht="16.5" thickBot="1" x14ac:dyDescent="0.3">
      <c r="A13" s="37"/>
      <c r="B13" s="87">
        <f>'Etat staff'!C20</f>
        <v>0</v>
      </c>
      <c r="C13" s="88">
        <f>'Etat staff'!A20</f>
        <v>0</v>
      </c>
      <c r="D13" s="88">
        <f>'Etat staff'!B20</f>
        <v>0</v>
      </c>
      <c r="E13" s="89">
        <f t="shared" si="1"/>
        <v>1.0416666666666666E-2</v>
      </c>
      <c r="F13" s="90"/>
      <c r="G13" s="59"/>
      <c r="H13" s="60"/>
      <c r="I13" s="61"/>
      <c r="J13" s="61"/>
      <c r="K13" s="61"/>
      <c r="L13" s="62"/>
      <c r="M13" s="62"/>
      <c r="N13" s="62"/>
      <c r="O13" s="62"/>
      <c r="P13" s="62"/>
      <c r="Q13" s="62"/>
      <c r="R13" s="62"/>
      <c r="S13" s="62"/>
      <c r="T13" s="63"/>
      <c r="U13" s="63"/>
      <c r="V13" s="63"/>
      <c r="W13" s="63"/>
      <c r="X13" s="64"/>
      <c r="Y13" s="64"/>
      <c r="Z13" s="64"/>
      <c r="AA13" s="64"/>
      <c r="AB13" s="64"/>
      <c r="AC13" s="64"/>
      <c r="AD13" s="64"/>
      <c r="AE13" s="64"/>
      <c r="AF13" s="64"/>
      <c r="AG13" s="64"/>
      <c r="AH13" s="64"/>
      <c r="AI13" s="64"/>
      <c r="AJ13" s="64"/>
      <c r="AK13" s="64"/>
      <c r="AL13" s="64"/>
      <c r="AM13" s="64"/>
      <c r="AN13" s="64"/>
      <c r="AO13" s="64"/>
      <c r="AP13" s="64"/>
      <c r="AQ13" s="64"/>
      <c r="AR13" s="64"/>
      <c r="AS13" s="64"/>
      <c r="AT13" s="64"/>
      <c r="AU13" s="64"/>
      <c r="AV13" s="65"/>
      <c r="AW13" s="65"/>
      <c r="AX13" s="65"/>
      <c r="AY13" s="65"/>
      <c r="AZ13" s="65"/>
      <c r="BA13" s="65"/>
      <c r="BB13" s="65"/>
      <c r="BC13" s="65"/>
      <c r="BD13" s="65"/>
      <c r="BE13" s="65"/>
      <c r="BF13" s="65"/>
      <c r="BG13" s="65"/>
      <c r="BH13" s="65"/>
      <c r="BI13" s="65"/>
      <c r="BJ13" s="65"/>
      <c r="BK13" s="65"/>
      <c r="BL13" s="62"/>
      <c r="BM13" s="62"/>
      <c r="BN13" s="62"/>
      <c r="BO13" s="62"/>
      <c r="BP13" s="62"/>
      <c r="BQ13" s="66"/>
      <c r="BR13" s="66"/>
      <c r="BS13" s="66"/>
      <c r="BT13" s="67"/>
      <c r="BU13" s="47">
        <f t="shared" si="2"/>
        <v>6.9441666666666671E-3</v>
      </c>
    </row>
  </sheetData>
  <conditionalFormatting sqref="H8:BT8">
    <cfRule type="expression" dxfId="11" priority="6">
      <formula>AND(H$6&gt;=$C8,H$6&lt;=$D8)</formula>
    </cfRule>
  </conditionalFormatting>
  <conditionalFormatting sqref="H9:BT9">
    <cfRule type="expression" dxfId="10" priority="5">
      <formula>AND(H$6&gt;=$C9,H$6&lt;=$D9)</formula>
    </cfRule>
  </conditionalFormatting>
  <conditionalFormatting sqref="H10:BT10">
    <cfRule type="expression" dxfId="6" priority="4">
      <formula>AND(H$6&gt;=$C10,H$6&lt;=$D10)</formula>
    </cfRule>
  </conditionalFormatting>
  <conditionalFormatting sqref="H11:BT11">
    <cfRule type="expression" dxfId="9" priority="3">
      <formula>AND(H$6&gt;=$C11,H$6&lt;=$D11)</formula>
    </cfRule>
  </conditionalFormatting>
  <conditionalFormatting sqref="H12:BT12">
    <cfRule type="expression" dxfId="8" priority="2">
      <formula>AND(H$6&gt;=$C12,H$6&lt;=$D12)</formula>
    </cfRule>
  </conditionalFormatting>
  <conditionalFormatting sqref="H13:BT13">
    <cfRule type="expression" dxfId="7" priority="1">
      <formula>AND(H$6&gt;=$C13,H$6&lt;=$D13)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Etat staff</vt:lpstr>
      <vt:lpstr>dimanche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2019-04-05T13:49:11Z</dcterms:created>
  <dcterms:modified xsi:type="dcterms:W3CDTF">2019-04-05T14:13:57Z</dcterms:modified>
</cp:coreProperties>
</file>