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427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8_{2A5DCD03-D90D-44C6-ADE6-3E9DF13B8630}" xr6:coauthVersionLast="47" xr6:coauthVersionMax="47" xr10:uidLastSave="{00000000-0000-0000-0000-000000000000}"/>
  <bookViews>
    <workbookView xWindow="-120" yWindow="-120" windowWidth="20730" windowHeight="11310"/>
  </bookViews>
  <sheets>
    <sheet name="liste" sheetId="3" r:id="rId1"/>
  </sheets>
  <definedNames>
    <definedName name="_xlnm._FilterDatabase" localSheetId="0" hidden="1">liste!$A$13:$N$13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4" i="3" l="1"/>
  <c r="K33" i="3"/>
  <c r="L33" i="3" s="1"/>
  <c r="K30" i="3"/>
  <c r="L30" i="3" s="1"/>
  <c r="K31" i="3"/>
  <c r="L31" i="3" s="1"/>
  <c r="K32" i="3"/>
  <c r="L32" i="3" s="1"/>
  <c r="K29" i="3"/>
  <c r="I29" i="3"/>
  <c r="G29" i="3"/>
  <c r="K28" i="3"/>
  <c r="I28" i="3"/>
  <c r="G28" i="3"/>
  <c r="K27" i="3"/>
  <c r="I27" i="3"/>
  <c r="G27" i="3"/>
  <c r="K26" i="3"/>
  <c r="I26" i="3"/>
  <c r="G26" i="3"/>
  <c r="K25" i="3"/>
  <c r="I25" i="3"/>
  <c r="G25" i="3"/>
  <c r="K24" i="3"/>
  <c r="I24" i="3"/>
  <c r="G24" i="3"/>
  <c r="K23" i="3"/>
  <c r="I23" i="3"/>
  <c r="G23" i="3"/>
  <c r="K22" i="3"/>
  <c r="I22" i="3"/>
  <c r="G22" i="3"/>
  <c r="K21" i="3"/>
  <c r="I21" i="3"/>
  <c r="G21" i="3"/>
  <c r="K20" i="3"/>
  <c r="I20" i="3"/>
  <c r="G20" i="3"/>
  <c r="K19" i="3"/>
  <c r="I19" i="3"/>
  <c r="G19" i="3"/>
  <c r="K18" i="3"/>
  <c r="I18" i="3"/>
  <c r="G18" i="3"/>
  <c r="K17" i="3"/>
  <c r="I17" i="3"/>
  <c r="G17" i="3"/>
  <c r="K16" i="3"/>
  <c r="I16" i="3"/>
  <c r="G16" i="3"/>
  <c r="K15" i="3"/>
  <c r="I15" i="3"/>
  <c r="G15" i="3"/>
  <c r="K14" i="3"/>
  <c r="I14" i="3"/>
  <c r="G14" i="3"/>
  <c r="L11" i="3"/>
  <c r="L16" i="3" l="1"/>
  <c r="L26" i="3"/>
  <c r="L17" i="3"/>
  <c r="L15" i="3"/>
  <c r="L19" i="3"/>
  <c r="L23" i="3"/>
  <c r="L25" i="3"/>
  <c r="L27" i="3"/>
  <c r="L14" i="3"/>
  <c r="L18" i="3"/>
  <c r="L20" i="3"/>
  <c r="L21" i="3"/>
  <c r="L22" i="3"/>
  <c r="L24" i="3"/>
  <c r="L28" i="3"/>
  <c r="L29" i="3"/>
</calcChain>
</file>

<file path=xl/sharedStrings.xml><?xml version="1.0" encoding="utf-8"?>
<sst xmlns="http://schemas.openxmlformats.org/spreadsheetml/2006/main" count="57" uniqueCount="37">
  <si>
    <t>N0</t>
  </si>
  <si>
    <t>Matière</t>
  </si>
  <si>
    <t>Nom</t>
  </si>
  <si>
    <t>Matr</t>
  </si>
  <si>
    <t>DN</t>
  </si>
  <si>
    <t>DE</t>
  </si>
  <si>
    <t>NE</t>
  </si>
  <si>
    <t>DD</t>
  </si>
  <si>
    <t>ND</t>
  </si>
  <si>
    <t>DM</t>
  </si>
  <si>
    <t>NM</t>
  </si>
  <si>
    <t>T</t>
  </si>
  <si>
    <t>R</t>
  </si>
  <si>
    <t>Obs</t>
  </si>
  <si>
    <t>A</t>
  </si>
  <si>
    <t>F</t>
  </si>
  <si>
    <t>NOM PRENOM1</t>
  </si>
  <si>
    <t>NOM PRENOM2</t>
  </si>
  <si>
    <t>NOM PRENOM3</t>
  </si>
  <si>
    <t>NOM PRENOM4</t>
  </si>
  <si>
    <t>NOM PRENOM5</t>
  </si>
  <si>
    <t>NOM PRENOM6</t>
  </si>
  <si>
    <t>NOM PRENOM7</t>
  </si>
  <si>
    <t>NOM PRENOM8</t>
  </si>
  <si>
    <t>NOM PRENOM9</t>
  </si>
  <si>
    <t>NOM PRENOM10</t>
  </si>
  <si>
    <t>NOM PRENOM11</t>
  </si>
  <si>
    <t>NOM PRENOM12</t>
  </si>
  <si>
    <t>NOM PRENOM13</t>
  </si>
  <si>
    <t>NOM PRENOM14</t>
  </si>
  <si>
    <t>NOM PRENOM15</t>
  </si>
  <si>
    <t>NOM PRENOM16</t>
  </si>
  <si>
    <t>NOM PRENOM17</t>
  </si>
  <si>
    <t>NOM PRENOM18</t>
  </si>
  <si>
    <t>NOM PRENOM19</t>
  </si>
  <si>
    <t>NOM PRENOM20</t>
  </si>
  <si>
    <t>code vba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</si>
</sst>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12"/>
      <name val="Times New Roman"/>
      <family val="1"/>
    </font>
    <font>
      <b/>
      <sz val="12"/>
      <name val="Arial Black"/>
      <family val="2"/>
    </font>
    <font>
      <b/>
      <sz val="14"/>
      <name val="Arial"/>
      <family val="2"/>
    </font>
    <font>
      <b/>
      <u/>
      <sz val="10"/>
      <name val="Arial"/>
      <family val="2"/>
    </font>
    <font>
      <b/>
      <u/>
      <sz val="11"/>
      <name val="Arial"/>
      <family val="2"/>
    </font>
    <font>
      <b/>
      <sz val="12"/>
      <color indexed="12"/>
      <name val="Arial"/>
      <family val="2"/>
    </font>
    <font>
      <b/>
      <sz val="12"/>
      <color indexed="10"/>
      <name val="Arial"/>
      <family val="2"/>
    </font>
    <font>
      <sz val="12"/>
      <name val="Arial"/>
      <family val="2"/>
    </font>
    <font>
      <b/>
      <sz val="10"/>
      <color rgb="FFFF0000"/>
      <name val="Arial"/>
      <family val="2"/>
    </font>
    <font>
      <b/>
      <sz val="12"/>
      <color rgb="FFFF0000"/>
      <name val="Arial"/>
      <family val="2"/>
    </font>
    <font>
      <b/>
      <sz val="12"/>
      <name val="arabswell_1"/>
      <charset val="178"/>
    </font>
    <font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4" fillId="3" borderId="1" xfId="0" applyFont="1" applyFill="1" applyBorder="1" applyAlignment="1">
      <alignment horizontal="right" vertic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9" fillId="5" borderId="1" xfId="0" applyNumberFormat="1" applyFont="1" applyFill="1" applyBorder="1" applyAlignment="1">
      <alignment horizontal="center" vertical="center"/>
    </xf>
    <xf numFmtId="1" fontId="9" fillId="5" borderId="1" xfId="0" applyNumberFormat="1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22" fontId="12" fillId="0" borderId="0" xfId="0" applyNumberFormat="1" applyFont="1" applyAlignment="1">
      <alignment vertical="center"/>
    </xf>
    <xf numFmtId="22" fontId="12" fillId="0" borderId="0" xfId="0" applyNumberFormat="1" applyFont="1" applyAlignment="1">
      <alignment horizontal="center" vertical="center"/>
    </xf>
    <xf numFmtId="0" fontId="0" fillId="0" borderId="1" xfId="0" applyBorder="1"/>
    <xf numFmtId="0" fontId="8" fillId="0" borderId="4" xfId="0" applyFont="1" applyBorder="1" applyAlignment="1">
      <alignment horizontal="center" vertical="center"/>
    </xf>
    <xf numFmtId="0" fontId="0" fillId="0" borderId="1" xfId="0" applyBorder="1" applyAlignment="1">
      <alignment horizontal="right"/>
    </xf>
    <xf numFmtId="0" fontId="11" fillId="0" borderId="0" xfId="0" applyFont="1"/>
    <xf numFmtId="22" fontId="13" fillId="0" borderId="0" xfId="0" applyNumberFormat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0" fillId="0" borderId="0" xfId="0" applyBorder="1"/>
    <xf numFmtId="0" fontId="14" fillId="0" borderId="0" xfId="1" applyFont="1" applyAlignment="1">
      <alignment vertical="center"/>
    </xf>
    <xf numFmtId="22" fontId="12" fillId="0" borderId="5" xfId="0" applyNumberFormat="1" applyFont="1" applyBorder="1" applyAlignment="1">
      <alignment vertical="center"/>
    </xf>
    <xf numFmtId="22" fontId="12" fillId="0" borderId="6" xfId="0" applyNumberFormat="1" applyFont="1" applyBorder="1" applyAlignment="1">
      <alignment vertical="center"/>
    </xf>
    <xf numFmtId="0" fontId="7" fillId="0" borderId="3" xfId="0" applyFont="1" applyBorder="1" applyAlignment="1"/>
    <xf numFmtId="14" fontId="7" fillId="0" borderId="3" xfId="0" applyNumberFormat="1" applyFont="1" applyBorder="1" applyAlignment="1"/>
  </cellXfs>
  <cellStyles count="2">
    <cellStyle name="Normal" xfId="0" builtinId="0"/>
    <cellStyle name="Normal_Feuil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1104901</xdr:colOff>
      <xdr:row>6</xdr:row>
      <xdr:rowOff>128587</xdr:rowOff>
    </xdr:from>
    <xdr:to>
      <xdr:col>12</xdr:col>
      <xdr:colOff>95250</xdr:colOff>
      <xdr:row>8</xdr:row>
      <xdr:rowOff>266700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45A0FE80-CCF6-33B9-6AF3-1EE66CA0CEE9}"/>
            </a:ext>
          </a:extLst>
        </xdr:cNvPr>
        <xdr:cNvSpPr txBox="1"/>
      </xdr:nvSpPr>
      <xdr:spPr>
        <a:xfrm>
          <a:off x="185632725" y="2500312"/>
          <a:ext cx="7096124" cy="690563"/>
        </a:xfrm>
        <a:prstGeom prst="rect">
          <a:avLst/>
        </a:prstGeom>
        <a:ln/>
        <a:scene3d>
          <a:camera prst="orthographicFront"/>
          <a:lightRig rig="threePt" dir="t"/>
        </a:scene3d>
        <a:sp3d>
          <a:bevelT w="139700" prst="cross"/>
        </a:sp3d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 rtl="1"/>
          <a:r>
            <a:rPr lang="fr-FR" sz="3200" b="1">
              <a:cs typeface="W1 SHUROOQ 16 011" pitchFamily="2" charset="-78"/>
            </a:rPr>
            <a:t>Liste</a:t>
          </a:r>
          <a:endParaRPr lang="ar-MA" sz="3200" b="1">
            <a:cs typeface="W1 SHUROOQ 16 011" pitchFamily="2" charset="-78"/>
          </a:endParaRPr>
        </a:p>
      </xdr:txBody>
    </xdr:sp>
    <xdr:clientData/>
  </xdr:twoCellAnchor>
  <xdr:twoCellAnchor>
    <xdr:from>
      <xdr:col>14</xdr:col>
      <xdr:colOff>314325</xdr:colOff>
      <xdr:row>13</xdr:row>
      <xdr:rowOff>0</xdr:rowOff>
    </xdr:from>
    <xdr:to>
      <xdr:col>15</xdr:col>
      <xdr:colOff>352425</xdr:colOff>
      <xdr:row>15</xdr:row>
      <xdr:rowOff>9525</xdr:rowOff>
    </xdr:to>
    <xdr:sp macro="[0]!Hichamord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A6BD2B67-5638-C42E-3C73-571C46791093}"/>
            </a:ext>
          </a:extLst>
        </xdr:cNvPr>
        <xdr:cNvSpPr/>
      </xdr:nvSpPr>
      <xdr:spPr>
        <a:xfrm>
          <a:off x="183289575" y="2619375"/>
          <a:ext cx="800100" cy="40957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 rtl="1"/>
          <a:r>
            <a:rPr lang="fr-FR" sz="1600" b="1"/>
            <a:t>ordre</a:t>
          </a:r>
          <a:endParaRPr lang="en-US" sz="1600" b="1"/>
        </a:p>
      </xdr:txBody>
    </xdr:sp>
    <xdr:clientData/>
  </xdr:twoCellAnchor>
  <xdr:twoCellAnchor editAs="oneCell">
    <xdr:from>
      <xdr:col>13</xdr:col>
      <xdr:colOff>228601</xdr:colOff>
      <xdr:row>0</xdr:row>
      <xdr:rowOff>85098</xdr:rowOff>
    </xdr:from>
    <xdr:to>
      <xdr:col>20</xdr:col>
      <xdr:colOff>66676</xdr:colOff>
      <xdr:row>10</xdr:row>
      <xdr:rowOff>6258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1C8A7D1E-EC52-F376-5B34-4834B04DBF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765324" y="85098"/>
          <a:ext cx="5172075" cy="1883310"/>
        </a:xfrm>
        <a:prstGeom prst="rect">
          <a:avLst/>
        </a:prstGeom>
      </xdr:spPr>
    </xdr:pic>
    <xdr:clientData/>
  </xdr:twoCellAnchor>
  <xdr:twoCellAnchor>
    <xdr:from>
      <xdr:col>20</xdr:col>
      <xdr:colOff>161925</xdr:colOff>
      <xdr:row>3</xdr:row>
      <xdr:rowOff>114300</xdr:rowOff>
    </xdr:from>
    <xdr:to>
      <xdr:col>21</xdr:col>
      <xdr:colOff>600075</xdr:colOff>
      <xdr:row>3</xdr:row>
      <xdr:rowOff>123825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5E0D8542-400B-313A-0299-34AD5EEC2BCE}"/>
            </a:ext>
          </a:extLst>
        </xdr:cNvPr>
        <xdr:cNvCxnSpPr/>
      </xdr:nvCxnSpPr>
      <xdr:spPr>
        <a:xfrm flipV="1">
          <a:off x="178469925" y="742950"/>
          <a:ext cx="1200150" cy="95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64"/>
  <sheetViews>
    <sheetView rightToLeft="1" tabSelected="1" topLeftCell="C1" workbookViewId="0">
      <selection activeCell="C16" sqref="C16"/>
    </sheetView>
  </sheetViews>
  <sheetFormatPr baseColWidth="10" defaultRowHeight="12.75" x14ac:dyDescent="0.2"/>
  <cols>
    <col min="1" max="1" width="4.28515625" customWidth="1"/>
    <col min="2" max="2" width="10.140625" customWidth="1"/>
    <col min="3" max="3" width="19.85546875" bestFit="1" customWidth="1"/>
    <col min="4" max="4" width="12.5703125" bestFit="1" customWidth="1"/>
    <col min="5" max="6" width="12.7109375" bestFit="1" customWidth="1"/>
    <col min="7" max="7" width="7" bestFit="1" customWidth="1"/>
    <col min="8" max="8" width="15.28515625" bestFit="1" customWidth="1"/>
    <col min="9" max="9" width="6.5703125" bestFit="1" customWidth="1"/>
    <col min="10" max="10" width="12.7109375" bestFit="1" customWidth="1"/>
    <col min="11" max="11" width="10" bestFit="1" customWidth="1"/>
    <col min="12" max="12" width="15.28515625" bestFit="1" customWidth="1"/>
    <col min="13" max="13" width="8.42578125" customWidth="1"/>
  </cols>
  <sheetData>
    <row r="1" spans="1:23" ht="17.100000000000001" customHeight="1" x14ac:dyDescent="0.2">
      <c r="B1" s="20"/>
      <c r="C1" s="20"/>
    </row>
    <row r="2" spans="1:23" ht="17.100000000000001" customHeight="1" x14ac:dyDescent="0.2">
      <c r="B2" s="20"/>
      <c r="C2" s="20"/>
    </row>
    <row r="3" spans="1:23" ht="17.100000000000001" customHeight="1" x14ac:dyDescent="0.2">
      <c r="B3" s="20"/>
      <c r="C3" s="20"/>
    </row>
    <row r="4" spans="1:23" s="18" customFormat="1" ht="15" customHeight="1" x14ac:dyDescent="0.2">
      <c r="B4" s="23"/>
      <c r="C4" s="23"/>
      <c r="D4" s="23"/>
      <c r="W4" s="18" t="s">
        <v>36</v>
      </c>
    </row>
    <row r="5" spans="1:23" s="18" customFormat="1" ht="15" customHeight="1" x14ac:dyDescent="0.2">
      <c r="A5" s="21"/>
      <c r="B5" s="21"/>
      <c r="C5" s="21"/>
      <c r="D5" s="21"/>
    </row>
    <row r="6" spans="1:23" s="18" customFormat="1" ht="15" customHeight="1" x14ac:dyDescent="0.2">
      <c r="A6" s="21"/>
      <c r="B6" s="21"/>
      <c r="C6" s="21"/>
      <c r="D6" s="21"/>
      <c r="N6" s="19"/>
    </row>
    <row r="7" spans="1:23" ht="15" customHeight="1" x14ac:dyDescent="0.25">
      <c r="B7" s="5"/>
      <c r="C7" s="5"/>
      <c r="K7" s="6"/>
      <c r="L7" s="14"/>
      <c r="M7" s="14"/>
      <c r="N7" s="13"/>
    </row>
    <row r="8" spans="1:23" ht="15" customHeight="1" x14ac:dyDescent="0.25">
      <c r="B8" s="5"/>
      <c r="C8" s="5"/>
      <c r="K8" s="6"/>
      <c r="L8" s="14"/>
      <c r="M8" s="14"/>
      <c r="N8" s="13"/>
    </row>
    <row r="9" spans="1:23" ht="15" customHeight="1" x14ac:dyDescent="0.25">
      <c r="B9" s="5"/>
      <c r="C9" s="5"/>
      <c r="K9" s="6"/>
      <c r="L9" s="14"/>
      <c r="M9" s="14"/>
      <c r="N9" s="13"/>
    </row>
    <row r="10" spans="1:23" ht="15" customHeight="1" thickBot="1" x14ac:dyDescent="0.3">
      <c r="B10" s="5"/>
      <c r="C10" s="5"/>
      <c r="K10" s="6"/>
      <c r="L10" s="14"/>
      <c r="M10" s="14"/>
      <c r="N10" s="13"/>
    </row>
    <row r="11" spans="1:23" ht="15" customHeight="1" thickBot="1" x14ac:dyDescent="0.3">
      <c r="B11" s="5"/>
      <c r="C11" s="5"/>
      <c r="K11" s="16"/>
      <c r="L11" s="24">
        <f ca="1">NOW()</f>
        <v>44799.820625578701</v>
      </c>
      <c r="M11" s="25"/>
      <c r="N11" s="13"/>
    </row>
    <row r="12" spans="1:23" ht="15" customHeight="1" x14ac:dyDescent="0.2">
      <c r="B12" s="3"/>
      <c r="C12" s="3"/>
    </row>
    <row r="13" spans="1:23" ht="21.75" customHeight="1" x14ac:dyDescent="0.2">
      <c r="A13" s="1" t="s">
        <v>0</v>
      </c>
      <c r="B13" s="1" t="s">
        <v>1</v>
      </c>
      <c r="C13" s="1" t="s">
        <v>2</v>
      </c>
      <c r="D13" s="1" t="s">
        <v>3</v>
      </c>
      <c r="E13" s="1" t="s">
        <v>4</v>
      </c>
      <c r="F13" s="1" t="s">
        <v>5</v>
      </c>
      <c r="G13" s="1" t="s">
        <v>6</v>
      </c>
      <c r="H13" s="1" t="s">
        <v>7</v>
      </c>
      <c r="I13" s="1" t="s">
        <v>8</v>
      </c>
      <c r="J13" s="1" t="s">
        <v>9</v>
      </c>
      <c r="K13" s="1" t="s">
        <v>10</v>
      </c>
      <c r="L13" s="1" t="s">
        <v>11</v>
      </c>
      <c r="M13" s="1" t="s">
        <v>12</v>
      </c>
      <c r="N13" s="1" t="s">
        <v>13</v>
      </c>
    </row>
    <row r="14" spans="1:23" ht="15.95" customHeight="1" x14ac:dyDescent="0.2">
      <c r="A14" s="15">
        <v>1</v>
      </c>
      <c r="B14" s="7" t="s">
        <v>14</v>
      </c>
      <c r="C14" s="4" t="s">
        <v>16</v>
      </c>
      <c r="D14" s="2">
        <f>3794126</f>
        <v>3794126</v>
      </c>
      <c r="E14" s="8">
        <v>22250</v>
      </c>
      <c r="F14" s="8">
        <v>33133</v>
      </c>
      <c r="G14" s="9">
        <f ca="1">IF(F14="","",YEAR(TODAY())-YEAR(F14))</f>
        <v>32</v>
      </c>
      <c r="H14" s="8">
        <v>36775</v>
      </c>
      <c r="I14" s="10">
        <f ca="1">IF(H14="","",YEAR(TODAY())-YEAR(H14))</f>
        <v>22</v>
      </c>
      <c r="J14" s="8">
        <v>36775</v>
      </c>
      <c r="K14" s="9">
        <f ca="1">IF(J14="","",YEAR(TODAY())-YEAR(J14))*2</f>
        <v>44</v>
      </c>
      <c r="L14" s="11">
        <f ca="1">IF(K14="","",G14+I14+K14)</f>
        <v>98</v>
      </c>
      <c r="M14" s="12">
        <v>1</v>
      </c>
      <c r="N14" s="15"/>
    </row>
    <row r="15" spans="1:23" ht="15.95" customHeight="1" x14ac:dyDescent="0.2">
      <c r="A15" s="15">
        <v>2</v>
      </c>
      <c r="B15" s="7" t="s">
        <v>15</v>
      </c>
      <c r="C15" s="4" t="s">
        <v>17</v>
      </c>
      <c r="D15" s="2">
        <v>1177615</v>
      </c>
      <c r="E15" s="8">
        <v>28818</v>
      </c>
      <c r="F15" s="8">
        <v>36782</v>
      </c>
      <c r="G15" s="9">
        <f ca="1">IF(F15="","",YEAR(TODAY())-YEAR(F15))</f>
        <v>22</v>
      </c>
      <c r="H15" s="8">
        <v>36782</v>
      </c>
      <c r="I15" s="10">
        <f ca="1">IF(H15="","",YEAR(TODAY())-YEAR(H15))</f>
        <v>22</v>
      </c>
      <c r="J15" s="8">
        <v>36782</v>
      </c>
      <c r="K15" s="9">
        <f ca="1">IF(J15="","",YEAR(TODAY())-YEAR(J15))*2</f>
        <v>44</v>
      </c>
      <c r="L15" s="11">
        <f ca="1">IF(K15="","",G15+I15+K15)</f>
        <v>88</v>
      </c>
      <c r="M15" s="12">
        <v>2</v>
      </c>
      <c r="N15" s="15"/>
    </row>
    <row r="16" spans="1:23" ht="15.95" customHeight="1" x14ac:dyDescent="0.2">
      <c r="A16" s="15">
        <v>3</v>
      </c>
      <c r="B16" s="7" t="s">
        <v>15</v>
      </c>
      <c r="C16" s="4" t="s">
        <v>18</v>
      </c>
      <c r="D16" s="2">
        <v>1399172</v>
      </c>
      <c r="E16" s="8">
        <v>30232</v>
      </c>
      <c r="F16" s="8">
        <v>38602</v>
      </c>
      <c r="G16" s="9">
        <f ca="1">IF(F16="","",YEAR(TODAY())-YEAR(F16))</f>
        <v>17</v>
      </c>
      <c r="H16" s="8">
        <v>41156</v>
      </c>
      <c r="I16" s="10">
        <f ca="1">IF(H16="","",YEAR(TODAY())-YEAR(H16))</f>
        <v>10</v>
      </c>
      <c r="J16" s="8">
        <v>41170</v>
      </c>
      <c r="K16" s="9">
        <f ca="1">IF(J16="","",YEAR(TODAY())-YEAR(J16))*2</f>
        <v>20</v>
      </c>
      <c r="L16" s="11">
        <f ca="1">IF(K16="","",G16+I16+K16)</f>
        <v>47</v>
      </c>
      <c r="M16" s="12">
        <v>3</v>
      </c>
      <c r="N16" s="15"/>
    </row>
    <row r="17" spans="1:14" ht="15.95" customHeight="1" x14ac:dyDescent="0.2">
      <c r="A17" s="15">
        <v>4</v>
      </c>
      <c r="B17" s="7" t="s">
        <v>14</v>
      </c>
      <c r="C17" s="4" t="s">
        <v>19</v>
      </c>
      <c r="D17" s="2">
        <v>55951</v>
      </c>
      <c r="E17" s="8">
        <v>26462</v>
      </c>
      <c r="F17" s="8">
        <v>34593</v>
      </c>
      <c r="G17" s="9">
        <f ca="1">IF(F17="","",YEAR(TODAY())-YEAR(F17))</f>
        <v>28</v>
      </c>
      <c r="H17" s="8">
        <v>43712</v>
      </c>
      <c r="I17" s="10">
        <f ca="1">IF(H17="","",YEAR(TODAY())-YEAR(H17))</f>
        <v>3</v>
      </c>
      <c r="J17" s="8">
        <v>43712</v>
      </c>
      <c r="K17" s="9">
        <f ca="1">IF(J17="","",YEAR(TODAY())-YEAR(J17))*2</f>
        <v>6</v>
      </c>
      <c r="L17" s="11">
        <f ca="1">IF(K17="","",G17+I17+K17)</f>
        <v>37</v>
      </c>
      <c r="M17" s="12">
        <v>4</v>
      </c>
      <c r="N17" s="15"/>
    </row>
    <row r="18" spans="1:14" ht="15.95" customHeight="1" x14ac:dyDescent="0.2">
      <c r="A18" s="15">
        <v>5</v>
      </c>
      <c r="B18" s="7" t="s">
        <v>15</v>
      </c>
      <c r="C18" s="4" t="s">
        <v>20</v>
      </c>
      <c r="D18" s="2">
        <v>1235359</v>
      </c>
      <c r="E18" s="8">
        <v>28947</v>
      </c>
      <c r="F18" s="8">
        <v>37140</v>
      </c>
      <c r="G18" s="9">
        <f ca="1">IF(F18="","",YEAR(TODAY())-YEAR(F18))</f>
        <v>21</v>
      </c>
      <c r="H18" s="8">
        <v>42984</v>
      </c>
      <c r="I18" s="10">
        <f ca="1">IF(H18="","",YEAR(TODAY())-YEAR(H18))</f>
        <v>5</v>
      </c>
      <c r="J18" s="8">
        <v>42984</v>
      </c>
      <c r="K18" s="9">
        <f ca="1">IF(J18="","",YEAR(TODAY())-YEAR(J18))*2</f>
        <v>10</v>
      </c>
      <c r="L18" s="11">
        <f ca="1">IF(K18="","",G18+I18+K18)</f>
        <v>36</v>
      </c>
      <c r="M18" s="12">
        <v>5</v>
      </c>
      <c r="N18" s="15"/>
    </row>
    <row r="19" spans="1:14" ht="15.95" customHeight="1" x14ac:dyDescent="0.2">
      <c r="A19" s="15">
        <v>6</v>
      </c>
      <c r="B19" s="7" t="s">
        <v>15</v>
      </c>
      <c r="C19" s="4" t="s">
        <v>21</v>
      </c>
      <c r="D19" s="2">
        <v>1265189</v>
      </c>
      <c r="E19" s="8">
        <v>29446</v>
      </c>
      <c r="F19" s="8">
        <v>37503</v>
      </c>
      <c r="G19" s="9">
        <f ca="1">IF(F19="","",YEAR(TODAY())-YEAR(F19))</f>
        <v>20</v>
      </c>
      <c r="H19" s="8">
        <v>42984</v>
      </c>
      <c r="I19" s="10">
        <f ca="1">IF(H19="","",YEAR(TODAY())-YEAR(H19))</f>
        <v>5</v>
      </c>
      <c r="J19" s="8">
        <v>42984</v>
      </c>
      <c r="K19" s="9">
        <f ca="1">IF(J19="","",YEAR(TODAY())-YEAR(J19))*2</f>
        <v>10</v>
      </c>
      <c r="L19" s="11">
        <f ca="1">IF(K19="","",G19+I19+K19)</f>
        <v>35</v>
      </c>
      <c r="M19" s="12">
        <v>6</v>
      </c>
      <c r="N19" s="15"/>
    </row>
    <row r="20" spans="1:14" ht="15.95" customHeight="1" x14ac:dyDescent="0.2">
      <c r="A20" s="15">
        <v>7</v>
      </c>
      <c r="B20" s="7" t="s">
        <v>15</v>
      </c>
      <c r="C20" s="4" t="s">
        <v>22</v>
      </c>
      <c r="D20" s="2">
        <v>1263259</v>
      </c>
      <c r="E20" s="8">
        <v>29598</v>
      </c>
      <c r="F20" s="8">
        <v>37529</v>
      </c>
      <c r="G20" s="9">
        <f ca="1">IF(F20="","",YEAR(TODAY())-YEAR(F20))</f>
        <v>20</v>
      </c>
      <c r="H20" s="8">
        <v>42984</v>
      </c>
      <c r="I20" s="10">
        <f ca="1">IF(H20="","",YEAR(TODAY())-YEAR(H20))</f>
        <v>5</v>
      </c>
      <c r="J20" s="8">
        <v>42984</v>
      </c>
      <c r="K20" s="9">
        <f ca="1">IF(J20="","",YEAR(TODAY())-YEAR(J20))*2</f>
        <v>10</v>
      </c>
      <c r="L20" s="11">
        <f ca="1">IF(K20="","",G20+I20+K20)</f>
        <v>35</v>
      </c>
      <c r="M20" s="12">
        <v>7</v>
      </c>
      <c r="N20" s="15"/>
    </row>
    <row r="21" spans="1:14" ht="15.95" customHeight="1" x14ac:dyDescent="0.2">
      <c r="A21" s="15">
        <v>8</v>
      </c>
      <c r="B21" s="7" t="s">
        <v>15</v>
      </c>
      <c r="C21" s="4" t="s">
        <v>23</v>
      </c>
      <c r="D21" s="2">
        <v>1180157</v>
      </c>
      <c r="E21" s="8">
        <v>28274</v>
      </c>
      <c r="F21" s="8">
        <v>36775</v>
      </c>
      <c r="G21" s="9">
        <f ca="1">IF(F21="","",YEAR(TODAY())-YEAR(F21))</f>
        <v>22</v>
      </c>
      <c r="H21" s="8">
        <v>43347</v>
      </c>
      <c r="I21" s="10">
        <f ca="1">IF(H21="","",YEAR(TODAY())-YEAR(H21))</f>
        <v>4</v>
      </c>
      <c r="J21" s="8">
        <v>43347</v>
      </c>
      <c r="K21" s="9">
        <f ca="1">IF(J21="","",YEAR(TODAY())-YEAR(J21))*2</f>
        <v>8</v>
      </c>
      <c r="L21" s="11">
        <f ca="1">IF(K21="","",G21+I21+K21)</f>
        <v>34</v>
      </c>
      <c r="M21" s="12">
        <v>8</v>
      </c>
      <c r="N21" s="15"/>
    </row>
    <row r="22" spans="1:14" ht="15.95" customHeight="1" x14ac:dyDescent="0.2">
      <c r="A22" s="15">
        <v>9</v>
      </c>
      <c r="B22" s="7" t="s">
        <v>15</v>
      </c>
      <c r="C22" s="4" t="s">
        <v>24</v>
      </c>
      <c r="D22" s="2">
        <v>1119087</v>
      </c>
      <c r="E22" s="8">
        <v>28356</v>
      </c>
      <c r="F22" s="8">
        <v>36054</v>
      </c>
      <c r="G22" s="9">
        <f ca="1">IF(F22="","",YEAR(TODAY())-YEAR(F22))</f>
        <v>24</v>
      </c>
      <c r="H22" s="8">
        <v>43712</v>
      </c>
      <c r="I22" s="10">
        <f ca="1">IF(H22="","",YEAR(TODAY())-YEAR(H22))</f>
        <v>3</v>
      </c>
      <c r="J22" s="8">
        <v>43712</v>
      </c>
      <c r="K22" s="9">
        <f ca="1">IF(J22="","",YEAR(TODAY())-YEAR(J22))*2</f>
        <v>6</v>
      </c>
      <c r="L22" s="11">
        <f ca="1">IF(K22="","",G22+I22+K22)</f>
        <v>33</v>
      </c>
      <c r="M22" s="12">
        <v>9</v>
      </c>
      <c r="N22" s="15"/>
    </row>
    <row r="23" spans="1:14" ht="15.95" customHeight="1" x14ac:dyDescent="0.2">
      <c r="A23" s="15">
        <v>10</v>
      </c>
      <c r="B23" s="7" t="s">
        <v>15</v>
      </c>
      <c r="C23" s="4" t="s">
        <v>25</v>
      </c>
      <c r="D23" s="2">
        <v>1236513</v>
      </c>
      <c r="E23" s="8">
        <v>29221</v>
      </c>
      <c r="F23" s="8">
        <v>37140</v>
      </c>
      <c r="G23" s="9">
        <f ca="1">IF(F23="","",YEAR(TODAY())-YEAR(F23))</f>
        <v>21</v>
      </c>
      <c r="H23" s="8">
        <v>43712</v>
      </c>
      <c r="I23" s="10">
        <f ca="1">IF(H23="","",YEAR(TODAY())-YEAR(H23))</f>
        <v>3</v>
      </c>
      <c r="J23" s="8">
        <v>43712</v>
      </c>
      <c r="K23" s="9">
        <f ca="1">IF(J23="","",YEAR(TODAY())-YEAR(J23))*2</f>
        <v>6</v>
      </c>
      <c r="L23" s="11">
        <f ca="1">IF(K23="","",G23+I23+K23)</f>
        <v>30</v>
      </c>
      <c r="M23" s="12">
        <v>10</v>
      </c>
      <c r="N23" s="15"/>
    </row>
    <row r="24" spans="1:14" ht="15.95" customHeight="1" x14ac:dyDescent="0.2">
      <c r="A24" s="15">
        <v>11</v>
      </c>
      <c r="B24" s="7" t="s">
        <v>15</v>
      </c>
      <c r="C24" s="4" t="s">
        <v>26</v>
      </c>
      <c r="D24" s="2">
        <v>1753433</v>
      </c>
      <c r="E24" s="8">
        <v>28986</v>
      </c>
      <c r="F24" s="8">
        <v>42249</v>
      </c>
      <c r="G24" s="9">
        <f ca="1">IF(F24="","",YEAR(TODAY())-YEAR(F24))</f>
        <v>7</v>
      </c>
      <c r="H24" s="8">
        <v>43347</v>
      </c>
      <c r="I24" s="10">
        <f ca="1">IF(H24="","",YEAR(TODAY())-YEAR(H24))</f>
        <v>4</v>
      </c>
      <c r="J24" s="8">
        <v>43347</v>
      </c>
      <c r="K24" s="9">
        <f ca="1">IF(J24="","",YEAR(TODAY())-YEAR(J24))*2</f>
        <v>8</v>
      </c>
      <c r="L24" s="11">
        <f ca="1">IF(K24="","",G24+I24+K24)</f>
        <v>19</v>
      </c>
      <c r="M24" s="12">
        <v>11</v>
      </c>
      <c r="N24" s="15"/>
    </row>
    <row r="25" spans="1:14" ht="15.95" customHeight="1" x14ac:dyDescent="0.2">
      <c r="A25" s="15">
        <v>12</v>
      </c>
      <c r="B25" s="7" t="s">
        <v>15</v>
      </c>
      <c r="C25" s="4" t="s">
        <v>27</v>
      </c>
      <c r="D25" s="2">
        <v>1978230</v>
      </c>
      <c r="E25" s="8">
        <v>28252</v>
      </c>
      <c r="F25" s="8">
        <v>42984</v>
      </c>
      <c r="G25" s="9">
        <f ca="1">IF(F25="","",YEAR(TODAY())-YEAR(F25))</f>
        <v>5</v>
      </c>
      <c r="H25" s="8">
        <v>42984</v>
      </c>
      <c r="I25" s="10">
        <f ca="1">IF(H25="","",YEAR(TODAY())-YEAR(H25))</f>
        <v>5</v>
      </c>
      <c r="J25" s="8">
        <v>43347</v>
      </c>
      <c r="K25" s="9">
        <f ca="1">IF(J25="","",YEAR(TODAY())-YEAR(J25))*2</f>
        <v>8</v>
      </c>
      <c r="L25" s="11">
        <f ca="1">IF(K25="","",G25+I25+K25)</f>
        <v>18</v>
      </c>
      <c r="M25" s="12">
        <v>12</v>
      </c>
      <c r="N25" s="15"/>
    </row>
    <row r="26" spans="1:14" ht="15.95" customHeight="1" x14ac:dyDescent="0.2">
      <c r="A26" s="15">
        <v>13</v>
      </c>
      <c r="B26" s="7" t="s">
        <v>15</v>
      </c>
      <c r="C26" s="4" t="s">
        <v>28</v>
      </c>
      <c r="D26" s="2">
        <v>1912590</v>
      </c>
      <c r="E26" s="8">
        <v>33914</v>
      </c>
      <c r="F26" s="8">
        <v>42615</v>
      </c>
      <c r="G26" s="9">
        <f ca="1">IF(F26="","",YEAR(TODAY())-YEAR(F26))</f>
        <v>6</v>
      </c>
      <c r="H26" s="8">
        <v>42615</v>
      </c>
      <c r="I26" s="10">
        <f ca="1">IF(H26="","",YEAR(TODAY())-YEAR(H26))</f>
        <v>6</v>
      </c>
      <c r="J26" s="8">
        <v>44076</v>
      </c>
      <c r="K26" s="9">
        <f ca="1">IF(J26="","",YEAR(TODAY())-YEAR(J26))*2</f>
        <v>4</v>
      </c>
      <c r="L26" s="11">
        <f ca="1">IF(K26="","",G26+I26+K26)</f>
        <v>16</v>
      </c>
      <c r="M26" s="12">
        <v>13</v>
      </c>
      <c r="N26" s="17"/>
    </row>
    <row r="27" spans="1:14" ht="15.95" customHeight="1" x14ac:dyDescent="0.2">
      <c r="A27" s="15">
        <v>14</v>
      </c>
      <c r="B27" s="7" t="s">
        <v>15</v>
      </c>
      <c r="C27" s="4" t="s">
        <v>29</v>
      </c>
      <c r="D27" s="2">
        <v>1978233</v>
      </c>
      <c r="E27" s="8">
        <v>26350</v>
      </c>
      <c r="F27" s="8">
        <v>42984</v>
      </c>
      <c r="G27" s="9">
        <f ca="1">IF(F27="","",YEAR(TODAY())-YEAR(F27))</f>
        <v>5</v>
      </c>
      <c r="H27" s="8">
        <v>42984</v>
      </c>
      <c r="I27" s="10">
        <f ca="1">IF(H27="","",YEAR(TODAY())-YEAR(H27))</f>
        <v>5</v>
      </c>
      <c r="J27" s="8">
        <v>43712</v>
      </c>
      <c r="K27" s="9">
        <f ca="1">IF(J27="","",YEAR(TODAY())-YEAR(J27))*2</f>
        <v>6</v>
      </c>
      <c r="L27" s="11">
        <f ca="1">IF(K27="","",G27+I27+K27)</f>
        <v>16</v>
      </c>
      <c r="M27" s="12">
        <v>14</v>
      </c>
      <c r="N27" s="15"/>
    </row>
    <row r="28" spans="1:14" ht="15.95" customHeight="1" x14ac:dyDescent="0.2">
      <c r="A28" s="15">
        <v>15</v>
      </c>
      <c r="B28" s="7" t="s">
        <v>15</v>
      </c>
      <c r="C28" s="4" t="s">
        <v>30</v>
      </c>
      <c r="D28" s="2">
        <v>2039050</v>
      </c>
      <c r="E28" s="8">
        <v>31891</v>
      </c>
      <c r="F28" s="8">
        <v>43347</v>
      </c>
      <c r="G28" s="9">
        <f ca="1">IF(F28="","",YEAR(TODAY())-YEAR(F28))</f>
        <v>4</v>
      </c>
      <c r="H28" s="8">
        <v>43347</v>
      </c>
      <c r="I28" s="10">
        <f ca="1">IF(H28="","",YEAR(TODAY())-YEAR(H28))</f>
        <v>4</v>
      </c>
      <c r="J28" s="8">
        <v>43347</v>
      </c>
      <c r="K28" s="9">
        <f ca="1">IF(J28="","",YEAR(TODAY())-YEAR(J28))*2</f>
        <v>8</v>
      </c>
      <c r="L28" s="11">
        <f ca="1">IF(K28="","",G28+I28+K28)</f>
        <v>16</v>
      </c>
      <c r="M28" s="12">
        <v>15</v>
      </c>
      <c r="N28" s="15"/>
    </row>
    <row r="29" spans="1:14" ht="15.95" customHeight="1" x14ac:dyDescent="0.2">
      <c r="A29" s="15">
        <v>16</v>
      </c>
      <c r="B29" s="7" t="s">
        <v>15</v>
      </c>
      <c r="C29" s="4" t="s">
        <v>31</v>
      </c>
      <c r="D29" s="2">
        <v>2039060</v>
      </c>
      <c r="E29" s="8">
        <v>34764</v>
      </c>
      <c r="F29" s="8">
        <v>43347</v>
      </c>
      <c r="G29" s="9">
        <f ca="1">IF(F29="","",YEAR(TODAY())-YEAR(F29))</f>
        <v>4</v>
      </c>
      <c r="H29" s="8">
        <v>43347</v>
      </c>
      <c r="I29" s="10">
        <f ca="1">IF(H29="","",YEAR(TODAY())-YEAR(H29))</f>
        <v>4</v>
      </c>
      <c r="J29" s="8">
        <v>43347</v>
      </c>
      <c r="K29" s="9">
        <f ca="1">IF(J29="","",YEAR(TODAY())-YEAR(J29))*2</f>
        <v>8</v>
      </c>
      <c r="L29" s="11">
        <f ca="1">IF(K29="","",G29+I29+K29)</f>
        <v>16</v>
      </c>
      <c r="M29" s="12">
        <v>16</v>
      </c>
      <c r="N29" s="15"/>
    </row>
    <row r="30" spans="1:14" ht="15.95" customHeight="1" x14ac:dyDescent="0.2">
      <c r="A30" s="15">
        <v>17</v>
      </c>
      <c r="B30" s="7" t="s">
        <v>15</v>
      </c>
      <c r="C30" s="4" t="s">
        <v>32</v>
      </c>
      <c r="D30" s="2">
        <v>1963646</v>
      </c>
      <c r="E30" s="8">
        <v>33747</v>
      </c>
      <c r="F30" s="8">
        <v>42762</v>
      </c>
      <c r="G30" s="9">
        <v>5</v>
      </c>
      <c r="H30" s="8">
        <v>42762</v>
      </c>
      <c r="I30" s="10">
        <v>5</v>
      </c>
      <c r="J30" s="8">
        <v>44441</v>
      </c>
      <c r="K30" s="9">
        <f ca="1">IF(J30="","",YEAR(TODAY())-YEAR(J30))*2</f>
        <v>2</v>
      </c>
      <c r="L30" s="11">
        <f ca="1">IF(K30="","",G30+I30+K30)</f>
        <v>12</v>
      </c>
      <c r="M30" s="12">
        <v>17</v>
      </c>
      <c r="N30" s="15"/>
    </row>
    <row r="31" spans="1:14" ht="15.95" customHeight="1" x14ac:dyDescent="0.2">
      <c r="A31" s="15">
        <v>18</v>
      </c>
      <c r="B31" s="7" t="s">
        <v>15</v>
      </c>
      <c r="C31" s="4" t="s">
        <v>33</v>
      </c>
      <c r="D31" s="2">
        <v>2039111</v>
      </c>
      <c r="E31" s="8">
        <v>27378</v>
      </c>
      <c r="F31" s="8">
        <v>43347</v>
      </c>
      <c r="G31" s="9">
        <v>4</v>
      </c>
      <c r="H31" s="8">
        <v>43347</v>
      </c>
      <c r="I31" s="10">
        <v>4</v>
      </c>
      <c r="J31" s="8">
        <v>44076</v>
      </c>
      <c r="K31" s="9">
        <f ca="1">IF(J31="","",YEAR(TODAY())-YEAR(J31))*2</f>
        <v>4</v>
      </c>
      <c r="L31" s="11">
        <f ca="1">IF(K31="","",G31+I31+K31)</f>
        <v>12</v>
      </c>
      <c r="M31" s="12">
        <v>18</v>
      </c>
      <c r="N31" s="15"/>
    </row>
    <row r="32" spans="1:14" ht="15.95" customHeight="1" x14ac:dyDescent="0.2">
      <c r="A32" s="15">
        <v>19</v>
      </c>
      <c r="B32" s="7" t="s">
        <v>15</v>
      </c>
      <c r="C32" s="4" t="s">
        <v>34</v>
      </c>
      <c r="D32" s="2">
        <v>2039105</v>
      </c>
      <c r="E32" s="8">
        <v>34048</v>
      </c>
      <c r="F32" s="8">
        <v>43347</v>
      </c>
      <c r="G32" s="9">
        <v>4</v>
      </c>
      <c r="H32" s="8">
        <v>43347</v>
      </c>
      <c r="I32" s="10">
        <v>4</v>
      </c>
      <c r="J32" s="8">
        <v>44076</v>
      </c>
      <c r="K32" s="9">
        <f ca="1">IF(J32="","",YEAR(TODAY())-YEAR(J32))*2</f>
        <v>4</v>
      </c>
      <c r="L32" s="11">
        <f ca="1">IF(K32="","",G32+I32+K32)</f>
        <v>12</v>
      </c>
      <c r="M32" s="12">
        <v>19</v>
      </c>
      <c r="N32" s="15"/>
    </row>
    <row r="33" spans="1:14" ht="15.95" customHeight="1" x14ac:dyDescent="0.2">
      <c r="A33" s="15">
        <v>20</v>
      </c>
      <c r="B33" s="7" t="s">
        <v>15</v>
      </c>
      <c r="C33" s="4" t="s">
        <v>35</v>
      </c>
      <c r="D33" s="2">
        <v>2113743</v>
      </c>
      <c r="E33" s="8">
        <v>34529</v>
      </c>
      <c r="F33" s="8">
        <v>43712</v>
      </c>
      <c r="G33" s="9">
        <v>3</v>
      </c>
      <c r="H33" s="8">
        <v>43712</v>
      </c>
      <c r="I33" s="10">
        <v>3</v>
      </c>
      <c r="J33" s="8">
        <v>44441</v>
      </c>
      <c r="K33" s="9">
        <f ca="1">IF(J33="","",YEAR(TODAY())-YEAR(J33))*2</f>
        <v>2</v>
      </c>
      <c r="L33" s="11">
        <f ca="1">IF(K33="","",G33+I33+K33)</f>
        <v>8</v>
      </c>
      <c r="M33" s="12">
        <v>20</v>
      </c>
      <c r="N33" s="15"/>
    </row>
    <row r="34" spans="1:14" ht="15.75" x14ac:dyDescent="0.2">
      <c r="A34" s="22">
        <v>3</v>
      </c>
      <c r="B34" s="26" t="s">
        <v>15</v>
      </c>
      <c r="C34" s="26" t="s">
        <v>18</v>
      </c>
      <c r="D34" s="26">
        <v>1399172</v>
      </c>
      <c r="E34" s="27">
        <v>30232</v>
      </c>
      <c r="F34" s="27">
        <v>38602</v>
      </c>
      <c r="G34" s="26">
        <v>17</v>
      </c>
      <c r="H34" s="27">
        <v>41156</v>
      </c>
      <c r="I34" s="26">
        <v>10</v>
      </c>
      <c r="J34" s="27">
        <v>41170</v>
      </c>
      <c r="K34" s="26">
        <v>20</v>
      </c>
      <c r="L34" s="26">
        <v>47</v>
      </c>
      <c r="M34" s="12">
        <v>21</v>
      </c>
    </row>
    <row r="35" spans="1:14" ht="15.75" x14ac:dyDescent="0.2">
      <c r="M35" s="12">
        <v>22</v>
      </c>
    </row>
    <row r="36" spans="1:14" ht="15.75" x14ac:dyDescent="0.2">
      <c r="M36" s="12">
        <v>23</v>
      </c>
    </row>
    <row r="37" spans="1:14" ht="15.75" x14ac:dyDescent="0.2">
      <c r="M37" s="12">
        <v>24</v>
      </c>
    </row>
    <row r="38" spans="1:14" ht="15.75" x14ac:dyDescent="0.2">
      <c r="M38" s="12">
        <v>25</v>
      </c>
    </row>
    <row r="39" spans="1:14" ht="15.75" x14ac:dyDescent="0.2">
      <c r="M39" s="12">
        <v>26</v>
      </c>
    </row>
    <row r="40" spans="1:14" ht="15.75" x14ac:dyDescent="0.2">
      <c r="M40" s="12">
        <v>27</v>
      </c>
    </row>
    <row r="41" spans="1:14" ht="15.75" x14ac:dyDescent="0.2">
      <c r="M41" s="12">
        <v>28</v>
      </c>
    </row>
    <row r="42" spans="1:14" ht="15.75" x14ac:dyDescent="0.2">
      <c r="M42" s="12">
        <v>29</v>
      </c>
    </row>
    <row r="43" spans="1:14" ht="15.75" x14ac:dyDescent="0.2">
      <c r="M43" s="12">
        <v>30</v>
      </c>
    </row>
    <row r="44" spans="1:14" ht="15.75" x14ac:dyDescent="0.2">
      <c r="M44" s="12">
        <v>31</v>
      </c>
    </row>
    <row r="45" spans="1:14" ht="15.75" x14ac:dyDescent="0.2">
      <c r="M45" s="12">
        <v>32</v>
      </c>
    </row>
    <row r="46" spans="1:14" ht="15.75" x14ac:dyDescent="0.2">
      <c r="M46" s="12">
        <v>33</v>
      </c>
    </row>
    <row r="47" spans="1:14" ht="15.75" x14ac:dyDescent="0.2">
      <c r="M47" s="12">
        <v>34</v>
      </c>
    </row>
    <row r="48" spans="1:14" ht="15.75" x14ac:dyDescent="0.2">
      <c r="M48" s="12">
        <v>35</v>
      </c>
    </row>
    <row r="49" spans="13:13" ht="15.75" x14ac:dyDescent="0.2">
      <c r="M49" s="12">
        <v>36</v>
      </c>
    </row>
    <row r="50" spans="13:13" ht="15.75" x14ac:dyDescent="0.2">
      <c r="M50" s="12">
        <v>37</v>
      </c>
    </row>
    <row r="51" spans="13:13" ht="15.75" x14ac:dyDescent="0.2">
      <c r="M51" s="12">
        <v>38</v>
      </c>
    </row>
    <row r="52" spans="13:13" ht="15.75" x14ac:dyDescent="0.2">
      <c r="M52" s="12">
        <v>39</v>
      </c>
    </row>
    <row r="53" spans="13:13" ht="15.75" x14ac:dyDescent="0.2">
      <c r="M53" s="12">
        <v>40</v>
      </c>
    </row>
    <row r="54" spans="13:13" ht="15.75" x14ac:dyDescent="0.2">
      <c r="M54" s="12">
        <v>41</v>
      </c>
    </row>
    <row r="55" spans="13:13" ht="15.75" x14ac:dyDescent="0.2">
      <c r="M55" s="12">
        <v>42</v>
      </c>
    </row>
    <row r="56" spans="13:13" ht="15.75" x14ac:dyDescent="0.2">
      <c r="M56" s="12">
        <v>43</v>
      </c>
    </row>
    <row r="57" spans="13:13" ht="15.75" x14ac:dyDescent="0.2">
      <c r="M57" s="12">
        <v>44</v>
      </c>
    </row>
    <row r="58" spans="13:13" ht="15.75" x14ac:dyDescent="0.2">
      <c r="M58" s="12">
        <v>45</v>
      </c>
    </row>
    <row r="59" spans="13:13" ht="15.75" x14ac:dyDescent="0.2">
      <c r="M59" s="12">
        <v>46</v>
      </c>
    </row>
    <row r="60" spans="13:13" ht="15.75" x14ac:dyDescent="0.2">
      <c r="M60" s="12">
        <v>47</v>
      </c>
    </row>
    <row r="61" spans="13:13" ht="15.75" x14ac:dyDescent="0.2">
      <c r="M61" s="12">
        <v>48</v>
      </c>
    </row>
    <row r="62" spans="13:13" ht="15.75" x14ac:dyDescent="0.2">
      <c r="M62" s="12">
        <v>49</v>
      </c>
    </row>
    <row r="63" spans="13:13" ht="15.75" x14ac:dyDescent="0.2">
      <c r="M63" s="12">
        <v>50</v>
      </c>
    </row>
    <row r="64" spans="13:13" ht="15.75" x14ac:dyDescent="0.2">
      <c r="M64" s="12">
        <v>51</v>
      </c>
    </row>
  </sheetData>
  <sortState xmlns:xlrd2="http://schemas.microsoft.com/office/spreadsheetml/2017/richdata2" ref="A14:N33">
    <sortCondition descending="1" ref="L14:L64"/>
    <sortCondition ref="F14:F64"/>
    <sortCondition ref="H14:H64"/>
    <sortCondition ref="J14:J64"/>
    <sortCondition ref="E14:E64"/>
  </sortState>
  <mergeCells count="5">
    <mergeCell ref="B1:C1"/>
    <mergeCell ref="B2:C2"/>
    <mergeCell ref="B3:C3"/>
    <mergeCell ref="A5:D5"/>
    <mergeCell ref="A6:D6"/>
  </mergeCells>
  <phoneticPr fontId="15" type="noConversion"/>
  <pageMargins left="0.19685039370078741" right="0.19685039370078741" top="0.19685039370078741" bottom="0.39370078740157483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</vt:lpstr>
    </vt:vector>
  </TitlesOfParts>
  <Company>التربية الوطنية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عبد العالي</dc:creator>
  <cp:lastModifiedBy>PC</cp:lastModifiedBy>
  <cp:lastPrinted>2022-07-16T15:44:35Z</cp:lastPrinted>
  <dcterms:created xsi:type="dcterms:W3CDTF">2008-08-12T11:54:52Z</dcterms:created>
  <dcterms:modified xsi:type="dcterms:W3CDTF">2022-08-26T18:49:02Z</dcterms:modified>
</cp:coreProperties>
</file>