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0490" windowHeight="7755" activeTab="1"/>
  </bookViews>
  <sheets>
    <sheet name="Bible" sheetId="5" r:id="rId1"/>
    <sheet name="Filtre Famille" sheetId="4" r:id="rId2"/>
    <sheet name="Feuil1" sheetId="6" r:id="rId3"/>
  </sheets>
  <definedNames>
    <definedName name="_xlnm._FilterDatabase" localSheetId="0" hidden="1">Bible!$A$1:$B$27</definedName>
    <definedName name="_xlnm._FilterDatabase" localSheetId="1" hidden="1">'Filtre Famille'!$A$1:$B$27</definedName>
  </definedNames>
  <calcPr calcId="152511"/>
</workbook>
</file>

<file path=xl/calcChain.xml><?xml version="1.0" encoding="utf-8"?>
<calcChain xmlns="http://schemas.openxmlformats.org/spreadsheetml/2006/main">
  <c r="J18" i="4" l="1"/>
  <c r="J14" i="4"/>
  <c r="J13" i="4"/>
  <c r="J5" i="4"/>
  <c r="J6" i="4"/>
  <c r="J7" i="4"/>
  <c r="J8" i="4"/>
  <c r="J9" i="4"/>
  <c r="J10" i="4"/>
  <c r="J11" i="4"/>
  <c r="J4" i="4"/>
  <c r="I19" i="5" l="1"/>
  <c r="I18" i="5"/>
  <c r="I17" i="5" s="1"/>
  <c r="I14" i="5"/>
  <c r="I13" i="5"/>
  <c r="I12" i="5" s="1"/>
  <c r="I3" i="5"/>
  <c r="I3" i="4"/>
  <c r="I19" i="4" l="1"/>
  <c r="I18" i="4"/>
  <c r="I14" i="4"/>
  <c r="I13" i="4"/>
  <c r="I12" i="4" l="1"/>
  <c r="I17" i="4"/>
</calcChain>
</file>

<file path=xl/sharedStrings.xml><?xml version="1.0" encoding="utf-8"?>
<sst xmlns="http://schemas.openxmlformats.org/spreadsheetml/2006/main" count="284" uniqueCount="37">
  <si>
    <t>Platrerie (Plaque de platre)</t>
  </si>
  <si>
    <t>Type</t>
  </si>
  <si>
    <t>Famille</t>
  </si>
  <si>
    <t>Sous-famille</t>
  </si>
  <si>
    <t>Unité</t>
  </si>
  <si>
    <t>Quantité</t>
  </si>
  <si>
    <t>PU</t>
  </si>
  <si>
    <t>Prix</t>
  </si>
  <si>
    <t>CLOISON</t>
  </si>
  <si>
    <t>CLOISON ALVEOLAIRE</t>
  </si>
  <si>
    <t>CLOISON PANNEAUX PREFABRIQUES</t>
  </si>
  <si>
    <t>Description</t>
  </si>
  <si>
    <t>Cloison ép. 50mm EI 15 Rw+C 30 dB Ht maxi 2,60m</t>
  </si>
  <si>
    <t>Cloison 50 mm</t>
  </si>
  <si>
    <t>Semelle</t>
  </si>
  <si>
    <t>Rail Haut</t>
  </si>
  <si>
    <t>Clavette</t>
  </si>
  <si>
    <t>Vis TTPC 35</t>
  </si>
  <si>
    <t>Vis TTPC 70</t>
  </si>
  <si>
    <t>Bande à joints</t>
  </si>
  <si>
    <t>Enduit en poudre</t>
  </si>
  <si>
    <t>M2</t>
  </si>
  <si>
    <t>ML</t>
  </si>
  <si>
    <t>U</t>
  </si>
  <si>
    <t>KG</t>
  </si>
  <si>
    <t>TU</t>
  </si>
  <si>
    <t>Majoration pour cloison hydrofuge</t>
  </si>
  <si>
    <t>Cloison monobloc hydro</t>
  </si>
  <si>
    <t xml:space="preserve">CLOISON </t>
  </si>
  <si>
    <t>PEINTURE REVETEMENT INTERIEUR</t>
  </si>
  <si>
    <t>TRAVAUX PREPARATOIRES</t>
  </si>
  <si>
    <t>SUBJECTILE PLATRE HORIZONTAL OU INCLINE</t>
  </si>
  <si>
    <t>Brossage à sec, parement uniforme</t>
  </si>
  <si>
    <t>SUBJECTILE PLATRE VERTICAL</t>
  </si>
  <si>
    <t>Façon de joints</t>
  </si>
  <si>
    <t>Peinture - Revêtements intérieurs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</si>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</sst>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/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0" fontId="4" fillId="0" borderId="0" xfId="0" applyFont="1" applyBorder="1" applyAlignment="1">
      <alignment horizontal="center"/>
    </xf>
    <xf numFmtId="164" fontId="0" fillId="0" borderId="0" xfId="0" applyNumberFormat="1" applyBorder="1"/>
    <xf numFmtId="2" fontId="0" fillId="0" borderId="5" xfId="0" applyNumberFormat="1" applyBorder="1"/>
    <xf numFmtId="0" fontId="4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6" fillId="0" borderId="0" xfId="0" applyFont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0" fillId="2" borderId="8" xfId="0" applyFill="1" applyBorder="1" applyAlignment="1">
      <alignment horizontal="center" vertical="center"/>
    </xf>
    <xf numFmtId="0" fontId="0" fillId="2" borderId="8" xfId="0" applyFill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0" fillId="2" borderId="8" xfId="0" applyFill="1" applyBorder="1" applyAlignment="1">
      <alignment vertical="center"/>
    </xf>
    <xf numFmtId="0" fontId="0" fillId="4" borderId="0" xfId="0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 applyBorder="1" applyAlignment="1"/>
    <xf numFmtId="0" fontId="7" fillId="4" borderId="5" xfId="0" applyFont="1" applyFill="1" applyBorder="1"/>
    <xf numFmtId="0" fontId="8" fillId="4" borderId="6" xfId="0" applyFont="1" applyFill="1" applyBorder="1" applyAlignment="1">
      <alignment vertical="center"/>
    </xf>
    <xf numFmtId="0" fontId="1" fillId="0" borderId="0" xfId="0" applyFont="1" applyBorder="1"/>
    <xf numFmtId="2" fontId="1" fillId="0" borderId="5" xfId="0" applyNumberFormat="1" applyFont="1" applyBorder="1"/>
    <xf numFmtId="0" fontId="0" fillId="5" borderId="0" xfId="0" applyFill="1" applyAlignment="1">
      <alignment horizontal="center" vertical="center"/>
    </xf>
    <xf numFmtId="0" fontId="0" fillId="0" borderId="9" xfId="0" applyFont="1" applyBorder="1"/>
    <xf numFmtId="0" fontId="1" fillId="0" borderId="6" xfId="0" applyFont="1" applyBorder="1" applyAlignment="1">
      <alignment horizontal="center"/>
    </xf>
    <xf numFmtId="0" fontId="0" fillId="0" borderId="6" xfId="0" applyBorder="1"/>
    <xf numFmtId="0" fontId="1" fillId="0" borderId="10" xfId="0" applyFont="1" applyBorder="1"/>
    <xf numFmtId="0" fontId="4" fillId="0" borderId="12" xfId="0" applyFont="1" applyBorder="1" applyAlignment="1">
      <alignment horizontal="right"/>
    </xf>
    <xf numFmtId="0" fontId="4" fillId="0" borderId="12" xfId="0" applyFont="1" applyBorder="1" applyAlignment="1">
      <alignment horizontal="center"/>
    </xf>
    <xf numFmtId="0" fontId="0" fillId="0" borderId="12" xfId="0" applyBorder="1"/>
    <xf numFmtId="164" fontId="0" fillId="0" borderId="12" xfId="0" applyNumberFormat="1" applyBorder="1"/>
    <xf numFmtId="2" fontId="0" fillId="0" borderId="13" xfId="0" applyNumberFormat="1" applyBorder="1"/>
    <xf numFmtId="0" fontId="0" fillId="3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2" fontId="9" fillId="0" borderId="5" xfId="0" applyNumberFormat="1" applyFont="1" applyBorder="1"/>
    <xf numFmtId="0" fontId="9" fillId="2" borderId="8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/>
    </xf>
    <xf numFmtId="0" fontId="9" fillId="0" borderId="10" xfId="0" applyFont="1" applyBorder="1"/>
    <xf numFmtId="0" fontId="9" fillId="0" borderId="9" xfId="0" applyFont="1" applyBorder="1"/>
    <xf numFmtId="0" fontId="9" fillId="0" borderId="6" xfId="0" applyFont="1" applyBorder="1"/>
    <xf numFmtId="0" fontId="9" fillId="0" borderId="0" xfId="0" applyFont="1"/>
    <xf numFmtId="0" fontId="9" fillId="2" borderId="8" xfId="0" applyFont="1" applyFill="1" applyBorder="1" applyAlignment="1">
      <alignment vertical="center" wrapTex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13" xfId="0" applyFont="1" applyBorder="1"/>
    <xf numFmtId="0" fontId="9" fillId="0" borderId="1" xfId="0" applyFont="1" applyBorder="1" applyAlignment="1">
      <alignment horizontal="center"/>
    </xf>
    <xf numFmtId="0" fontId="9" fillId="0" borderId="1" xfId="0" applyFont="1" applyBorder="1"/>
    <xf numFmtId="2" fontId="9" fillId="0" borderId="2" xfId="0" applyNumberFormat="1" applyFont="1" applyBorder="1"/>
    <xf numFmtId="0" fontId="9" fillId="2" borderId="11" xfId="0" applyFont="1" applyFill="1" applyBorder="1" applyAlignment="1">
      <alignment vertical="center"/>
    </xf>
    <xf numFmtId="0" fontId="9" fillId="2" borderId="11" xfId="0" applyFont="1" applyFill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2" fontId="1" fillId="0" borderId="10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0" fillId="0" borderId="0" xfId="0" applyAlignment="1">
      <alignment horizontal="center"/>
    </xf>
    <xf numFmtId="0" fontId="5" fillId="4" borderId="4" xfId="0" applyFont="1" applyFill="1" applyBorder="1" applyAlignment="1">
      <alignment horizontal="left" vertical="top"/>
    </xf>
    <xf numFmtId="0" fontId="5" fillId="4" borderId="0" xfId="0" applyFont="1" applyFill="1" applyBorder="1" applyAlignment="1">
      <alignment horizontal="left" vertical="top"/>
    </xf>
    <xf numFmtId="0" fontId="5" fillId="4" borderId="6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857250</xdr:colOff>
          <xdr:row>22</xdr:row>
          <xdr:rowOff>114300</xdr:rowOff>
        </xdr:from>
        <xdr:to>
          <xdr:col>2</xdr:col>
          <xdr:colOff>1228725</xdr:colOff>
          <xdr:row>24</xdr:row>
          <xdr:rowOff>123825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0</xdr:row>
          <xdr:rowOff>171450</xdr:rowOff>
        </xdr:from>
        <xdr:to>
          <xdr:col>11</xdr:col>
          <xdr:colOff>647700</xdr:colOff>
          <xdr:row>2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27"/>
  <sheetViews>
    <sheetView zoomScale="84" zoomScaleNormal="84" workbookViewId="0">
      <pane ySplit="1" topLeftCell="A2" activePane="bottomLeft" state="frozen"/>
      <selection pane="bottomLeft" activeCell="I24" sqref="H24:I26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</cols>
  <sheetData>
    <row r="1" spans="1:13" s="4" customFormat="1" ht="21" x14ac:dyDescent="0.35">
      <c r="A1" s="5" t="s">
        <v>2</v>
      </c>
      <c r="B1" s="6" t="s">
        <v>3</v>
      </c>
      <c r="C1" s="6" t="s">
        <v>1</v>
      </c>
      <c r="D1" s="6" t="s">
        <v>11</v>
      </c>
      <c r="E1" s="6" t="s">
        <v>4</v>
      </c>
      <c r="F1" s="6" t="s">
        <v>25</v>
      </c>
      <c r="G1" s="6" t="s">
        <v>5</v>
      </c>
      <c r="H1" s="6" t="s">
        <v>6</v>
      </c>
      <c r="I1" s="7" t="s">
        <v>7</v>
      </c>
    </row>
    <row r="2" spans="1:13" s="3" customFormat="1" ht="15.75" x14ac:dyDescent="0.25">
      <c r="A2" s="26" t="s">
        <v>8</v>
      </c>
      <c r="B2" s="27" t="s">
        <v>9</v>
      </c>
      <c r="C2" s="69" t="s">
        <v>0</v>
      </c>
      <c r="D2" s="70"/>
      <c r="E2" s="70"/>
      <c r="F2" s="70"/>
      <c r="G2" s="70"/>
      <c r="H2" s="70"/>
      <c r="I2" s="70"/>
      <c r="M2" s="32" t="s">
        <v>36</v>
      </c>
    </row>
    <row r="3" spans="1:13" x14ac:dyDescent="0.25">
      <c r="A3" s="47" t="s">
        <v>8</v>
      </c>
      <c r="B3" s="47" t="s">
        <v>9</v>
      </c>
      <c r="C3" s="47" t="s">
        <v>10</v>
      </c>
      <c r="D3" s="45" t="s">
        <v>12</v>
      </c>
      <c r="E3" s="44" t="s">
        <v>21</v>
      </c>
      <c r="F3" s="45">
        <v>0.42</v>
      </c>
      <c r="G3" s="45"/>
      <c r="H3" s="45"/>
      <c r="I3" s="46">
        <f>SUM(I4:I11)</f>
        <v>13.129999999999999</v>
      </c>
    </row>
    <row r="4" spans="1:13" outlineLevel="1" x14ac:dyDescent="0.25">
      <c r="A4" s="16" t="s">
        <v>8</v>
      </c>
      <c r="B4" s="16" t="s">
        <v>9</v>
      </c>
      <c r="C4" s="16" t="s">
        <v>10</v>
      </c>
      <c r="D4" s="13" t="s">
        <v>13</v>
      </c>
      <c r="E4" s="10" t="s">
        <v>21</v>
      </c>
      <c r="F4" s="8"/>
      <c r="G4" s="11">
        <v>1.05</v>
      </c>
      <c r="H4" s="8">
        <v>10.48</v>
      </c>
      <c r="I4" s="12">
        <v>11</v>
      </c>
    </row>
    <row r="5" spans="1:13" outlineLevel="1" x14ac:dyDescent="0.25">
      <c r="A5" s="16" t="s">
        <v>8</v>
      </c>
      <c r="B5" s="16" t="s">
        <v>9</v>
      </c>
      <c r="C5" s="16" t="s">
        <v>10</v>
      </c>
      <c r="D5" s="13" t="s">
        <v>14</v>
      </c>
      <c r="E5" s="10" t="s">
        <v>22</v>
      </c>
      <c r="F5" s="8"/>
      <c r="G5" s="11">
        <v>0.42</v>
      </c>
      <c r="H5" s="8">
        <v>0.67</v>
      </c>
      <c r="I5" s="12">
        <v>0.28000000000000003</v>
      </c>
    </row>
    <row r="6" spans="1:13" outlineLevel="1" x14ac:dyDescent="0.25">
      <c r="A6" s="16" t="s">
        <v>8</v>
      </c>
      <c r="B6" s="16" t="s">
        <v>9</v>
      </c>
      <c r="C6" s="16" t="s">
        <v>10</v>
      </c>
      <c r="D6" s="13" t="s">
        <v>15</v>
      </c>
      <c r="E6" s="10" t="s">
        <v>22</v>
      </c>
      <c r="F6" s="8"/>
      <c r="G6" s="11">
        <v>0.68</v>
      </c>
      <c r="H6" s="8">
        <v>0.35</v>
      </c>
      <c r="I6" s="12">
        <v>0.24</v>
      </c>
    </row>
    <row r="7" spans="1:13" outlineLevel="1" x14ac:dyDescent="0.25">
      <c r="A7" s="16" t="s">
        <v>8</v>
      </c>
      <c r="B7" s="16" t="s">
        <v>9</v>
      </c>
      <c r="C7" s="16" t="s">
        <v>10</v>
      </c>
      <c r="D7" s="13" t="s">
        <v>16</v>
      </c>
      <c r="E7" s="10" t="s">
        <v>23</v>
      </c>
      <c r="F7" s="8"/>
      <c r="G7" s="11">
        <v>2</v>
      </c>
      <c r="H7" s="8">
        <v>0.32</v>
      </c>
      <c r="I7" s="12">
        <v>0.64</v>
      </c>
    </row>
    <row r="8" spans="1:13" outlineLevel="1" x14ac:dyDescent="0.25">
      <c r="A8" s="16" t="s">
        <v>8</v>
      </c>
      <c r="B8" s="16" t="s">
        <v>9</v>
      </c>
      <c r="C8" s="16" t="s">
        <v>10</v>
      </c>
      <c r="D8" s="13" t="s">
        <v>17</v>
      </c>
      <c r="E8" s="10" t="s">
        <v>23</v>
      </c>
      <c r="F8" s="8"/>
      <c r="G8" s="11">
        <v>8</v>
      </c>
      <c r="H8" s="8">
        <v>0.01</v>
      </c>
      <c r="I8" s="12">
        <v>0.08</v>
      </c>
    </row>
    <row r="9" spans="1:13" outlineLevel="1" x14ac:dyDescent="0.25">
      <c r="A9" s="16" t="s">
        <v>8</v>
      </c>
      <c r="B9" s="16" t="s">
        <v>9</v>
      </c>
      <c r="C9" s="16" t="s">
        <v>10</v>
      </c>
      <c r="D9" s="13" t="s">
        <v>18</v>
      </c>
      <c r="E9" s="10" t="s">
        <v>23</v>
      </c>
      <c r="F9" s="8"/>
      <c r="G9" s="11">
        <v>1</v>
      </c>
      <c r="H9" s="8">
        <v>0.04</v>
      </c>
      <c r="I9" s="12">
        <v>0.04</v>
      </c>
    </row>
    <row r="10" spans="1:13" outlineLevel="1" x14ac:dyDescent="0.25">
      <c r="A10" s="16" t="s">
        <v>8</v>
      </c>
      <c r="B10" s="16" t="s">
        <v>9</v>
      </c>
      <c r="C10" s="16" t="s">
        <v>10</v>
      </c>
      <c r="D10" s="13" t="s">
        <v>19</v>
      </c>
      <c r="E10" s="10" t="s">
        <v>22</v>
      </c>
      <c r="F10" s="8"/>
      <c r="G10" s="11">
        <v>2.8</v>
      </c>
      <c r="H10" s="8">
        <v>0.04</v>
      </c>
      <c r="I10" s="12">
        <v>0.11</v>
      </c>
    </row>
    <row r="11" spans="1:13" outlineLevel="1" x14ac:dyDescent="0.25">
      <c r="A11" s="16" t="s">
        <v>8</v>
      </c>
      <c r="B11" s="16" t="s">
        <v>9</v>
      </c>
      <c r="C11" s="16" t="s">
        <v>10</v>
      </c>
      <c r="D11" s="13" t="s">
        <v>20</v>
      </c>
      <c r="E11" s="10" t="s">
        <v>24</v>
      </c>
      <c r="F11" s="8"/>
      <c r="G11" s="11">
        <v>0.66</v>
      </c>
      <c r="H11" s="8">
        <v>1.1200000000000001</v>
      </c>
      <c r="I11" s="12">
        <v>0.74</v>
      </c>
    </row>
    <row r="12" spans="1:13" s="52" customFormat="1" x14ac:dyDescent="0.25">
      <c r="A12" s="47" t="s">
        <v>28</v>
      </c>
      <c r="B12" s="47" t="s">
        <v>9</v>
      </c>
      <c r="C12" s="47" t="s">
        <v>10</v>
      </c>
      <c r="D12" s="50" t="s">
        <v>26</v>
      </c>
      <c r="E12" s="48" t="s">
        <v>21</v>
      </c>
      <c r="F12" s="51"/>
      <c r="G12" s="51"/>
      <c r="H12" s="51"/>
      <c r="I12" s="49">
        <f>SUM(I13+I14)</f>
        <v>2.9294999999999991</v>
      </c>
    </row>
    <row r="13" spans="1:13" outlineLevel="1" x14ac:dyDescent="0.25">
      <c r="A13" s="16" t="s">
        <v>28</v>
      </c>
      <c r="B13" s="16" t="s">
        <v>9</v>
      </c>
      <c r="C13" s="16" t="s">
        <v>10</v>
      </c>
      <c r="D13" s="13" t="s">
        <v>27</v>
      </c>
      <c r="E13" s="10" t="s">
        <v>21</v>
      </c>
      <c r="F13" s="8"/>
      <c r="G13" s="11">
        <v>1.05</v>
      </c>
      <c r="H13" s="8">
        <v>13.27</v>
      </c>
      <c r="I13" s="9">
        <f>G13*H13</f>
        <v>13.9335</v>
      </c>
    </row>
    <row r="14" spans="1:13" outlineLevel="1" x14ac:dyDescent="0.25">
      <c r="A14" s="16" t="s">
        <v>28</v>
      </c>
      <c r="B14" s="16" t="s">
        <v>9</v>
      </c>
      <c r="C14" s="16" t="s">
        <v>10</v>
      </c>
      <c r="D14" s="13" t="s">
        <v>13</v>
      </c>
      <c r="E14" s="10" t="s">
        <v>21</v>
      </c>
      <c r="F14" s="8"/>
      <c r="G14" s="11">
        <v>-1.05</v>
      </c>
      <c r="H14" s="8">
        <v>10.48</v>
      </c>
      <c r="I14" s="9">
        <f>G14*H14</f>
        <v>-11.004000000000001</v>
      </c>
    </row>
    <row r="15" spans="1:13" ht="15.75" x14ac:dyDescent="0.25">
      <c r="A15" s="28" t="s">
        <v>29</v>
      </c>
      <c r="B15" s="29" t="s">
        <v>30</v>
      </c>
      <c r="C15" s="71" t="s">
        <v>35</v>
      </c>
      <c r="D15" s="71"/>
      <c r="E15" s="71"/>
      <c r="F15" s="71"/>
      <c r="G15" s="71"/>
      <c r="H15" s="71"/>
      <c r="I15" s="71"/>
    </row>
    <row r="16" spans="1:13" s="52" customFormat="1" ht="18" customHeight="1" x14ac:dyDescent="0.25">
      <c r="A16" s="53" t="s">
        <v>29</v>
      </c>
      <c r="B16" s="53" t="s">
        <v>30</v>
      </c>
      <c r="C16" s="53" t="s">
        <v>31</v>
      </c>
      <c r="D16" s="54" t="s">
        <v>32</v>
      </c>
      <c r="E16" s="55" t="s">
        <v>21</v>
      </c>
      <c r="F16" s="52">
        <v>5.5E-2</v>
      </c>
      <c r="I16" s="56"/>
    </row>
    <row r="17" spans="1:9" s="52" customFormat="1" ht="15" customHeight="1" x14ac:dyDescent="0.25">
      <c r="A17" s="60" t="s">
        <v>29</v>
      </c>
      <c r="B17" s="61" t="s">
        <v>30</v>
      </c>
      <c r="C17" s="60" t="s">
        <v>33</v>
      </c>
      <c r="D17" s="58" t="s">
        <v>34</v>
      </c>
      <c r="E17" s="57" t="s">
        <v>21</v>
      </c>
      <c r="F17" s="58">
        <v>0.13</v>
      </c>
      <c r="G17" s="58"/>
      <c r="H17" s="58"/>
      <c r="I17" s="59">
        <f>SUM(I18:I19)</f>
        <v>0.42560000000000003</v>
      </c>
    </row>
    <row r="18" spans="1:9" ht="12" customHeight="1" outlineLevel="1" x14ac:dyDescent="0.25">
      <c r="A18" s="18" t="s">
        <v>29</v>
      </c>
      <c r="B18" s="23" t="s">
        <v>30</v>
      </c>
      <c r="C18" s="18" t="s">
        <v>33</v>
      </c>
      <c r="D18" s="13" t="s">
        <v>19</v>
      </c>
      <c r="E18" s="10" t="s">
        <v>22</v>
      </c>
      <c r="F18" s="8"/>
      <c r="G18" s="11">
        <v>1.4</v>
      </c>
      <c r="H18" s="8">
        <v>0.04</v>
      </c>
      <c r="I18" s="12">
        <f>H18*G18</f>
        <v>5.5999999999999994E-2</v>
      </c>
    </row>
    <row r="19" spans="1:9" ht="15" customHeight="1" outlineLevel="1" x14ac:dyDescent="0.25">
      <c r="A19" s="19" t="s">
        <v>29</v>
      </c>
      <c r="B19" s="22" t="s">
        <v>30</v>
      </c>
      <c r="C19" s="19" t="s">
        <v>33</v>
      </c>
      <c r="D19" s="37" t="s">
        <v>20</v>
      </c>
      <c r="E19" s="38" t="s">
        <v>24</v>
      </c>
      <c r="F19" s="39"/>
      <c r="G19" s="40">
        <v>0.33</v>
      </c>
      <c r="H19" s="39">
        <v>1.1200000000000001</v>
      </c>
      <c r="I19" s="41">
        <f>H19*G19</f>
        <v>0.36960000000000004</v>
      </c>
    </row>
    <row r="24" spans="1:9" x14ac:dyDescent="0.25">
      <c r="D24" s="15"/>
    </row>
    <row r="25" spans="1:9" x14ac:dyDescent="0.25">
      <c r="D25" s="15"/>
    </row>
    <row r="26" spans="1:9" x14ac:dyDescent="0.25">
      <c r="D26" s="2"/>
    </row>
    <row r="27" spans="1:9" x14ac:dyDescent="0.25">
      <c r="D27" s="15"/>
    </row>
  </sheetData>
  <mergeCells count="2">
    <mergeCell ref="C2:I2"/>
    <mergeCell ref="C15:I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857250</xdr:colOff>
                    <xdr:row>22</xdr:row>
                    <xdr:rowOff>114300</xdr:rowOff>
                  </from>
                  <to>
                    <xdr:col>2</xdr:col>
                    <xdr:colOff>1228725</xdr:colOff>
                    <xdr:row>24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27"/>
  <sheetViews>
    <sheetView tabSelected="1" zoomScale="84" zoomScaleNormal="84" workbookViewId="0">
      <pane ySplit="1" topLeftCell="A2" activePane="bottomLeft" state="frozen"/>
      <selection pane="bottomLeft" activeCell="J21" sqref="J21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  <col min="10" max="10" width="7.140625" style="68" customWidth="1"/>
  </cols>
  <sheetData>
    <row r="1" spans="1:14" s="4" customFormat="1" ht="21" x14ac:dyDescent="0.35">
      <c r="A1" s="5" t="s">
        <v>2</v>
      </c>
      <c r="B1" s="6" t="s">
        <v>3</v>
      </c>
      <c r="C1" s="6" t="s">
        <v>1</v>
      </c>
      <c r="D1" s="6" t="s">
        <v>11</v>
      </c>
      <c r="E1" s="6" t="s">
        <v>4</v>
      </c>
      <c r="F1" s="6" t="s">
        <v>25</v>
      </c>
      <c r="G1" s="6" t="s">
        <v>5</v>
      </c>
      <c r="H1" s="6" t="s">
        <v>6</v>
      </c>
      <c r="I1" s="7" t="s">
        <v>7</v>
      </c>
      <c r="J1" s="42" t="s">
        <v>36</v>
      </c>
    </row>
    <row r="2" spans="1:14" s="3" customFormat="1" ht="15.75" x14ac:dyDescent="0.25">
      <c r="A2" s="26" t="s">
        <v>8</v>
      </c>
      <c r="B2" s="27" t="s">
        <v>9</v>
      </c>
      <c r="C2" s="69" t="s">
        <v>0</v>
      </c>
      <c r="D2" s="70"/>
      <c r="E2" s="70"/>
      <c r="F2" s="70"/>
      <c r="G2" s="70"/>
      <c r="H2" s="70"/>
      <c r="I2" s="70"/>
      <c r="J2" s="26"/>
      <c r="N2" s="32" t="s">
        <v>36</v>
      </c>
    </row>
    <row r="3" spans="1:14" x14ac:dyDescent="0.25">
      <c r="A3" s="20" t="s">
        <v>8</v>
      </c>
      <c r="B3" s="20" t="s">
        <v>9</v>
      </c>
      <c r="C3" s="20" t="s">
        <v>10</v>
      </c>
      <c r="D3" s="8" t="s">
        <v>12</v>
      </c>
      <c r="E3" s="14" t="s">
        <v>21</v>
      </c>
      <c r="F3" s="30">
        <v>0.42</v>
      </c>
      <c r="G3" s="30"/>
      <c r="H3" s="30"/>
      <c r="I3" s="31">
        <f>SUM(I4:I11)</f>
        <v>13.129999999999999</v>
      </c>
      <c r="J3" s="43" t="s">
        <v>36</v>
      </c>
    </row>
    <row r="4" spans="1:14" outlineLevel="1" x14ac:dyDescent="0.25">
      <c r="A4" s="16" t="s">
        <v>8</v>
      </c>
      <c r="B4" s="16" t="s">
        <v>9</v>
      </c>
      <c r="C4" s="16" t="s">
        <v>10</v>
      </c>
      <c r="D4" s="13" t="s">
        <v>13</v>
      </c>
      <c r="E4" s="10" t="s">
        <v>21</v>
      </c>
      <c r="F4" s="8"/>
      <c r="G4" s="11">
        <v>1.05</v>
      </c>
      <c r="H4" s="8">
        <v>10.48</v>
      </c>
      <c r="I4" s="12">
        <v>11</v>
      </c>
      <c r="J4" s="68" t="str">
        <f>IF($J$3="Ok","OK","")</f>
        <v>OK</v>
      </c>
    </row>
    <row r="5" spans="1:14" outlineLevel="1" x14ac:dyDescent="0.25">
      <c r="A5" s="16" t="s">
        <v>8</v>
      </c>
      <c r="B5" s="16" t="s">
        <v>9</v>
      </c>
      <c r="C5" s="16" t="s">
        <v>10</v>
      </c>
      <c r="D5" s="13" t="s">
        <v>14</v>
      </c>
      <c r="E5" s="10" t="s">
        <v>22</v>
      </c>
      <c r="F5" s="8"/>
      <c r="G5" s="11">
        <v>0.42</v>
      </c>
      <c r="H5" s="8">
        <v>0.67</v>
      </c>
      <c r="I5" s="12">
        <v>0.28000000000000003</v>
      </c>
      <c r="J5" s="68" t="str">
        <f t="shared" ref="J5:J11" si="0">IF($J$3="Ok","OK","")</f>
        <v>OK</v>
      </c>
    </row>
    <row r="6" spans="1:14" outlineLevel="1" x14ac:dyDescent="0.25">
      <c r="A6" s="16" t="s">
        <v>8</v>
      </c>
      <c r="B6" s="16" t="s">
        <v>9</v>
      </c>
      <c r="C6" s="16" t="s">
        <v>10</v>
      </c>
      <c r="D6" s="13" t="s">
        <v>15</v>
      </c>
      <c r="E6" s="10" t="s">
        <v>22</v>
      </c>
      <c r="F6" s="8"/>
      <c r="G6" s="11">
        <v>0.68</v>
      </c>
      <c r="H6" s="8">
        <v>0.35</v>
      </c>
      <c r="I6" s="12">
        <v>0.24</v>
      </c>
      <c r="J6" s="68" t="str">
        <f t="shared" si="0"/>
        <v>OK</v>
      </c>
    </row>
    <row r="7" spans="1:14" outlineLevel="1" x14ac:dyDescent="0.25">
      <c r="A7" s="16" t="s">
        <v>8</v>
      </c>
      <c r="B7" s="16" t="s">
        <v>9</v>
      </c>
      <c r="C7" s="16" t="s">
        <v>10</v>
      </c>
      <c r="D7" s="13" t="s">
        <v>16</v>
      </c>
      <c r="E7" s="10" t="s">
        <v>23</v>
      </c>
      <c r="F7" s="8"/>
      <c r="G7" s="11">
        <v>2</v>
      </c>
      <c r="H7" s="8">
        <v>0.32</v>
      </c>
      <c r="I7" s="12">
        <v>0.64</v>
      </c>
      <c r="J7" s="68" t="str">
        <f t="shared" si="0"/>
        <v>OK</v>
      </c>
    </row>
    <row r="8" spans="1:14" outlineLevel="1" x14ac:dyDescent="0.25">
      <c r="A8" s="16" t="s">
        <v>8</v>
      </c>
      <c r="B8" s="16" t="s">
        <v>9</v>
      </c>
      <c r="C8" s="16" t="s">
        <v>10</v>
      </c>
      <c r="D8" s="13" t="s">
        <v>17</v>
      </c>
      <c r="E8" s="10" t="s">
        <v>23</v>
      </c>
      <c r="F8" s="8"/>
      <c r="G8" s="11">
        <v>8</v>
      </c>
      <c r="H8" s="8">
        <v>0.01</v>
      </c>
      <c r="I8" s="12">
        <v>0.08</v>
      </c>
      <c r="J8" s="68" t="str">
        <f t="shared" si="0"/>
        <v>OK</v>
      </c>
    </row>
    <row r="9" spans="1:14" outlineLevel="1" x14ac:dyDescent="0.25">
      <c r="A9" s="16" t="s">
        <v>8</v>
      </c>
      <c r="B9" s="16" t="s">
        <v>9</v>
      </c>
      <c r="C9" s="16" t="s">
        <v>10</v>
      </c>
      <c r="D9" s="13" t="s">
        <v>18</v>
      </c>
      <c r="E9" s="10" t="s">
        <v>23</v>
      </c>
      <c r="F9" s="8"/>
      <c r="G9" s="11">
        <v>1</v>
      </c>
      <c r="H9" s="8">
        <v>0.04</v>
      </c>
      <c r="I9" s="12">
        <v>0.04</v>
      </c>
      <c r="J9" s="68" t="str">
        <f t="shared" si="0"/>
        <v>OK</v>
      </c>
    </row>
    <row r="10" spans="1:14" outlineLevel="1" x14ac:dyDescent="0.25">
      <c r="A10" s="16" t="s">
        <v>8</v>
      </c>
      <c r="B10" s="16" t="s">
        <v>9</v>
      </c>
      <c r="C10" s="16" t="s">
        <v>10</v>
      </c>
      <c r="D10" s="13" t="s">
        <v>19</v>
      </c>
      <c r="E10" s="10" t="s">
        <v>22</v>
      </c>
      <c r="F10" s="8"/>
      <c r="G10" s="11">
        <v>2.8</v>
      </c>
      <c r="H10" s="8">
        <v>0.04</v>
      </c>
      <c r="I10" s="12">
        <v>0.11</v>
      </c>
      <c r="J10" s="68" t="str">
        <f t="shared" si="0"/>
        <v>OK</v>
      </c>
    </row>
    <row r="11" spans="1:14" outlineLevel="1" x14ac:dyDescent="0.25">
      <c r="A11" s="16" t="s">
        <v>8</v>
      </c>
      <c r="B11" s="16" t="s">
        <v>9</v>
      </c>
      <c r="C11" s="16" t="s">
        <v>10</v>
      </c>
      <c r="D11" s="13" t="s">
        <v>20</v>
      </c>
      <c r="E11" s="10" t="s">
        <v>24</v>
      </c>
      <c r="F11" s="8"/>
      <c r="G11" s="11">
        <v>0.66</v>
      </c>
      <c r="H11" s="8">
        <v>1.1200000000000001</v>
      </c>
      <c r="I11" s="12">
        <v>0.74</v>
      </c>
      <c r="J11" s="68" t="str">
        <f t="shared" si="0"/>
        <v>OK</v>
      </c>
    </row>
    <row r="12" spans="1:14" x14ac:dyDescent="0.25">
      <c r="A12" s="20" t="s">
        <v>28</v>
      </c>
      <c r="B12" s="20" t="s">
        <v>9</v>
      </c>
      <c r="C12" s="20" t="s">
        <v>10</v>
      </c>
      <c r="D12" s="33" t="s">
        <v>26</v>
      </c>
      <c r="E12" s="34" t="s">
        <v>21</v>
      </c>
      <c r="F12" s="35"/>
      <c r="G12" s="35"/>
      <c r="H12" s="35"/>
      <c r="I12" s="36">
        <f>SUM(I13+I14)</f>
        <v>2.9294999999999991</v>
      </c>
      <c r="J12" s="43" t="s">
        <v>36</v>
      </c>
    </row>
    <row r="13" spans="1:14" outlineLevel="1" x14ac:dyDescent="0.25">
      <c r="A13" s="16" t="s">
        <v>28</v>
      </c>
      <c r="B13" s="16" t="s">
        <v>9</v>
      </c>
      <c r="C13" s="16" t="s">
        <v>10</v>
      </c>
      <c r="D13" s="13" t="s">
        <v>27</v>
      </c>
      <c r="E13" s="10" t="s">
        <v>21</v>
      </c>
      <c r="F13" s="8"/>
      <c r="G13" s="11">
        <v>1.05</v>
      </c>
      <c r="H13" s="8">
        <v>13.27</v>
      </c>
      <c r="I13" s="9">
        <f>G13*H13</f>
        <v>13.9335</v>
      </c>
      <c r="J13" s="68" t="str">
        <f>IF($J$12="OK","OK","")</f>
        <v>OK</v>
      </c>
    </row>
    <row r="14" spans="1:14" outlineLevel="1" x14ac:dyDescent="0.25">
      <c r="A14" s="16" t="s">
        <v>28</v>
      </c>
      <c r="B14" s="16" t="s">
        <v>9</v>
      </c>
      <c r="C14" s="16" t="s">
        <v>10</v>
      </c>
      <c r="D14" s="13" t="s">
        <v>13</v>
      </c>
      <c r="E14" s="10" t="s">
        <v>21</v>
      </c>
      <c r="F14" s="8"/>
      <c r="G14" s="11">
        <v>-1.05</v>
      </c>
      <c r="H14" s="8">
        <v>10.48</v>
      </c>
      <c r="I14" s="9">
        <f>G14*H14</f>
        <v>-11.004000000000001</v>
      </c>
      <c r="J14" s="68" t="str">
        <f>IF($J$12="OK","OK","")</f>
        <v>OK</v>
      </c>
    </row>
    <row r="15" spans="1:14" ht="15.75" x14ac:dyDescent="0.25">
      <c r="A15" s="28" t="s">
        <v>29</v>
      </c>
      <c r="B15" s="29" t="s">
        <v>30</v>
      </c>
      <c r="C15" s="71" t="s">
        <v>35</v>
      </c>
      <c r="D15" s="71"/>
      <c r="E15" s="71"/>
      <c r="F15" s="71"/>
      <c r="G15" s="71"/>
      <c r="H15" s="71"/>
      <c r="I15" s="71"/>
      <c r="J15" s="25"/>
    </row>
    <row r="16" spans="1:14" ht="18" customHeight="1" x14ac:dyDescent="0.25">
      <c r="A16" s="21" t="s">
        <v>29</v>
      </c>
      <c r="B16" s="21" t="s">
        <v>30</v>
      </c>
      <c r="C16" s="21" t="s">
        <v>31</v>
      </c>
      <c r="D16" s="2" t="s">
        <v>32</v>
      </c>
      <c r="E16" s="66" t="s">
        <v>21</v>
      </c>
      <c r="F16" s="65">
        <v>5.5E-2</v>
      </c>
      <c r="G16" s="65"/>
      <c r="H16" s="65"/>
      <c r="I16" s="67"/>
      <c r="J16" s="17" t="s">
        <v>36</v>
      </c>
    </row>
    <row r="17" spans="1:10" ht="15" customHeight="1" x14ac:dyDescent="0.25">
      <c r="A17" s="24" t="s">
        <v>29</v>
      </c>
      <c r="B17" s="21" t="s">
        <v>30</v>
      </c>
      <c r="C17" s="24" t="s">
        <v>33</v>
      </c>
      <c r="D17" s="35" t="s">
        <v>34</v>
      </c>
      <c r="E17" s="62" t="s">
        <v>21</v>
      </c>
      <c r="F17" s="63">
        <v>0.13</v>
      </c>
      <c r="G17" s="63"/>
      <c r="H17" s="63"/>
      <c r="I17" s="64">
        <f>SUM(I18:I19)</f>
        <v>0.42560000000000003</v>
      </c>
      <c r="J17" s="43"/>
    </row>
    <row r="18" spans="1:10" ht="12" customHeight="1" outlineLevel="1" x14ac:dyDescent="0.25">
      <c r="A18" s="18" t="s">
        <v>29</v>
      </c>
      <c r="B18" s="23" t="s">
        <v>30</v>
      </c>
      <c r="C18" s="18" t="s">
        <v>33</v>
      </c>
      <c r="D18" s="13" t="s">
        <v>19</v>
      </c>
      <c r="E18" s="10" t="s">
        <v>22</v>
      </c>
      <c r="F18" s="8"/>
      <c r="G18" s="11">
        <v>1.4</v>
      </c>
      <c r="H18" s="8">
        <v>0.04</v>
      </c>
      <c r="I18" s="12">
        <f>H18*G18</f>
        <v>5.5999999999999994E-2</v>
      </c>
      <c r="J18" s="1" t="str">
        <f>IF($J$17="OK","OK","")</f>
        <v/>
      </c>
    </row>
    <row r="19" spans="1:10" ht="15" customHeight="1" outlineLevel="1" x14ac:dyDescent="0.25">
      <c r="A19" s="19" t="s">
        <v>29</v>
      </c>
      <c r="B19" s="22" t="s">
        <v>30</v>
      </c>
      <c r="C19" s="19" t="s">
        <v>33</v>
      </c>
      <c r="D19" s="37" t="s">
        <v>20</v>
      </c>
      <c r="E19" s="38" t="s">
        <v>24</v>
      </c>
      <c r="F19" s="39"/>
      <c r="G19" s="40">
        <v>0.33</v>
      </c>
      <c r="H19" s="39">
        <v>1.1200000000000001</v>
      </c>
      <c r="I19" s="41">
        <f>H19*G19</f>
        <v>0.36960000000000004</v>
      </c>
      <c r="J19" s="1"/>
    </row>
    <row r="24" spans="1:10" x14ac:dyDescent="0.25">
      <c r="D24" s="15"/>
    </row>
    <row r="25" spans="1:10" x14ac:dyDescent="0.25">
      <c r="D25" s="15"/>
    </row>
    <row r="26" spans="1:10" x14ac:dyDescent="0.25">
      <c r="D26" s="2"/>
    </row>
    <row r="27" spans="1:10" x14ac:dyDescent="0.25">
      <c r="D27" s="15"/>
    </row>
  </sheetData>
  <autoFilter ref="A1:B27"/>
  <mergeCells count="2">
    <mergeCell ref="C2:I2"/>
    <mergeCell ref="C15:I15"/>
  </mergeCells>
  <dataValidations count="2">
    <dataValidation type="list" allowBlank="1" showInputMessage="1" showErrorMessage="1" sqref="J16:J17">
      <formula1>$N$2:$N$3</formula1>
    </dataValidation>
    <dataValidation type="list" allowBlank="1" showInputMessage="1" showErrorMessage="1" sqref="J3 J12">
      <formula1>$N$2:$N$3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est">
                <anchor moveWithCells="1" sizeWithCells="1">
                  <from>
                    <xdr:col>10</xdr:col>
                    <xdr:colOff>66675</xdr:colOff>
                    <xdr:row>0</xdr:row>
                    <xdr:rowOff>171450</xdr:rowOff>
                  </from>
                  <to>
                    <xdr:col>11</xdr:col>
                    <xdr:colOff>647700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"/>
  <sheetViews>
    <sheetView workbookViewId="0"/>
  </sheetViews>
  <sheetFormatPr baseColWidth="10" defaultRowHeight="15" x14ac:dyDescent="0.25"/>
  <sheetData>
    <row r="1" spans="1:10" x14ac:dyDescent="0.25">
      <c r="A1" t="s">
        <v>2</v>
      </c>
      <c r="B1" t="s">
        <v>3</v>
      </c>
      <c r="C1" t="s">
        <v>1</v>
      </c>
      <c r="D1" t="s">
        <v>11</v>
      </c>
      <c r="E1" t="s">
        <v>4</v>
      </c>
      <c r="F1" t="s">
        <v>25</v>
      </c>
      <c r="G1" t="s">
        <v>5</v>
      </c>
      <c r="H1" t="s">
        <v>6</v>
      </c>
      <c r="I1" t="s">
        <v>7</v>
      </c>
      <c r="J1" t="s">
        <v>36</v>
      </c>
    </row>
    <row r="2" spans="1:10" x14ac:dyDescent="0.25">
      <c r="A2" t="s">
        <v>8</v>
      </c>
      <c r="B2" t="s">
        <v>9</v>
      </c>
      <c r="C2" t="s">
        <v>10</v>
      </c>
      <c r="D2" t="s">
        <v>12</v>
      </c>
      <c r="E2" t="s">
        <v>21</v>
      </c>
      <c r="F2">
        <v>0.42</v>
      </c>
      <c r="I2">
        <v>13.129999999999999</v>
      </c>
      <c r="J2" t="s">
        <v>36</v>
      </c>
    </row>
    <row r="3" spans="1:10" x14ac:dyDescent="0.25">
      <c r="A3" t="s">
        <v>8</v>
      </c>
      <c r="B3" t="s">
        <v>9</v>
      </c>
      <c r="C3" t="s">
        <v>10</v>
      </c>
      <c r="D3" t="s">
        <v>13</v>
      </c>
      <c r="E3" t="s">
        <v>21</v>
      </c>
      <c r="G3">
        <v>1.05</v>
      </c>
      <c r="H3">
        <v>10.48</v>
      </c>
      <c r="I3">
        <v>11</v>
      </c>
      <c r="J3" t="s">
        <v>36</v>
      </c>
    </row>
    <row r="4" spans="1:10" x14ac:dyDescent="0.25">
      <c r="A4" t="s">
        <v>8</v>
      </c>
      <c r="B4" t="s">
        <v>9</v>
      </c>
      <c r="C4" t="s">
        <v>10</v>
      </c>
      <c r="D4" t="s">
        <v>14</v>
      </c>
      <c r="E4" t="s">
        <v>22</v>
      </c>
      <c r="G4">
        <v>0.42</v>
      </c>
      <c r="H4">
        <v>0.67</v>
      </c>
      <c r="I4">
        <v>0.28000000000000003</v>
      </c>
      <c r="J4" t="s">
        <v>36</v>
      </c>
    </row>
    <row r="5" spans="1:10" x14ac:dyDescent="0.25">
      <c r="A5" t="s">
        <v>8</v>
      </c>
      <c r="B5" t="s">
        <v>9</v>
      </c>
      <c r="C5" t="s">
        <v>10</v>
      </c>
      <c r="D5" t="s">
        <v>15</v>
      </c>
      <c r="E5" t="s">
        <v>22</v>
      </c>
      <c r="G5">
        <v>0.68</v>
      </c>
      <c r="H5">
        <v>0.35</v>
      </c>
      <c r="I5">
        <v>0.24</v>
      </c>
      <c r="J5" t="s">
        <v>36</v>
      </c>
    </row>
    <row r="6" spans="1:10" x14ac:dyDescent="0.25">
      <c r="A6" t="s">
        <v>8</v>
      </c>
      <c r="B6" t="s">
        <v>9</v>
      </c>
      <c r="C6" t="s">
        <v>10</v>
      </c>
      <c r="D6" t="s">
        <v>16</v>
      </c>
      <c r="E6" t="s">
        <v>23</v>
      </c>
      <c r="G6">
        <v>2</v>
      </c>
      <c r="H6">
        <v>0.32</v>
      </c>
      <c r="I6">
        <v>0.64</v>
      </c>
      <c r="J6" t="s">
        <v>36</v>
      </c>
    </row>
    <row r="7" spans="1:10" x14ac:dyDescent="0.25">
      <c r="A7" t="s">
        <v>8</v>
      </c>
      <c r="B7" t="s">
        <v>9</v>
      </c>
      <c r="C7" t="s">
        <v>10</v>
      </c>
      <c r="D7" t="s">
        <v>17</v>
      </c>
      <c r="E7" t="s">
        <v>23</v>
      </c>
      <c r="G7">
        <v>8</v>
      </c>
      <c r="H7">
        <v>0.01</v>
      </c>
      <c r="I7">
        <v>0.08</v>
      </c>
      <c r="J7" t="s">
        <v>36</v>
      </c>
    </row>
    <row r="8" spans="1:10" x14ac:dyDescent="0.25">
      <c r="A8" t="s">
        <v>8</v>
      </c>
      <c r="B8" t="s">
        <v>9</v>
      </c>
      <c r="C8" t="s">
        <v>10</v>
      </c>
      <c r="D8" t="s">
        <v>18</v>
      </c>
      <c r="E8" t="s">
        <v>23</v>
      </c>
      <c r="G8">
        <v>1</v>
      </c>
      <c r="H8">
        <v>0.04</v>
      </c>
      <c r="I8">
        <v>0.04</v>
      </c>
      <c r="J8" t="s">
        <v>36</v>
      </c>
    </row>
    <row r="9" spans="1:10" x14ac:dyDescent="0.25">
      <c r="A9" t="s">
        <v>8</v>
      </c>
      <c r="B9" t="s">
        <v>9</v>
      </c>
      <c r="C9" t="s">
        <v>10</v>
      </c>
      <c r="D9" t="s">
        <v>19</v>
      </c>
      <c r="E9" t="s">
        <v>22</v>
      </c>
      <c r="G9">
        <v>2.8</v>
      </c>
      <c r="H9">
        <v>0.04</v>
      </c>
      <c r="I9">
        <v>0.11</v>
      </c>
      <c r="J9" t="s">
        <v>36</v>
      </c>
    </row>
    <row r="10" spans="1:10" x14ac:dyDescent="0.25">
      <c r="A10" t="s">
        <v>8</v>
      </c>
      <c r="B10" t="s">
        <v>9</v>
      </c>
      <c r="C10" t="s">
        <v>10</v>
      </c>
      <c r="D10" t="s">
        <v>20</v>
      </c>
      <c r="E10" t="s">
        <v>24</v>
      </c>
      <c r="G10">
        <v>0.66</v>
      </c>
      <c r="H10">
        <v>1.1200000000000001</v>
      </c>
      <c r="I10">
        <v>0.74</v>
      </c>
      <c r="J10" t="s">
        <v>36</v>
      </c>
    </row>
    <row r="11" spans="1:10" x14ac:dyDescent="0.25">
      <c r="A11" t="s">
        <v>28</v>
      </c>
      <c r="B11" t="s">
        <v>9</v>
      </c>
      <c r="C11" t="s">
        <v>10</v>
      </c>
      <c r="D11" t="s">
        <v>26</v>
      </c>
      <c r="E11" t="s">
        <v>21</v>
      </c>
      <c r="I11">
        <v>2.9294999999999991</v>
      </c>
      <c r="J11" t="s">
        <v>36</v>
      </c>
    </row>
    <row r="12" spans="1:10" x14ac:dyDescent="0.25">
      <c r="A12" t="s">
        <v>28</v>
      </c>
      <c r="B12" t="s">
        <v>9</v>
      </c>
      <c r="C12" t="s">
        <v>10</v>
      </c>
      <c r="D12" t="s">
        <v>27</v>
      </c>
      <c r="E12" t="s">
        <v>21</v>
      </c>
      <c r="G12">
        <v>1.05</v>
      </c>
      <c r="H12">
        <v>13.27</v>
      </c>
      <c r="I12">
        <v>13.9335</v>
      </c>
      <c r="J12" t="s">
        <v>36</v>
      </c>
    </row>
    <row r="13" spans="1:10" x14ac:dyDescent="0.25">
      <c r="A13" t="s">
        <v>28</v>
      </c>
      <c r="B13" t="s">
        <v>9</v>
      </c>
      <c r="C13" t="s">
        <v>10</v>
      </c>
      <c r="D13" t="s">
        <v>13</v>
      </c>
      <c r="E13" t="s">
        <v>21</v>
      </c>
      <c r="G13">
        <v>-1.05</v>
      </c>
      <c r="H13">
        <v>10.48</v>
      </c>
      <c r="I13">
        <v>-11.004000000000001</v>
      </c>
      <c r="J13" t="s">
        <v>36</v>
      </c>
    </row>
    <row r="14" spans="1:10" x14ac:dyDescent="0.25">
      <c r="A14" t="s">
        <v>29</v>
      </c>
      <c r="B14" t="s">
        <v>30</v>
      </c>
      <c r="C14" t="s">
        <v>31</v>
      </c>
      <c r="D14" t="s">
        <v>32</v>
      </c>
      <c r="E14" t="s">
        <v>21</v>
      </c>
      <c r="F14">
        <v>5.5E-2</v>
      </c>
      <c r="J14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Bible</vt:lpstr>
      <vt:lpstr>Filtre Famille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2017-03-24T07:09:39Z</dcterms:modified>
</cp:coreProperties>
</file>